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2一般財政ライン\018　財政状況資料集（R3）\01-3   R1公会計分(R3年度9月に伊東が作成)\03 市町村→県\16_本部町☆\"/>
    </mc:Choice>
  </mc:AlternateContent>
  <bookViews>
    <workbookView xWindow="0" yWindow="0" windowWidth="29010" windowHeight="127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7" i="12" l="1"/>
  <c r="AF77" i="12"/>
  <c r="AA30" i="12"/>
  <c r="AA31" i="12"/>
  <c r="AA29" i="12"/>
  <c r="AA28" i="12"/>
  <c r="AA7" i="12"/>
  <c r="AA76" i="12"/>
  <c r="AF76" i="12"/>
  <c r="AA75" i="12"/>
  <c r="AF75" i="12"/>
  <c r="AA74" i="12"/>
  <c r="AF74" i="12"/>
  <c r="AA73" i="12"/>
  <c r="AF73" i="12"/>
  <c r="AA71" i="12"/>
  <c r="AF71" i="12"/>
  <c r="AA72" i="12"/>
  <c r="AF72" i="12" s="1"/>
  <c r="AA70" i="12"/>
  <c r="AF70" i="12" s="1"/>
  <c r="AF69" i="12"/>
  <c r="AA69" i="12"/>
  <c r="AA68" i="12"/>
  <c r="AF68" i="12" s="1"/>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<sst xmlns="http://schemas.openxmlformats.org/spreadsheetml/2006/main" count="1103" uniqueCount="596">
  <si>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</si>
  <si>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</si>
  <si>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</si>
  <si>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</si>
  <si>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</si>
  <si>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</si>
  <si>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</si>
  <si>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</si>
  <si>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</si>
  <si>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</si>
  <si>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</si>
  <si>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</si>
  <si>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</si>
  <si>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</si>
  <si>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</si>
  <si>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</si>
  <si>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</si>
  <si>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</si>
  <si>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</si>
  <si>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</si>
  <si>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</si>
  <si>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</si>
  <si>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</si>
  <si>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</si>
  <si>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</si>
  <si>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</si>
  <si>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</si>
  <si>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</si>
  <si>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</si>
  <si>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</si>
  <si>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</si>
  <si>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</si>
  <si>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</si>
  <si>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</si>
  <si>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</si>
  <si>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</si>
  <si>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</si>
  <si>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</si>
  <si>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</si>
  <si>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</si>
  <si>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</si>
  <si>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</si>
  <si>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</si>
  <si>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</si>
  <si>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</si>
  <si>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</si>
  <si>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</si>
  <si>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</si>
  <si>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</si>
  <si>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</si>
  <si>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</si>
  <si>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</si>
  <si>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</si>
  <si>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</si>
  <si>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</si>
  <si>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</si>
  <si>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</si>
  <si>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</si>
  <si>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</si>
  <si>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</si>
  <si>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</si>
  <si>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</si>
  <si>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</si>
  <si>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</si>
  <si>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</si>
  <si>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</si>
  <si>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</si>
  <si>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</si>
  <si>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</si>
  <si>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</si>
  <si>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</si>
  <si>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</si>
  <si>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</si>
  <si>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</si>
  <si>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</si>
  <si>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</si>
  <si>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</si>
  <si>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</si>
  <si>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</si>
  <si>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</si>
  <si>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</si>
  <si>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</si>
  <si>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</si>
  <si>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</si>
  <si>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</si>
  <si>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</si>
  <si>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</si>
  <si>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</si>
  <si>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</si>
  <si>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</si>
  <si>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</si>
  <si>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</si>
  <si>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</si>
  <si>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</si>
  <si>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</si>
  <si>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</si>
  <si>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</si>
  <si>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本部町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</si>
  <si>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</si>
  <si>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</si>
  <si>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</si>
  <si>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</si>
  <si>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</si>
  <si>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</si>
  <si>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</si>
  <si>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</si>
  <si>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</si>
  <si>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</si>
  <si>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</si>
  <si>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</si>
  <si>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</si>
  <si>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</si>
  <si>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</si>
  <si>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</si>
  <si>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</si>
  <si>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</si>
  <si>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</si>
  <si>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</si>
  <si>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</si>
  <si>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</si>
  <si>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</si>
  <si>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</si>
  <si>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</si>
  <si>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</si>
  <si>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</si>
  <si>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</si>
  <si>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</si>
  <si>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</si>
  <si>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</si>
  <si>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</si>
  <si>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</si>
  <si>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</si>
  <si>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</si>
  <si>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</si>
  <si>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</si>
  <si>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</si>
  <si>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</si>
  <si>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</si>
  <si>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</si>
  <si>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</si>
  <si>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</si>
  <si>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</si>
  <si>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</si>
  <si>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</si>
  <si>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</si>
  <si>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</si>
  <si>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</si>
  <si>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</si>
  <si>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</si>
  <si>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</si>
  <si>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</si>
  <si>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</si>
  <si>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</si>
  <si>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</si>
  <si>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</si>
  <si>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</si>
  <si>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</si>
  <si>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</si>
  <si>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</si>
  <si>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</si>
  <si>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</si>
  <si>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</si>
  <si>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</si>
  <si>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</si>
  <si>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</si>
  <si>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</si>
  <si>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</si>
  <si>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</si>
  <si>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</si>
  <si>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</si>
  <si>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</si>
  <si>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</si>
  <si>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</si>
  <si>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</si>
  <si>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</si>
  <si>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</si>
  <si>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</si>
  <si>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</si>
  <si>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</si>
  <si>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</si>
  <si>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</si>
  <si>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</si>
  <si>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</si>
  <si>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</si>
  <si>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</si>
  <si>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</si>
  <si>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</si>
  <si>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</si>
  <si>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</si>
  <si>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</si>
  <si>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</si>
  <si>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</si>
  <si>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</si>
  <si>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</si>
  <si>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</si>
  <si>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</si>
  <si>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</si>
  <si>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</si>
  <si>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</si>
  <si>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</si>
  <si>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</si>
  <si>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</si>
  <si>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</si>
  <si>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</si>
  <si>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</si>
  <si>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</si>
  <si>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</si>
  <si>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</si>
  <si>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</si>
  <si>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</si>
  <si>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沖縄県本部町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</si>
  <si>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</si>
  <si>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</si>
  <si>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</si>
  <si>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</si>
  <si>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</si>
  <si>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</si>
  <si>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</si>
  <si>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</si>
  <si>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</si>
  <si>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</si>
  <si>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</si>
  <si>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</si>
  <si>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</si>
  <si>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</si>
  <si>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</si>
  <si>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</si>
  <si>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</si>
  <si>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</si>
  <si>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</si>
  <si>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</si>
  <si>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</si>
  <si>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</si>
  <si>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</si>
  <si>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</si>
  <si>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</si>
  <si>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</si>
  <si>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</si>
  <si>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</si>
  <si>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</si>
  <si>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</si>
  <si>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</si>
  <si>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</si>
  <si>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</si>
  <si>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</si>
  <si>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</si>
  <si>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</si>
  <si>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</si>
  <si>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</si>
  <si>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</si>
  <si>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</si>
  <si>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</si>
  <si>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</si>
  <si>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</si>
  <si>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</si>
  <si>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</si>
  <si>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</si>
  <si>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</si>
  <si>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</si>
  <si>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</si>
  <si>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</si>
  <si>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</si>
  <si>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</si>
  <si>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</si>
  <si>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</si>
  <si>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</si>
  <si>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</si>
  <si>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</si>
  <si>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</si>
  <si>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</si>
  <si>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</si>
  <si>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</si>
  <si>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</si>
  <si>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</si>
  <si>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</si>
  <si>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</si>
  <si>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</si>
  <si>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</si>
  <si>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</si>
  <si>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</si>
  <si>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</si>
  <si>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</si>
  <si>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</si>
  <si>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</si>
  <si>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</si>
  <si>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</si>
  <si>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</si>
  <si>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</si>
  <si>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</si>
  <si>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</si>
  <si>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</si>
  <si>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</si>
  <si>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</si>
  <si>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</si>
  <si>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</si>
  <si>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</si>
  <si>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</si>
  <si>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</si>
  <si>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</si>
  <si>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</si>
  <si>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</si>
  <si>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</si>
  <si>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</si>
  <si>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</si>
  <si>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</si>
  <si>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</si>
  <si>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</si>
  <si>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</si>
  <si>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</si>
  <si>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</si>
  <si>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</si>
  <si>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</si>
  <si>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</si>
  <si>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</si>
  <si>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</si>
  <si>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</si>
  <si>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</si>
  <si>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</si>
  <si>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</si>
  <si>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</si>
  <si>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</si>
  <si>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</si>
  <si>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</si>
  <si>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</si>
  <si>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</si>
  <si>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</si>
  <si>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</si>
  <si>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</si>
  <si>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</si>
  <si>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有料道路</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</si>
  <si>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</si>
  <si>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</si>
  <si>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</si>
  <si>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</si>
  <si>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</si>
  <si>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</si>
  <si>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</si>
  <si>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</si>
  <si>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</si>
  <si>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</si>
  <si>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</si>
  <si>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</si>
  <si>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</si>
  <si>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</si>
  <si>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</si>
  <si>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</si>
  <si>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</si>
  <si>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</si>
  <si>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</si>
  <si>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</si>
  <si>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</si>
  <si>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</si>
  <si>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</si>
  <si>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</si>
  <si>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</si>
  <si>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</si>
  <si>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</si>
  <si>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</si>
  <si>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</si>
  <si>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</si>
  <si>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</si>
  <si>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</si>
  <si>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</si>
  <si>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</si>
  <si>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</si>
  <si>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沖縄県本部町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</si>
  <si>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</si>
  <si>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</si>
  <si>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</si>
  <si>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</si>
  <si>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</si>
  <si>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</si>
  <si>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</si>
  <si>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</si>
  <si>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</si>
  <si>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</si>
  <si>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</si>
  <si>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</si>
  <si>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</si>
  <si>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</si>
  <si>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</si>
  <si>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</si>
  <si>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</si>
  <si>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</si>
  <si>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</si>
  <si>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</si>
  <si>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</si>
  <si>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</si>
  <si>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</si>
  <si>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</si>
  <si>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</si>
  <si>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</si>
  <si>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</si>
  <si>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</si>
  <si>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</si>
  <si>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</si>
  <si>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</si>
  <si>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</si>
  <si>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</si>
  <si>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</si>
  <si>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</si>
  <si>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</si>
  <si>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</si>
  <si>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</si>
  <si>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</si>
  <si>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</si>
  <si>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</si>
  <si>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</si>
  <si>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</si>
  <si>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</si>
  <si>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</si>
  <si>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</si>
  <si>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</si>
  <si>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</si>
  <si>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</si>
  <si>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</si>
  <si>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</si>
  <si>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</si>
  <si>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</si>
  <si>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</si>
  <si>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</si>
  <si>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</si>
  <si>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</si>
  <si>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</si>
  <si>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</si>
  <si>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</si>
  <si>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</si>
  <si>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</si>
  <si>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</si>
  <si>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</si>
  <si>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</si>
  <si>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</si>
  <si>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</si>
  <si>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</si>
  <si>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</si>
  <si>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</si>
  <si>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</si>
  <si>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</si>
  <si>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</si>
  <si>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</si>
  <si>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</si>
  <si>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</si>
  <si>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</si>
  <si>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</si>
  <si>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</si>
  <si>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</si>
  <si>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</si>
  <si>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</si>
  <si>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</si>
  <si>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</si>
  <si>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</si>
  <si>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</si>
  <si>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</si>
  <si>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</si>
  <si>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</si>
  <si>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</si>
  <si>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</si>
  <si>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</si>
  <si>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</si>
  <si>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</si>
  <si>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</si>
  <si>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</si>
  <si>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</si>
  <si>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</si>
  <si>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</si>
  <si>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</si>
  <si>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</si>
  <si>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</si>
  <si>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</si>
  <si>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</si>
  <si>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</si>
  <si>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</si>
  <si>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</si>
  <si>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</si>
  <si>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</si>
  <si>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</si>
  <si>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</si>
  <si>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</si>
  <si>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</si>
  <si>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</si>
  <si>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</si>
  <si>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</si>
  <si>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</si>
  <si>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</si>
  <si>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</si>
  <si>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</si>
  <si>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</si>
  <si>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</si>
  <si>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</si>
  <si>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</si>
  <si>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</si>
  <si>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</si>
  <si>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</si>
  <si>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</si>
  <si>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</si>
  <si>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</si>
  <si>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</si>
  <si>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</si>
  <si>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</si>
  <si>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</si>
  <si>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</si>
  <si>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</si>
  <si>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</si>
  <si>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</si>
  <si>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</si>
  <si>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</si>
  <si>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</si>
  <si>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</si>
  <si>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</si>
  <si>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</si>
  <si>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</si>
  <si>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</si>
  <si>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</si>
  <si>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</si>
  <si>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</si>
  <si>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</si>
  <si>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</si>
  <si>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</si>
  <si>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</si>
  <si>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</si>
  <si>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</si>
  <si>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</si>
  <si>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</si>
  <si>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</si>
  <si>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</si>
  <si>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</si>
  <si>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</si>
  <si>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</si>
  <si>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</si>
  <si>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</si>
  <si>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</si>
  <si>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</si>
  <si>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</si>
  <si>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</si>
  <si>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</si>
  <si>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</si>
  <si>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</si>
  <si>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</si>
  <si>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</si>
  <si>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</si>
  <si>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</si>
  <si>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</si>
  <si>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</si>
  <si>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</si>
  <si>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</si>
  <si>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</si>
  <si>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</si>
  <si>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</si>
  <si>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</si>
  <si>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</si>
  <si>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</si>
  <si>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</si>
  <si>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</si>
  <si>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</si>
  <si>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0.62</t>
  </si>
  <si>
    <t>水道事業会計</t>
  </si>
  <si>
    <t>一般会計</t>
  </si>
  <si>
    <t>国民健康保険特別会計</t>
  </si>
  <si>
    <t>公共下水道特別会計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</si>
  <si>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</si>
  <si>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</si>
  <si>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</si>
  <si>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</si>
  <si>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</si>
  <si>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</si>
  <si>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</si>
  <si>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</si>
  <si>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</si>
  <si>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本部町ちゅらまちづくり応援基金</t>
  </si>
  <si>
    <t>本部町庁舎の維持管理及び建設に関する基金</t>
  </si>
  <si>
    <t>南米本部町出身子弟研修生受入基金</t>
  </si>
  <si>
    <t>本部町物流拠点施設維持管理基金</t>
  </si>
  <si>
    <t>本部町子ども・子育てゆいまーる基金</t>
    <rPh sb="3" eb="4">
      <t>コ</t>
    </rPh>
    <rPh sb="7" eb="9">
      <t>コソダ</t>
    </rPh>
    <rPh sb="15" eb="17">
      <t>キキン</t>
    </rPh>
    <phoneticPr fontId="2"/>
  </si>
  <si>
    <t>沖縄県介護保険広域連合（一般会計）</t>
    <rPh sb="3" eb="5">
      <t>カイゴ</t>
    </rPh>
    <rPh sb="5" eb="7">
      <t>ホケン</t>
    </rPh>
    <rPh sb="7" eb="9">
      <t>コウイキ</t>
    </rPh>
    <rPh sb="9" eb="11">
      <t>レンゴウ</t>
    </rPh>
    <rPh sb="12" eb="14">
      <t>イッパン</t>
    </rPh>
    <rPh sb="14" eb="16">
      <t>カイケイ</t>
    </rPh>
    <phoneticPr fontId="7"/>
  </si>
  <si>
    <t>沖縄県介護保険広域連合（特別会計）</t>
    <rPh sb="3" eb="5">
      <t>カイゴ</t>
    </rPh>
    <rPh sb="5" eb="7">
      <t>ホケン</t>
    </rPh>
    <rPh sb="7" eb="9">
      <t>コウイキ</t>
    </rPh>
    <rPh sb="9" eb="11">
      <t>レンゴウ</t>
    </rPh>
    <rPh sb="12" eb="14">
      <t>トクベツ</t>
    </rPh>
    <rPh sb="14" eb="16">
      <t>カイケイ</t>
    </rPh>
    <phoneticPr fontId="7"/>
  </si>
  <si>
    <t>沖縄県市町村自治会館管理組合</t>
    <phoneticPr fontId="2"/>
  </si>
  <si>
    <t>本部町今帰仁村清掃施設組合</t>
    <phoneticPr fontId="2"/>
  </si>
  <si>
    <t>本部町・今帰仁村消防組合</t>
    <phoneticPr fontId="2"/>
  </si>
  <si>
    <t>沖縄県市町村総合事務組合</t>
    <phoneticPr fontId="2"/>
  </si>
  <si>
    <t>沖縄県町村交通災害共済組合</t>
    <phoneticPr fontId="2"/>
  </si>
  <si>
    <t>沖縄県後期高齢者医療広域連合（一般会計）</t>
    <rPh sb="15" eb="17">
      <t>イッパン</t>
    </rPh>
    <rPh sb="17" eb="19">
      <t>カイケイ</t>
    </rPh>
    <phoneticPr fontId="2"/>
  </si>
  <si>
    <t>沖縄県後期高齢者医療広域連合（特別会計）</t>
    <rPh sb="15" eb="17">
      <t>トクベツ</t>
    </rPh>
    <rPh sb="17" eb="19">
      <t>カイケイ</t>
    </rPh>
    <phoneticPr fontId="2"/>
  </si>
  <si>
    <t>-</t>
    <phoneticPr fontId="2"/>
  </si>
  <si>
    <t>北部広域市町村圏事務組合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</si>
  <si>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</si>
  <si>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</si>
  <si>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</si>
  <si>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と比較して低い傾向にあるものの、将来負担比率は改善傾向にあるものの、依然として全国平均や県平均と比較すれば高い水準にある。これは、新たな施設の建設に係る起債額が増加する一方、老朽化した施設の更新が進んだためと考えられる。令和４年度まで文教施設等の老朽化による施設更新や公営住宅の新設が予定されているため、一次的に将来負担比率の増加が見込まれるものの、更新整備後の維持管理に係る経費は減少することが見込まれ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</si>
  <si>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</si>
  <si>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</si>
  <si>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</si>
  <si>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</si>
  <si>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</si>
  <si>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</si>
  <si>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Ｈ29年度からR元年度にかけて実質公債費比率が上昇している理由としては、Ｈ24年度から順次取り組んでいる文教施設更新や道路新設改良事業が活発に行われ、Ｈ29年度からその償還が始まったことが主な要因である。これに伴い、将来負担比率はＨ29年度からR元年度にかけて減少傾向にあるが、今後も文教施設等の更新や公営住宅の新設が予定されているため、地方債残高は今後増加することが予想される。そのため、公共施設等総合管理計画に基づく施設規模の適正化や施設整備年度の平準化を図りつつ、公債費の適正化に取り組んでいく必要がある。</t>
    <rPh sb="8" eb="9">
      <t>ガン</t>
    </rPh>
    <rPh sb="43" eb="45">
      <t>ジュンジ</t>
    </rPh>
    <rPh sb="45" eb="46">
      <t>ト</t>
    </rPh>
    <rPh sb="47" eb="48">
      <t>ク</t>
    </rPh>
    <rPh sb="52" eb="54">
      <t>ブンキョウ</t>
    </rPh>
    <rPh sb="54" eb="56">
      <t>シセツ</t>
    </rPh>
    <rPh sb="56" eb="58">
      <t>コウシン</t>
    </rPh>
    <rPh sb="59" eb="61">
      <t>ドウロ</t>
    </rPh>
    <rPh sb="61" eb="63">
      <t>シンセツ</t>
    </rPh>
    <rPh sb="63" eb="65">
      <t>カイリョウ</t>
    </rPh>
    <rPh sb="65" eb="67">
      <t>ジギョウ</t>
    </rPh>
    <rPh sb="68" eb="70">
      <t>カッパツ</t>
    </rPh>
    <rPh sb="71" eb="72">
      <t>オコナ</t>
    </rPh>
    <rPh sb="84" eb="86">
      <t>ショウカン</t>
    </rPh>
    <rPh sb="105" eb="106">
      <t>トモナ</t>
    </rPh>
    <rPh sb="123" eb="124">
      <t>ガン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</si>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</sst>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75972</c:v>
                </c:pt>
                <c:pt idx="1">
                  <c:v>79466</c:v>
                </c:pt>
                <c:pt idx="2">
                  <c:v>90072</c:v>
                </c:pt>
                <c:pt idx="3">
                  <c:v>88328</c:v>
                </c:pt>
                <c:pt idx="4">
                  <c:v>103390</c:v>
                </c:pt>
              </c:numCache>
            </c:numRef>
          </c:val>
          <c:smooth val="0"/>
          <c:extLst>
            <c:ext xmlns:c16="http://schemas.microsoft.com/office/drawing/2014/chart" uri="{C3380CC4-5D6E-409C-BE32-E72D297353CC}">
              <c16:uniqueId val="{00000000-9110-4A02-BC6C-334BFE729EE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76637</c:v>
                </c:pt>
                <c:pt idx="1">
                  <c:v>110566</c:v>
                </c:pt>
                <c:pt idx="2">
                  <c:v>138632</c:v>
                </c:pt>
                <c:pt idx="3">
                  <c:v>162340</c:v>
                </c:pt>
                <c:pt idx="4">
                  <c:v>281050</c:v>
                </c:pt>
              </c:numCache>
            </c:numRef>
          </c:val>
          <c:smooth val="0"/>
          <c:extLst>
            <c:ext xmlns:c16="http://schemas.microsoft.com/office/drawing/2014/chart" uri="{C3380CC4-5D6E-409C-BE32-E72D297353CC}">
              <c16:uniqueId val="{00000001-9110-4A02-BC6C-334BFE729EE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10.9</c:v>
                </c:pt>
                <c:pt idx="1">
                  <c:v>4.26</c:v>
                </c:pt>
                <c:pt idx="2">
                  <c:v>8.16</c:v>
                </c:pt>
                <c:pt idx="3">
                  <c:v>5.48</c:v>
                </c:pt>
                <c:pt idx="4">
                  <c:v>8.0500000000000007</c:v>
                </c:pt>
              </c:numCache>
            </c:numRef>
          </c:val>
          <c:extLst>
            <c:ext xmlns:c16="http://schemas.microsoft.com/office/drawing/2014/chart" uri="{C3380CC4-5D6E-409C-BE32-E72D297353CC}">
              <c16:uniqueId val="{00000000-E84F-4AD9-B49F-4730EA0C8DE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28.83</c:v>
                </c:pt>
                <c:pt idx="1">
                  <c:v>40.31</c:v>
                </c:pt>
                <c:pt idx="2">
                  <c:v>40.47</c:v>
                </c:pt>
                <c:pt idx="3">
                  <c:v>47.64</c:v>
                </c:pt>
                <c:pt idx="4">
                  <c:v>44.47</c:v>
                </c:pt>
              </c:numCache>
            </c:numRef>
          </c:val>
          <c:extLst>
            <c:ext xmlns:c16="http://schemas.microsoft.com/office/drawing/2014/chart" uri="{C3380CC4-5D6E-409C-BE32-E72D297353CC}">
              <c16:uniqueId val="{00000001-E84F-4AD9-B49F-4730EA0C8DE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8.9</c:v>
                </c:pt>
                <c:pt idx="1">
                  <c:v>4.58</c:v>
                </c:pt>
                <c:pt idx="2">
                  <c:v>3.93</c:v>
                </c:pt>
                <c:pt idx="3">
                  <c:v>4.75</c:v>
                </c:pt>
                <c:pt idx="4">
                  <c:v>-0.62</c:v>
                </c:pt>
              </c:numCache>
            </c:numRef>
          </c:val>
          <c:smooth val="0"/>
          <c:extLst>
            <c:ext xmlns:c16="http://schemas.microsoft.com/office/drawing/2014/chart" uri="{C3380CC4-5D6E-409C-BE32-E72D297353CC}">
              <c16:uniqueId val="{00000002-E84F-4AD9-B49F-4730EA0C8DE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163-4B96-B345-488170B1BEB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163-4B96-B345-488170B1BEB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163-4B96-B345-488170B1BEB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163-4B96-B345-488170B1BEB4}"/>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6163-4B96-B345-488170B1BEB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5-6163-4B96-B345-488170B1BEB4}"/>
            </c:ext>
          </c:extLst>
        </c:ser>
        <c:ser>
          <c:idx val="6"/>
          <c:order val="6"/>
          <c:tx>
            <c:strRef>
              <c:f>データシート!$A$33</c:f>
              <c:strCache>
                <c:ptCount val="1"/>
                <c:pt idx="0">
                  <c:v>公共下水道特別会計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0.74</c:v>
                </c:pt>
                <c:pt idx="2">
                  <c:v>#N/A</c:v>
                </c:pt>
                <c:pt idx="3">
                  <c:v>0.6</c:v>
                </c:pt>
                <c:pt idx="4">
                  <c:v>#N/A</c:v>
                </c:pt>
                <c:pt idx="5">
                  <c:v>0.49</c:v>
                </c:pt>
                <c:pt idx="6">
                  <c:v>#N/A</c:v>
                </c:pt>
                <c:pt idx="7">
                  <c:v>0.21</c:v>
                </c:pt>
                <c:pt idx="8">
                  <c:v>#N/A</c:v>
                </c:pt>
                <c:pt idx="9">
                  <c:v>0.35</c:v>
                </c:pt>
              </c:numCache>
            </c:numRef>
          </c:val>
          <c:extLst>
            <c:ext xmlns:c16="http://schemas.microsoft.com/office/drawing/2014/chart" uri="{C3380CC4-5D6E-409C-BE32-E72D297353CC}">
              <c16:uniqueId val="{00000006-6163-4B96-B345-488170B1BEB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1.32</c:v>
                </c:pt>
                <c:pt idx="2">
                  <c:v>#N/A</c:v>
                </c:pt>
                <c:pt idx="3">
                  <c:v>1.42</c:v>
                </c:pt>
                <c:pt idx="4">
                  <c:v>#N/A</c:v>
                </c:pt>
                <c:pt idx="5">
                  <c:v>1.67</c:v>
                </c:pt>
                <c:pt idx="6">
                  <c:v>#N/A</c:v>
                </c:pt>
                <c:pt idx="7">
                  <c:v>0.94</c:v>
                </c:pt>
                <c:pt idx="8">
                  <c:v>#N/A</c:v>
                </c:pt>
                <c:pt idx="9">
                  <c:v>1.44</c:v>
                </c:pt>
              </c:numCache>
            </c:numRef>
          </c:val>
          <c:extLst>
            <c:ext xmlns:c16="http://schemas.microsoft.com/office/drawing/2014/chart" uri="{C3380CC4-5D6E-409C-BE32-E72D297353CC}">
              <c16:uniqueId val="{00000007-6163-4B96-B345-488170B1BEB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10.9</c:v>
                </c:pt>
                <c:pt idx="2">
                  <c:v>#N/A</c:v>
                </c:pt>
                <c:pt idx="3">
                  <c:v>4.25</c:v>
                </c:pt>
                <c:pt idx="4">
                  <c:v>#N/A</c:v>
                </c:pt>
                <c:pt idx="5">
                  <c:v>8.16</c:v>
                </c:pt>
                <c:pt idx="6">
                  <c:v>#N/A</c:v>
                </c:pt>
                <c:pt idx="7">
                  <c:v>5.47</c:v>
                </c:pt>
                <c:pt idx="8">
                  <c:v>#N/A</c:v>
                </c:pt>
                <c:pt idx="9">
                  <c:v>8.0399999999999991</c:v>
                </c:pt>
              </c:numCache>
            </c:numRef>
          </c:val>
          <c:extLst>
            <c:ext xmlns:c16="http://schemas.microsoft.com/office/drawing/2014/chart" uri="{C3380CC4-5D6E-409C-BE32-E72D297353CC}">
              <c16:uniqueId val="{00000008-6163-4B96-B345-488170B1BEB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5.65</c:v>
                </c:pt>
                <c:pt idx="2">
                  <c:v>#N/A</c:v>
                </c:pt>
                <c:pt idx="3">
                  <c:v>8.6300000000000008</c:v>
                </c:pt>
                <c:pt idx="4">
                  <c:v>#N/A</c:v>
                </c:pt>
                <c:pt idx="5">
                  <c:v>9.25</c:v>
                </c:pt>
                <c:pt idx="6">
                  <c:v>#N/A</c:v>
                </c:pt>
                <c:pt idx="7">
                  <c:v>8.66</c:v>
                </c:pt>
                <c:pt idx="8">
                  <c:v>#N/A</c:v>
                </c:pt>
                <c:pt idx="9">
                  <c:v>8.77</c:v>
                </c:pt>
              </c:numCache>
            </c:numRef>
          </c:val>
          <c:extLst>
            <c:ext xmlns:c16="http://schemas.microsoft.com/office/drawing/2014/chart" uri="{C3380CC4-5D6E-409C-BE32-E72D297353CC}">
              <c16:uniqueId val="{00000009-6163-4B96-B345-488170B1BEB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606</c:v>
                </c:pt>
                <c:pt idx="5">
                  <c:v>613</c:v>
                </c:pt>
                <c:pt idx="8">
                  <c:v>602</c:v>
                </c:pt>
                <c:pt idx="11">
                  <c:v>608</c:v>
                </c:pt>
                <c:pt idx="14">
                  <c:v>579</c:v>
                </c:pt>
              </c:numCache>
            </c:numRef>
          </c:val>
          <c:extLst>
            <c:ext xmlns:c16="http://schemas.microsoft.com/office/drawing/2014/chart" uri="{C3380CC4-5D6E-409C-BE32-E72D297353CC}">
              <c16:uniqueId val="{00000000-8E8C-47A3-AADA-9493C93526B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1</c:v>
                </c:pt>
                <c:pt idx="9">
                  <c:v>0</c:v>
                </c:pt>
                <c:pt idx="12">
                  <c:v>4</c:v>
                </c:pt>
              </c:numCache>
            </c:numRef>
          </c:val>
          <c:extLst>
            <c:ext xmlns:c16="http://schemas.microsoft.com/office/drawing/2014/chart" uri="{C3380CC4-5D6E-409C-BE32-E72D297353CC}">
              <c16:uniqueId val="{00000001-8E8C-47A3-AADA-9493C93526B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E8C-47A3-AADA-9493C93526B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72</c:v>
                </c:pt>
                <c:pt idx="3">
                  <c:v>85</c:v>
                </c:pt>
                <c:pt idx="6">
                  <c:v>88</c:v>
                </c:pt>
                <c:pt idx="9">
                  <c:v>114</c:v>
                </c:pt>
                <c:pt idx="12">
                  <c:v>112</c:v>
                </c:pt>
              </c:numCache>
            </c:numRef>
          </c:val>
          <c:extLst>
            <c:ext xmlns:c16="http://schemas.microsoft.com/office/drawing/2014/chart" uri="{C3380CC4-5D6E-409C-BE32-E72D297353CC}">
              <c16:uniqueId val="{00000003-8E8C-47A3-AADA-9493C93526B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84</c:v>
                </c:pt>
                <c:pt idx="3">
                  <c:v>128</c:v>
                </c:pt>
                <c:pt idx="6">
                  <c:v>139</c:v>
                </c:pt>
                <c:pt idx="9">
                  <c:v>139</c:v>
                </c:pt>
                <c:pt idx="12">
                  <c:v>132</c:v>
                </c:pt>
              </c:numCache>
            </c:numRef>
          </c:val>
          <c:extLst>
            <c:ext xmlns:c16="http://schemas.microsoft.com/office/drawing/2014/chart" uri="{C3380CC4-5D6E-409C-BE32-E72D297353CC}">
              <c16:uniqueId val="{00000004-8E8C-47A3-AADA-9493C93526B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E8C-47A3-AADA-9493C93526B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E8C-47A3-AADA-9493C93526B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604</c:v>
                </c:pt>
                <c:pt idx="3">
                  <c:v>652</c:v>
                </c:pt>
                <c:pt idx="6">
                  <c:v>715</c:v>
                </c:pt>
                <c:pt idx="9">
                  <c:v>679</c:v>
                </c:pt>
                <c:pt idx="12">
                  <c:v>666</c:v>
                </c:pt>
              </c:numCache>
            </c:numRef>
          </c:val>
          <c:extLst>
            <c:ext xmlns:c16="http://schemas.microsoft.com/office/drawing/2014/chart" uri="{C3380CC4-5D6E-409C-BE32-E72D297353CC}">
              <c16:uniqueId val="{00000007-8E8C-47A3-AADA-9493C93526B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154</c:v>
                </c:pt>
                <c:pt idx="2">
                  <c:v>#N/A</c:v>
                </c:pt>
                <c:pt idx="3">
                  <c:v>#N/A</c:v>
                </c:pt>
                <c:pt idx="4">
                  <c:v>252</c:v>
                </c:pt>
                <c:pt idx="5">
                  <c:v>#N/A</c:v>
                </c:pt>
                <c:pt idx="6">
                  <c:v>#N/A</c:v>
                </c:pt>
                <c:pt idx="7">
                  <c:v>341</c:v>
                </c:pt>
                <c:pt idx="8">
                  <c:v>#N/A</c:v>
                </c:pt>
                <c:pt idx="9">
                  <c:v>#N/A</c:v>
                </c:pt>
                <c:pt idx="10">
                  <c:v>324</c:v>
                </c:pt>
                <c:pt idx="11">
                  <c:v>#N/A</c:v>
                </c:pt>
                <c:pt idx="12">
                  <c:v>#N/A</c:v>
                </c:pt>
                <c:pt idx="13">
                  <c:v>335</c:v>
                </c:pt>
                <c:pt idx="14">
                  <c:v>#N/A</c:v>
                </c:pt>
              </c:numCache>
            </c:numRef>
          </c:val>
          <c:smooth val="0"/>
          <c:extLst>
            <c:ext xmlns:c16="http://schemas.microsoft.com/office/drawing/2014/chart" uri="{C3380CC4-5D6E-409C-BE32-E72D297353CC}">
              <c16:uniqueId val="{00000008-8E8C-47A3-AADA-9493C93526B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5470</c:v>
                </c:pt>
                <c:pt idx="5">
                  <c:v>5309</c:v>
                </c:pt>
                <c:pt idx="8">
                  <c:v>5391</c:v>
                </c:pt>
                <c:pt idx="11">
                  <c:v>5165</c:v>
                </c:pt>
                <c:pt idx="14">
                  <c:v>6046</c:v>
                </c:pt>
              </c:numCache>
            </c:numRef>
          </c:val>
          <c:extLst>
            <c:ext xmlns:c16="http://schemas.microsoft.com/office/drawing/2014/chart" uri="{C3380CC4-5D6E-409C-BE32-E72D297353CC}">
              <c16:uniqueId val="{00000000-7A19-49C6-9760-A065D55DA06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419</c:v>
                </c:pt>
                <c:pt idx="5">
                  <c:v>395</c:v>
                </c:pt>
                <c:pt idx="8">
                  <c:v>337</c:v>
                </c:pt>
                <c:pt idx="11">
                  <c:v>431</c:v>
                </c:pt>
                <c:pt idx="14">
                  <c:v>408</c:v>
                </c:pt>
              </c:numCache>
            </c:numRef>
          </c:val>
          <c:extLst>
            <c:ext xmlns:c16="http://schemas.microsoft.com/office/drawing/2014/chart" uri="{C3380CC4-5D6E-409C-BE32-E72D297353CC}">
              <c16:uniqueId val="{00000001-7A19-49C6-9760-A065D55DA06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1351</c:v>
                </c:pt>
                <c:pt idx="5">
                  <c:v>1823</c:v>
                </c:pt>
                <c:pt idx="8">
                  <c:v>1847</c:v>
                </c:pt>
                <c:pt idx="11">
                  <c:v>2191</c:v>
                </c:pt>
                <c:pt idx="14">
                  <c:v>2099</c:v>
                </c:pt>
              </c:numCache>
            </c:numRef>
          </c:val>
          <c:extLst>
            <c:ext xmlns:c16="http://schemas.microsoft.com/office/drawing/2014/chart" uri="{C3380CC4-5D6E-409C-BE32-E72D297353CC}">
              <c16:uniqueId val="{00000002-7A19-49C6-9760-A065D55DA06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A19-49C6-9760-A065D55DA06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A19-49C6-9760-A065D55DA06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19-49C6-9760-A065D55DA06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64</c:v>
                </c:pt>
                <c:pt idx="3">
                  <c:v>127</c:v>
                </c:pt>
                <c:pt idx="6">
                  <c:v>12</c:v>
                </c:pt>
                <c:pt idx="9">
                  <c:v>26</c:v>
                </c:pt>
                <c:pt idx="12">
                  <c:v>0</c:v>
                </c:pt>
              </c:numCache>
            </c:numRef>
          </c:val>
          <c:extLst>
            <c:ext xmlns:c16="http://schemas.microsoft.com/office/drawing/2014/chart" uri="{C3380CC4-5D6E-409C-BE32-E72D297353CC}">
              <c16:uniqueId val="{00000006-7A19-49C6-9760-A065D55DA06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893</c:v>
                </c:pt>
                <c:pt idx="3">
                  <c:v>845</c:v>
                </c:pt>
                <c:pt idx="6">
                  <c:v>753</c:v>
                </c:pt>
                <c:pt idx="9">
                  <c:v>640</c:v>
                </c:pt>
                <c:pt idx="12">
                  <c:v>548</c:v>
                </c:pt>
              </c:numCache>
            </c:numRef>
          </c:val>
          <c:extLst>
            <c:ext xmlns:c16="http://schemas.microsoft.com/office/drawing/2014/chart" uri="{C3380CC4-5D6E-409C-BE32-E72D297353CC}">
              <c16:uniqueId val="{00000007-7A19-49C6-9760-A065D55DA06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1087</c:v>
                </c:pt>
                <c:pt idx="3">
                  <c:v>1119</c:v>
                </c:pt>
                <c:pt idx="6">
                  <c:v>1004</c:v>
                </c:pt>
                <c:pt idx="9">
                  <c:v>1031</c:v>
                </c:pt>
                <c:pt idx="12">
                  <c:v>933</c:v>
                </c:pt>
              </c:numCache>
            </c:numRef>
          </c:val>
          <c:extLst>
            <c:ext xmlns:c16="http://schemas.microsoft.com/office/drawing/2014/chart" uri="{C3380CC4-5D6E-409C-BE32-E72D297353CC}">
              <c16:uniqueId val="{00000008-7A19-49C6-9760-A065D55DA06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A19-49C6-9760-A065D55DA06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6815</c:v>
                </c:pt>
                <c:pt idx="3">
                  <c:v>6851</c:v>
                </c:pt>
                <c:pt idx="6">
                  <c:v>6766</c:v>
                </c:pt>
                <c:pt idx="9">
                  <c:v>7120</c:v>
                </c:pt>
                <c:pt idx="12">
                  <c:v>7816</c:v>
                </c:pt>
              </c:numCache>
            </c:numRef>
          </c:val>
          <c:extLst>
            <c:ext xmlns:c16="http://schemas.microsoft.com/office/drawing/2014/chart" uri="{C3380CC4-5D6E-409C-BE32-E72D297353CC}">
              <c16:uniqueId val="{0000000A-7A19-49C6-9760-A065D55DA06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1620</c:v>
                </c:pt>
                <c:pt idx="2">
                  <c:v>#N/A</c:v>
                </c:pt>
                <c:pt idx="3">
                  <c:v>#N/A</c:v>
                </c:pt>
                <c:pt idx="4">
                  <c:v>1414</c:v>
                </c:pt>
                <c:pt idx="5">
                  <c:v>#N/A</c:v>
                </c:pt>
                <c:pt idx="6">
                  <c:v>#N/A</c:v>
                </c:pt>
                <c:pt idx="7">
                  <c:v>962</c:v>
                </c:pt>
                <c:pt idx="8">
                  <c:v>#N/A</c:v>
                </c:pt>
                <c:pt idx="9">
                  <c:v>#N/A</c:v>
                </c:pt>
                <c:pt idx="10">
                  <c:v>1031</c:v>
                </c:pt>
                <c:pt idx="11">
                  <c:v>#N/A</c:v>
                </c:pt>
                <c:pt idx="12">
                  <c:v>#N/A</c:v>
                </c:pt>
                <c:pt idx="13">
                  <c:v>744</c:v>
                </c:pt>
                <c:pt idx="14">
                  <c:v>#N/A</c:v>
                </c:pt>
              </c:numCache>
            </c:numRef>
          </c:val>
          <c:smooth val="0"/>
          <c:extLst>
            <c:ext xmlns:c16="http://schemas.microsoft.com/office/drawing/2014/chart" uri="{C3380CC4-5D6E-409C-BE32-E72D297353CC}">
              <c16:uniqueId val="{0000000B-7A19-49C6-9760-A065D55DA06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1564</c:v>
                </c:pt>
                <c:pt idx="1">
                  <c:v>1852</c:v>
                </c:pt>
                <c:pt idx="2">
                  <c:v>1728</c:v>
                </c:pt>
              </c:numCache>
            </c:numRef>
          </c:val>
          <c:extLst>
            <c:ext xmlns:c16="http://schemas.microsoft.com/office/drawing/2014/chart" uri="{C3380CC4-5D6E-409C-BE32-E72D297353CC}">
              <c16:uniqueId val="{00000000-39B0-4180-B92A-FD190F794A5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39B0-4180-B92A-FD190F794A5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282</c:v>
                </c:pt>
                <c:pt idx="1">
                  <c:v>339</c:v>
                </c:pt>
                <c:pt idx="2">
                  <c:v>371</c:v>
                </c:pt>
              </c:numCache>
            </c:numRef>
          </c:val>
          <c:extLst>
            <c:ext xmlns:c16="http://schemas.microsoft.com/office/drawing/2014/chart" uri="{C3380CC4-5D6E-409C-BE32-E72D297353CC}">
              <c16:uniqueId val="{00000002-39B0-4180-B92A-FD190F794A5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{A1E9F420-7FD6-4655-A0D6-6A37D4C3D974}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D9A-4991-8C3E-7B3A383C73A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{67EF1E20-7290-4759-AC1D-D9E4FA234988}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D9A-4991-8C3E-7B3A383C73A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{46A33F98-E772-4BDB-B91D-237C2BCD995E}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D9A-4991-8C3E-7B3A383C73A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{95897724-649C-4EF0-AB26-741684F6EA42}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D9A-4991-8C3E-7B3A383C73A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{F239FFB2-DAD3-4C01-B21D-EE0780F427BF}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D9A-4991-8C3E-7B3A383C73A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{257D9F52-69D7-4CCA-AC85-CED2E48E72A9}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D9A-4991-8C3E-7B3A383C73A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{54F02DFA-750A-4996-8E36-59DA1C1A15A0}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D9A-4991-8C3E-7B3A383C73A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{9787EAF7-B684-4E3A-81B1-DB59901C90F3}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D9A-4991-8C3E-7B3A383C73A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{11903B99-8B5F-4703-8282-AD14888FBAC7}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D9A-4991-8C3E-7B3A383C73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50.5</c:v>
                </c:pt>
                <c:pt idx="16">
                  <c:v>52.5</c:v>
                </c:pt>
                <c:pt idx="24">
                  <c:v>53.3</c:v>
                </c:pt>
                <c:pt idx="32">
                  <c:v>53.6</c:v>
                </c:pt>
              </c:numCache>
            </c:numRef>
          </c:xVal>
          <c:yVal>
            <c:numRef>
              <c:f>公会計指標分析・財政指標組合せ分析表!$BP$51:$DC$51</c:f>
              <c:numCache>
                <c:formatCode>#,##0.0;"▲ "#,##0.0</c:formatCode>
                <c:ptCount val="40"/>
                <c:pt idx="8">
                  <c:v>42.8</c:v>
                </c:pt>
                <c:pt idx="16">
                  <c:v>29.2</c:v>
                </c:pt>
                <c:pt idx="24">
                  <c:v>30.9</c:v>
                </c:pt>
                <c:pt idx="32">
                  <c:v>22.2</c:v>
                </c:pt>
              </c:numCache>
            </c:numRef>
          </c:yVal>
          <c:smooth val="0"/>
          <c:extLst>
            <c:ext xmlns:c16="http://schemas.microsoft.com/office/drawing/2014/chart" uri="{C3380CC4-5D6E-409C-BE32-E72D297353CC}">
              <c16:uniqueId val="{00000009-2D9A-4991-8C3E-7B3A383C73A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{23DF7C68-936A-42D0-873B-1B324B816880}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D9A-4991-8C3E-7B3A383C73A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{CEE127D9-EF3E-4DC0-9D36-B55CF9BBD6D3}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D9A-4991-8C3E-7B3A383C73A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{7CFD3AE9-6A9A-4401-95B8-2240670466BF}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D9A-4991-8C3E-7B3A383C73A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{0CE70142-2B28-4C67-940B-E2486F1F3710}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D9A-4991-8C3E-7B3A383C73A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{09BED2D4-9287-4167-B785-F9B731B8C944}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D9A-4991-8C3E-7B3A383C73A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{7C768486-3774-40E1-B834-EA8C72B0DE29}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D9A-4991-8C3E-7B3A383C73A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{A6276854-DA6E-4912-9D6F-2A6FA80E01D1}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D9A-4991-8C3E-7B3A383C73A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{3FDB34F3-626B-45BD-B9A0-0969151B5D14}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D9A-4991-8C3E-7B3A383C73A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{8FD9D3A9-98AD-4EE5-8F3D-A5217CBD7C9E}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D9A-4991-8C3E-7B3A383C73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52.1</c:v>
                </c:pt>
                <c:pt idx="16">
                  <c:v>59.1</c:v>
                </c:pt>
                <c:pt idx="24">
                  <c:v>59.8</c:v>
                </c:pt>
                <c:pt idx="32">
                  <c:v>59.7</c:v>
                </c:pt>
              </c:numCache>
            </c:numRef>
          </c:xVal>
          <c:yVal>
            <c:numRef>
              <c:f>公会計指標分析・財政指標組合せ分析表!$BP$55:$DC$55</c:f>
              <c:numCache>
                <c:formatCode>#,##0.0;"▲ "#,##0.0</c:formatCode>
                <c:ptCount val="40"/>
                <c:pt idx="8">
                  <c:v>0</c:v>
                </c:pt>
                <c:pt idx="16">
                  <c:v>0</c:v>
                </c:pt>
                <c:pt idx="24">
                  <c:v>0</c:v>
                </c:pt>
                <c:pt idx="32">
                  <c:v>3.1</c:v>
                </c:pt>
              </c:numCache>
            </c:numRef>
          </c:yVal>
          <c:smooth val="0"/>
          <c:extLst>
            <c:ext xmlns:c16="http://schemas.microsoft.com/office/drawing/2014/chart" uri="{C3380CC4-5D6E-409C-BE32-E72D297353CC}">
              <c16:uniqueId val="{00000013-2D9A-4991-8C3E-7B3A383C73AD}"/>
            </c:ext>
          </c:extLst>
        </c:ser>
        <c:dLbls>
          <c:showLegendKey val="0"/>
          <c:showVal val="1"/>
          <c:showCatName val="0"/>
          <c:showSerName val="0"/>
          <c:showPercent val="0"/>
          <c:showBubbleSize val="0"/>
        </c:dLbls>
        <c:axId val="46179840"/>
        <c:axId val="46181760"/>
      </c:scatterChart>
      <c:valAx>
        <c:axId val="46179840"/>
        <c:scaling>
          <c:orientation val="minMax"/>
          <c:max val="60.6"/>
          <c:min val="49.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0"/>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{DDDB2C35-3145-46B6-B32B-292D27B6A943}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628-4043-A7FB-8FEBF737EB5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{F514A16E-6721-473F-AF08-4A3304A671FA}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628-4043-A7FB-8FEBF737EB5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{A9686E32-3875-46D9-BC6C-051AE994CF74}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628-4043-A7FB-8FEBF737EB5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{3FF6C150-BA56-4C1F-BFED-2A838FFD8638}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628-4043-A7FB-8FEBF737EB5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{5719F370-4472-4911-8B7D-46067FFE144A}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628-4043-A7FB-8FEBF737EB5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{92397964-7FE9-4B53-99B0-E9EA3A461976}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628-4043-A7FB-8FEBF737EB56}"/>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{FC78CEE3-E6BF-4D93-B23D-87BC706C2CDC}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628-4043-A7FB-8FEBF737EB56}"/>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{33F24A03-32E0-48B8-9E65-5D2F6DC6950E}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628-4043-A7FB-8FEBF737EB5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{CCD1A690-134C-4CB7-A2CD-ED0B36F2CE13}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628-4043-A7FB-8FEBF737EB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5.0999999999999996</c:v>
                </c:pt>
                <c:pt idx="8">
                  <c:v>5.8</c:v>
                </c:pt>
                <c:pt idx="16">
                  <c:v>7.5</c:v>
                </c:pt>
                <c:pt idx="24">
                  <c:v>9.1999999999999993</c:v>
                </c:pt>
                <c:pt idx="32">
                  <c:v>10</c:v>
                </c:pt>
              </c:numCache>
            </c:numRef>
          </c:xVal>
          <c:yVal>
            <c:numRef>
              <c:f>公会計指標分析・財政指標組合せ分析表!$BP$73:$DC$73</c:f>
              <c:numCache>
                <c:formatCode>#,##0.0;"▲ "#,##0.0</c:formatCode>
                <c:ptCount val="40"/>
                <c:pt idx="0">
                  <c:v>48.6</c:v>
                </c:pt>
                <c:pt idx="8">
                  <c:v>42.8</c:v>
                </c:pt>
                <c:pt idx="16">
                  <c:v>29.2</c:v>
                </c:pt>
                <c:pt idx="24">
                  <c:v>30.9</c:v>
                </c:pt>
                <c:pt idx="32">
                  <c:v>22.2</c:v>
                </c:pt>
              </c:numCache>
            </c:numRef>
          </c:yVal>
          <c:smooth val="0"/>
          <c:extLst>
            <c:ext xmlns:c16="http://schemas.microsoft.com/office/drawing/2014/chart" uri="{C3380CC4-5D6E-409C-BE32-E72D297353CC}">
              <c16:uniqueId val="{00000009-9628-4043-A7FB-8FEBF737EB5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{09525615-0F05-43CE-804D-F16BF4FDBE11}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628-4043-A7FB-8FEBF737EB5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{4C0D52EF-EB14-44E6-BCDE-3561E8875B71}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628-4043-A7FB-8FEBF737EB5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{FAAFA790-2967-4958-AF7B-962E2CDDBD5F}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628-4043-A7FB-8FEBF737EB5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{E3AA1B88-5545-4A18-A8DB-6DCBABBAB4E8}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628-4043-A7FB-8FEBF737EB5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{C0A47917-BECE-444D-B97E-879387B7763C}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628-4043-A7FB-8FEBF737EB56}"/>
                </c:ext>
              </c:extLst>
            </c:dLbl>
            <c:dLbl>
              <c:idx val="8"/>
              <c:layout>
                <c:manualLayout>
                  <c:x val="-4.5160355153971203E-2"/>
                  <c:y val="-7.5148108749393025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{46020579-57CE-48EC-ABC4-105991EF9DCD}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628-4043-A7FB-8FEBF737EB56}"/>
                </c:ext>
              </c:extLst>
            </c:dLbl>
            <c:dLbl>
              <c:idx val="16"/>
              <c:layout>
                <c:manualLayout>
                  <c:x val="-1.82356280842499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{6AF57D59-583A-47DD-BA5D-8F0D05A00991}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628-4043-A7FB-8FEBF737EB56}"/>
                </c:ext>
              </c:extLst>
            </c:dLbl>
            <c:dLbl>
              <c:idx val="24"/>
              <c:layout>
                <c:manualLayout>
                  <c:x val="-3.1697991619110633E-2"/>
                  <c:y val="-3.7450501984030486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{B84C986B-BEC2-46BD-A7EA-5620E2D9EB7D}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628-4043-A7FB-8FEBF737EB56}"/>
                </c:ext>
              </c:extLst>
            </c:dLbl>
            <c:dLbl>
              <c:idx val="32"/>
              <c:layout>
                <c:manualLayout>
                  <c:x val="-3.1570342725075584E-2"/>
                  <c:y val="-7.465115928617370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{66577633-07FA-4B75-9199-9FACB596F82C}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628-4043-A7FB-8FEBF737EB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7.9</c:v>
                </c:pt>
                <c:pt idx="16">
                  <c:v>7.9</c:v>
                </c:pt>
                <c:pt idx="24">
                  <c:v>7.8</c:v>
                </c:pt>
                <c:pt idx="32">
                  <c:v>7.9</c:v>
                </c:pt>
              </c:numCache>
            </c:numRef>
          </c:xVal>
          <c:yVal>
            <c:numRef>
              <c:f>公会計指標分析・財政指標組合せ分析表!$BP$77:$DC$77</c:f>
              <c:numCache>
                <c:formatCode>#,##0.0;"▲ "#,##0.0</c:formatCode>
                <c:ptCount val="40"/>
                <c:pt idx="0">
                  <c:v>13.1</c:v>
                </c:pt>
                <c:pt idx="8">
                  <c:v>0</c:v>
                </c:pt>
                <c:pt idx="16">
                  <c:v>0</c:v>
                </c:pt>
                <c:pt idx="24">
                  <c:v>0</c:v>
                </c:pt>
                <c:pt idx="32">
                  <c:v>3.1</c:v>
                </c:pt>
              </c:numCache>
            </c:numRef>
          </c:yVal>
          <c:smooth val="0"/>
          <c:extLst>
            <c:ext xmlns:c16="http://schemas.microsoft.com/office/drawing/2014/chart" uri="{C3380CC4-5D6E-409C-BE32-E72D297353CC}">
              <c16:uniqueId val="{00000013-9628-4043-A7FB-8FEBF737EB56}"/>
            </c:ext>
          </c:extLst>
        </c:ser>
        <c:dLbls>
          <c:showLegendKey val="0"/>
          <c:showVal val="1"/>
          <c:showCatName val="0"/>
          <c:showSerName val="0"/>
          <c:showPercent val="0"/>
          <c:showBubbleSize val="0"/>
        </c:dLbls>
        <c:axId val="84219776"/>
        <c:axId val="84234240"/>
      </c:scatterChart>
      <c:valAx>
        <c:axId val="84219776"/>
        <c:scaling>
          <c:orientation val="minMax"/>
          <c:max val="10.5"/>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7"/>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沖縄県本部町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年度まで利率の高い起債の繰上げ償還を行ってきており、それ以降は横ばいで推移していたが、平成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年度から文教施設や庁舎等の施設整備を行っており、平成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年度からその元金償還が始まったため実質公債費比率が高止まりしている。</a:t>
          </a:r>
        </a:p>
        <a:p>
          <a:r>
            <a:rPr kumimoji="1" lang="ja-JP" altLang="en-US" sz="1400">
              <a:latin typeface="ＭＳ ゴシック" pitchFamily="49" charset="-128"/>
              <a:ea typeface="ＭＳ ゴシック" pitchFamily="49" charset="-128"/>
            </a:rPr>
            <a:t>　文教施設等の老朽化による施設更新は継続しているため、施設規模の適正化や施設整備の平準化を図り、公債費比率の上昇抑制に努める必要がある。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沖縄県本部町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地方債の現在高は、引き続き増加傾向にあるが、主に過疎債を充当しており指数への影響は限定的である。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年度から行っている文教施設等の老朽化による施設更新が令和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年度まで継続見込みであり、今後も地方債残高は増加が見込まれる。</a:t>
          </a:r>
        </a:p>
        <a:p>
          <a:r>
            <a:rPr kumimoji="1" lang="ja-JP" altLang="en-US" sz="1400">
              <a:latin typeface="ＭＳ ゴシック" pitchFamily="49" charset="-128"/>
              <a:ea typeface="ＭＳ ゴシック" pitchFamily="49" charset="-128"/>
            </a:rPr>
            <a:t>　充当可能基金も今後減少に転じる見込みであるため、施設整備の平準化や整備規模の適正化を図っていき、将来負担比率の上昇抑制に努めていく必要がある。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沖縄県本部町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財源不足を財政調整基金にて補ったため、全体で減少となった。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財政調整基金を取崩ししないと予算が組めない状況であり、今後財政調整基金残高が減少する見込みである。ふるさと納税による寄付金は増加傾向であったが、頭打ちの兆候が見られており、その他目的基金も今後増加が見込めない。今後も財政的に厳しい状況が続くと思われるため、財政調整基金の残高を確保しつつ、財政運営を行っていく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本部町ちゅらまちづくり応援基金：ふるさと納税による寄付金を積立てている基金であり、産業振興や自然環境保全、教育・文化・スポーツ活動の充実、健康増進、まちづくり活動などを推進する。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本部町庁舎の維持管理及び建設に関する基金：庁舎の維持管理及び建設。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部町ちゅらまちづくり応援基金：クレジット決済導入や返礼品等の拡充によりふるさと納税による寄付額が増加しており、基金取崩による事業も実施したが、寄付額が取崩額を上回り、基金積立額が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本部町物流拠点施設維持管理基金：物流拠点施設の前年度決算が黒字であったため、今後の維持修繕のため黒字額の半分を積立したことによる増加。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本部町ちゅらまちづくり応援基金については、基金のそれぞれの目的に沿った事業の充当財源として積極的に活用していく予定である。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財源不足を財政調整基金にて補ったため減少となった。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年度以降、財政調整基金を取崩ししないと予算が組めない状況であり、今後も財政調整基金残高が減少する見込みである。基金の減少を最小限にとどめ、持続可能な行政運営を行う必要がある。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沖縄県本部町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13,191
13,030
54.35
10,550,064
10,166,045
312,737
3,885,110
7,815,995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有形固定資産減価償却率は類似団体と比較し低い水準にあるが、その要因としてはＨ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年度から実施している文教施設の更新によるものと考えられる。文教施設等の老朽化による更新は令和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年度まで継続するため、今後も同程度の水準で推移するものと推測される。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30026</xdr:rowOff>
    </xdr:to>
    <xdr:cxnSp macro="">
      <xdr:nvCxnSpPr>
        <xdr:cNvPr id="67" name="直線コネクタ 66"/>
        <xdr:cNvCxnSpPr/>
      </xdr:nvCxnSpPr>
      <xdr:spPr>
        <a:xfrm flipV="1">
          <a:off x="4760595" y="5190490"/>
          <a:ext cx="1270" cy="144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33853</xdr:rowOff>
    </xdr:from>
    <xdr:ext cx="405111" cy="259045"/>
    <xdr:sp macro="" textlink="">
      <xdr:nvSpPr>
        <xdr:cNvPr id="68" name="有形固定資産減価償却率最小値テキスト"/>
        <xdr:cNvSpPr txBox="1"/>
      </xdr:nvSpPr>
      <xdr:spPr>
        <a:xfrm>
          <a:off x="4813300" y="6634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30026</xdr:rowOff>
    </xdr:from>
    <xdr:to>
      <xdr:col>23</xdr:col>
      <xdr:colOff>174625</xdr:colOff>
      <xdr:row>34</xdr:row>
      <xdr:rowOff>30026</xdr:rowOff>
    </xdr:to>
    <xdr:cxnSp macro="">
      <xdr:nvCxnSpPr>
        <xdr:cNvPr id="69" name="直線コネクタ 68"/>
        <xdr:cNvCxnSpPr/>
      </xdr:nvCxnSpPr>
      <xdr:spPr>
        <a:xfrm>
          <a:off x="4673600" y="663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53085</xdr:rowOff>
    </xdr:from>
    <xdr:ext cx="405111" cy="259045"/>
    <xdr:sp macro="" textlink="">
      <xdr:nvSpPr>
        <xdr:cNvPr id="72" name="有形固定資産減価償却率平均値テキスト"/>
        <xdr:cNvSpPr txBox="1"/>
      </xdr:nvSpPr>
      <xdr:spPr>
        <a:xfrm>
          <a:off x="4813300" y="57966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74658</xdr:rowOff>
    </xdr:from>
    <xdr:to>
      <xdr:col>23</xdr:col>
      <xdr:colOff>136525</xdr:colOff>
      <xdr:row>30</xdr:row>
      <xdr:rowOff>4808</xdr:rowOff>
    </xdr:to>
    <xdr:sp macro="" textlink="">
      <xdr:nvSpPr>
        <xdr:cNvPr id="73" name="フローチャート: 判断 72"/>
        <xdr:cNvSpPr/>
      </xdr:nvSpPr>
      <xdr:spPr>
        <a:xfrm>
          <a:off x="4711700" y="581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77742</xdr:rowOff>
    </xdr:from>
    <xdr:to>
      <xdr:col>19</xdr:col>
      <xdr:colOff>187325</xdr:colOff>
      <xdr:row>30</xdr:row>
      <xdr:rowOff>7892</xdr:rowOff>
    </xdr:to>
    <xdr:sp macro="" textlink="">
      <xdr:nvSpPr>
        <xdr:cNvPr id="74" name="フローチャート: 判断 73"/>
        <xdr:cNvSpPr/>
      </xdr:nvSpPr>
      <xdr:spPr>
        <a:xfrm>
          <a:off x="4000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56152</xdr:rowOff>
    </xdr:from>
    <xdr:to>
      <xdr:col>15</xdr:col>
      <xdr:colOff>187325</xdr:colOff>
      <xdr:row>29</xdr:row>
      <xdr:rowOff>157752</xdr:rowOff>
    </xdr:to>
    <xdr:sp macro="" textlink="">
      <xdr:nvSpPr>
        <xdr:cNvPr id="75" name="フローチャート: 判断 74"/>
        <xdr:cNvSpPr/>
      </xdr:nvSpPr>
      <xdr:spPr>
        <a:xfrm>
          <a:off x="3238500" y="5799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11702</xdr:rowOff>
    </xdr:from>
    <xdr:to>
      <xdr:col>11</xdr:col>
      <xdr:colOff>187325</xdr:colOff>
      <xdr:row>28</xdr:row>
      <xdr:rowOff>113302</xdr:rowOff>
    </xdr:to>
    <xdr:sp macro="" textlink="">
      <xdr:nvSpPr>
        <xdr:cNvPr id="76" name="フローチャート: 判断 75"/>
        <xdr:cNvSpPr/>
      </xdr:nvSpPr>
      <xdr:spPr>
        <a:xfrm>
          <a:off x="2476500" y="558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51798</xdr:rowOff>
    </xdr:from>
    <xdr:to>
      <xdr:col>7</xdr:col>
      <xdr:colOff>187325</xdr:colOff>
      <xdr:row>28</xdr:row>
      <xdr:rowOff>153398</xdr:rowOff>
    </xdr:to>
    <xdr:sp macro="" textlink="">
      <xdr:nvSpPr>
        <xdr:cNvPr id="77" name="フローチャート: 判断 76"/>
        <xdr:cNvSpPr/>
      </xdr:nvSpPr>
      <xdr:spPr>
        <a:xfrm>
          <a:off x="1714500" y="562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57967</xdr:rowOff>
    </xdr:from>
    <xdr:to>
      <xdr:col>23</xdr:col>
      <xdr:colOff>136525</xdr:colOff>
      <xdr:row>28</xdr:row>
      <xdr:rowOff>159567</xdr:rowOff>
    </xdr:to>
    <xdr:sp macro="" textlink="">
      <xdr:nvSpPr>
        <xdr:cNvPr id="83" name="楕円 82"/>
        <xdr:cNvSpPr/>
      </xdr:nvSpPr>
      <xdr:spPr>
        <a:xfrm>
          <a:off x="4711700" y="563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80844</xdr:rowOff>
    </xdr:from>
    <xdr:ext cx="405111" cy="259045"/>
    <xdr:sp macro="" textlink="">
      <xdr:nvSpPr>
        <xdr:cNvPr id="84" name="有形固定資産減価償却率該当値テキスト"/>
        <xdr:cNvSpPr txBox="1"/>
      </xdr:nvSpPr>
      <xdr:spPr>
        <a:xfrm>
          <a:off x="48133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48714</xdr:rowOff>
    </xdr:from>
    <xdr:to>
      <xdr:col>19</xdr:col>
      <xdr:colOff>187325</xdr:colOff>
      <xdr:row>28</xdr:row>
      <xdr:rowOff>150314</xdr:rowOff>
    </xdr:to>
    <xdr:sp macro="" textlink="">
      <xdr:nvSpPr>
        <xdr:cNvPr id="85" name="楕円 84"/>
        <xdr:cNvSpPr/>
      </xdr:nvSpPr>
      <xdr:spPr>
        <a:xfrm>
          <a:off x="4000500" y="562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99514</xdr:rowOff>
    </xdr:from>
    <xdr:to>
      <xdr:col>23</xdr:col>
      <xdr:colOff>85725</xdr:colOff>
      <xdr:row>28</xdr:row>
      <xdr:rowOff>108767</xdr:rowOff>
    </xdr:to>
    <xdr:cxnSp macro="">
      <xdr:nvCxnSpPr>
        <xdr:cNvPr id="86" name="直線コネクタ 85"/>
        <xdr:cNvCxnSpPr/>
      </xdr:nvCxnSpPr>
      <xdr:spPr>
        <a:xfrm>
          <a:off x="4051300" y="5671639"/>
          <a:ext cx="711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24039</xdr:rowOff>
    </xdr:from>
    <xdr:to>
      <xdr:col>15</xdr:col>
      <xdr:colOff>187325</xdr:colOff>
      <xdr:row>28</xdr:row>
      <xdr:rowOff>125639</xdr:rowOff>
    </xdr:to>
    <xdr:sp macro="" textlink="">
      <xdr:nvSpPr>
        <xdr:cNvPr id="87" name="楕円 86"/>
        <xdr:cNvSpPr/>
      </xdr:nvSpPr>
      <xdr:spPr>
        <a:xfrm>
          <a:off x="3238500" y="559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74839</xdr:rowOff>
    </xdr:from>
    <xdr:to>
      <xdr:col>19</xdr:col>
      <xdr:colOff>136525</xdr:colOff>
      <xdr:row>28</xdr:row>
      <xdr:rowOff>99514</xdr:rowOff>
    </xdr:to>
    <xdr:cxnSp macro="">
      <xdr:nvCxnSpPr>
        <xdr:cNvPr id="88" name="直線コネクタ 87"/>
        <xdr:cNvCxnSpPr/>
      </xdr:nvCxnSpPr>
      <xdr:spPr>
        <a:xfrm>
          <a:off x="3289300" y="5646964"/>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133803</xdr:rowOff>
    </xdr:from>
    <xdr:to>
      <xdr:col>11</xdr:col>
      <xdr:colOff>187325</xdr:colOff>
      <xdr:row>28</xdr:row>
      <xdr:rowOff>63953</xdr:rowOff>
    </xdr:to>
    <xdr:sp macro="" textlink="">
      <xdr:nvSpPr>
        <xdr:cNvPr id="89" name="楕円 88"/>
        <xdr:cNvSpPr/>
      </xdr:nvSpPr>
      <xdr:spPr>
        <a:xfrm>
          <a:off x="2476500" y="553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13153</xdr:rowOff>
    </xdr:from>
    <xdr:to>
      <xdr:col>15</xdr:col>
      <xdr:colOff>136525</xdr:colOff>
      <xdr:row>28</xdr:row>
      <xdr:rowOff>74839</xdr:rowOff>
    </xdr:to>
    <xdr:cxnSp macro="">
      <xdr:nvCxnSpPr>
        <xdr:cNvPr id="90" name="直線コネクタ 89"/>
        <xdr:cNvCxnSpPr/>
      </xdr:nvCxnSpPr>
      <xdr:spPr>
        <a:xfrm>
          <a:off x="2527300" y="5585278"/>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170469</xdr:rowOff>
    </xdr:from>
    <xdr:ext cx="405111" cy="259045"/>
    <xdr:sp macro="" textlink="">
      <xdr:nvSpPr>
        <xdr:cNvPr id="91" name="n_1aveValue有形固定資産減価償却率"/>
        <xdr:cNvSpPr txBox="1"/>
      </xdr:nvSpPr>
      <xdr:spPr>
        <a:xfrm>
          <a:off x="38360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148879</xdr:rowOff>
    </xdr:from>
    <xdr:ext cx="405111" cy="259045"/>
    <xdr:sp macro="" textlink="">
      <xdr:nvSpPr>
        <xdr:cNvPr id="92" name="n_2aveValue有形固定資産減価償却率"/>
        <xdr:cNvSpPr txBox="1"/>
      </xdr:nvSpPr>
      <xdr:spPr>
        <a:xfrm>
          <a:off x="3086744" y="5892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104429</xdr:rowOff>
    </xdr:from>
    <xdr:ext cx="405111" cy="259045"/>
    <xdr:sp macro="" textlink="">
      <xdr:nvSpPr>
        <xdr:cNvPr id="93" name="n_3aveValue有形固定資産減価償却率"/>
        <xdr:cNvSpPr txBox="1"/>
      </xdr:nvSpPr>
      <xdr:spPr>
        <a:xfrm>
          <a:off x="2324744" y="5676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169925</xdr:rowOff>
    </xdr:from>
    <xdr:ext cx="405111" cy="259045"/>
    <xdr:sp macro="" textlink="">
      <xdr:nvSpPr>
        <xdr:cNvPr id="94" name="n_4aveValue有形固定資産減価償却率"/>
        <xdr:cNvSpPr txBox="1"/>
      </xdr:nvSpPr>
      <xdr:spPr>
        <a:xfrm>
          <a:off x="1562744" y="53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166841</xdr:rowOff>
    </xdr:from>
    <xdr:ext cx="405111" cy="259045"/>
    <xdr:sp macro="" textlink="">
      <xdr:nvSpPr>
        <xdr:cNvPr id="95" name="n_1mainValue有形固定資産減価償却率"/>
        <xdr:cNvSpPr txBox="1"/>
      </xdr:nvSpPr>
      <xdr:spPr>
        <a:xfrm>
          <a:off x="3836044" y="539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142166</xdr:rowOff>
    </xdr:from>
    <xdr:ext cx="405111" cy="259045"/>
    <xdr:sp macro="" textlink="">
      <xdr:nvSpPr>
        <xdr:cNvPr id="96" name="n_2mainValue有形固定資産減価償却率"/>
        <xdr:cNvSpPr txBox="1"/>
      </xdr:nvSpPr>
      <xdr:spPr>
        <a:xfrm>
          <a:off x="3086744" y="53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80480</xdr:rowOff>
    </xdr:from>
    <xdr:ext cx="405111" cy="259045"/>
    <xdr:sp macro="" textlink="">
      <xdr:nvSpPr>
        <xdr:cNvPr id="97" name="n_3mainValue有形固定資産減価償却率"/>
        <xdr:cNvSpPr txBox="1"/>
      </xdr:nvSpPr>
      <xdr:spPr>
        <a:xfrm>
          <a:off x="2324744" y="530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債務償還比率が上昇した要因としては、将来負担額の主となる地方債残高がＨ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傾向にある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ことが考えられる。令和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文教施設等の老朽化による施設更新や公営住宅の新設が予定されているため、公債費は今後も増加することが予想される。そのため、公共施設等総合管理計画に基づく施設規模の適正化や施設整備年度の平準化を図り、公債費の適正化を図る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96647</xdr:rowOff>
    </xdr:to>
    <xdr:cxnSp macro="">
      <xdr:nvCxnSpPr>
        <xdr:cNvPr id="126" name="直線コネクタ 125"/>
        <xdr:cNvCxnSpPr/>
      </xdr:nvCxnSpPr>
      <xdr:spPr>
        <a:xfrm flipV="1">
          <a:off x="14793595" y="5312833"/>
          <a:ext cx="1269" cy="138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100474</xdr:rowOff>
    </xdr:from>
    <xdr:ext cx="560923" cy="259045"/>
    <xdr:sp macro="" textlink="">
      <xdr:nvSpPr>
        <xdr:cNvPr id="127" name="債務償還比率最小値テキスト"/>
        <xdr:cNvSpPr txBox="1"/>
      </xdr:nvSpPr>
      <xdr:spPr>
        <a:xfrm>
          <a:off x="14846300" y="67012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96647</xdr:rowOff>
    </xdr:from>
    <xdr:to>
      <xdr:col>76</xdr:col>
      <xdr:colOff>111125</xdr:colOff>
      <xdr:row>34</xdr:row>
      <xdr:rowOff>96647</xdr:rowOff>
    </xdr:to>
    <xdr:cxnSp macro="">
      <xdr:nvCxnSpPr>
        <xdr:cNvPr id="128" name="直線コネクタ 127"/>
        <xdr:cNvCxnSpPr/>
      </xdr:nvCxnSpPr>
      <xdr:spPr>
        <a:xfrm>
          <a:off x="14706600" y="669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165886</xdr:rowOff>
    </xdr:from>
    <xdr:ext cx="469744" cy="259045"/>
    <xdr:sp macro="" textlink="">
      <xdr:nvSpPr>
        <xdr:cNvPr id="131" name="債務償還比率平均値テキスト"/>
        <xdr:cNvSpPr txBox="1"/>
      </xdr:nvSpPr>
      <xdr:spPr>
        <a:xfrm>
          <a:off x="14846300" y="5738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143009</xdr:rowOff>
    </xdr:from>
    <xdr:to>
      <xdr:col>76</xdr:col>
      <xdr:colOff>73025</xdr:colOff>
      <xdr:row>30</xdr:row>
      <xdr:rowOff>73159</xdr:rowOff>
    </xdr:to>
    <xdr:sp macro="" textlink="">
      <xdr:nvSpPr>
        <xdr:cNvPr id="132" name="フローチャート: 判断 131"/>
        <xdr:cNvSpPr/>
      </xdr:nvSpPr>
      <xdr:spPr>
        <a:xfrm>
          <a:off x="147447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70563</xdr:rowOff>
    </xdr:from>
    <xdr:to>
      <xdr:col>72</xdr:col>
      <xdr:colOff>123825</xdr:colOff>
      <xdr:row>30</xdr:row>
      <xdr:rowOff>713</xdr:rowOff>
    </xdr:to>
    <xdr:sp macro="" textlink="">
      <xdr:nvSpPr>
        <xdr:cNvPr id="133" name="フローチャート: 判断 132"/>
        <xdr:cNvSpPr/>
      </xdr:nvSpPr>
      <xdr:spPr>
        <a:xfrm>
          <a:off x="14033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60847</xdr:rowOff>
    </xdr:from>
    <xdr:to>
      <xdr:col>68</xdr:col>
      <xdr:colOff>123825</xdr:colOff>
      <xdr:row>29</xdr:row>
      <xdr:rowOff>162447</xdr:rowOff>
    </xdr:to>
    <xdr:sp macro="" textlink="">
      <xdr:nvSpPr>
        <xdr:cNvPr id="134" name="フローチャート: 判断 133"/>
        <xdr:cNvSpPr/>
      </xdr:nvSpPr>
      <xdr:spPr>
        <a:xfrm>
          <a:off x="13271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49932</xdr:rowOff>
    </xdr:from>
    <xdr:to>
      <xdr:col>64</xdr:col>
      <xdr:colOff>123825</xdr:colOff>
      <xdr:row>29</xdr:row>
      <xdr:rowOff>151532</xdr:rowOff>
    </xdr:to>
    <xdr:sp macro="" textlink="">
      <xdr:nvSpPr>
        <xdr:cNvPr id="135" name="フローチャート: 判断 134"/>
        <xdr:cNvSpPr/>
      </xdr:nvSpPr>
      <xdr:spPr>
        <a:xfrm>
          <a:off x="12509500" y="579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76920</xdr:rowOff>
    </xdr:from>
    <xdr:to>
      <xdr:col>60</xdr:col>
      <xdr:colOff>123825</xdr:colOff>
      <xdr:row>30</xdr:row>
      <xdr:rowOff>7070</xdr:rowOff>
    </xdr:to>
    <xdr:sp macro="" textlink="">
      <xdr:nvSpPr>
        <xdr:cNvPr id="136" name="フローチャート: 判断 135"/>
        <xdr:cNvSpPr/>
      </xdr:nvSpPr>
      <xdr:spPr>
        <a:xfrm>
          <a:off x="11747500" y="58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106017</xdr:rowOff>
    </xdr:from>
    <xdr:to>
      <xdr:col>76</xdr:col>
      <xdr:colOff>73025</xdr:colOff>
      <xdr:row>31</xdr:row>
      <xdr:rowOff>36167</xdr:rowOff>
    </xdr:to>
    <xdr:sp macro="" textlink="">
      <xdr:nvSpPr>
        <xdr:cNvPr id="142" name="楕円 141"/>
        <xdr:cNvSpPr/>
      </xdr:nvSpPr>
      <xdr:spPr>
        <a:xfrm>
          <a:off x="14744700" y="602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84444</xdr:rowOff>
    </xdr:from>
    <xdr:ext cx="469744" cy="259045"/>
    <xdr:sp macro="" textlink="">
      <xdr:nvSpPr>
        <xdr:cNvPr id="143" name="債務償還比率該当値テキスト"/>
        <xdr:cNvSpPr txBox="1"/>
      </xdr:nvSpPr>
      <xdr:spPr>
        <a:xfrm>
          <a:off x="14846300" y="599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44605</xdr:rowOff>
    </xdr:from>
    <xdr:to>
      <xdr:col>72</xdr:col>
      <xdr:colOff>123825</xdr:colOff>
      <xdr:row>30</xdr:row>
      <xdr:rowOff>146205</xdr:rowOff>
    </xdr:to>
    <xdr:sp macro="" textlink="">
      <xdr:nvSpPr>
        <xdr:cNvPr id="144" name="楕円 143"/>
        <xdr:cNvSpPr/>
      </xdr:nvSpPr>
      <xdr:spPr>
        <a:xfrm>
          <a:off x="14033500" y="595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95405</xdr:rowOff>
    </xdr:from>
    <xdr:to>
      <xdr:col>76</xdr:col>
      <xdr:colOff>22225</xdr:colOff>
      <xdr:row>30</xdr:row>
      <xdr:rowOff>156817</xdr:rowOff>
    </xdr:to>
    <xdr:cxnSp macro="">
      <xdr:nvCxnSpPr>
        <xdr:cNvPr id="145" name="直線コネクタ 144"/>
        <xdr:cNvCxnSpPr/>
      </xdr:nvCxnSpPr>
      <xdr:spPr>
        <a:xfrm>
          <a:off x="14084300" y="6010430"/>
          <a:ext cx="711200" cy="6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123098</xdr:rowOff>
    </xdr:from>
    <xdr:to>
      <xdr:col>68</xdr:col>
      <xdr:colOff>123825</xdr:colOff>
      <xdr:row>30</xdr:row>
      <xdr:rowOff>53248</xdr:rowOff>
    </xdr:to>
    <xdr:sp macro="" textlink="">
      <xdr:nvSpPr>
        <xdr:cNvPr id="146" name="楕円 145"/>
        <xdr:cNvSpPr/>
      </xdr:nvSpPr>
      <xdr:spPr>
        <a:xfrm>
          <a:off x="13271500" y="586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2448</xdr:rowOff>
    </xdr:from>
    <xdr:to>
      <xdr:col>72</xdr:col>
      <xdr:colOff>73025</xdr:colOff>
      <xdr:row>30</xdr:row>
      <xdr:rowOff>95405</xdr:rowOff>
    </xdr:to>
    <xdr:cxnSp macro="">
      <xdr:nvCxnSpPr>
        <xdr:cNvPr id="147" name="直線コネクタ 146"/>
        <xdr:cNvCxnSpPr/>
      </xdr:nvCxnSpPr>
      <xdr:spPr>
        <a:xfrm>
          <a:off x="13322300" y="5917473"/>
          <a:ext cx="762000" cy="9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164839</xdr:rowOff>
    </xdr:from>
    <xdr:to>
      <xdr:col>64</xdr:col>
      <xdr:colOff>123825</xdr:colOff>
      <xdr:row>30</xdr:row>
      <xdr:rowOff>94989</xdr:rowOff>
    </xdr:to>
    <xdr:sp macro="" textlink="">
      <xdr:nvSpPr>
        <xdr:cNvPr id="148" name="楕円 147"/>
        <xdr:cNvSpPr/>
      </xdr:nvSpPr>
      <xdr:spPr>
        <a:xfrm>
          <a:off x="12509500" y="590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2448</xdr:rowOff>
    </xdr:from>
    <xdr:to>
      <xdr:col>68</xdr:col>
      <xdr:colOff>73025</xdr:colOff>
      <xdr:row>30</xdr:row>
      <xdr:rowOff>44189</xdr:rowOff>
    </xdr:to>
    <xdr:cxnSp macro="">
      <xdr:nvCxnSpPr>
        <xdr:cNvPr id="149" name="直線コネクタ 148"/>
        <xdr:cNvCxnSpPr/>
      </xdr:nvCxnSpPr>
      <xdr:spPr>
        <a:xfrm flipV="1">
          <a:off x="12560300" y="5917473"/>
          <a:ext cx="762000" cy="4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26853</xdr:rowOff>
    </xdr:from>
    <xdr:to>
      <xdr:col>60</xdr:col>
      <xdr:colOff>123825</xdr:colOff>
      <xdr:row>30</xdr:row>
      <xdr:rowOff>128453</xdr:rowOff>
    </xdr:to>
    <xdr:sp macro="" textlink="">
      <xdr:nvSpPr>
        <xdr:cNvPr id="150" name="楕円 149"/>
        <xdr:cNvSpPr/>
      </xdr:nvSpPr>
      <xdr:spPr>
        <a:xfrm>
          <a:off x="11747500" y="59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44189</xdr:rowOff>
    </xdr:from>
    <xdr:to>
      <xdr:col>64</xdr:col>
      <xdr:colOff>73025</xdr:colOff>
      <xdr:row>30</xdr:row>
      <xdr:rowOff>77653</xdr:rowOff>
    </xdr:to>
    <xdr:cxnSp macro="">
      <xdr:nvCxnSpPr>
        <xdr:cNvPr id="151" name="直線コネクタ 150"/>
        <xdr:cNvCxnSpPr/>
      </xdr:nvCxnSpPr>
      <xdr:spPr>
        <a:xfrm flipV="1">
          <a:off x="11798300" y="5959214"/>
          <a:ext cx="762000" cy="3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17240</xdr:rowOff>
    </xdr:from>
    <xdr:ext cx="469744" cy="259045"/>
    <xdr:sp macro="" textlink="">
      <xdr:nvSpPr>
        <xdr:cNvPr id="152" name="n_1aveValue債務償還比率"/>
        <xdr:cNvSpPr txBox="1"/>
      </xdr:nvSpPr>
      <xdr:spPr>
        <a:xfrm>
          <a:off x="13836727" y="558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7524</xdr:rowOff>
    </xdr:from>
    <xdr:ext cx="469744" cy="259045"/>
    <xdr:sp macro="" textlink="">
      <xdr:nvSpPr>
        <xdr:cNvPr id="153" name="n_2aveValue債務償還比率"/>
        <xdr:cNvSpPr txBox="1"/>
      </xdr:nvSpPr>
      <xdr:spPr>
        <a:xfrm>
          <a:off x="13087427" y="55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168059</xdr:rowOff>
    </xdr:from>
    <xdr:ext cx="469744" cy="259045"/>
    <xdr:sp macro="" textlink="">
      <xdr:nvSpPr>
        <xdr:cNvPr id="154" name="n_3aveValue債務償還比率"/>
        <xdr:cNvSpPr txBox="1"/>
      </xdr:nvSpPr>
      <xdr:spPr>
        <a:xfrm>
          <a:off x="12325427" y="556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23597</xdr:rowOff>
    </xdr:from>
    <xdr:ext cx="469744" cy="259045"/>
    <xdr:sp macro="" textlink="">
      <xdr:nvSpPr>
        <xdr:cNvPr id="155" name="n_4aveValue債務償還比率"/>
        <xdr:cNvSpPr txBox="1"/>
      </xdr:nvSpPr>
      <xdr:spPr>
        <a:xfrm>
          <a:off x="11563427" y="559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137332</xdr:rowOff>
    </xdr:from>
    <xdr:ext cx="469744" cy="259045"/>
    <xdr:sp macro="" textlink="">
      <xdr:nvSpPr>
        <xdr:cNvPr id="156" name="n_1mainValue債務償還比率"/>
        <xdr:cNvSpPr txBox="1"/>
      </xdr:nvSpPr>
      <xdr:spPr>
        <a:xfrm>
          <a:off x="13836727" y="60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44375</xdr:rowOff>
    </xdr:from>
    <xdr:ext cx="469744" cy="259045"/>
    <xdr:sp macro="" textlink="">
      <xdr:nvSpPr>
        <xdr:cNvPr id="157" name="n_2mainValue債務償還比率"/>
        <xdr:cNvSpPr txBox="1"/>
      </xdr:nvSpPr>
      <xdr:spPr>
        <a:xfrm>
          <a:off x="13087427" y="595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86116</xdr:rowOff>
    </xdr:from>
    <xdr:ext cx="469744" cy="259045"/>
    <xdr:sp macro="" textlink="">
      <xdr:nvSpPr>
        <xdr:cNvPr id="158" name="n_3mainValue債務償還比率"/>
        <xdr:cNvSpPr txBox="1"/>
      </xdr:nvSpPr>
      <xdr:spPr>
        <a:xfrm>
          <a:off x="12325427" y="600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119580</xdr:rowOff>
    </xdr:from>
    <xdr:ext cx="469744" cy="259045"/>
    <xdr:sp macro="" textlink="">
      <xdr:nvSpPr>
        <xdr:cNvPr id="159" name="n_4mainValue債務償還比率"/>
        <xdr:cNvSpPr txBox="1"/>
      </xdr:nvSpPr>
      <xdr:spPr>
        <a:xfrm>
          <a:off x="11563427" y="603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沖縄県本部町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13,191
13,030
54.35
10,550,064
10,166,045
312,737
3,885,110
7,815,995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135255</xdr:rowOff>
    </xdr:from>
    <xdr:to>
      <xdr:col>24</xdr:col>
      <xdr:colOff>62865</xdr:colOff>
      <xdr:row>41</xdr:row>
      <xdr:rowOff>160020</xdr:rowOff>
    </xdr:to>
    <xdr:cxnSp macro="">
      <xdr:nvCxnSpPr>
        <xdr:cNvPr id="57" name="直線コネクタ 56"/>
        <xdr:cNvCxnSpPr/>
      </xdr:nvCxnSpPr>
      <xdr:spPr>
        <a:xfrm flipV="1">
          <a:off x="4634865" y="596455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163847</xdr:rowOff>
    </xdr:from>
    <xdr:ext cx="405111" cy="259045"/>
    <xdr:sp macro="" textlink="">
      <xdr:nvSpPr>
        <xdr:cNvPr id="58" name="【道路】&#10;有形固定資産減価償却率最小値テキスト"/>
        <xdr:cNvSpPr txBox="1"/>
      </xdr:nvSpPr>
      <xdr:spPr>
        <a:xfrm>
          <a:off x="4673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160020</xdr:rowOff>
    </xdr:from>
    <xdr:to>
      <xdr:col>24</xdr:col>
      <xdr:colOff>152400</xdr:colOff>
      <xdr:row>41</xdr:row>
      <xdr:rowOff>160020</xdr:rowOff>
    </xdr:to>
    <xdr:cxnSp macro="">
      <xdr:nvCxnSpPr>
        <xdr:cNvPr id="59" name="直線コネクタ 58"/>
        <xdr:cNvCxnSpPr/>
      </xdr:nvCxnSpPr>
      <xdr:spPr>
        <a:xfrm>
          <a:off x="4546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81932</xdr:rowOff>
    </xdr:from>
    <xdr:ext cx="405111" cy="259045"/>
    <xdr:sp macro="" textlink="">
      <xdr:nvSpPr>
        <xdr:cNvPr id="60" name="【道路】&#10;有形固定資産減価償却率最大値テキスト"/>
        <xdr:cNvSpPr txBox="1"/>
      </xdr:nvSpPr>
      <xdr:spPr>
        <a:xfrm>
          <a:off x="4673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135255</xdr:rowOff>
    </xdr:from>
    <xdr:to>
      <xdr:col>24</xdr:col>
      <xdr:colOff>152400</xdr:colOff>
      <xdr:row>34</xdr:row>
      <xdr:rowOff>135255</xdr:rowOff>
    </xdr:to>
    <xdr:cxnSp macro="">
      <xdr:nvCxnSpPr>
        <xdr:cNvPr id="61" name="直線コネクタ 60"/>
        <xdr:cNvCxnSpPr/>
      </xdr:nvCxnSpPr>
      <xdr:spPr>
        <a:xfrm>
          <a:off x="4546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134002</xdr:rowOff>
    </xdr:from>
    <xdr:ext cx="405111" cy="259045"/>
    <xdr:sp macro="" textlink="">
      <xdr:nvSpPr>
        <xdr:cNvPr id="62" name="【道路】&#10;有形固定資産減価償却率平均値テキスト"/>
        <xdr:cNvSpPr txBox="1"/>
      </xdr:nvSpPr>
      <xdr:spPr>
        <a:xfrm>
          <a:off x="4673600" y="630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4" name="フローチャート: 判断 63"/>
        <xdr:cNvSpPr/>
      </xdr:nvSpPr>
      <xdr:spPr>
        <a:xfrm>
          <a:off x="3746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137795</xdr:rowOff>
    </xdr:from>
    <xdr:to>
      <xdr:col>6</xdr:col>
      <xdr:colOff>38100</xdr:colOff>
      <xdr:row>37</xdr:row>
      <xdr:rowOff>67945</xdr:rowOff>
    </xdr:to>
    <xdr:sp macro="" textlink="">
      <xdr:nvSpPr>
        <xdr:cNvPr id="67" name="フローチャート: 判断 66"/>
        <xdr:cNvSpPr/>
      </xdr:nvSpPr>
      <xdr:spPr>
        <a:xfrm>
          <a:off x="1079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141605</xdr:rowOff>
    </xdr:from>
    <xdr:to>
      <xdr:col>24</xdr:col>
      <xdr:colOff>114300</xdr:colOff>
      <xdr:row>38</xdr:row>
      <xdr:rowOff>71755</xdr:rowOff>
    </xdr:to>
    <xdr:sp macro="" textlink="">
      <xdr:nvSpPr>
        <xdr:cNvPr id="73" name="楕円 72"/>
        <xdr:cNvSpPr/>
      </xdr:nvSpPr>
      <xdr:spPr>
        <a:xfrm>
          <a:off x="45847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120032</xdr:rowOff>
    </xdr:from>
    <xdr:ext cx="405111" cy="259045"/>
    <xdr:sp macro="" textlink="">
      <xdr:nvSpPr>
        <xdr:cNvPr id="74" name="【道路】&#10;有形固定資産減価償却率該当値テキスト"/>
        <xdr:cNvSpPr txBox="1"/>
      </xdr:nvSpPr>
      <xdr:spPr>
        <a:xfrm>
          <a:off x="4673600"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111125</xdr:rowOff>
    </xdr:from>
    <xdr:to>
      <xdr:col>20</xdr:col>
      <xdr:colOff>38100</xdr:colOff>
      <xdr:row>38</xdr:row>
      <xdr:rowOff>41275</xdr:rowOff>
    </xdr:to>
    <xdr:sp macro="" textlink="">
      <xdr:nvSpPr>
        <xdr:cNvPr id="75" name="楕円 74"/>
        <xdr:cNvSpPr/>
      </xdr:nvSpPr>
      <xdr:spPr>
        <a:xfrm>
          <a:off x="3746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161925</xdr:rowOff>
    </xdr:from>
    <xdr:to>
      <xdr:col>24</xdr:col>
      <xdr:colOff>63500</xdr:colOff>
      <xdr:row>38</xdr:row>
      <xdr:rowOff>20955</xdr:rowOff>
    </xdr:to>
    <xdr:cxnSp macro="">
      <xdr:nvCxnSpPr>
        <xdr:cNvPr id="76" name="直線コネクタ 75"/>
        <xdr:cNvCxnSpPr/>
      </xdr:nvCxnSpPr>
      <xdr:spPr>
        <a:xfrm>
          <a:off x="3797300" y="650557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74930</xdr:rowOff>
    </xdr:from>
    <xdr:to>
      <xdr:col>15</xdr:col>
      <xdr:colOff>101600</xdr:colOff>
      <xdr:row>38</xdr:row>
      <xdr:rowOff>5080</xdr:rowOff>
    </xdr:to>
    <xdr:sp macro="" textlink="">
      <xdr:nvSpPr>
        <xdr:cNvPr id="77" name="楕円 76"/>
        <xdr:cNvSpPr/>
      </xdr:nvSpPr>
      <xdr:spPr>
        <a:xfrm>
          <a:off x="2857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125730</xdr:rowOff>
    </xdr:from>
    <xdr:to>
      <xdr:col>19</xdr:col>
      <xdr:colOff>177800</xdr:colOff>
      <xdr:row>37</xdr:row>
      <xdr:rowOff>161925</xdr:rowOff>
    </xdr:to>
    <xdr:cxnSp macro="">
      <xdr:nvCxnSpPr>
        <xdr:cNvPr id="78" name="直線コネクタ 77"/>
        <xdr:cNvCxnSpPr/>
      </xdr:nvCxnSpPr>
      <xdr:spPr>
        <a:xfrm>
          <a:off x="2908300" y="64693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40640</xdr:rowOff>
    </xdr:from>
    <xdr:to>
      <xdr:col>10</xdr:col>
      <xdr:colOff>165100</xdr:colOff>
      <xdr:row>37</xdr:row>
      <xdr:rowOff>142240</xdr:rowOff>
    </xdr:to>
    <xdr:sp macro="" textlink="">
      <xdr:nvSpPr>
        <xdr:cNvPr id="79" name="楕円 78"/>
        <xdr:cNvSpPr/>
      </xdr:nvSpPr>
      <xdr:spPr>
        <a:xfrm>
          <a:off x="1968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91440</xdr:rowOff>
    </xdr:from>
    <xdr:to>
      <xdr:col>15</xdr:col>
      <xdr:colOff>50800</xdr:colOff>
      <xdr:row>37</xdr:row>
      <xdr:rowOff>125730</xdr:rowOff>
    </xdr:to>
    <xdr:cxnSp macro="">
      <xdr:nvCxnSpPr>
        <xdr:cNvPr id="80" name="直線コネクタ 79"/>
        <xdr:cNvCxnSpPr/>
      </xdr:nvCxnSpPr>
      <xdr:spPr>
        <a:xfrm>
          <a:off x="2019300" y="64350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49547</xdr:rowOff>
    </xdr:from>
    <xdr:ext cx="405111" cy="259045"/>
    <xdr:sp macro="" textlink="">
      <xdr:nvSpPr>
        <xdr:cNvPr id="81" name="n_1aveValue【道路】&#10;有形固定資産減価償却率"/>
        <xdr:cNvSpPr txBox="1"/>
      </xdr:nvSpPr>
      <xdr:spPr>
        <a:xfrm>
          <a:off x="3582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2" name="n_2aveValue【道路】&#10;有形固定資産減価償却率"/>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1922</xdr:rowOff>
    </xdr:from>
    <xdr:ext cx="405111" cy="259045"/>
    <xdr:sp macro="" textlink="">
      <xdr:nvSpPr>
        <xdr:cNvPr id="83" name="n_3aveValue【道路】&#10;有形固定資産減価償却率"/>
        <xdr:cNvSpPr txBox="1"/>
      </xdr:nvSpPr>
      <xdr:spPr>
        <a:xfrm>
          <a:off x="1816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84472</xdr:rowOff>
    </xdr:from>
    <xdr:ext cx="405111" cy="259045"/>
    <xdr:sp macro="" textlink="">
      <xdr:nvSpPr>
        <xdr:cNvPr id="84" name="n_4aveValue【道路】&#10;有形固定資産減価償却率"/>
        <xdr:cNvSpPr txBox="1"/>
      </xdr:nvSpPr>
      <xdr:spPr>
        <a:xfrm>
          <a:off x="927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57802</xdr:rowOff>
    </xdr:from>
    <xdr:ext cx="405111" cy="259045"/>
    <xdr:sp macro="" textlink="">
      <xdr:nvSpPr>
        <xdr:cNvPr id="85" name="n_1mainValue【道路】&#10;有形固定資産減価償却率"/>
        <xdr:cNvSpPr txBox="1"/>
      </xdr:nvSpPr>
      <xdr:spPr>
        <a:xfrm>
          <a:off x="3582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21607</xdr:rowOff>
    </xdr:from>
    <xdr:ext cx="405111" cy="259045"/>
    <xdr:sp macro="" textlink="">
      <xdr:nvSpPr>
        <xdr:cNvPr id="86" name="n_2mainValue【道路】&#10;有形固定資産減価償却率"/>
        <xdr:cNvSpPr txBox="1"/>
      </xdr:nvSpPr>
      <xdr:spPr>
        <a:xfrm>
          <a:off x="2705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158767</xdr:rowOff>
    </xdr:from>
    <xdr:ext cx="405111" cy="259045"/>
    <xdr:sp macro="" textlink="">
      <xdr:nvSpPr>
        <xdr:cNvPr id="87" name="n_3mainValue【道路】&#10;有形固定資産減価償却率"/>
        <xdr:cNvSpPr txBox="1"/>
      </xdr:nvSpPr>
      <xdr:spPr>
        <a:xfrm>
          <a:off x="1816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124320</xdr:rowOff>
    </xdr:from>
    <xdr:to>
      <xdr:col>54</xdr:col>
      <xdr:colOff>189865</xdr:colOff>
      <xdr:row>42</xdr:row>
      <xdr:rowOff>819</xdr:rowOff>
    </xdr:to>
    <xdr:cxnSp macro="">
      <xdr:nvCxnSpPr>
        <xdr:cNvPr id="111" name="直線コネクタ 110"/>
        <xdr:cNvCxnSpPr/>
      </xdr:nvCxnSpPr>
      <xdr:spPr>
        <a:xfrm flipV="1">
          <a:off x="10476865" y="5953620"/>
          <a:ext cx="0" cy="1248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4646</xdr:rowOff>
    </xdr:from>
    <xdr:ext cx="469744" cy="259045"/>
    <xdr:sp macro="" textlink="">
      <xdr:nvSpPr>
        <xdr:cNvPr id="112" name="【道路】&#10;一人当たり延長最小値テキスト"/>
        <xdr:cNvSpPr txBox="1"/>
      </xdr:nvSpPr>
      <xdr:spPr>
        <a:xfrm>
          <a:off x="10515600" y="72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819</xdr:rowOff>
    </xdr:from>
    <xdr:to>
      <xdr:col>55</xdr:col>
      <xdr:colOff>88900</xdr:colOff>
      <xdr:row>42</xdr:row>
      <xdr:rowOff>819</xdr:rowOff>
    </xdr:to>
    <xdr:cxnSp macro="">
      <xdr:nvCxnSpPr>
        <xdr:cNvPr id="113" name="直線コネクタ 112"/>
        <xdr:cNvCxnSpPr/>
      </xdr:nvCxnSpPr>
      <xdr:spPr>
        <a:xfrm>
          <a:off x="10388600" y="7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70997</xdr:rowOff>
    </xdr:from>
    <xdr:ext cx="534377" cy="259045"/>
    <xdr:sp macro="" textlink="">
      <xdr:nvSpPr>
        <xdr:cNvPr id="114" name="【道路】&#10;一人当たり延長最大値テキスト"/>
        <xdr:cNvSpPr txBox="1"/>
      </xdr:nvSpPr>
      <xdr:spPr>
        <a:xfrm>
          <a:off x="10515600" y="57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124320</xdr:rowOff>
    </xdr:from>
    <xdr:to>
      <xdr:col>55</xdr:col>
      <xdr:colOff>88900</xdr:colOff>
      <xdr:row>34</xdr:row>
      <xdr:rowOff>124320</xdr:rowOff>
    </xdr:to>
    <xdr:cxnSp macro="">
      <xdr:nvCxnSpPr>
        <xdr:cNvPr id="115" name="直線コネクタ 114"/>
        <xdr:cNvCxnSpPr/>
      </xdr:nvCxnSpPr>
      <xdr:spPr>
        <a:xfrm>
          <a:off x="10388600" y="59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81951</xdr:rowOff>
    </xdr:from>
    <xdr:ext cx="534377" cy="259045"/>
    <xdr:sp macro="" textlink="">
      <xdr:nvSpPr>
        <xdr:cNvPr id="116" name="【道路】&#10;一人当たり延長平均値テキスト"/>
        <xdr:cNvSpPr txBox="1"/>
      </xdr:nvSpPr>
      <xdr:spPr>
        <a:xfrm>
          <a:off x="10515600" y="67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103524</xdr:rowOff>
    </xdr:from>
    <xdr:to>
      <xdr:col>55</xdr:col>
      <xdr:colOff>50800</xdr:colOff>
      <xdr:row>40</xdr:row>
      <xdr:rowOff>33674</xdr:rowOff>
    </xdr:to>
    <xdr:sp macro="" textlink="">
      <xdr:nvSpPr>
        <xdr:cNvPr id="117" name="フローチャート: 判断 116"/>
        <xdr:cNvSpPr/>
      </xdr:nvSpPr>
      <xdr:spPr>
        <a:xfrm>
          <a:off x="10426700" y="679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123641</xdr:rowOff>
    </xdr:from>
    <xdr:to>
      <xdr:col>50</xdr:col>
      <xdr:colOff>165100</xdr:colOff>
      <xdr:row>40</xdr:row>
      <xdr:rowOff>53791</xdr:rowOff>
    </xdr:to>
    <xdr:sp macro="" textlink="">
      <xdr:nvSpPr>
        <xdr:cNvPr id="118" name="フローチャート: 判断 117"/>
        <xdr:cNvSpPr/>
      </xdr:nvSpPr>
      <xdr:spPr>
        <a:xfrm>
          <a:off x="9588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126041</xdr:rowOff>
    </xdr:from>
    <xdr:to>
      <xdr:col>46</xdr:col>
      <xdr:colOff>38100</xdr:colOff>
      <xdr:row>40</xdr:row>
      <xdr:rowOff>56191</xdr:rowOff>
    </xdr:to>
    <xdr:sp macro="" textlink="">
      <xdr:nvSpPr>
        <xdr:cNvPr id="119" name="フローチャート: 判断 118"/>
        <xdr:cNvSpPr/>
      </xdr:nvSpPr>
      <xdr:spPr>
        <a:xfrm>
          <a:off x="8699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152273</xdr:rowOff>
    </xdr:from>
    <xdr:to>
      <xdr:col>41</xdr:col>
      <xdr:colOff>101600</xdr:colOff>
      <xdr:row>40</xdr:row>
      <xdr:rowOff>82423</xdr:rowOff>
    </xdr:to>
    <xdr:sp macro="" textlink="">
      <xdr:nvSpPr>
        <xdr:cNvPr id="120" name="フローチャート: 判断 119"/>
        <xdr:cNvSpPr/>
      </xdr:nvSpPr>
      <xdr:spPr>
        <a:xfrm>
          <a:off x="7810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89103</xdr:rowOff>
    </xdr:from>
    <xdr:to>
      <xdr:col>36</xdr:col>
      <xdr:colOff>165100</xdr:colOff>
      <xdr:row>40</xdr:row>
      <xdr:rowOff>19253</xdr:rowOff>
    </xdr:to>
    <xdr:sp macro="" textlink="">
      <xdr:nvSpPr>
        <xdr:cNvPr id="121" name="フローチャート: 判断 120"/>
        <xdr:cNvSpPr/>
      </xdr:nvSpPr>
      <xdr:spPr>
        <a:xfrm>
          <a:off x="6921500" y="677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99657</xdr:rowOff>
    </xdr:from>
    <xdr:to>
      <xdr:col>55</xdr:col>
      <xdr:colOff>50800</xdr:colOff>
      <xdr:row>40</xdr:row>
      <xdr:rowOff>29807</xdr:rowOff>
    </xdr:to>
    <xdr:sp macro="" textlink="">
      <xdr:nvSpPr>
        <xdr:cNvPr id="127" name="楕円 126"/>
        <xdr:cNvSpPr/>
      </xdr:nvSpPr>
      <xdr:spPr>
        <a:xfrm>
          <a:off x="10426700" y="678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122534</xdr:rowOff>
    </xdr:from>
    <xdr:ext cx="534377" cy="259045"/>
    <xdr:sp macro="" textlink="">
      <xdr:nvSpPr>
        <xdr:cNvPr id="128" name="【道路】&#10;一人当たり延長該当値テキスト"/>
        <xdr:cNvSpPr txBox="1"/>
      </xdr:nvSpPr>
      <xdr:spPr>
        <a:xfrm>
          <a:off x="10515600" y="663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100114</xdr:rowOff>
    </xdr:from>
    <xdr:to>
      <xdr:col>50</xdr:col>
      <xdr:colOff>165100</xdr:colOff>
      <xdr:row>40</xdr:row>
      <xdr:rowOff>30264</xdr:rowOff>
    </xdr:to>
    <xdr:sp macro="" textlink="">
      <xdr:nvSpPr>
        <xdr:cNvPr id="129" name="楕円 128"/>
        <xdr:cNvSpPr/>
      </xdr:nvSpPr>
      <xdr:spPr>
        <a:xfrm>
          <a:off x="9588500" y="678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150457</xdr:rowOff>
    </xdr:from>
    <xdr:to>
      <xdr:col>55</xdr:col>
      <xdr:colOff>0</xdr:colOff>
      <xdr:row>39</xdr:row>
      <xdr:rowOff>150914</xdr:rowOff>
    </xdr:to>
    <xdr:cxnSp macro="">
      <xdr:nvCxnSpPr>
        <xdr:cNvPr id="130" name="直線コネクタ 129"/>
        <xdr:cNvCxnSpPr/>
      </xdr:nvCxnSpPr>
      <xdr:spPr>
        <a:xfrm flipV="1">
          <a:off x="9639300" y="6837007"/>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105981</xdr:rowOff>
    </xdr:from>
    <xdr:to>
      <xdr:col>46</xdr:col>
      <xdr:colOff>38100</xdr:colOff>
      <xdr:row>40</xdr:row>
      <xdr:rowOff>36131</xdr:rowOff>
    </xdr:to>
    <xdr:sp macro="" textlink="">
      <xdr:nvSpPr>
        <xdr:cNvPr id="131" name="楕円 130"/>
        <xdr:cNvSpPr/>
      </xdr:nvSpPr>
      <xdr:spPr>
        <a:xfrm>
          <a:off x="8699500" y="679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150914</xdr:rowOff>
    </xdr:from>
    <xdr:to>
      <xdr:col>50</xdr:col>
      <xdr:colOff>114300</xdr:colOff>
      <xdr:row>39</xdr:row>
      <xdr:rowOff>156781</xdr:rowOff>
    </xdr:to>
    <xdr:cxnSp macro="">
      <xdr:nvCxnSpPr>
        <xdr:cNvPr id="132" name="直線コネクタ 131"/>
        <xdr:cNvCxnSpPr/>
      </xdr:nvCxnSpPr>
      <xdr:spPr>
        <a:xfrm flipV="1">
          <a:off x="8750300" y="6837464"/>
          <a:ext cx="8890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94780</xdr:rowOff>
    </xdr:from>
    <xdr:to>
      <xdr:col>41</xdr:col>
      <xdr:colOff>101600</xdr:colOff>
      <xdr:row>40</xdr:row>
      <xdr:rowOff>24930</xdr:rowOff>
    </xdr:to>
    <xdr:sp macro="" textlink="">
      <xdr:nvSpPr>
        <xdr:cNvPr id="133" name="楕円 132"/>
        <xdr:cNvSpPr/>
      </xdr:nvSpPr>
      <xdr:spPr>
        <a:xfrm>
          <a:off x="7810500" y="678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145580</xdr:rowOff>
    </xdr:from>
    <xdr:to>
      <xdr:col>45</xdr:col>
      <xdr:colOff>177800</xdr:colOff>
      <xdr:row>39</xdr:row>
      <xdr:rowOff>156781</xdr:rowOff>
    </xdr:to>
    <xdr:cxnSp macro="">
      <xdr:nvCxnSpPr>
        <xdr:cNvPr id="134" name="直線コネクタ 133"/>
        <xdr:cNvCxnSpPr/>
      </xdr:nvCxnSpPr>
      <xdr:spPr>
        <a:xfrm>
          <a:off x="7861300" y="6832130"/>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44918</xdr:rowOff>
    </xdr:from>
    <xdr:ext cx="534377" cy="259045"/>
    <xdr:sp macro="" textlink="">
      <xdr:nvSpPr>
        <xdr:cNvPr id="135" name="n_1aveValue【道路】&#10;一人当たり延長"/>
        <xdr:cNvSpPr txBox="1"/>
      </xdr:nvSpPr>
      <xdr:spPr>
        <a:xfrm>
          <a:off x="9359411" y="69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47318</xdr:rowOff>
    </xdr:from>
    <xdr:ext cx="534377" cy="259045"/>
    <xdr:sp macro="" textlink="">
      <xdr:nvSpPr>
        <xdr:cNvPr id="136" name="n_2aveValue【道路】&#10;一人当たり延長"/>
        <xdr:cNvSpPr txBox="1"/>
      </xdr:nvSpPr>
      <xdr:spPr>
        <a:xfrm>
          <a:off x="8483111" y="69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73550</xdr:rowOff>
    </xdr:from>
    <xdr:ext cx="534377" cy="259045"/>
    <xdr:sp macro="" textlink="">
      <xdr:nvSpPr>
        <xdr:cNvPr id="137" name="n_3aveValue【道路】&#10;一人当たり延長"/>
        <xdr:cNvSpPr txBox="1"/>
      </xdr:nvSpPr>
      <xdr:spPr>
        <a:xfrm>
          <a:off x="7594111" y="69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35780</xdr:rowOff>
    </xdr:from>
    <xdr:ext cx="534377" cy="259045"/>
    <xdr:sp macro="" textlink="">
      <xdr:nvSpPr>
        <xdr:cNvPr id="138" name="n_4aveValue【道路】&#10;一人当たり延長"/>
        <xdr:cNvSpPr txBox="1"/>
      </xdr:nvSpPr>
      <xdr:spPr>
        <a:xfrm>
          <a:off x="6705111" y="655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46791</xdr:rowOff>
    </xdr:from>
    <xdr:ext cx="534377" cy="259045"/>
    <xdr:sp macro="" textlink="">
      <xdr:nvSpPr>
        <xdr:cNvPr id="139" name="n_1mainValue【道路】&#10;一人当たり延長"/>
        <xdr:cNvSpPr txBox="1"/>
      </xdr:nvSpPr>
      <xdr:spPr>
        <a:xfrm>
          <a:off x="9359411" y="656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52658</xdr:rowOff>
    </xdr:from>
    <xdr:ext cx="534377" cy="259045"/>
    <xdr:sp macro="" textlink="">
      <xdr:nvSpPr>
        <xdr:cNvPr id="140" name="n_2mainValue【道路】&#10;一人当たり延長"/>
        <xdr:cNvSpPr txBox="1"/>
      </xdr:nvSpPr>
      <xdr:spPr>
        <a:xfrm>
          <a:off x="8483111" y="656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41457</xdr:rowOff>
    </xdr:from>
    <xdr:ext cx="534377" cy="259045"/>
    <xdr:sp macro="" textlink="">
      <xdr:nvSpPr>
        <xdr:cNvPr id="141" name="n_3mainValue【道路】&#10;一人当たり延長"/>
        <xdr:cNvSpPr txBox="1"/>
      </xdr:nvSpPr>
      <xdr:spPr>
        <a:xfrm>
          <a:off x="7594111" y="655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53884</xdr:rowOff>
    </xdr:from>
    <xdr:to>
      <xdr:col>24</xdr:col>
      <xdr:colOff>62865</xdr:colOff>
      <xdr:row>64</xdr:row>
      <xdr:rowOff>130628</xdr:rowOff>
    </xdr:to>
    <xdr:cxnSp macro="">
      <xdr:nvCxnSpPr>
        <xdr:cNvPr id="167" name="直線コネクタ 166"/>
        <xdr:cNvCxnSpPr/>
      </xdr:nvCxnSpPr>
      <xdr:spPr>
        <a:xfrm flipV="1">
          <a:off x="4634865" y="9483634"/>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8"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9" name="直線コネクタ 168"/>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561</xdr:rowOff>
    </xdr:from>
    <xdr:ext cx="340478" cy="259045"/>
    <xdr:sp macro="" textlink="">
      <xdr:nvSpPr>
        <xdr:cNvPr id="170" name="【橋りょう・トンネル】&#10;有形固定資産減価償却率最大値テキスト"/>
        <xdr:cNvSpPr txBox="1"/>
      </xdr:nvSpPr>
      <xdr:spPr>
        <a:xfrm>
          <a:off x="4673600" y="92588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53884</xdr:rowOff>
    </xdr:from>
    <xdr:to>
      <xdr:col>24</xdr:col>
      <xdr:colOff>152400</xdr:colOff>
      <xdr:row>55</xdr:row>
      <xdr:rowOff>53884</xdr:rowOff>
    </xdr:to>
    <xdr:cxnSp macro="">
      <xdr:nvCxnSpPr>
        <xdr:cNvPr id="171" name="直線コネクタ 170"/>
        <xdr:cNvCxnSpPr/>
      </xdr:nvCxnSpPr>
      <xdr:spPr>
        <a:xfrm>
          <a:off x="4546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58255</xdr:rowOff>
    </xdr:from>
    <xdr:ext cx="405111" cy="259045"/>
    <xdr:sp macro="" textlink="">
      <xdr:nvSpPr>
        <xdr:cNvPr id="172" name="【橋りょう・トンネル】&#10;有形固定資産減価償却率平均値テキスト"/>
        <xdr:cNvSpPr txBox="1"/>
      </xdr:nvSpPr>
      <xdr:spPr>
        <a:xfrm>
          <a:off x="4673600" y="1034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79828</xdr:rowOff>
    </xdr:from>
    <xdr:to>
      <xdr:col>24</xdr:col>
      <xdr:colOff>114300</xdr:colOff>
      <xdr:row>61</xdr:row>
      <xdr:rowOff>9978</xdr:rowOff>
    </xdr:to>
    <xdr:sp macro="" textlink="">
      <xdr:nvSpPr>
        <xdr:cNvPr id="173" name="フローチャート: 判断 172"/>
        <xdr:cNvSpPr/>
      </xdr:nvSpPr>
      <xdr:spPr>
        <a:xfrm>
          <a:off x="4584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56969</xdr:rowOff>
    </xdr:from>
    <xdr:to>
      <xdr:col>20</xdr:col>
      <xdr:colOff>38100</xdr:colOff>
      <xdr:row>60</xdr:row>
      <xdr:rowOff>158569</xdr:rowOff>
    </xdr:to>
    <xdr:sp macro="" textlink="">
      <xdr:nvSpPr>
        <xdr:cNvPr id="174" name="フローチャート: 判断 173"/>
        <xdr:cNvSpPr/>
      </xdr:nvSpPr>
      <xdr:spPr>
        <a:xfrm>
          <a:off x="3746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42273</xdr:rowOff>
    </xdr:from>
    <xdr:to>
      <xdr:col>15</xdr:col>
      <xdr:colOff>101600</xdr:colOff>
      <xdr:row>60</xdr:row>
      <xdr:rowOff>143873</xdr:rowOff>
    </xdr:to>
    <xdr:sp macro="" textlink="">
      <xdr:nvSpPr>
        <xdr:cNvPr id="175" name="フローチャート: 判断 174"/>
        <xdr:cNvSpPr/>
      </xdr:nvSpPr>
      <xdr:spPr>
        <a:xfrm>
          <a:off x="2857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136978</xdr:rowOff>
    </xdr:from>
    <xdr:to>
      <xdr:col>10</xdr:col>
      <xdr:colOff>165100</xdr:colOff>
      <xdr:row>60</xdr:row>
      <xdr:rowOff>67128</xdr:rowOff>
    </xdr:to>
    <xdr:sp macro="" textlink="">
      <xdr:nvSpPr>
        <xdr:cNvPr id="176" name="フローチャート: 判断 175"/>
        <xdr:cNvSpPr/>
      </xdr:nvSpPr>
      <xdr:spPr>
        <a:xfrm>
          <a:off x="1968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99423</xdr:rowOff>
    </xdr:from>
    <xdr:to>
      <xdr:col>6</xdr:col>
      <xdr:colOff>38100</xdr:colOff>
      <xdr:row>60</xdr:row>
      <xdr:rowOff>29573</xdr:rowOff>
    </xdr:to>
    <xdr:sp macro="" textlink="">
      <xdr:nvSpPr>
        <xdr:cNvPr id="177" name="フローチャート: 判断 176"/>
        <xdr:cNvSpPr/>
      </xdr:nvSpPr>
      <xdr:spPr>
        <a:xfrm>
          <a:off x="1079500" y="10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83" name="楕円 182"/>
        <xdr:cNvSpPr/>
      </xdr:nvSpPr>
      <xdr:spPr>
        <a:xfrm>
          <a:off x="4584700" y="100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156590</xdr:rowOff>
    </xdr:from>
    <xdr:ext cx="405111" cy="259045"/>
    <xdr:sp macro="" textlink="">
      <xdr:nvSpPr>
        <xdr:cNvPr id="184" name="【橋りょう・トンネル】&#10;有形固定資産減価償却率該当値テキスト"/>
        <xdr:cNvSpPr txBox="1"/>
      </xdr:nvSpPr>
      <xdr:spPr>
        <a:xfrm>
          <a:off x="4673600" y="9929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105954</xdr:rowOff>
    </xdr:from>
    <xdr:to>
      <xdr:col>20</xdr:col>
      <xdr:colOff>38100</xdr:colOff>
      <xdr:row>59</xdr:row>
      <xdr:rowOff>36104</xdr:rowOff>
    </xdr:to>
    <xdr:sp macro="" textlink="">
      <xdr:nvSpPr>
        <xdr:cNvPr id="185" name="楕円 184"/>
        <xdr:cNvSpPr/>
      </xdr:nvSpPr>
      <xdr:spPr>
        <a:xfrm>
          <a:off x="3746500"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156754</xdr:rowOff>
    </xdr:from>
    <xdr:to>
      <xdr:col>24</xdr:col>
      <xdr:colOff>63500</xdr:colOff>
      <xdr:row>59</xdr:row>
      <xdr:rowOff>13063</xdr:rowOff>
    </xdr:to>
    <xdr:cxnSp macro="">
      <xdr:nvCxnSpPr>
        <xdr:cNvPr id="186" name="直線コネクタ 185"/>
        <xdr:cNvCxnSpPr/>
      </xdr:nvCxnSpPr>
      <xdr:spPr>
        <a:xfrm>
          <a:off x="3797300" y="1010085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143510</xdr:rowOff>
    </xdr:from>
    <xdr:to>
      <xdr:col>15</xdr:col>
      <xdr:colOff>101600</xdr:colOff>
      <xdr:row>59</xdr:row>
      <xdr:rowOff>73660</xdr:rowOff>
    </xdr:to>
    <xdr:sp macro="" textlink="">
      <xdr:nvSpPr>
        <xdr:cNvPr id="187" name="楕円 186"/>
        <xdr:cNvSpPr/>
      </xdr:nvSpPr>
      <xdr:spPr>
        <a:xfrm>
          <a:off x="2857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156754</xdr:rowOff>
    </xdr:from>
    <xdr:to>
      <xdr:col>19</xdr:col>
      <xdr:colOff>177800</xdr:colOff>
      <xdr:row>59</xdr:row>
      <xdr:rowOff>22860</xdr:rowOff>
    </xdr:to>
    <xdr:cxnSp macro="">
      <xdr:nvCxnSpPr>
        <xdr:cNvPr id="188" name="直線コネクタ 187"/>
        <xdr:cNvCxnSpPr/>
      </xdr:nvCxnSpPr>
      <xdr:spPr>
        <a:xfrm flipV="1">
          <a:off x="2908300" y="1010085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130447</xdr:rowOff>
    </xdr:from>
    <xdr:to>
      <xdr:col>10</xdr:col>
      <xdr:colOff>165100</xdr:colOff>
      <xdr:row>59</xdr:row>
      <xdr:rowOff>60597</xdr:rowOff>
    </xdr:to>
    <xdr:sp macro="" textlink="">
      <xdr:nvSpPr>
        <xdr:cNvPr id="189" name="楕円 188"/>
        <xdr:cNvSpPr/>
      </xdr:nvSpPr>
      <xdr:spPr>
        <a:xfrm>
          <a:off x="1968500" y="100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9797</xdr:rowOff>
    </xdr:from>
    <xdr:to>
      <xdr:col>15</xdr:col>
      <xdr:colOff>50800</xdr:colOff>
      <xdr:row>59</xdr:row>
      <xdr:rowOff>22860</xdr:rowOff>
    </xdr:to>
    <xdr:cxnSp macro="">
      <xdr:nvCxnSpPr>
        <xdr:cNvPr id="190" name="直線コネクタ 189"/>
        <xdr:cNvCxnSpPr/>
      </xdr:nvCxnSpPr>
      <xdr:spPr>
        <a:xfrm>
          <a:off x="2019300" y="1012534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149696</xdr:rowOff>
    </xdr:from>
    <xdr:ext cx="405111" cy="259045"/>
    <xdr:sp macro="" textlink="">
      <xdr:nvSpPr>
        <xdr:cNvPr id="191" name="n_1aveValue【橋りょう・トンネル】&#10;有形固定資産減価償却率"/>
        <xdr:cNvSpPr txBox="1"/>
      </xdr:nvSpPr>
      <xdr:spPr>
        <a:xfrm>
          <a:off x="35820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135000</xdr:rowOff>
    </xdr:from>
    <xdr:ext cx="405111" cy="259045"/>
    <xdr:sp macro="" textlink="">
      <xdr:nvSpPr>
        <xdr:cNvPr id="192" name="n_2aveValue【橋りょう・トンネル】&#10;有形固定資産減価償却率"/>
        <xdr:cNvSpPr txBox="1"/>
      </xdr:nvSpPr>
      <xdr:spPr>
        <a:xfrm>
          <a:off x="2705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58255</xdr:rowOff>
    </xdr:from>
    <xdr:ext cx="405111" cy="259045"/>
    <xdr:sp macro="" textlink="">
      <xdr:nvSpPr>
        <xdr:cNvPr id="193" name="n_3aveValue【橋りょう・トンネル】&#10;有形固定資産減価償却率"/>
        <xdr:cNvSpPr txBox="1"/>
      </xdr:nvSpPr>
      <xdr:spPr>
        <a:xfrm>
          <a:off x="18167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46100</xdr:rowOff>
    </xdr:from>
    <xdr:ext cx="405111" cy="259045"/>
    <xdr:sp macro="" textlink="">
      <xdr:nvSpPr>
        <xdr:cNvPr id="194" name="n_4aveValue【橋りょう・トンネル】&#10;有形固定資産減価償却率"/>
        <xdr:cNvSpPr txBox="1"/>
      </xdr:nvSpPr>
      <xdr:spPr>
        <a:xfrm>
          <a:off x="9277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52631</xdr:rowOff>
    </xdr:from>
    <xdr:ext cx="405111" cy="259045"/>
    <xdr:sp macro="" textlink="">
      <xdr:nvSpPr>
        <xdr:cNvPr id="195" name="n_1mainValue【橋りょう・トンネル】&#10;有形固定資産減価償却率"/>
        <xdr:cNvSpPr txBox="1"/>
      </xdr:nvSpPr>
      <xdr:spPr>
        <a:xfrm>
          <a:off x="3582044" y="982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90187</xdr:rowOff>
    </xdr:from>
    <xdr:ext cx="405111" cy="259045"/>
    <xdr:sp macro="" textlink="">
      <xdr:nvSpPr>
        <xdr:cNvPr id="196" name="n_2mainValue【橋りょう・トンネル】&#10;有形固定資産減価償却率"/>
        <xdr:cNvSpPr txBox="1"/>
      </xdr:nvSpPr>
      <xdr:spPr>
        <a:xfrm>
          <a:off x="2705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77124</xdr:rowOff>
    </xdr:from>
    <xdr:ext cx="405111" cy="259045"/>
    <xdr:sp macro="" textlink="">
      <xdr:nvSpPr>
        <xdr:cNvPr id="197" name="n_3mainValue【橋りょう・トンネル】&#10;有形固定資産減価償却率"/>
        <xdr:cNvSpPr txBox="1"/>
      </xdr:nvSpPr>
      <xdr:spPr>
        <a:xfrm>
          <a:off x="1816744" y="984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1" name="テキスト ボックス 21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3" name="テキスト ボックス 21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5" name="テキスト ボックス 21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110166</xdr:rowOff>
    </xdr:from>
    <xdr:to>
      <xdr:col>54</xdr:col>
      <xdr:colOff>189865</xdr:colOff>
      <xdr:row>64</xdr:row>
      <xdr:rowOff>74454</xdr:rowOff>
    </xdr:to>
    <xdr:cxnSp macro="">
      <xdr:nvCxnSpPr>
        <xdr:cNvPr id="221" name="直線コネクタ 220"/>
        <xdr:cNvCxnSpPr/>
      </xdr:nvCxnSpPr>
      <xdr:spPr>
        <a:xfrm flipV="1">
          <a:off x="10476865" y="9539916"/>
          <a:ext cx="0" cy="15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78281</xdr:rowOff>
    </xdr:from>
    <xdr:ext cx="469744" cy="259045"/>
    <xdr:sp macro="" textlink="">
      <xdr:nvSpPr>
        <xdr:cNvPr id="222" name="【橋りょう・トンネル】&#10;一人当たり有形固定資産（償却資産）額最小値テキスト"/>
        <xdr:cNvSpPr txBox="1"/>
      </xdr:nvSpPr>
      <xdr:spPr>
        <a:xfrm>
          <a:off x="10515600" y="1105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74454</xdr:rowOff>
    </xdr:from>
    <xdr:to>
      <xdr:col>55</xdr:col>
      <xdr:colOff>88900</xdr:colOff>
      <xdr:row>64</xdr:row>
      <xdr:rowOff>74454</xdr:rowOff>
    </xdr:to>
    <xdr:cxnSp macro="">
      <xdr:nvCxnSpPr>
        <xdr:cNvPr id="223" name="直線コネクタ 222"/>
        <xdr:cNvCxnSpPr/>
      </xdr:nvCxnSpPr>
      <xdr:spPr>
        <a:xfrm>
          <a:off x="10388600" y="1104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56843</xdr:rowOff>
    </xdr:from>
    <xdr:ext cx="690189" cy="259045"/>
    <xdr:sp macro="" textlink="">
      <xdr:nvSpPr>
        <xdr:cNvPr id="224" name="【橋りょう・トンネル】&#10;一人当たり有形固定資産（償却資産）額最大値テキスト"/>
        <xdr:cNvSpPr txBox="1"/>
      </xdr:nvSpPr>
      <xdr:spPr>
        <a:xfrm>
          <a:off x="10515600" y="9315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110166</xdr:rowOff>
    </xdr:from>
    <xdr:to>
      <xdr:col>55</xdr:col>
      <xdr:colOff>88900</xdr:colOff>
      <xdr:row>55</xdr:row>
      <xdr:rowOff>110166</xdr:rowOff>
    </xdr:to>
    <xdr:cxnSp macro="">
      <xdr:nvCxnSpPr>
        <xdr:cNvPr id="225" name="直線コネクタ 224"/>
        <xdr:cNvCxnSpPr/>
      </xdr:nvCxnSpPr>
      <xdr:spPr>
        <a:xfrm>
          <a:off x="10388600" y="9539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155077</xdr:rowOff>
    </xdr:from>
    <xdr:ext cx="599010" cy="259045"/>
    <xdr:sp macro="" textlink="">
      <xdr:nvSpPr>
        <xdr:cNvPr id="226" name="【橋りょう・トンネル】&#10;一人当たり有形固定資産（償却資産）額平均値テキスト"/>
        <xdr:cNvSpPr txBox="1"/>
      </xdr:nvSpPr>
      <xdr:spPr>
        <a:xfrm>
          <a:off x="10515600" y="10613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5200</xdr:rowOff>
    </xdr:from>
    <xdr:to>
      <xdr:col>55</xdr:col>
      <xdr:colOff>50800</xdr:colOff>
      <xdr:row>62</xdr:row>
      <xdr:rowOff>106800</xdr:rowOff>
    </xdr:to>
    <xdr:sp macro="" textlink="">
      <xdr:nvSpPr>
        <xdr:cNvPr id="227" name="フローチャート: 判断 226"/>
        <xdr:cNvSpPr/>
      </xdr:nvSpPr>
      <xdr:spPr>
        <a:xfrm>
          <a:off x="10426700" y="106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17520</xdr:rowOff>
    </xdr:from>
    <xdr:to>
      <xdr:col>50</xdr:col>
      <xdr:colOff>165100</xdr:colOff>
      <xdr:row>62</xdr:row>
      <xdr:rowOff>119120</xdr:rowOff>
    </xdr:to>
    <xdr:sp macro="" textlink="">
      <xdr:nvSpPr>
        <xdr:cNvPr id="228" name="フローチャート: 判断 227"/>
        <xdr:cNvSpPr/>
      </xdr:nvSpPr>
      <xdr:spPr>
        <a:xfrm>
          <a:off x="9588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35601</xdr:rowOff>
    </xdr:from>
    <xdr:to>
      <xdr:col>46</xdr:col>
      <xdr:colOff>38100</xdr:colOff>
      <xdr:row>62</xdr:row>
      <xdr:rowOff>137201</xdr:rowOff>
    </xdr:to>
    <xdr:sp macro="" textlink="">
      <xdr:nvSpPr>
        <xdr:cNvPr id="229" name="フローチャート: 判断 228"/>
        <xdr:cNvSpPr/>
      </xdr:nvSpPr>
      <xdr:spPr>
        <a:xfrm>
          <a:off x="8699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51130</xdr:rowOff>
    </xdr:from>
    <xdr:to>
      <xdr:col>41</xdr:col>
      <xdr:colOff>101600</xdr:colOff>
      <xdr:row>62</xdr:row>
      <xdr:rowOff>152730</xdr:rowOff>
    </xdr:to>
    <xdr:sp macro="" textlink="">
      <xdr:nvSpPr>
        <xdr:cNvPr id="230" name="フローチャート: 判断 229"/>
        <xdr:cNvSpPr/>
      </xdr:nvSpPr>
      <xdr:spPr>
        <a:xfrm>
          <a:off x="7810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39671</xdr:rowOff>
    </xdr:from>
    <xdr:to>
      <xdr:col>36</xdr:col>
      <xdr:colOff>165100</xdr:colOff>
      <xdr:row>62</xdr:row>
      <xdr:rowOff>141271</xdr:rowOff>
    </xdr:to>
    <xdr:sp macro="" textlink="">
      <xdr:nvSpPr>
        <xdr:cNvPr id="231" name="フローチャート: 判断 230"/>
        <xdr:cNvSpPr/>
      </xdr:nvSpPr>
      <xdr:spPr>
        <a:xfrm>
          <a:off x="6921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46429</xdr:rowOff>
    </xdr:from>
    <xdr:to>
      <xdr:col>55</xdr:col>
      <xdr:colOff>50800</xdr:colOff>
      <xdr:row>61</xdr:row>
      <xdr:rowOff>148029</xdr:rowOff>
    </xdr:to>
    <xdr:sp macro="" textlink="">
      <xdr:nvSpPr>
        <xdr:cNvPr id="237" name="楕円 236"/>
        <xdr:cNvSpPr/>
      </xdr:nvSpPr>
      <xdr:spPr>
        <a:xfrm>
          <a:off x="10426700" y="1050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69306</xdr:rowOff>
    </xdr:from>
    <xdr:ext cx="599010" cy="259045"/>
    <xdr:sp macro="" textlink="">
      <xdr:nvSpPr>
        <xdr:cNvPr id="238" name="【橋りょう・トンネル】&#10;一人当たり有形固定資産（償却資産）額該当値テキスト"/>
        <xdr:cNvSpPr txBox="1"/>
      </xdr:nvSpPr>
      <xdr:spPr>
        <a:xfrm>
          <a:off x="10515600" y="10356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48031</xdr:rowOff>
    </xdr:from>
    <xdr:to>
      <xdr:col>50</xdr:col>
      <xdr:colOff>165100</xdr:colOff>
      <xdr:row>61</xdr:row>
      <xdr:rowOff>149631</xdr:rowOff>
    </xdr:to>
    <xdr:sp macro="" textlink="">
      <xdr:nvSpPr>
        <xdr:cNvPr id="239" name="楕円 238"/>
        <xdr:cNvSpPr/>
      </xdr:nvSpPr>
      <xdr:spPr>
        <a:xfrm>
          <a:off x="9588500" y="1050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97229</xdr:rowOff>
    </xdr:from>
    <xdr:to>
      <xdr:col>55</xdr:col>
      <xdr:colOff>0</xdr:colOff>
      <xdr:row>61</xdr:row>
      <xdr:rowOff>98831</xdr:rowOff>
    </xdr:to>
    <xdr:cxnSp macro="">
      <xdr:nvCxnSpPr>
        <xdr:cNvPr id="240" name="直線コネクタ 239"/>
        <xdr:cNvCxnSpPr/>
      </xdr:nvCxnSpPr>
      <xdr:spPr>
        <a:xfrm flipV="1">
          <a:off x="9639300" y="10555679"/>
          <a:ext cx="838200" cy="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97418</xdr:rowOff>
    </xdr:from>
    <xdr:to>
      <xdr:col>46</xdr:col>
      <xdr:colOff>38100</xdr:colOff>
      <xdr:row>62</xdr:row>
      <xdr:rowOff>27568</xdr:rowOff>
    </xdr:to>
    <xdr:sp macro="" textlink="">
      <xdr:nvSpPr>
        <xdr:cNvPr id="241" name="楕円 240"/>
        <xdr:cNvSpPr/>
      </xdr:nvSpPr>
      <xdr:spPr>
        <a:xfrm>
          <a:off x="8699500" y="1055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98831</xdr:rowOff>
    </xdr:from>
    <xdr:to>
      <xdr:col>50</xdr:col>
      <xdr:colOff>114300</xdr:colOff>
      <xdr:row>61</xdr:row>
      <xdr:rowOff>148218</xdr:rowOff>
    </xdr:to>
    <xdr:cxnSp macro="">
      <xdr:nvCxnSpPr>
        <xdr:cNvPr id="242" name="直線コネクタ 241"/>
        <xdr:cNvCxnSpPr/>
      </xdr:nvCxnSpPr>
      <xdr:spPr>
        <a:xfrm flipV="1">
          <a:off x="8750300" y="10557281"/>
          <a:ext cx="889000" cy="4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109962</xdr:rowOff>
    </xdr:from>
    <xdr:to>
      <xdr:col>41</xdr:col>
      <xdr:colOff>101600</xdr:colOff>
      <xdr:row>62</xdr:row>
      <xdr:rowOff>40112</xdr:rowOff>
    </xdr:to>
    <xdr:sp macro="" textlink="">
      <xdr:nvSpPr>
        <xdr:cNvPr id="243" name="楕円 242"/>
        <xdr:cNvSpPr/>
      </xdr:nvSpPr>
      <xdr:spPr>
        <a:xfrm>
          <a:off x="7810500" y="105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148218</xdr:rowOff>
    </xdr:from>
    <xdr:to>
      <xdr:col>45</xdr:col>
      <xdr:colOff>177800</xdr:colOff>
      <xdr:row>61</xdr:row>
      <xdr:rowOff>160762</xdr:rowOff>
    </xdr:to>
    <xdr:cxnSp macro="">
      <xdr:nvCxnSpPr>
        <xdr:cNvPr id="244" name="直線コネクタ 243"/>
        <xdr:cNvCxnSpPr/>
      </xdr:nvCxnSpPr>
      <xdr:spPr>
        <a:xfrm flipV="1">
          <a:off x="7861300" y="10606668"/>
          <a:ext cx="889000" cy="1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110247</xdr:rowOff>
    </xdr:from>
    <xdr:ext cx="599010" cy="259045"/>
    <xdr:sp macro="" textlink="">
      <xdr:nvSpPr>
        <xdr:cNvPr id="245" name="n_1aveValue【橋りょう・トンネル】&#10;一人当たり有形固定資産（償却資産）額"/>
        <xdr:cNvSpPr txBox="1"/>
      </xdr:nvSpPr>
      <xdr:spPr>
        <a:xfrm>
          <a:off x="9327095" y="1074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128328</xdr:rowOff>
    </xdr:from>
    <xdr:ext cx="599010" cy="259045"/>
    <xdr:sp macro="" textlink="">
      <xdr:nvSpPr>
        <xdr:cNvPr id="246" name="n_2aveValue【橋りょう・トンネル】&#10;一人当たり有形固定資産（償却資産）額"/>
        <xdr:cNvSpPr txBox="1"/>
      </xdr:nvSpPr>
      <xdr:spPr>
        <a:xfrm>
          <a:off x="8450795" y="1075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143857</xdr:rowOff>
    </xdr:from>
    <xdr:ext cx="599010" cy="259045"/>
    <xdr:sp macro="" textlink="">
      <xdr:nvSpPr>
        <xdr:cNvPr id="247" name="n_3aveValue【橋りょう・トンネル】&#10;一人当たり有形固定資産（償却資産）額"/>
        <xdr:cNvSpPr txBox="1"/>
      </xdr:nvSpPr>
      <xdr:spPr>
        <a:xfrm>
          <a:off x="7561795" y="1077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157798</xdr:rowOff>
    </xdr:from>
    <xdr:ext cx="599010" cy="259045"/>
    <xdr:sp macro="" textlink="">
      <xdr:nvSpPr>
        <xdr:cNvPr id="248" name="n_4aveValue【橋りょう・トンネル】&#10;一人当たり有形固定資産（償却資産）額"/>
        <xdr:cNvSpPr txBox="1"/>
      </xdr:nvSpPr>
      <xdr:spPr>
        <a:xfrm>
          <a:off x="6672795" y="1044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166158</xdr:rowOff>
    </xdr:from>
    <xdr:ext cx="599010" cy="259045"/>
    <xdr:sp macro="" textlink="">
      <xdr:nvSpPr>
        <xdr:cNvPr id="249" name="n_1mainValue【橋りょう・トンネル】&#10;一人当たり有形固定資産（償却資産）額"/>
        <xdr:cNvSpPr txBox="1"/>
      </xdr:nvSpPr>
      <xdr:spPr>
        <a:xfrm>
          <a:off x="9327095" y="1028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44095</xdr:rowOff>
    </xdr:from>
    <xdr:ext cx="599010" cy="259045"/>
    <xdr:sp macro="" textlink="">
      <xdr:nvSpPr>
        <xdr:cNvPr id="250" name="n_2mainValue【橋りょう・トンネル】&#10;一人当たり有形固定資産（償却資産）額"/>
        <xdr:cNvSpPr txBox="1"/>
      </xdr:nvSpPr>
      <xdr:spPr>
        <a:xfrm>
          <a:off x="8450795" y="10331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56639</xdr:rowOff>
    </xdr:from>
    <xdr:ext cx="599010" cy="259045"/>
    <xdr:sp macro="" textlink="">
      <xdr:nvSpPr>
        <xdr:cNvPr id="251" name="n_3mainValue【橋りょう・トンネル】&#10;一人当たり有形固定資産（償却資産）額"/>
        <xdr:cNvSpPr txBox="1"/>
      </xdr:nvSpPr>
      <xdr:spPr>
        <a:xfrm>
          <a:off x="7561795" y="1034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93345</xdr:rowOff>
    </xdr:from>
    <xdr:to>
      <xdr:col>24</xdr:col>
      <xdr:colOff>62865</xdr:colOff>
      <xdr:row>86</xdr:row>
      <xdr:rowOff>114300</xdr:rowOff>
    </xdr:to>
    <xdr:cxnSp macro="">
      <xdr:nvCxnSpPr>
        <xdr:cNvPr id="276" name="直線コネクタ 275"/>
        <xdr:cNvCxnSpPr/>
      </xdr:nvCxnSpPr>
      <xdr:spPr>
        <a:xfrm flipV="1">
          <a:off x="4634865" y="13294995"/>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8" name="直線コネクタ 27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40022</xdr:rowOff>
    </xdr:from>
    <xdr:ext cx="405111" cy="259045"/>
    <xdr:sp macro="" textlink="">
      <xdr:nvSpPr>
        <xdr:cNvPr id="279" name="【公営住宅】&#10;有形固定資産減価償却率最大値テキスト"/>
        <xdr:cNvSpPr txBox="1"/>
      </xdr:nvSpPr>
      <xdr:spPr>
        <a:xfrm>
          <a:off x="4673600" y="1307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93345</xdr:rowOff>
    </xdr:from>
    <xdr:to>
      <xdr:col>24</xdr:col>
      <xdr:colOff>152400</xdr:colOff>
      <xdr:row>77</xdr:row>
      <xdr:rowOff>93345</xdr:rowOff>
    </xdr:to>
    <xdr:cxnSp macro="">
      <xdr:nvCxnSpPr>
        <xdr:cNvPr id="280" name="直線コネクタ 279"/>
        <xdr:cNvCxnSpPr/>
      </xdr:nvCxnSpPr>
      <xdr:spPr>
        <a:xfrm>
          <a:off x="4546600" y="132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28591</xdr:rowOff>
    </xdr:from>
    <xdr:ext cx="405111" cy="259045"/>
    <xdr:sp macro="" textlink="">
      <xdr:nvSpPr>
        <xdr:cNvPr id="281" name="【公営住宅】&#10;有形固定資産減価償却率平均値テキスト"/>
        <xdr:cNvSpPr txBox="1"/>
      </xdr:nvSpPr>
      <xdr:spPr>
        <a:xfrm>
          <a:off x="4673600" y="14087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50164</xdr:rowOff>
    </xdr:from>
    <xdr:to>
      <xdr:col>24</xdr:col>
      <xdr:colOff>114300</xdr:colOff>
      <xdr:row>82</xdr:row>
      <xdr:rowOff>151764</xdr:rowOff>
    </xdr:to>
    <xdr:sp macro="" textlink="">
      <xdr:nvSpPr>
        <xdr:cNvPr id="282" name="フローチャート: 判断 281"/>
        <xdr:cNvSpPr/>
      </xdr:nvSpPr>
      <xdr:spPr>
        <a:xfrm>
          <a:off x="45847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83" name="フローチャート: 判断 282"/>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48261</xdr:rowOff>
    </xdr:from>
    <xdr:to>
      <xdr:col>15</xdr:col>
      <xdr:colOff>101600</xdr:colOff>
      <xdr:row>82</xdr:row>
      <xdr:rowOff>149861</xdr:rowOff>
    </xdr:to>
    <xdr:sp macro="" textlink="">
      <xdr:nvSpPr>
        <xdr:cNvPr id="284" name="フローチャート: 判断 283"/>
        <xdr:cNvSpPr/>
      </xdr:nvSpPr>
      <xdr:spPr>
        <a:xfrm>
          <a:off x="2857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44450</xdr:rowOff>
    </xdr:from>
    <xdr:to>
      <xdr:col>10</xdr:col>
      <xdr:colOff>165100</xdr:colOff>
      <xdr:row>82</xdr:row>
      <xdr:rowOff>146050</xdr:rowOff>
    </xdr:to>
    <xdr:sp macro="" textlink="">
      <xdr:nvSpPr>
        <xdr:cNvPr id="285" name="フローチャート: 判断 284"/>
        <xdr:cNvSpPr/>
      </xdr:nvSpPr>
      <xdr:spPr>
        <a:xfrm>
          <a:off x="1968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57786</xdr:rowOff>
    </xdr:from>
    <xdr:to>
      <xdr:col>6</xdr:col>
      <xdr:colOff>38100</xdr:colOff>
      <xdr:row>82</xdr:row>
      <xdr:rowOff>159386</xdr:rowOff>
    </xdr:to>
    <xdr:sp macro="" textlink="">
      <xdr:nvSpPr>
        <xdr:cNvPr id="286" name="フローチャート: 判断 285"/>
        <xdr:cNvSpPr/>
      </xdr:nvSpPr>
      <xdr:spPr>
        <a:xfrm>
          <a:off x="1079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42545</xdr:rowOff>
    </xdr:from>
    <xdr:to>
      <xdr:col>24</xdr:col>
      <xdr:colOff>114300</xdr:colOff>
      <xdr:row>80</xdr:row>
      <xdr:rowOff>144145</xdr:rowOff>
    </xdr:to>
    <xdr:sp macro="" textlink="">
      <xdr:nvSpPr>
        <xdr:cNvPr id="292" name="楕円 291"/>
        <xdr:cNvSpPr/>
      </xdr:nvSpPr>
      <xdr:spPr>
        <a:xfrm>
          <a:off x="4584700" y="137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65422</xdr:rowOff>
    </xdr:from>
    <xdr:ext cx="405111" cy="259045"/>
    <xdr:sp macro="" textlink="">
      <xdr:nvSpPr>
        <xdr:cNvPr id="293" name="【公営住宅】&#10;有形固定資産減価償却率該当値テキスト"/>
        <xdr:cNvSpPr txBox="1"/>
      </xdr:nvSpPr>
      <xdr:spPr>
        <a:xfrm>
          <a:off x="4673600"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636</xdr:rowOff>
    </xdr:from>
    <xdr:to>
      <xdr:col>20</xdr:col>
      <xdr:colOff>38100</xdr:colOff>
      <xdr:row>80</xdr:row>
      <xdr:rowOff>102236</xdr:rowOff>
    </xdr:to>
    <xdr:sp macro="" textlink="">
      <xdr:nvSpPr>
        <xdr:cNvPr id="294" name="楕円 293"/>
        <xdr:cNvSpPr/>
      </xdr:nvSpPr>
      <xdr:spPr>
        <a:xfrm>
          <a:off x="3746500" y="137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51436</xdr:rowOff>
    </xdr:from>
    <xdr:to>
      <xdr:col>24</xdr:col>
      <xdr:colOff>63500</xdr:colOff>
      <xdr:row>80</xdr:row>
      <xdr:rowOff>93345</xdr:rowOff>
    </xdr:to>
    <xdr:cxnSp macro="">
      <xdr:nvCxnSpPr>
        <xdr:cNvPr id="295" name="直線コネクタ 294"/>
        <xdr:cNvCxnSpPr/>
      </xdr:nvCxnSpPr>
      <xdr:spPr>
        <a:xfrm>
          <a:off x="3797300" y="1376743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130175</xdr:rowOff>
    </xdr:from>
    <xdr:to>
      <xdr:col>15</xdr:col>
      <xdr:colOff>101600</xdr:colOff>
      <xdr:row>80</xdr:row>
      <xdr:rowOff>60325</xdr:rowOff>
    </xdr:to>
    <xdr:sp macro="" textlink="">
      <xdr:nvSpPr>
        <xdr:cNvPr id="296" name="楕円 295"/>
        <xdr:cNvSpPr/>
      </xdr:nvSpPr>
      <xdr:spPr>
        <a:xfrm>
          <a:off x="2857500" y="136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9525</xdr:rowOff>
    </xdr:from>
    <xdr:to>
      <xdr:col>19</xdr:col>
      <xdr:colOff>177800</xdr:colOff>
      <xdr:row>80</xdr:row>
      <xdr:rowOff>51436</xdr:rowOff>
    </xdr:to>
    <xdr:cxnSp macro="">
      <xdr:nvCxnSpPr>
        <xdr:cNvPr id="297" name="直線コネクタ 296"/>
        <xdr:cNvCxnSpPr/>
      </xdr:nvCxnSpPr>
      <xdr:spPr>
        <a:xfrm>
          <a:off x="2908300" y="137255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88264</xdr:rowOff>
    </xdr:from>
    <xdr:to>
      <xdr:col>10</xdr:col>
      <xdr:colOff>165100</xdr:colOff>
      <xdr:row>80</xdr:row>
      <xdr:rowOff>18414</xdr:rowOff>
    </xdr:to>
    <xdr:sp macro="" textlink="">
      <xdr:nvSpPr>
        <xdr:cNvPr id="298" name="楕円 297"/>
        <xdr:cNvSpPr/>
      </xdr:nvSpPr>
      <xdr:spPr>
        <a:xfrm>
          <a:off x="1968500" y="1363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139064</xdr:rowOff>
    </xdr:from>
    <xdr:to>
      <xdr:col>15</xdr:col>
      <xdr:colOff>50800</xdr:colOff>
      <xdr:row>80</xdr:row>
      <xdr:rowOff>9525</xdr:rowOff>
    </xdr:to>
    <xdr:cxnSp macro="">
      <xdr:nvCxnSpPr>
        <xdr:cNvPr id="299" name="直線コネクタ 298"/>
        <xdr:cNvCxnSpPr/>
      </xdr:nvCxnSpPr>
      <xdr:spPr>
        <a:xfrm>
          <a:off x="2019300" y="136836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127652</xdr:rowOff>
    </xdr:from>
    <xdr:ext cx="405111" cy="259045"/>
    <xdr:sp macro="" textlink="">
      <xdr:nvSpPr>
        <xdr:cNvPr id="300" name="n_1aveValue【公営住宅】&#10;有形固定資産減価償却率"/>
        <xdr:cNvSpPr txBox="1"/>
      </xdr:nvSpPr>
      <xdr:spPr>
        <a:xfrm>
          <a:off x="35820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140988</xdr:rowOff>
    </xdr:from>
    <xdr:ext cx="405111" cy="259045"/>
    <xdr:sp macro="" textlink="">
      <xdr:nvSpPr>
        <xdr:cNvPr id="301" name="n_2aveValue【公営住宅】&#10;有形固定資産減価償却率"/>
        <xdr:cNvSpPr txBox="1"/>
      </xdr:nvSpPr>
      <xdr:spPr>
        <a:xfrm>
          <a:off x="2705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137177</xdr:rowOff>
    </xdr:from>
    <xdr:ext cx="405111" cy="259045"/>
    <xdr:sp macro="" textlink="">
      <xdr:nvSpPr>
        <xdr:cNvPr id="302" name="n_3aveValue【公営住宅】&#10;有形固定資産減価償却率"/>
        <xdr:cNvSpPr txBox="1"/>
      </xdr:nvSpPr>
      <xdr:spPr>
        <a:xfrm>
          <a:off x="1816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4463</xdr:rowOff>
    </xdr:from>
    <xdr:ext cx="405111" cy="259045"/>
    <xdr:sp macro="" textlink="">
      <xdr:nvSpPr>
        <xdr:cNvPr id="303" name="n_4aveValue【公営住宅】&#10;有形固定資産減価償却率"/>
        <xdr:cNvSpPr txBox="1"/>
      </xdr:nvSpPr>
      <xdr:spPr>
        <a:xfrm>
          <a:off x="927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118763</xdr:rowOff>
    </xdr:from>
    <xdr:ext cx="405111" cy="259045"/>
    <xdr:sp macro="" textlink="">
      <xdr:nvSpPr>
        <xdr:cNvPr id="304" name="n_1mainValue【公営住宅】&#10;有形固定資産減価償却率"/>
        <xdr:cNvSpPr txBox="1"/>
      </xdr:nvSpPr>
      <xdr:spPr>
        <a:xfrm>
          <a:off x="3582044" y="1349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76852</xdr:rowOff>
    </xdr:from>
    <xdr:ext cx="405111" cy="259045"/>
    <xdr:sp macro="" textlink="">
      <xdr:nvSpPr>
        <xdr:cNvPr id="305" name="n_2mainValue【公営住宅】&#10;有形固定資産減価償却率"/>
        <xdr:cNvSpPr txBox="1"/>
      </xdr:nvSpPr>
      <xdr:spPr>
        <a:xfrm>
          <a:off x="2705744"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34941</xdr:rowOff>
    </xdr:from>
    <xdr:ext cx="405111" cy="259045"/>
    <xdr:sp macro="" textlink="">
      <xdr:nvSpPr>
        <xdr:cNvPr id="306" name="n_3mainValue【公営住宅】&#10;有形固定資産減価償却率"/>
        <xdr:cNvSpPr txBox="1"/>
      </xdr:nvSpPr>
      <xdr:spPr>
        <a:xfrm>
          <a:off x="1816744" y="1340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8" name="テキスト ボックス 32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107442</xdr:rowOff>
    </xdr:from>
    <xdr:to>
      <xdr:col>54</xdr:col>
      <xdr:colOff>189865</xdr:colOff>
      <xdr:row>86</xdr:row>
      <xdr:rowOff>103823</xdr:rowOff>
    </xdr:to>
    <xdr:cxnSp macro="">
      <xdr:nvCxnSpPr>
        <xdr:cNvPr id="330" name="直線コネクタ 329"/>
        <xdr:cNvCxnSpPr/>
      </xdr:nvCxnSpPr>
      <xdr:spPr>
        <a:xfrm flipV="1">
          <a:off x="10476865" y="13480542"/>
          <a:ext cx="0" cy="136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107650</xdr:rowOff>
    </xdr:from>
    <xdr:ext cx="469744" cy="259045"/>
    <xdr:sp macro="" textlink="">
      <xdr:nvSpPr>
        <xdr:cNvPr id="331" name="【公営住宅】&#10;一人当たり面積最小値テキスト"/>
        <xdr:cNvSpPr txBox="1"/>
      </xdr:nvSpPr>
      <xdr:spPr>
        <a:xfrm>
          <a:off x="10515600" y="1485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103823</xdr:rowOff>
    </xdr:from>
    <xdr:to>
      <xdr:col>55</xdr:col>
      <xdr:colOff>88900</xdr:colOff>
      <xdr:row>86</xdr:row>
      <xdr:rowOff>103823</xdr:rowOff>
    </xdr:to>
    <xdr:cxnSp macro="">
      <xdr:nvCxnSpPr>
        <xdr:cNvPr id="332" name="直線コネクタ 331"/>
        <xdr:cNvCxnSpPr/>
      </xdr:nvCxnSpPr>
      <xdr:spPr>
        <a:xfrm>
          <a:off x="10388600" y="1484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54119</xdr:rowOff>
    </xdr:from>
    <xdr:ext cx="469744" cy="259045"/>
    <xdr:sp macro="" textlink="">
      <xdr:nvSpPr>
        <xdr:cNvPr id="333" name="【公営住宅】&#10;一人当たり面積最大値テキスト"/>
        <xdr:cNvSpPr txBox="1"/>
      </xdr:nvSpPr>
      <xdr:spPr>
        <a:xfrm>
          <a:off x="10515600" y="1325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107442</xdr:rowOff>
    </xdr:from>
    <xdr:to>
      <xdr:col>55</xdr:col>
      <xdr:colOff>88900</xdr:colOff>
      <xdr:row>78</xdr:row>
      <xdr:rowOff>107442</xdr:rowOff>
    </xdr:to>
    <xdr:cxnSp macro="">
      <xdr:nvCxnSpPr>
        <xdr:cNvPr id="334" name="直線コネクタ 333"/>
        <xdr:cNvCxnSpPr/>
      </xdr:nvCxnSpPr>
      <xdr:spPr>
        <a:xfrm>
          <a:off x="10388600" y="1348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163529</xdr:rowOff>
    </xdr:from>
    <xdr:ext cx="469744" cy="259045"/>
    <xdr:sp macro="" textlink="">
      <xdr:nvSpPr>
        <xdr:cNvPr id="335" name="【公営住宅】&#10;一人当たり面積平均値テキスト"/>
        <xdr:cNvSpPr txBox="1"/>
      </xdr:nvSpPr>
      <xdr:spPr>
        <a:xfrm>
          <a:off x="10515600" y="14393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140652</xdr:rowOff>
    </xdr:from>
    <xdr:to>
      <xdr:col>55</xdr:col>
      <xdr:colOff>50800</xdr:colOff>
      <xdr:row>85</xdr:row>
      <xdr:rowOff>70802</xdr:rowOff>
    </xdr:to>
    <xdr:sp macro="" textlink="">
      <xdr:nvSpPr>
        <xdr:cNvPr id="336" name="フローチャート: 判断 335"/>
        <xdr:cNvSpPr/>
      </xdr:nvSpPr>
      <xdr:spPr>
        <a:xfrm>
          <a:off x="10426700" y="1454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137224</xdr:rowOff>
    </xdr:from>
    <xdr:to>
      <xdr:col>50</xdr:col>
      <xdr:colOff>165100</xdr:colOff>
      <xdr:row>85</xdr:row>
      <xdr:rowOff>67374</xdr:rowOff>
    </xdr:to>
    <xdr:sp macro="" textlink="">
      <xdr:nvSpPr>
        <xdr:cNvPr id="337" name="フローチャート: 判断 336"/>
        <xdr:cNvSpPr/>
      </xdr:nvSpPr>
      <xdr:spPr>
        <a:xfrm>
          <a:off x="9588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169418</xdr:rowOff>
    </xdr:from>
    <xdr:to>
      <xdr:col>46</xdr:col>
      <xdr:colOff>38100</xdr:colOff>
      <xdr:row>85</xdr:row>
      <xdr:rowOff>99568</xdr:rowOff>
    </xdr:to>
    <xdr:sp macro="" textlink="">
      <xdr:nvSpPr>
        <xdr:cNvPr id="338" name="フローチャート: 判断 337"/>
        <xdr:cNvSpPr/>
      </xdr:nvSpPr>
      <xdr:spPr>
        <a:xfrm>
          <a:off x="8699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39" name="フローチャート: 判断 338"/>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91123</xdr:rowOff>
    </xdr:from>
    <xdr:to>
      <xdr:col>36</xdr:col>
      <xdr:colOff>165100</xdr:colOff>
      <xdr:row>85</xdr:row>
      <xdr:rowOff>21273</xdr:rowOff>
    </xdr:to>
    <xdr:sp macro="" textlink="">
      <xdr:nvSpPr>
        <xdr:cNvPr id="340" name="フローチャート: 判断 339"/>
        <xdr:cNvSpPr/>
      </xdr:nvSpPr>
      <xdr:spPr>
        <a:xfrm>
          <a:off x="6921500" y="1449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65976</xdr:rowOff>
    </xdr:from>
    <xdr:to>
      <xdr:col>55</xdr:col>
      <xdr:colOff>50800</xdr:colOff>
      <xdr:row>85</xdr:row>
      <xdr:rowOff>167576</xdr:rowOff>
    </xdr:to>
    <xdr:sp macro="" textlink="">
      <xdr:nvSpPr>
        <xdr:cNvPr id="346" name="楕円 345"/>
        <xdr:cNvSpPr/>
      </xdr:nvSpPr>
      <xdr:spPr>
        <a:xfrm>
          <a:off x="10426700" y="1463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44403</xdr:rowOff>
    </xdr:from>
    <xdr:ext cx="469744" cy="259045"/>
    <xdr:sp macro="" textlink="">
      <xdr:nvSpPr>
        <xdr:cNvPr id="347" name="【公営住宅】&#10;一人当たり面積該当値テキスト"/>
        <xdr:cNvSpPr txBox="1"/>
      </xdr:nvSpPr>
      <xdr:spPr>
        <a:xfrm>
          <a:off x="10515600" y="14617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66548</xdr:rowOff>
    </xdr:from>
    <xdr:to>
      <xdr:col>50</xdr:col>
      <xdr:colOff>165100</xdr:colOff>
      <xdr:row>85</xdr:row>
      <xdr:rowOff>168148</xdr:rowOff>
    </xdr:to>
    <xdr:sp macro="" textlink="">
      <xdr:nvSpPr>
        <xdr:cNvPr id="348" name="楕円 347"/>
        <xdr:cNvSpPr/>
      </xdr:nvSpPr>
      <xdr:spPr>
        <a:xfrm>
          <a:off x="9588500" y="1463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116776</xdr:rowOff>
    </xdr:from>
    <xdr:to>
      <xdr:col>55</xdr:col>
      <xdr:colOff>0</xdr:colOff>
      <xdr:row>85</xdr:row>
      <xdr:rowOff>117348</xdr:rowOff>
    </xdr:to>
    <xdr:cxnSp macro="">
      <xdr:nvCxnSpPr>
        <xdr:cNvPr id="349" name="直線コネクタ 348"/>
        <xdr:cNvCxnSpPr/>
      </xdr:nvCxnSpPr>
      <xdr:spPr>
        <a:xfrm flipV="1">
          <a:off x="9639300" y="14690026"/>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68072</xdr:rowOff>
    </xdr:from>
    <xdr:to>
      <xdr:col>46</xdr:col>
      <xdr:colOff>38100</xdr:colOff>
      <xdr:row>85</xdr:row>
      <xdr:rowOff>169672</xdr:rowOff>
    </xdr:to>
    <xdr:sp macro="" textlink="">
      <xdr:nvSpPr>
        <xdr:cNvPr id="350" name="楕円 349"/>
        <xdr:cNvSpPr/>
      </xdr:nvSpPr>
      <xdr:spPr>
        <a:xfrm>
          <a:off x="8699500" y="1464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117348</xdr:rowOff>
    </xdr:from>
    <xdr:to>
      <xdr:col>50</xdr:col>
      <xdr:colOff>114300</xdr:colOff>
      <xdr:row>85</xdr:row>
      <xdr:rowOff>118872</xdr:rowOff>
    </xdr:to>
    <xdr:cxnSp macro="">
      <xdr:nvCxnSpPr>
        <xdr:cNvPr id="351" name="直線コネクタ 350"/>
        <xdr:cNvCxnSpPr/>
      </xdr:nvCxnSpPr>
      <xdr:spPr>
        <a:xfrm flipV="1">
          <a:off x="8750300" y="1469059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69214</xdr:rowOff>
    </xdr:from>
    <xdr:to>
      <xdr:col>41</xdr:col>
      <xdr:colOff>101600</xdr:colOff>
      <xdr:row>85</xdr:row>
      <xdr:rowOff>170814</xdr:rowOff>
    </xdr:to>
    <xdr:sp macro="" textlink="">
      <xdr:nvSpPr>
        <xdr:cNvPr id="352" name="楕円 351"/>
        <xdr:cNvSpPr/>
      </xdr:nvSpPr>
      <xdr:spPr>
        <a:xfrm>
          <a:off x="7810500" y="1464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118872</xdr:rowOff>
    </xdr:from>
    <xdr:to>
      <xdr:col>45</xdr:col>
      <xdr:colOff>177800</xdr:colOff>
      <xdr:row>85</xdr:row>
      <xdr:rowOff>120014</xdr:rowOff>
    </xdr:to>
    <xdr:cxnSp macro="">
      <xdr:nvCxnSpPr>
        <xdr:cNvPr id="353" name="直線コネクタ 352"/>
        <xdr:cNvCxnSpPr/>
      </xdr:nvCxnSpPr>
      <xdr:spPr>
        <a:xfrm flipV="1">
          <a:off x="7861300" y="14692122"/>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83901</xdr:rowOff>
    </xdr:from>
    <xdr:ext cx="469744" cy="259045"/>
    <xdr:sp macro="" textlink="">
      <xdr:nvSpPr>
        <xdr:cNvPr id="354" name="n_1aveValue【公営住宅】&#10;一人当たり面積"/>
        <xdr:cNvSpPr txBox="1"/>
      </xdr:nvSpPr>
      <xdr:spPr>
        <a:xfrm>
          <a:off x="93917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116095</xdr:rowOff>
    </xdr:from>
    <xdr:ext cx="469744" cy="259045"/>
    <xdr:sp macro="" textlink="">
      <xdr:nvSpPr>
        <xdr:cNvPr id="355" name="n_2aveValue【公営住宅】&#10;一人当たり面積"/>
        <xdr:cNvSpPr txBox="1"/>
      </xdr:nvSpPr>
      <xdr:spPr>
        <a:xfrm>
          <a:off x="8515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356" name="n_3aveValue【公営住宅】&#10;一人当たり面積"/>
        <xdr:cNvSpPr txBox="1"/>
      </xdr:nvSpPr>
      <xdr:spPr>
        <a:xfrm>
          <a:off x="7626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37800</xdr:rowOff>
    </xdr:from>
    <xdr:ext cx="469744" cy="259045"/>
    <xdr:sp macro="" textlink="">
      <xdr:nvSpPr>
        <xdr:cNvPr id="357" name="n_4aveValue【公営住宅】&#10;一人当たり面積"/>
        <xdr:cNvSpPr txBox="1"/>
      </xdr:nvSpPr>
      <xdr:spPr>
        <a:xfrm>
          <a:off x="6737427" y="1426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159275</xdr:rowOff>
    </xdr:from>
    <xdr:ext cx="469744" cy="259045"/>
    <xdr:sp macro="" textlink="">
      <xdr:nvSpPr>
        <xdr:cNvPr id="358" name="n_1mainValue【公営住宅】&#10;一人当たり面積"/>
        <xdr:cNvSpPr txBox="1"/>
      </xdr:nvSpPr>
      <xdr:spPr>
        <a:xfrm>
          <a:off x="9391727" y="1473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160799</xdr:rowOff>
    </xdr:from>
    <xdr:ext cx="469744" cy="259045"/>
    <xdr:sp macro="" textlink="">
      <xdr:nvSpPr>
        <xdr:cNvPr id="359" name="n_2mainValue【公営住宅】&#10;一人当たり面積"/>
        <xdr:cNvSpPr txBox="1"/>
      </xdr:nvSpPr>
      <xdr:spPr>
        <a:xfrm>
          <a:off x="8515427"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161941</xdr:rowOff>
    </xdr:from>
    <xdr:ext cx="469744" cy="259045"/>
    <xdr:sp macro="" textlink="">
      <xdr:nvSpPr>
        <xdr:cNvPr id="360" name="n_3mainValue【公営住宅】&#10;一人当たり面積"/>
        <xdr:cNvSpPr txBox="1"/>
      </xdr:nvSpPr>
      <xdr:spPr>
        <a:xfrm>
          <a:off x="7626427" y="1473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2" name="直線コネクタ 37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3" name="テキスト ボックス 372"/>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4" name="直線コネクタ 37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5" name="テキスト ボックス 37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6" name="直線コネクタ 37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7" name="テキスト ボックス 37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8" name="直線コネクタ 37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9" name="テキスト ボックス 37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0" name="直線コネクタ 37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1" name="テキスト ボックス 38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3" name="テキスト ボックス 382"/>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107</xdr:row>
      <xdr:rowOff>81914</xdr:rowOff>
    </xdr:to>
    <xdr:cxnSp macro="">
      <xdr:nvCxnSpPr>
        <xdr:cNvPr id="385" name="直線コネクタ 384"/>
        <xdr:cNvCxnSpPr/>
      </xdr:nvCxnSpPr>
      <xdr:spPr>
        <a:xfrm flipV="1">
          <a:off x="4634865" y="17198339"/>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85741</xdr:rowOff>
    </xdr:from>
    <xdr:ext cx="405111" cy="259045"/>
    <xdr:sp macro="" textlink="">
      <xdr:nvSpPr>
        <xdr:cNvPr id="386" name="【港湾・漁港】&#10;有形固定資産減価償却率最小値テキスト"/>
        <xdr:cNvSpPr txBox="1"/>
      </xdr:nvSpPr>
      <xdr:spPr>
        <a:xfrm>
          <a:off x="4673600" y="184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81914</xdr:rowOff>
    </xdr:from>
    <xdr:to>
      <xdr:col>24</xdr:col>
      <xdr:colOff>152400</xdr:colOff>
      <xdr:row>107</xdr:row>
      <xdr:rowOff>81914</xdr:rowOff>
    </xdr:to>
    <xdr:cxnSp macro="">
      <xdr:nvCxnSpPr>
        <xdr:cNvPr id="387" name="直線コネクタ 386"/>
        <xdr:cNvCxnSpPr/>
      </xdr:nvCxnSpPr>
      <xdr:spPr>
        <a:xfrm>
          <a:off x="4546600" y="18427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405111" cy="259045"/>
    <xdr:sp macro="" textlink="">
      <xdr:nvSpPr>
        <xdr:cNvPr id="388" name="【港湾・漁港】&#10;有形固定資産減価償却率最大値テキスト"/>
        <xdr:cNvSpPr txBox="1"/>
      </xdr:nvSpPr>
      <xdr:spPr>
        <a:xfrm>
          <a:off x="46736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389" name="直線コネクタ 388"/>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112413</xdr:rowOff>
    </xdr:from>
    <xdr:ext cx="405111" cy="259045"/>
    <xdr:sp macro="" textlink="">
      <xdr:nvSpPr>
        <xdr:cNvPr id="390" name="【港湾・漁港】&#10;有形固定資産減価償却率平均値テキスト"/>
        <xdr:cNvSpPr txBox="1"/>
      </xdr:nvSpPr>
      <xdr:spPr>
        <a:xfrm>
          <a:off x="4673600" y="17771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133986</xdr:rowOff>
    </xdr:from>
    <xdr:to>
      <xdr:col>24</xdr:col>
      <xdr:colOff>114300</xdr:colOff>
      <xdr:row>104</xdr:row>
      <xdr:rowOff>64136</xdr:rowOff>
    </xdr:to>
    <xdr:sp macro="" textlink="">
      <xdr:nvSpPr>
        <xdr:cNvPr id="391" name="フローチャート: 判断 390"/>
        <xdr:cNvSpPr/>
      </xdr:nvSpPr>
      <xdr:spPr>
        <a:xfrm>
          <a:off x="45847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141605</xdr:rowOff>
    </xdr:from>
    <xdr:to>
      <xdr:col>20</xdr:col>
      <xdr:colOff>38100</xdr:colOff>
      <xdr:row>104</xdr:row>
      <xdr:rowOff>71755</xdr:rowOff>
    </xdr:to>
    <xdr:sp macro="" textlink="">
      <xdr:nvSpPr>
        <xdr:cNvPr id="392" name="フローチャート: 判断 391"/>
        <xdr:cNvSpPr/>
      </xdr:nvSpPr>
      <xdr:spPr>
        <a:xfrm>
          <a:off x="3746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111125</xdr:rowOff>
    </xdr:from>
    <xdr:to>
      <xdr:col>15</xdr:col>
      <xdr:colOff>101600</xdr:colOff>
      <xdr:row>104</xdr:row>
      <xdr:rowOff>41275</xdr:rowOff>
    </xdr:to>
    <xdr:sp macro="" textlink="">
      <xdr:nvSpPr>
        <xdr:cNvPr id="393" name="フローチャート: 判断 392"/>
        <xdr:cNvSpPr/>
      </xdr:nvSpPr>
      <xdr:spPr>
        <a:xfrm>
          <a:off x="2857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94" name="フローチャート: 判断 393"/>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126364</xdr:rowOff>
    </xdr:from>
    <xdr:to>
      <xdr:col>6</xdr:col>
      <xdr:colOff>38100</xdr:colOff>
      <xdr:row>103</xdr:row>
      <xdr:rowOff>56514</xdr:rowOff>
    </xdr:to>
    <xdr:sp macro="" textlink="">
      <xdr:nvSpPr>
        <xdr:cNvPr id="395" name="フローチャート: 判断 394"/>
        <xdr:cNvSpPr/>
      </xdr:nvSpPr>
      <xdr:spPr>
        <a:xfrm>
          <a:off x="1079500" y="1761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6" name="テキスト ボックス 39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7" name="テキスト ボックス 39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8" name="テキスト ボックス 39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9" name="テキスト ボックス 39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0" name="テキスト ボックス 39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166370</xdr:rowOff>
    </xdr:from>
    <xdr:to>
      <xdr:col>24</xdr:col>
      <xdr:colOff>114300</xdr:colOff>
      <xdr:row>102</xdr:row>
      <xdr:rowOff>96520</xdr:rowOff>
    </xdr:to>
    <xdr:sp macro="" textlink="">
      <xdr:nvSpPr>
        <xdr:cNvPr id="401" name="楕円 400"/>
        <xdr:cNvSpPr/>
      </xdr:nvSpPr>
      <xdr:spPr>
        <a:xfrm>
          <a:off x="4584700" y="1748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17797</xdr:rowOff>
    </xdr:from>
    <xdr:ext cx="405111" cy="259045"/>
    <xdr:sp macro="" textlink="">
      <xdr:nvSpPr>
        <xdr:cNvPr id="402" name="【港湾・漁港】&#10;有形固定資産減価償却率該当値テキスト"/>
        <xdr:cNvSpPr txBox="1"/>
      </xdr:nvSpPr>
      <xdr:spPr>
        <a:xfrm>
          <a:off x="4673600"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116839</xdr:rowOff>
    </xdr:from>
    <xdr:to>
      <xdr:col>20</xdr:col>
      <xdr:colOff>38100</xdr:colOff>
      <xdr:row>102</xdr:row>
      <xdr:rowOff>46989</xdr:rowOff>
    </xdr:to>
    <xdr:sp macro="" textlink="">
      <xdr:nvSpPr>
        <xdr:cNvPr id="403" name="楕円 402"/>
        <xdr:cNvSpPr/>
      </xdr:nvSpPr>
      <xdr:spPr>
        <a:xfrm>
          <a:off x="37465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167639</xdr:rowOff>
    </xdr:from>
    <xdr:to>
      <xdr:col>24</xdr:col>
      <xdr:colOff>63500</xdr:colOff>
      <xdr:row>102</xdr:row>
      <xdr:rowOff>45720</xdr:rowOff>
    </xdr:to>
    <xdr:cxnSp macro="">
      <xdr:nvCxnSpPr>
        <xdr:cNvPr id="404" name="直線コネクタ 403"/>
        <xdr:cNvCxnSpPr/>
      </xdr:nvCxnSpPr>
      <xdr:spPr>
        <a:xfrm>
          <a:off x="3797300" y="17484089"/>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71120</xdr:rowOff>
    </xdr:from>
    <xdr:to>
      <xdr:col>15</xdr:col>
      <xdr:colOff>101600</xdr:colOff>
      <xdr:row>102</xdr:row>
      <xdr:rowOff>1270</xdr:rowOff>
    </xdr:to>
    <xdr:sp macro="" textlink="">
      <xdr:nvSpPr>
        <xdr:cNvPr id="405" name="楕円 404"/>
        <xdr:cNvSpPr/>
      </xdr:nvSpPr>
      <xdr:spPr>
        <a:xfrm>
          <a:off x="28575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121920</xdr:rowOff>
    </xdr:from>
    <xdr:to>
      <xdr:col>19</xdr:col>
      <xdr:colOff>177800</xdr:colOff>
      <xdr:row>101</xdr:row>
      <xdr:rowOff>167639</xdr:rowOff>
    </xdr:to>
    <xdr:cxnSp macro="">
      <xdr:nvCxnSpPr>
        <xdr:cNvPr id="406" name="直線コネクタ 405"/>
        <xdr:cNvCxnSpPr/>
      </xdr:nvCxnSpPr>
      <xdr:spPr>
        <a:xfrm>
          <a:off x="2908300" y="174383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137795</xdr:rowOff>
    </xdr:from>
    <xdr:to>
      <xdr:col>10</xdr:col>
      <xdr:colOff>165100</xdr:colOff>
      <xdr:row>102</xdr:row>
      <xdr:rowOff>67945</xdr:rowOff>
    </xdr:to>
    <xdr:sp macro="" textlink="">
      <xdr:nvSpPr>
        <xdr:cNvPr id="407" name="楕円 406"/>
        <xdr:cNvSpPr/>
      </xdr:nvSpPr>
      <xdr:spPr>
        <a:xfrm>
          <a:off x="1968500" y="1745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121920</xdr:rowOff>
    </xdr:from>
    <xdr:to>
      <xdr:col>15</xdr:col>
      <xdr:colOff>50800</xdr:colOff>
      <xdr:row>102</xdr:row>
      <xdr:rowOff>17145</xdr:rowOff>
    </xdr:to>
    <xdr:cxnSp macro="">
      <xdr:nvCxnSpPr>
        <xdr:cNvPr id="408" name="直線コネクタ 407"/>
        <xdr:cNvCxnSpPr/>
      </xdr:nvCxnSpPr>
      <xdr:spPr>
        <a:xfrm flipV="1">
          <a:off x="2019300" y="1743837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62882</xdr:rowOff>
    </xdr:from>
    <xdr:ext cx="405111" cy="259045"/>
    <xdr:sp macro="" textlink="">
      <xdr:nvSpPr>
        <xdr:cNvPr id="409" name="n_1aveValue【港湾・漁港】&#10;有形固定資産減価償却率"/>
        <xdr:cNvSpPr txBox="1"/>
      </xdr:nvSpPr>
      <xdr:spPr>
        <a:xfrm>
          <a:off x="3582044" y="178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32402</xdr:rowOff>
    </xdr:from>
    <xdr:ext cx="405111" cy="259045"/>
    <xdr:sp macro="" textlink="">
      <xdr:nvSpPr>
        <xdr:cNvPr id="410" name="n_2aveValue【港湾・漁港】&#10;有形固定資産減価償却率"/>
        <xdr:cNvSpPr txBox="1"/>
      </xdr:nvSpPr>
      <xdr:spPr>
        <a:xfrm>
          <a:off x="2705744"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144797</xdr:rowOff>
    </xdr:from>
    <xdr:ext cx="405111" cy="259045"/>
    <xdr:sp macro="" textlink="">
      <xdr:nvSpPr>
        <xdr:cNvPr id="411" name="n_3aveValue【港湾・漁港】&#10;有形固定資産減価償却率"/>
        <xdr:cNvSpPr txBox="1"/>
      </xdr:nvSpPr>
      <xdr:spPr>
        <a:xfrm>
          <a:off x="1816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73041</xdr:rowOff>
    </xdr:from>
    <xdr:ext cx="405111" cy="259045"/>
    <xdr:sp macro="" textlink="">
      <xdr:nvSpPr>
        <xdr:cNvPr id="412" name="n_4aveValue【港湾・漁港】&#10;有形固定資産減価償却率"/>
        <xdr:cNvSpPr txBox="1"/>
      </xdr:nvSpPr>
      <xdr:spPr>
        <a:xfrm>
          <a:off x="927744" y="1738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63516</xdr:rowOff>
    </xdr:from>
    <xdr:ext cx="405111" cy="259045"/>
    <xdr:sp macro="" textlink="">
      <xdr:nvSpPr>
        <xdr:cNvPr id="413" name="n_1mainValue【港湾・漁港】&#10;有形固定資産減価償却率"/>
        <xdr:cNvSpPr txBox="1"/>
      </xdr:nvSpPr>
      <xdr:spPr>
        <a:xfrm>
          <a:off x="3582044" y="1720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17797</xdr:rowOff>
    </xdr:from>
    <xdr:ext cx="405111" cy="259045"/>
    <xdr:sp macro="" textlink="">
      <xdr:nvSpPr>
        <xdr:cNvPr id="414" name="n_2mainValue【港湾・漁港】&#10;有形固定資産減価償却率"/>
        <xdr:cNvSpPr txBox="1"/>
      </xdr:nvSpPr>
      <xdr:spPr>
        <a:xfrm>
          <a:off x="2705744"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84472</xdr:rowOff>
    </xdr:from>
    <xdr:ext cx="405111" cy="259045"/>
    <xdr:sp macro="" textlink="">
      <xdr:nvSpPr>
        <xdr:cNvPr id="415" name="n_3mainValue【港湾・漁港】&#10;有形固定資産減価償却率"/>
        <xdr:cNvSpPr txBox="1"/>
      </xdr:nvSpPr>
      <xdr:spPr>
        <a:xfrm>
          <a:off x="1816744" y="1722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6" name="正方形/長方形 41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7" name="正方形/長方形 41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8" name="正方形/長方形 41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9" name="正方形/長方形 41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0" name="正方形/長方形 41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1" name="正方形/長方形 42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2" name="正方形/長方形 42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3" name="正方形/長方形 42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4" name="テキスト ボックス 42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5" name="直線コネクタ 42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6" name="直線コネクタ 42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7" name="テキスト ボックス 426"/>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8" name="直線コネクタ 42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29" name="テキスト ボックス 428"/>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0" name="直線コネクタ 42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31" name="テキスト ボックス 430"/>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2" name="直線コネクタ 43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33" name="テキスト ボックス 432"/>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4" name="直線コネクタ 43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5" name="テキスト ボックス 43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48964</xdr:rowOff>
    </xdr:from>
    <xdr:to>
      <xdr:col>54</xdr:col>
      <xdr:colOff>189865</xdr:colOff>
      <xdr:row>108</xdr:row>
      <xdr:rowOff>76129</xdr:rowOff>
    </xdr:to>
    <xdr:cxnSp macro="">
      <xdr:nvCxnSpPr>
        <xdr:cNvPr id="437" name="直線コネクタ 436"/>
        <xdr:cNvCxnSpPr/>
      </xdr:nvCxnSpPr>
      <xdr:spPr>
        <a:xfrm flipV="1">
          <a:off x="10476865" y="17536864"/>
          <a:ext cx="0" cy="105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79956</xdr:rowOff>
    </xdr:from>
    <xdr:ext cx="378565" cy="259045"/>
    <xdr:sp macro="" textlink="">
      <xdr:nvSpPr>
        <xdr:cNvPr id="438" name="【港湾・漁港】&#10;一人当たり有形固定資産（償却資産）額最小値テキスト"/>
        <xdr:cNvSpPr txBox="1"/>
      </xdr:nvSpPr>
      <xdr:spPr>
        <a:xfrm>
          <a:off x="10515600" y="18596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76129</xdr:rowOff>
    </xdr:from>
    <xdr:to>
      <xdr:col>55</xdr:col>
      <xdr:colOff>88900</xdr:colOff>
      <xdr:row>108</xdr:row>
      <xdr:rowOff>76129</xdr:rowOff>
    </xdr:to>
    <xdr:cxnSp macro="">
      <xdr:nvCxnSpPr>
        <xdr:cNvPr id="439" name="直線コネクタ 438"/>
        <xdr:cNvCxnSpPr/>
      </xdr:nvCxnSpPr>
      <xdr:spPr>
        <a:xfrm>
          <a:off x="10388600" y="18592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167091</xdr:rowOff>
    </xdr:from>
    <xdr:ext cx="690189" cy="259045"/>
    <xdr:sp macro="" textlink="">
      <xdr:nvSpPr>
        <xdr:cNvPr id="440" name="【港湾・漁港】&#10;一人当たり有形固定資産（償却資産）額最大値テキスト"/>
        <xdr:cNvSpPr txBox="1"/>
      </xdr:nvSpPr>
      <xdr:spPr>
        <a:xfrm>
          <a:off x="10515600" y="17312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48964</xdr:rowOff>
    </xdr:from>
    <xdr:to>
      <xdr:col>55</xdr:col>
      <xdr:colOff>88900</xdr:colOff>
      <xdr:row>102</xdr:row>
      <xdr:rowOff>48964</xdr:rowOff>
    </xdr:to>
    <xdr:cxnSp macro="">
      <xdr:nvCxnSpPr>
        <xdr:cNvPr id="441" name="直線コネクタ 440"/>
        <xdr:cNvCxnSpPr/>
      </xdr:nvCxnSpPr>
      <xdr:spPr>
        <a:xfrm>
          <a:off x="10388600" y="1753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144115</xdr:rowOff>
    </xdr:from>
    <xdr:ext cx="599010" cy="259045"/>
    <xdr:sp macro="" textlink="">
      <xdr:nvSpPr>
        <xdr:cNvPr id="442" name="【港湾・漁港】&#10;一人当たり有形固定資産（償却資産）額平均値テキスト"/>
        <xdr:cNvSpPr txBox="1"/>
      </xdr:nvSpPr>
      <xdr:spPr>
        <a:xfrm>
          <a:off x="10515600" y="18146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121238</xdr:rowOff>
    </xdr:from>
    <xdr:to>
      <xdr:col>55</xdr:col>
      <xdr:colOff>50800</xdr:colOff>
      <xdr:row>107</xdr:row>
      <xdr:rowOff>51388</xdr:rowOff>
    </xdr:to>
    <xdr:sp macro="" textlink="">
      <xdr:nvSpPr>
        <xdr:cNvPr id="443" name="フローチャート: 判断 442"/>
        <xdr:cNvSpPr/>
      </xdr:nvSpPr>
      <xdr:spPr>
        <a:xfrm>
          <a:off x="10426700" y="1829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106491</xdr:rowOff>
    </xdr:from>
    <xdr:to>
      <xdr:col>50</xdr:col>
      <xdr:colOff>165100</xdr:colOff>
      <xdr:row>107</xdr:row>
      <xdr:rowOff>36641</xdr:rowOff>
    </xdr:to>
    <xdr:sp macro="" textlink="">
      <xdr:nvSpPr>
        <xdr:cNvPr id="444" name="フローチャート: 判断 443"/>
        <xdr:cNvSpPr/>
      </xdr:nvSpPr>
      <xdr:spPr>
        <a:xfrm>
          <a:off x="9588500" y="1828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108950</xdr:rowOff>
    </xdr:from>
    <xdr:to>
      <xdr:col>46</xdr:col>
      <xdr:colOff>38100</xdr:colOff>
      <xdr:row>107</xdr:row>
      <xdr:rowOff>39100</xdr:rowOff>
    </xdr:to>
    <xdr:sp macro="" textlink="">
      <xdr:nvSpPr>
        <xdr:cNvPr id="445" name="フローチャート: 判断 444"/>
        <xdr:cNvSpPr/>
      </xdr:nvSpPr>
      <xdr:spPr>
        <a:xfrm>
          <a:off x="8699500" y="1828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106553</xdr:rowOff>
    </xdr:from>
    <xdr:to>
      <xdr:col>41</xdr:col>
      <xdr:colOff>101600</xdr:colOff>
      <xdr:row>107</xdr:row>
      <xdr:rowOff>36703</xdr:rowOff>
    </xdr:to>
    <xdr:sp macro="" textlink="">
      <xdr:nvSpPr>
        <xdr:cNvPr id="446" name="フローチャート: 判断 445"/>
        <xdr:cNvSpPr/>
      </xdr:nvSpPr>
      <xdr:spPr>
        <a:xfrm>
          <a:off x="7810500" y="1828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85565</xdr:rowOff>
    </xdr:from>
    <xdr:to>
      <xdr:col>36</xdr:col>
      <xdr:colOff>165100</xdr:colOff>
      <xdr:row>108</xdr:row>
      <xdr:rowOff>15715</xdr:rowOff>
    </xdr:to>
    <xdr:sp macro="" textlink="">
      <xdr:nvSpPr>
        <xdr:cNvPr id="447" name="フローチャート: 判断 446"/>
        <xdr:cNvSpPr/>
      </xdr:nvSpPr>
      <xdr:spPr>
        <a:xfrm>
          <a:off x="6921500" y="1843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8" name="テキスト ボックス 44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9" name="テキスト ボックス 44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0" name="テキスト ボックス 44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1" name="テキスト ボックス 45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2" name="テキスト ボックス 45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45134</xdr:rowOff>
    </xdr:from>
    <xdr:to>
      <xdr:col>55</xdr:col>
      <xdr:colOff>50800</xdr:colOff>
      <xdr:row>107</xdr:row>
      <xdr:rowOff>146734</xdr:rowOff>
    </xdr:to>
    <xdr:sp macro="" textlink="">
      <xdr:nvSpPr>
        <xdr:cNvPr id="453" name="楕円 452"/>
        <xdr:cNvSpPr/>
      </xdr:nvSpPr>
      <xdr:spPr>
        <a:xfrm>
          <a:off x="10426700" y="183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23561</xdr:rowOff>
    </xdr:from>
    <xdr:ext cx="599010" cy="259045"/>
    <xdr:sp macro="" textlink="">
      <xdr:nvSpPr>
        <xdr:cNvPr id="454" name="【港湾・漁港】&#10;一人当たり有形固定資産（償却資産）額該当値テキスト"/>
        <xdr:cNvSpPr txBox="1"/>
      </xdr:nvSpPr>
      <xdr:spPr>
        <a:xfrm>
          <a:off x="10515600" y="1836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44337</xdr:rowOff>
    </xdr:from>
    <xdr:to>
      <xdr:col>50</xdr:col>
      <xdr:colOff>165100</xdr:colOff>
      <xdr:row>107</xdr:row>
      <xdr:rowOff>145937</xdr:rowOff>
    </xdr:to>
    <xdr:sp macro="" textlink="">
      <xdr:nvSpPr>
        <xdr:cNvPr id="455" name="楕円 454"/>
        <xdr:cNvSpPr/>
      </xdr:nvSpPr>
      <xdr:spPr>
        <a:xfrm>
          <a:off x="9588500" y="1838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95137</xdr:rowOff>
    </xdr:from>
    <xdr:to>
      <xdr:col>55</xdr:col>
      <xdr:colOff>0</xdr:colOff>
      <xdr:row>107</xdr:row>
      <xdr:rowOff>95934</xdr:rowOff>
    </xdr:to>
    <xdr:cxnSp macro="">
      <xdr:nvCxnSpPr>
        <xdr:cNvPr id="456" name="直線コネクタ 455"/>
        <xdr:cNvCxnSpPr/>
      </xdr:nvCxnSpPr>
      <xdr:spPr>
        <a:xfrm>
          <a:off x="9639300" y="18440287"/>
          <a:ext cx="838200" cy="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45639</xdr:rowOff>
    </xdr:from>
    <xdr:to>
      <xdr:col>46</xdr:col>
      <xdr:colOff>38100</xdr:colOff>
      <xdr:row>107</xdr:row>
      <xdr:rowOff>147239</xdr:rowOff>
    </xdr:to>
    <xdr:sp macro="" textlink="">
      <xdr:nvSpPr>
        <xdr:cNvPr id="457" name="楕円 456"/>
        <xdr:cNvSpPr/>
      </xdr:nvSpPr>
      <xdr:spPr>
        <a:xfrm>
          <a:off x="8699500" y="1839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95137</xdr:rowOff>
    </xdr:from>
    <xdr:to>
      <xdr:col>50</xdr:col>
      <xdr:colOff>114300</xdr:colOff>
      <xdr:row>107</xdr:row>
      <xdr:rowOff>96439</xdr:rowOff>
    </xdr:to>
    <xdr:cxnSp macro="">
      <xdr:nvCxnSpPr>
        <xdr:cNvPr id="458" name="直線コネクタ 457"/>
        <xdr:cNvCxnSpPr/>
      </xdr:nvCxnSpPr>
      <xdr:spPr>
        <a:xfrm flipV="1">
          <a:off x="8750300" y="18440287"/>
          <a:ext cx="889000" cy="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66770</xdr:rowOff>
    </xdr:from>
    <xdr:to>
      <xdr:col>41</xdr:col>
      <xdr:colOff>101600</xdr:colOff>
      <xdr:row>107</xdr:row>
      <xdr:rowOff>168370</xdr:rowOff>
    </xdr:to>
    <xdr:sp macro="" textlink="">
      <xdr:nvSpPr>
        <xdr:cNvPr id="459" name="楕円 458"/>
        <xdr:cNvSpPr/>
      </xdr:nvSpPr>
      <xdr:spPr>
        <a:xfrm>
          <a:off x="7810500" y="1841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96439</xdr:rowOff>
    </xdr:from>
    <xdr:to>
      <xdr:col>45</xdr:col>
      <xdr:colOff>177800</xdr:colOff>
      <xdr:row>107</xdr:row>
      <xdr:rowOff>117570</xdr:rowOff>
    </xdr:to>
    <xdr:cxnSp macro="">
      <xdr:nvCxnSpPr>
        <xdr:cNvPr id="460" name="直線コネクタ 459"/>
        <xdr:cNvCxnSpPr/>
      </xdr:nvCxnSpPr>
      <xdr:spPr>
        <a:xfrm flipV="1">
          <a:off x="7861300" y="18441589"/>
          <a:ext cx="889000" cy="2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53168</xdr:rowOff>
    </xdr:from>
    <xdr:ext cx="599010" cy="259045"/>
    <xdr:sp macro="" textlink="">
      <xdr:nvSpPr>
        <xdr:cNvPr id="461" name="n_1aveValue【港湾・漁港】&#10;一人当たり有形固定資産（償却資産）額"/>
        <xdr:cNvSpPr txBox="1"/>
      </xdr:nvSpPr>
      <xdr:spPr>
        <a:xfrm>
          <a:off x="9327095" y="1805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55627</xdr:rowOff>
    </xdr:from>
    <xdr:ext cx="599010" cy="259045"/>
    <xdr:sp macro="" textlink="">
      <xdr:nvSpPr>
        <xdr:cNvPr id="462" name="n_2aveValue【港湾・漁港】&#10;一人当たり有形固定資産（償却資産）額"/>
        <xdr:cNvSpPr txBox="1"/>
      </xdr:nvSpPr>
      <xdr:spPr>
        <a:xfrm>
          <a:off x="8450795" y="1805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53230</xdr:rowOff>
    </xdr:from>
    <xdr:ext cx="599010" cy="259045"/>
    <xdr:sp macro="" textlink="">
      <xdr:nvSpPr>
        <xdr:cNvPr id="463" name="n_3aveValue【港湾・漁港】&#10;一人当たり有形固定資産（償却資産）額"/>
        <xdr:cNvSpPr txBox="1"/>
      </xdr:nvSpPr>
      <xdr:spPr>
        <a:xfrm>
          <a:off x="7561795" y="1805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32242</xdr:rowOff>
    </xdr:from>
    <xdr:ext cx="599010" cy="259045"/>
    <xdr:sp macro="" textlink="">
      <xdr:nvSpPr>
        <xdr:cNvPr id="464" name="n_4aveValue【港湾・漁港】&#10;一人当たり有形固定資産（償却資産）額"/>
        <xdr:cNvSpPr txBox="1"/>
      </xdr:nvSpPr>
      <xdr:spPr>
        <a:xfrm>
          <a:off x="6672795" y="18205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137064</xdr:rowOff>
    </xdr:from>
    <xdr:ext cx="599010" cy="259045"/>
    <xdr:sp macro="" textlink="">
      <xdr:nvSpPr>
        <xdr:cNvPr id="465" name="n_1mainValue【港湾・漁港】&#10;一人当たり有形固定資産（償却資産）額"/>
        <xdr:cNvSpPr txBox="1"/>
      </xdr:nvSpPr>
      <xdr:spPr>
        <a:xfrm>
          <a:off x="9327095" y="18482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138366</xdr:rowOff>
    </xdr:from>
    <xdr:ext cx="599010" cy="259045"/>
    <xdr:sp macro="" textlink="">
      <xdr:nvSpPr>
        <xdr:cNvPr id="466" name="n_2mainValue【港湾・漁港】&#10;一人当たり有形固定資産（償却資産）額"/>
        <xdr:cNvSpPr txBox="1"/>
      </xdr:nvSpPr>
      <xdr:spPr>
        <a:xfrm>
          <a:off x="8450795" y="18483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159497</xdr:rowOff>
    </xdr:from>
    <xdr:ext cx="599010" cy="259045"/>
    <xdr:sp macro="" textlink="">
      <xdr:nvSpPr>
        <xdr:cNvPr id="467" name="n_3mainValue【港湾・漁港】&#10;一人当たり有形固定資産（償却資産）額"/>
        <xdr:cNvSpPr txBox="1"/>
      </xdr:nvSpPr>
      <xdr:spPr>
        <a:xfrm>
          <a:off x="7561795" y="1850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8" name="正方形/長方形 46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9" name="正方形/長方形 46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0" name="正方形/長方形 46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1" name="正方形/長方形 47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2" name="正方形/長方形 47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3" name="正方形/長方形 47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4" name="正方形/長方形 47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5" name="正方形/長方形 47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6" name="テキスト ボックス 47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7" name="直線コネクタ 47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8" name="テキスト ボックス 47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9" name="直線コネクタ 47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0" name="テキスト ボックス 47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1" name="直線コネクタ 48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2" name="テキスト ボックス 48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3" name="直線コネクタ 48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4" name="テキスト ボックス 48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5" name="直線コネクタ 48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6" name="テキスト ボックス 48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7" name="直線コネクタ 48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8" name="テキスト ボックス 48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9" name="直線コネクタ 4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0" name="テキスト ボックス 48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492" name="直線コネクタ 491"/>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93"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94" name="直線コネクタ 49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95" name="【認定こども園・幼稚園・保育所】&#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96" name="直線コネクタ 495"/>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110507</xdr:rowOff>
    </xdr:from>
    <xdr:ext cx="405111" cy="259045"/>
    <xdr:sp macro="" textlink="">
      <xdr:nvSpPr>
        <xdr:cNvPr id="497" name="【認定こども園・幼稚園・保育所】&#10;有形固定資産減価償却率平均値テキスト"/>
        <xdr:cNvSpPr txBox="1"/>
      </xdr:nvSpPr>
      <xdr:spPr>
        <a:xfrm>
          <a:off x="16357600" y="628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132080</xdr:rowOff>
    </xdr:from>
    <xdr:to>
      <xdr:col>85</xdr:col>
      <xdr:colOff>177800</xdr:colOff>
      <xdr:row>37</xdr:row>
      <xdr:rowOff>62230</xdr:rowOff>
    </xdr:to>
    <xdr:sp macro="" textlink="">
      <xdr:nvSpPr>
        <xdr:cNvPr id="498" name="フローチャート: 判断 497"/>
        <xdr:cNvSpPr/>
      </xdr:nvSpPr>
      <xdr:spPr>
        <a:xfrm>
          <a:off x="162687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99" name="フローチャート: 判断 498"/>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86360</xdr:rowOff>
    </xdr:from>
    <xdr:to>
      <xdr:col>76</xdr:col>
      <xdr:colOff>165100</xdr:colOff>
      <xdr:row>37</xdr:row>
      <xdr:rowOff>16510</xdr:rowOff>
    </xdr:to>
    <xdr:sp macro="" textlink="">
      <xdr:nvSpPr>
        <xdr:cNvPr id="500" name="フローチャート: 判断 499"/>
        <xdr:cNvSpPr/>
      </xdr:nvSpPr>
      <xdr:spPr>
        <a:xfrm>
          <a:off x="14541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501" name="フローチャート: 判断 500"/>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124460</xdr:rowOff>
    </xdr:from>
    <xdr:to>
      <xdr:col>67</xdr:col>
      <xdr:colOff>101600</xdr:colOff>
      <xdr:row>37</xdr:row>
      <xdr:rowOff>54610</xdr:rowOff>
    </xdr:to>
    <xdr:sp macro="" textlink="">
      <xdr:nvSpPr>
        <xdr:cNvPr id="502" name="フローチャート: 判断 501"/>
        <xdr:cNvSpPr/>
      </xdr:nvSpPr>
      <xdr:spPr>
        <a:xfrm>
          <a:off x="127635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3" name="テキスト ボックス 5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4" name="テキスト ボックス 5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5" name="テキスト ボックス 5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6" name="テキスト ボックス 5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7" name="テキスト ボックス 5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133985</xdr:rowOff>
    </xdr:from>
    <xdr:to>
      <xdr:col>85</xdr:col>
      <xdr:colOff>177800</xdr:colOff>
      <xdr:row>36</xdr:row>
      <xdr:rowOff>64135</xdr:rowOff>
    </xdr:to>
    <xdr:sp macro="" textlink="">
      <xdr:nvSpPr>
        <xdr:cNvPr id="508" name="楕円 507"/>
        <xdr:cNvSpPr/>
      </xdr:nvSpPr>
      <xdr:spPr>
        <a:xfrm>
          <a:off x="162687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156862</xdr:rowOff>
    </xdr:from>
    <xdr:ext cx="405111" cy="259045"/>
    <xdr:sp macro="" textlink="">
      <xdr:nvSpPr>
        <xdr:cNvPr id="509" name="【認定こども園・幼稚園・保育所】&#10;有形固定資産減価償却率該当値テキスト"/>
        <xdr:cNvSpPr txBox="1"/>
      </xdr:nvSpPr>
      <xdr:spPr>
        <a:xfrm>
          <a:off x="16357600"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111125</xdr:rowOff>
    </xdr:from>
    <xdr:to>
      <xdr:col>81</xdr:col>
      <xdr:colOff>101600</xdr:colOff>
      <xdr:row>36</xdr:row>
      <xdr:rowOff>41275</xdr:rowOff>
    </xdr:to>
    <xdr:sp macro="" textlink="">
      <xdr:nvSpPr>
        <xdr:cNvPr id="510" name="楕円 509"/>
        <xdr:cNvSpPr/>
      </xdr:nvSpPr>
      <xdr:spPr>
        <a:xfrm>
          <a:off x="154305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161925</xdr:rowOff>
    </xdr:from>
    <xdr:to>
      <xdr:col>85</xdr:col>
      <xdr:colOff>127000</xdr:colOff>
      <xdr:row>36</xdr:row>
      <xdr:rowOff>13335</xdr:rowOff>
    </xdr:to>
    <xdr:cxnSp macro="">
      <xdr:nvCxnSpPr>
        <xdr:cNvPr id="511" name="直線コネクタ 510"/>
        <xdr:cNvCxnSpPr/>
      </xdr:nvCxnSpPr>
      <xdr:spPr>
        <a:xfrm>
          <a:off x="15481300" y="616267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65405</xdr:rowOff>
    </xdr:from>
    <xdr:to>
      <xdr:col>76</xdr:col>
      <xdr:colOff>165100</xdr:colOff>
      <xdr:row>35</xdr:row>
      <xdr:rowOff>167005</xdr:rowOff>
    </xdr:to>
    <xdr:sp macro="" textlink="">
      <xdr:nvSpPr>
        <xdr:cNvPr id="512" name="楕円 511"/>
        <xdr:cNvSpPr/>
      </xdr:nvSpPr>
      <xdr:spPr>
        <a:xfrm>
          <a:off x="14541500" y="60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116205</xdr:rowOff>
    </xdr:from>
    <xdr:to>
      <xdr:col>81</xdr:col>
      <xdr:colOff>50800</xdr:colOff>
      <xdr:row>35</xdr:row>
      <xdr:rowOff>161925</xdr:rowOff>
    </xdr:to>
    <xdr:cxnSp macro="">
      <xdr:nvCxnSpPr>
        <xdr:cNvPr id="513" name="直線コネクタ 512"/>
        <xdr:cNvCxnSpPr/>
      </xdr:nvCxnSpPr>
      <xdr:spPr>
        <a:xfrm>
          <a:off x="14592300" y="61169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38735</xdr:rowOff>
    </xdr:from>
    <xdr:to>
      <xdr:col>72</xdr:col>
      <xdr:colOff>38100</xdr:colOff>
      <xdr:row>35</xdr:row>
      <xdr:rowOff>140335</xdr:rowOff>
    </xdr:to>
    <xdr:sp macro="" textlink="">
      <xdr:nvSpPr>
        <xdr:cNvPr id="514" name="楕円 513"/>
        <xdr:cNvSpPr/>
      </xdr:nvSpPr>
      <xdr:spPr>
        <a:xfrm>
          <a:off x="13652500" y="60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89535</xdr:rowOff>
    </xdr:from>
    <xdr:to>
      <xdr:col>76</xdr:col>
      <xdr:colOff>114300</xdr:colOff>
      <xdr:row>35</xdr:row>
      <xdr:rowOff>116205</xdr:rowOff>
    </xdr:to>
    <xdr:cxnSp macro="">
      <xdr:nvCxnSpPr>
        <xdr:cNvPr id="515" name="直線コネクタ 514"/>
        <xdr:cNvCxnSpPr/>
      </xdr:nvCxnSpPr>
      <xdr:spPr>
        <a:xfrm>
          <a:off x="13703300" y="609028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51452</xdr:rowOff>
    </xdr:from>
    <xdr:ext cx="405111" cy="259045"/>
    <xdr:sp macro="" textlink="">
      <xdr:nvSpPr>
        <xdr:cNvPr id="516" name="n_1aveValue【認定こども園・幼稚園・保育所】&#10;有形固定資産減価償却率"/>
        <xdr:cNvSpPr txBox="1"/>
      </xdr:nvSpPr>
      <xdr:spPr>
        <a:xfrm>
          <a:off x="15266044"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7637</xdr:rowOff>
    </xdr:from>
    <xdr:ext cx="405111" cy="259045"/>
    <xdr:sp macro="" textlink="">
      <xdr:nvSpPr>
        <xdr:cNvPr id="517" name="n_2aveValue【認定こども園・幼稚園・保育所】&#10;有形固定資産減価償却率"/>
        <xdr:cNvSpPr txBox="1"/>
      </xdr:nvSpPr>
      <xdr:spPr>
        <a:xfrm>
          <a:off x="14389744" y="635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518" name="n_3aveValue【認定こども園・幼稚園・保育所】&#10;有形固定資産減価償却率"/>
        <xdr:cNvSpPr txBox="1"/>
      </xdr:nvSpPr>
      <xdr:spPr>
        <a:xfrm>
          <a:off x="13500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71137</xdr:rowOff>
    </xdr:from>
    <xdr:ext cx="405111" cy="259045"/>
    <xdr:sp macro="" textlink="">
      <xdr:nvSpPr>
        <xdr:cNvPr id="519" name="n_4aveValue【認定こども園・幼稚園・保育所】&#10;有形固定資産減価償却率"/>
        <xdr:cNvSpPr txBox="1"/>
      </xdr:nvSpPr>
      <xdr:spPr>
        <a:xfrm>
          <a:off x="126117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57802</xdr:rowOff>
    </xdr:from>
    <xdr:ext cx="405111" cy="259045"/>
    <xdr:sp macro="" textlink="">
      <xdr:nvSpPr>
        <xdr:cNvPr id="520" name="n_1mainValue【認定こども園・幼稚園・保育所】&#10;有形固定資産減価償却率"/>
        <xdr:cNvSpPr txBox="1"/>
      </xdr:nvSpPr>
      <xdr:spPr>
        <a:xfrm>
          <a:off x="152660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12082</xdr:rowOff>
    </xdr:from>
    <xdr:ext cx="405111" cy="259045"/>
    <xdr:sp macro="" textlink="">
      <xdr:nvSpPr>
        <xdr:cNvPr id="521" name="n_2mainValue【認定こども園・幼稚園・保育所】&#10;有形固定資産減価償却率"/>
        <xdr:cNvSpPr txBox="1"/>
      </xdr:nvSpPr>
      <xdr:spPr>
        <a:xfrm>
          <a:off x="14389744" y="584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156862</xdr:rowOff>
    </xdr:from>
    <xdr:ext cx="405111" cy="259045"/>
    <xdr:sp macro="" textlink="">
      <xdr:nvSpPr>
        <xdr:cNvPr id="522" name="n_3mainValue【認定こども園・幼稚園・保育所】&#10;有形固定資産減価償却率"/>
        <xdr:cNvSpPr txBox="1"/>
      </xdr:nvSpPr>
      <xdr:spPr>
        <a:xfrm>
          <a:off x="13500744" y="581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3" name="正方形/長方形 5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4" name="正方形/長方形 5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5" name="正方形/長方形 5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6" name="正方形/長方形 5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7" name="正方形/長方形 5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8" name="正方形/長方形 5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9" name="正方形/長方形 5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0" name="正方形/長方形 5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1" name="テキスト ボックス 5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2" name="直線コネクタ 5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3" name="直線コネクタ 53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34" name="テキスト ボックス 53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5" name="直線コネクタ 53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6" name="テキスト ボックス 53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7" name="直線コネクタ 53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8" name="テキスト ボックス 53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9" name="直線コネクタ 53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40" name="テキスト ボックス 53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1" name="直線コネクタ 5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2" name="テキスト ボックス 5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115062</xdr:rowOff>
    </xdr:from>
    <xdr:to>
      <xdr:col>116</xdr:col>
      <xdr:colOff>62864</xdr:colOff>
      <xdr:row>41</xdr:row>
      <xdr:rowOff>87630</xdr:rowOff>
    </xdr:to>
    <xdr:cxnSp macro="">
      <xdr:nvCxnSpPr>
        <xdr:cNvPr id="544" name="直線コネクタ 543"/>
        <xdr:cNvCxnSpPr/>
      </xdr:nvCxnSpPr>
      <xdr:spPr>
        <a:xfrm flipV="1">
          <a:off x="22160864" y="594436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545"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546" name="直線コネクタ 545"/>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61739</xdr:rowOff>
    </xdr:from>
    <xdr:ext cx="469744" cy="259045"/>
    <xdr:sp macro="" textlink="">
      <xdr:nvSpPr>
        <xdr:cNvPr id="547" name="【認定こども園・幼稚園・保育所】&#10;一人当たり面積最大値テキスト"/>
        <xdr:cNvSpPr txBox="1"/>
      </xdr:nvSpPr>
      <xdr:spPr>
        <a:xfrm>
          <a:off x="22199600" y="571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115062</xdr:rowOff>
    </xdr:from>
    <xdr:to>
      <xdr:col>116</xdr:col>
      <xdr:colOff>152400</xdr:colOff>
      <xdr:row>34</xdr:row>
      <xdr:rowOff>115062</xdr:rowOff>
    </xdr:to>
    <xdr:cxnSp macro="">
      <xdr:nvCxnSpPr>
        <xdr:cNvPr id="548" name="直線コネクタ 547"/>
        <xdr:cNvCxnSpPr/>
      </xdr:nvCxnSpPr>
      <xdr:spPr>
        <a:xfrm>
          <a:off x="22072600" y="594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137431</xdr:rowOff>
    </xdr:from>
    <xdr:ext cx="469744" cy="259045"/>
    <xdr:sp macro="" textlink="">
      <xdr:nvSpPr>
        <xdr:cNvPr id="549" name="【認定こども園・幼稚園・保育所】&#10;一人当たり面積平均値テキスト"/>
        <xdr:cNvSpPr txBox="1"/>
      </xdr:nvSpPr>
      <xdr:spPr>
        <a:xfrm>
          <a:off x="22199600" y="6481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550" name="フローチャート: 判断 549"/>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89408</xdr:rowOff>
    </xdr:from>
    <xdr:to>
      <xdr:col>112</xdr:col>
      <xdr:colOff>38100</xdr:colOff>
      <xdr:row>39</xdr:row>
      <xdr:rowOff>19558</xdr:rowOff>
    </xdr:to>
    <xdr:sp macro="" textlink="">
      <xdr:nvSpPr>
        <xdr:cNvPr id="551" name="フローチャート: 判断 550"/>
        <xdr:cNvSpPr/>
      </xdr:nvSpPr>
      <xdr:spPr>
        <a:xfrm>
          <a:off x="21272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552" name="フローチャート: 判断 551"/>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96266</xdr:rowOff>
    </xdr:from>
    <xdr:to>
      <xdr:col>102</xdr:col>
      <xdr:colOff>165100</xdr:colOff>
      <xdr:row>39</xdr:row>
      <xdr:rowOff>26416</xdr:rowOff>
    </xdr:to>
    <xdr:sp macro="" textlink="">
      <xdr:nvSpPr>
        <xdr:cNvPr id="553" name="フローチャート: 判断 552"/>
        <xdr:cNvSpPr/>
      </xdr:nvSpPr>
      <xdr:spPr>
        <a:xfrm>
          <a:off x="19494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61976</xdr:rowOff>
    </xdr:from>
    <xdr:to>
      <xdr:col>98</xdr:col>
      <xdr:colOff>38100</xdr:colOff>
      <xdr:row>37</xdr:row>
      <xdr:rowOff>163576</xdr:rowOff>
    </xdr:to>
    <xdr:sp macro="" textlink="">
      <xdr:nvSpPr>
        <xdr:cNvPr id="554" name="フローチャート: 判断 553"/>
        <xdr:cNvSpPr/>
      </xdr:nvSpPr>
      <xdr:spPr>
        <a:xfrm>
          <a:off x="18605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5" name="テキスト ボックス 5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6" name="テキスト ボックス 5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7" name="テキスト ボックス 5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8" name="テキスト ボックス 5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9" name="テキスト ボックス 5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11684</xdr:rowOff>
    </xdr:from>
    <xdr:to>
      <xdr:col>116</xdr:col>
      <xdr:colOff>114300</xdr:colOff>
      <xdr:row>39</xdr:row>
      <xdr:rowOff>113284</xdr:rowOff>
    </xdr:to>
    <xdr:sp macro="" textlink="">
      <xdr:nvSpPr>
        <xdr:cNvPr id="560" name="楕円 559"/>
        <xdr:cNvSpPr/>
      </xdr:nvSpPr>
      <xdr:spPr>
        <a:xfrm>
          <a:off x="22110700" y="669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161561</xdr:rowOff>
    </xdr:from>
    <xdr:ext cx="469744" cy="259045"/>
    <xdr:sp macro="" textlink="">
      <xdr:nvSpPr>
        <xdr:cNvPr id="561" name="【認定こども園・幼稚園・保育所】&#10;一人当たり面積該当値テキスト"/>
        <xdr:cNvSpPr txBox="1"/>
      </xdr:nvSpPr>
      <xdr:spPr>
        <a:xfrm>
          <a:off x="22199600" y="667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11684</xdr:rowOff>
    </xdr:from>
    <xdr:to>
      <xdr:col>112</xdr:col>
      <xdr:colOff>38100</xdr:colOff>
      <xdr:row>39</xdr:row>
      <xdr:rowOff>113284</xdr:rowOff>
    </xdr:to>
    <xdr:sp macro="" textlink="">
      <xdr:nvSpPr>
        <xdr:cNvPr id="562" name="楕円 561"/>
        <xdr:cNvSpPr/>
      </xdr:nvSpPr>
      <xdr:spPr>
        <a:xfrm>
          <a:off x="21272500" y="669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62484</xdr:rowOff>
    </xdr:from>
    <xdr:to>
      <xdr:col>116</xdr:col>
      <xdr:colOff>63500</xdr:colOff>
      <xdr:row>39</xdr:row>
      <xdr:rowOff>62484</xdr:rowOff>
    </xdr:to>
    <xdr:cxnSp macro="">
      <xdr:nvCxnSpPr>
        <xdr:cNvPr id="563" name="直線コネクタ 562"/>
        <xdr:cNvCxnSpPr/>
      </xdr:nvCxnSpPr>
      <xdr:spPr>
        <a:xfrm>
          <a:off x="21323300" y="67490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16256</xdr:rowOff>
    </xdr:from>
    <xdr:to>
      <xdr:col>107</xdr:col>
      <xdr:colOff>101600</xdr:colOff>
      <xdr:row>39</xdr:row>
      <xdr:rowOff>117856</xdr:rowOff>
    </xdr:to>
    <xdr:sp macro="" textlink="">
      <xdr:nvSpPr>
        <xdr:cNvPr id="564" name="楕円 563"/>
        <xdr:cNvSpPr/>
      </xdr:nvSpPr>
      <xdr:spPr>
        <a:xfrm>
          <a:off x="20383500" y="670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62484</xdr:rowOff>
    </xdr:from>
    <xdr:to>
      <xdr:col>111</xdr:col>
      <xdr:colOff>177800</xdr:colOff>
      <xdr:row>39</xdr:row>
      <xdr:rowOff>67056</xdr:rowOff>
    </xdr:to>
    <xdr:cxnSp macro="">
      <xdr:nvCxnSpPr>
        <xdr:cNvPr id="565" name="直線コネクタ 564"/>
        <xdr:cNvCxnSpPr/>
      </xdr:nvCxnSpPr>
      <xdr:spPr>
        <a:xfrm flipV="1">
          <a:off x="20434300" y="674903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566" name="楕円 565"/>
        <xdr:cNvSpPr/>
      </xdr:nvSpPr>
      <xdr:spPr>
        <a:xfrm>
          <a:off x="19494500" y="670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67056</xdr:rowOff>
    </xdr:from>
    <xdr:to>
      <xdr:col>107</xdr:col>
      <xdr:colOff>50800</xdr:colOff>
      <xdr:row>39</xdr:row>
      <xdr:rowOff>69342</xdr:rowOff>
    </xdr:to>
    <xdr:cxnSp macro="">
      <xdr:nvCxnSpPr>
        <xdr:cNvPr id="567" name="直線コネクタ 566"/>
        <xdr:cNvCxnSpPr/>
      </xdr:nvCxnSpPr>
      <xdr:spPr>
        <a:xfrm flipV="1">
          <a:off x="19545300" y="67536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36085</xdr:rowOff>
    </xdr:from>
    <xdr:ext cx="469744" cy="259045"/>
    <xdr:sp macro="" textlink="">
      <xdr:nvSpPr>
        <xdr:cNvPr id="568" name="n_1aveValue【認定こども園・幼稚園・保育所】&#10;一人当たり面積"/>
        <xdr:cNvSpPr txBox="1"/>
      </xdr:nvSpPr>
      <xdr:spPr>
        <a:xfrm>
          <a:off x="210757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47515</xdr:rowOff>
    </xdr:from>
    <xdr:ext cx="469744" cy="259045"/>
    <xdr:sp macro="" textlink="">
      <xdr:nvSpPr>
        <xdr:cNvPr id="569" name="n_2aveValue【認定こども園・幼稚園・保育所】&#10;一人当たり面積"/>
        <xdr:cNvSpPr txBox="1"/>
      </xdr:nvSpPr>
      <xdr:spPr>
        <a:xfrm>
          <a:off x="20199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42943</xdr:rowOff>
    </xdr:from>
    <xdr:ext cx="469744" cy="259045"/>
    <xdr:sp macro="" textlink="">
      <xdr:nvSpPr>
        <xdr:cNvPr id="570" name="n_3aveValue【認定こども園・幼稚園・保育所】&#10;一人当たり面積"/>
        <xdr:cNvSpPr txBox="1"/>
      </xdr:nvSpPr>
      <xdr:spPr>
        <a:xfrm>
          <a:off x="193104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8653</xdr:rowOff>
    </xdr:from>
    <xdr:ext cx="469744" cy="259045"/>
    <xdr:sp macro="" textlink="">
      <xdr:nvSpPr>
        <xdr:cNvPr id="571" name="n_4aveValue【認定こども園・幼稚園・保育所】&#10;一人当たり面積"/>
        <xdr:cNvSpPr txBox="1"/>
      </xdr:nvSpPr>
      <xdr:spPr>
        <a:xfrm>
          <a:off x="18421427" y="618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104411</xdr:rowOff>
    </xdr:from>
    <xdr:ext cx="469744" cy="259045"/>
    <xdr:sp macro="" textlink="">
      <xdr:nvSpPr>
        <xdr:cNvPr id="572" name="n_1mainValue【認定こども園・幼稚園・保育所】&#10;一人当たり面積"/>
        <xdr:cNvSpPr txBox="1"/>
      </xdr:nvSpPr>
      <xdr:spPr>
        <a:xfrm>
          <a:off x="21075727" y="679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108983</xdr:rowOff>
    </xdr:from>
    <xdr:ext cx="469744" cy="259045"/>
    <xdr:sp macro="" textlink="">
      <xdr:nvSpPr>
        <xdr:cNvPr id="573" name="n_2mainValue【認定こども園・幼稚園・保育所】&#10;一人当たり面積"/>
        <xdr:cNvSpPr txBox="1"/>
      </xdr:nvSpPr>
      <xdr:spPr>
        <a:xfrm>
          <a:off x="20199427" y="679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111269</xdr:rowOff>
    </xdr:from>
    <xdr:ext cx="469744" cy="259045"/>
    <xdr:sp macro="" textlink="">
      <xdr:nvSpPr>
        <xdr:cNvPr id="574" name="n_3mainValue【認定こども園・幼稚園・保育所】&#10;一人当たり面積"/>
        <xdr:cNvSpPr txBox="1"/>
      </xdr:nvSpPr>
      <xdr:spPr>
        <a:xfrm>
          <a:off x="19310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5" name="正方形/長方形 5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6" name="正方形/長方形 5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7" name="正方形/長方形 5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8" name="正方形/長方形 5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9" name="正方形/長方形 5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0" name="正方形/長方形 5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1" name="正方形/長方形 5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2" name="正方形/長方形 5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3" name="テキスト ボックス 5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4" name="直線コネクタ 5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5" name="テキスト ボックス 58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6" name="直線コネクタ 58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7" name="テキスト ボックス 58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8" name="直線コネクタ 58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9" name="テキスト ボックス 58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0" name="直線コネクタ 58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1" name="テキスト ボックス 59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2" name="直線コネクタ 59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3" name="テキスト ボックス 59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4" name="直線コネクタ 59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5" name="テキスト ボックス 59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6" name="直線コネクタ 59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7" name="テキスト ボックス 59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8" name="直線コネクタ 5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0</xdr:rowOff>
    </xdr:to>
    <xdr:cxnSp macro="">
      <xdr:nvCxnSpPr>
        <xdr:cNvPr id="600" name="直線コネクタ 599"/>
        <xdr:cNvCxnSpPr/>
      </xdr:nvCxnSpPr>
      <xdr:spPr>
        <a:xfrm flipV="1">
          <a:off x="16318864" y="967957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601" name="【学校施設】&#10;有形固定資産減価償却率最小値テキスト"/>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02" name="直線コネクタ 601"/>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603" name="【学校施設】&#10;有形固定資産減価償却率最大値テキスト"/>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604" name="直線コネクタ 603"/>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167657</xdr:rowOff>
    </xdr:from>
    <xdr:ext cx="405111" cy="259045"/>
    <xdr:sp macro="" textlink="">
      <xdr:nvSpPr>
        <xdr:cNvPr id="605" name="【学校施設】&#10;有形固定資産減価償却率平均値テキスト"/>
        <xdr:cNvSpPr txBox="1"/>
      </xdr:nvSpPr>
      <xdr:spPr>
        <a:xfrm>
          <a:off x="16357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606" name="フローチャート: 判断 605"/>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122283</xdr:rowOff>
    </xdr:from>
    <xdr:to>
      <xdr:col>81</xdr:col>
      <xdr:colOff>101600</xdr:colOff>
      <xdr:row>61</xdr:row>
      <xdr:rowOff>52433</xdr:rowOff>
    </xdr:to>
    <xdr:sp macro="" textlink="">
      <xdr:nvSpPr>
        <xdr:cNvPr id="607" name="フローチャート: 判断 606"/>
        <xdr:cNvSpPr/>
      </xdr:nvSpPr>
      <xdr:spPr>
        <a:xfrm>
          <a:off x="15430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112485</xdr:rowOff>
    </xdr:from>
    <xdr:to>
      <xdr:col>76</xdr:col>
      <xdr:colOff>165100</xdr:colOff>
      <xdr:row>61</xdr:row>
      <xdr:rowOff>42635</xdr:rowOff>
    </xdr:to>
    <xdr:sp macro="" textlink="">
      <xdr:nvSpPr>
        <xdr:cNvPr id="608" name="フローチャート: 判断 607"/>
        <xdr:cNvSpPr/>
      </xdr:nvSpPr>
      <xdr:spPr>
        <a:xfrm>
          <a:off x="14541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125549</xdr:rowOff>
    </xdr:from>
    <xdr:to>
      <xdr:col>72</xdr:col>
      <xdr:colOff>38100</xdr:colOff>
      <xdr:row>61</xdr:row>
      <xdr:rowOff>55699</xdr:rowOff>
    </xdr:to>
    <xdr:sp macro="" textlink="">
      <xdr:nvSpPr>
        <xdr:cNvPr id="609" name="フローチャート: 判断 608"/>
        <xdr:cNvSpPr/>
      </xdr:nvSpPr>
      <xdr:spPr>
        <a:xfrm>
          <a:off x="13652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150041</xdr:rowOff>
    </xdr:from>
    <xdr:to>
      <xdr:col>67</xdr:col>
      <xdr:colOff>101600</xdr:colOff>
      <xdr:row>61</xdr:row>
      <xdr:rowOff>80191</xdr:rowOff>
    </xdr:to>
    <xdr:sp macro="" textlink="">
      <xdr:nvSpPr>
        <xdr:cNvPr id="610" name="フローチャート: 判断 609"/>
        <xdr:cNvSpPr/>
      </xdr:nvSpPr>
      <xdr:spPr>
        <a:xfrm>
          <a:off x="12763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1" name="テキスト ボックス 6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2" name="テキスト ボックス 6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3" name="テキスト ボックス 6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4" name="テキスト ボックス 6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5" name="テキスト ボックス 6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119017</xdr:rowOff>
    </xdr:from>
    <xdr:to>
      <xdr:col>85</xdr:col>
      <xdr:colOff>177800</xdr:colOff>
      <xdr:row>59</xdr:row>
      <xdr:rowOff>49167</xdr:rowOff>
    </xdr:to>
    <xdr:sp macro="" textlink="">
      <xdr:nvSpPr>
        <xdr:cNvPr id="616" name="楕円 615"/>
        <xdr:cNvSpPr/>
      </xdr:nvSpPr>
      <xdr:spPr>
        <a:xfrm>
          <a:off x="162687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141894</xdr:rowOff>
    </xdr:from>
    <xdr:ext cx="405111" cy="259045"/>
    <xdr:sp macro="" textlink="">
      <xdr:nvSpPr>
        <xdr:cNvPr id="617" name="【学校施設】&#10;有形固定資産減価償却率該当値テキスト"/>
        <xdr:cNvSpPr txBox="1"/>
      </xdr:nvSpPr>
      <xdr:spPr>
        <a:xfrm>
          <a:off x="16357600" y="9914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105954</xdr:rowOff>
    </xdr:from>
    <xdr:to>
      <xdr:col>81</xdr:col>
      <xdr:colOff>101600</xdr:colOff>
      <xdr:row>59</xdr:row>
      <xdr:rowOff>36104</xdr:rowOff>
    </xdr:to>
    <xdr:sp macro="" textlink="">
      <xdr:nvSpPr>
        <xdr:cNvPr id="618" name="楕円 617"/>
        <xdr:cNvSpPr/>
      </xdr:nvSpPr>
      <xdr:spPr>
        <a:xfrm>
          <a:off x="15430500"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156754</xdr:rowOff>
    </xdr:from>
    <xdr:to>
      <xdr:col>85</xdr:col>
      <xdr:colOff>127000</xdr:colOff>
      <xdr:row>58</xdr:row>
      <xdr:rowOff>169817</xdr:rowOff>
    </xdr:to>
    <xdr:cxnSp macro="">
      <xdr:nvCxnSpPr>
        <xdr:cNvPr id="619" name="直線コネクタ 618"/>
        <xdr:cNvCxnSpPr/>
      </xdr:nvCxnSpPr>
      <xdr:spPr>
        <a:xfrm>
          <a:off x="15481300" y="1010085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114119</xdr:rowOff>
    </xdr:from>
    <xdr:to>
      <xdr:col>76</xdr:col>
      <xdr:colOff>165100</xdr:colOff>
      <xdr:row>59</xdr:row>
      <xdr:rowOff>44269</xdr:rowOff>
    </xdr:to>
    <xdr:sp macro="" textlink="">
      <xdr:nvSpPr>
        <xdr:cNvPr id="620" name="楕円 619"/>
        <xdr:cNvSpPr/>
      </xdr:nvSpPr>
      <xdr:spPr>
        <a:xfrm>
          <a:off x="145415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156754</xdr:rowOff>
    </xdr:from>
    <xdr:to>
      <xdr:col>81</xdr:col>
      <xdr:colOff>50800</xdr:colOff>
      <xdr:row>58</xdr:row>
      <xdr:rowOff>164919</xdr:rowOff>
    </xdr:to>
    <xdr:cxnSp macro="">
      <xdr:nvCxnSpPr>
        <xdr:cNvPr id="621" name="直線コネクタ 620"/>
        <xdr:cNvCxnSpPr/>
      </xdr:nvCxnSpPr>
      <xdr:spPr>
        <a:xfrm flipV="1">
          <a:off x="14592300" y="1010085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76563</xdr:rowOff>
    </xdr:from>
    <xdr:to>
      <xdr:col>72</xdr:col>
      <xdr:colOff>38100</xdr:colOff>
      <xdr:row>59</xdr:row>
      <xdr:rowOff>6713</xdr:rowOff>
    </xdr:to>
    <xdr:sp macro="" textlink="">
      <xdr:nvSpPr>
        <xdr:cNvPr id="622" name="楕円 621"/>
        <xdr:cNvSpPr/>
      </xdr:nvSpPr>
      <xdr:spPr>
        <a:xfrm>
          <a:off x="136525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127363</xdr:rowOff>
    </xdr:from>
    <xdr:to>
      <xdr:col>76</xdr:col>
      <xdr:colOff>114300</xdr:colOff>
      <xdr:row>58</xdr:row>
      <xdr:rowOff>164919</xdr:rowOff>
    </xdr:to>
    <xdr:cxnSp macro="">
      <xdr:nvCxnSpPr>
        <xdr:cNvPr id="623" name="直線コネクタ 622"/>
        <xdr:cNvCxnSpPr/>
      </xdr:nvCxnSpPr>
      <xdr:spPr>
        <a:xfrm>
          <a:off x="13703300" y="1007146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43560</xdr:rowOff>
    </xdr:from>
    <xdr:ext cx="405111" cy="259045"/>
    <xdr:sp macro="" textlink="">
      <xdr:nvSpPr>
        <xdr:cNvPr id="624" name="n_1aveValue【学校施設】&#10;有形固定資産減価償却率"/>
        <xdr:cNvSpPr txBox="1"/>
      </xdr:nvSpPr>
      <xdr:spPr>
        <a:xfrm>
          <a:off x="152660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33762</xdr:rowOff>
    </xdr:from>
    <xdr:ext cx="405111" cy="259045"/>
    <xdr:sp macro="" textlink="">
      <xdr:nvSpPr>
        <xdr:cNvPr id="625" name="n_2aveValue【学校施設】&#10;有形固定資産減価償却率"/>
        <xdr:cNvSpPr txBox="1"/>
      </xdr:nvSpPr>
      <xdr:spPr>
        <a:xfrm>
          <a:off x="14389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46826</xdr:rowOff>
    </xdr:from>
    <xdr:ext cx="405111" cy="259045"/>
    <xdr:sp macro="" textlink="">
      <xdr:nvSpPr>
        <xdr:cNvPr id="626" name="n_3aveValue【学校施設】&#10;有形固定資産減価償却率"/>
        <xdr:cNvSpPr txBox="1"/>
      </xdr:nvSpPr>
      <xdr:spPr>
        <a:xfrm>
          <a:off x="13500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96718</xdr:rowOff>
    </xdr:from>
    <xdr:ext cx="405111" cy="259045"/>
    <xdr:sp macro="" textlink="">
      <xdr:nvSpPr>
        <xdr:cNvPr id="627" name="n_4aveValue【学校施設】&#10;有形固定資産減価償却率"/>
        <xdr:cNvSpPr txBox="1"/>
      </xdr:nvSpPr>
      <xdr:spPr>
        <a:xfrm>
          <a:off x="12611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52631</xdr:rowOff>
    </xdr:from>
    <xdr:ext cx="405111" cy="259045"/>
    <xdr:sp macro="" textlink="">
      <xdr:nvSpPr>
        <xdr:cNvPr id="628" name="n_1mainValue【学校施設】&#10;有形固定資産減価償却率"/>
        <xdr:cNvSpPr txBox="1"/>
      </xdr:nvSpPr>
      <xdr:spPr>
        <a:xfrm>
          <a:off x="15266044" y="982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60796</xdr:rowOff>
    </xdr:from>
    <xdr:ext cx="405111" cy="259045"/>
    <xdr:sp macro="" textlink="">
      <xdr:nvSpPr>
        <xdr:cNvPr id="629" name="n_2mainValue【学校施設】&#10;有形固定資産減価償却率"/>
        <xdr:cNvSpPr txBox="1"/>
      </xdr:nvSpPr>
      <xdr:spPr>
        <a:xfrm>
          <a:off x="14389744" y="983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23240</xdr:rowOff>
    </xdr:from>
    <xdr:ext cx="405111" cy="259045"/>
    <xdr:sp macro="" textlink="">
      <xdr:nvSpPr>
        <xdr:cNvPr id="630" name="n_3mainValue【学校施設】&#10;有形固定資産減価償却率"/>
        <xdr:cNvSpPr txBox="1"/>
      </xdr:nvSpPr>
      <xdr:spPr>
        <a:xfrm>
          <a:off x="13500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1" name="正方形/長方形 6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2" name="正方形/長方形 6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3" name="正方形/長方形 6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4" name="正方形/長方形 6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5" name="正方形/長方形 6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6" name="正方形/長方形 6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7" name="正方形/長方形 6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8" name="正方形/長方形 6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9" name="テキスト ボックス 6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0" name="直線コネクタ 6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41" name="テキスト ボックス 64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42" name="直線コネクタ 64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3" name="テキスト ボックス 64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4" name="直線コネクタ 64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5" name="テキスト ボックス 64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6" name="直線コネクタ 64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7" name="テキスト ボックス 64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8" name="直線コネクタ 64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9" name="テキスト ボックス 64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0" name="直線コネクタ 64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1" name="テキスト ボックス 65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2" name="直線コネクタ 6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3" name="テキスト ボックス 65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65151</xdr:rowOff>
    </xdr:from>
    <xdr:to>
      <xdr:col>116</xdr:col>
      <xdr:colOff>62864</xdr:colOff>
      <xdr:row>64</xdr:row>
      <xdr:rowOff>46863</xdr:rowOff>
    </xdr:to>
    <xdr:cxnSp macro="">
      <xdr:nvCxnSpPr>
        <xdr:cNvPr id="655" name="直線コネクタ 654"/>
        <xdr:cNvCxnSpPr/>
      </xdr:nvCxnSpPr>
      <xdr:spPr>
        <a:xfrm flipV="1">
          <a:off x="22160864" y="9666351"/>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50690</xdr:rowOff>
    </xdr:from>
    <xdr:ext cx="469744" cy="259045"/>
    <xdr:sp macro="" textlink="">
      <xdr:nvSpPr>
        <xdr:cNvPr id="656" name="【学校施設】&#10;一人当たり面積最小値テキスト"/>
        <xdr:cNvSpPr txBox="1"/>
      </xdr:nvSpPr>
      <xdr:spPr>
        <a:xfrm>
          <a:off x="22199600" y="110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46863</xdr:rowOff>
    </xdr:from>
    <xdr:to>
      <xdr:col>116</xdr:col>
      <xdr:colOff>152400</xdr:colOff>
      <xdr:row>64</xdr:row>
      <xdr:rowOff>46863</xdr:rowOff>
    </xdr:to>
    <xdr:cxnSp macro="">
      <xdr:nvCxnSpPr>
        <xdr:cNvPr id="657" name="直線コネクタ 656"/>
        <xdr:cNvCxnSpPr/>
      </xdr:nvCxnSpPr>
      <xdr:spPr>
        <a:xfrm>
          <a:off x="22072600" y="11019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11828</xdr:rowOff>
    </xdr:from>
    <xdr:ext cx="469744" cy="259045"/>
    <xdr:sp macro="" textlink="">
      <xdr:nvSpPr>
        <xdr:cNvPr id="658" name="【学校施設】&#10;一人当たり面積最大値テキスト"/>
        <xdr:cNvSpPr txBox="1"/>
      </xdr:nvSpPr>
      <xdr:spPr>
        <a:xfrm>
          <a:off x="22199600" y="944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65151</xdr:rowOff>
    </xdr:from>
    <xdr:to>
      <xdr:col>116</xdr:col>
      <xdr:colOff>152400</xdr:colOff>
      <xdr:row>56</xdr:row>
      <xdr:rowOff>65151</xdr:rowOff>
    </xdr:to>
    <xdr:cxnSp macro="">
      <xdr:nvCxnSpPr>
        <xdr:cNvPr id="659" name="直線コネクタ 658"/>
        <xdr:cNvCxnSpPr/>
      </xdr:nvCxnSpPr>
      <xdr:spPr>
        <a:xfrm>
          <a:off x="22072600" y="9666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131843</xdr:rowOff>
    </xdr:from>
    <xdr:ext cx="469744" cy="259045"/>
    <xdr:sp macro="" textlink="">
      <xdr:nvSpPr>
        <xdr:cNvPr id="660" name="【学校施設】&#10;一人当たり面積平均値テキスト"/>
        <xdr:cNvSpPr txBox="1"/>
      </xdr:nvSpPr>
      <xdr:spPr>
        <a:xfrm>
          <a:off x="22199600" y="10590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153416</xdr:rowOff>
    </xdr:from>
    <xdr:to>
      <xdr:col>116</xdr:col>
      <xdr:colOff>114300</xdr:colOff>
      <xdr:row>62</xdr:row>
      <xdr:rowOff>83566</xdr:rowOff>
    </xdr:to>
    <xdr:sp macro="" textlink="">
      <xdr:nvSpPr>
        <xdr:cNvPr id="661" name="フローチャート: 判断 660"/>
        <xdr:cNvSpPr/>
      </xdr:nvSpPr>
      <xdr:spPr>
        <a:xfrm>
          <a:off x="22110700" y="1061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26543</xdr:rowOff>
    </xdr:from>
    <xdr:to>
      <xdr:col>112</xdr:col>
      <xdr:colOff>38100</xdr:colOff>
      <xdr:row>62</xdr:row>
      <xdr:rowOff>128143</xdr:rowOff>
    </xdr:to>
    <xdr:sp macro="" textlink="">
      <xdr:nvSpPr>
        <xdr:cNvPr id="662" name="フローチャート: 判断 661"/>
        <xdr:cNvSpPr/>
      </xdr:nvSpPr>
      <xdr:spPr>
        <a:xfrm>
          <a:off x="21272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34163</xdr:rowOff>
    </xdr:from>
    <xdr:to>
      <xdr:col>107</xdr:col>
      <xdr:colOff>101600</xdr:colOff>
      <xdr:row>62</xdr:row>
      <xdr:rowOff>135763</xdr:rowOff>
    </xdr:to>
    <xdr:sp macro="" textlink="">
      <xdr:nvSpPr>
        <xdr:cNvPr id="663" name="フローチャート: 判断 662"/>
        <xdr:cNvSpPr/>
      </xdr:nvSpPr>
      <xdr:spPr>
        <a:xfrm>
          <a:off x="20383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37973</xdr:rowOff>
    </xdr:from>
    <xdr:to>
      <xdr:col>102</xdr:col>
      <xdr:colOff>165100</xdr:colOff>
      <xdr:row>62</xdr:row>
      <xdr:rowOff>139573</xdr:rowOff>
    </xdr:to>
    <xdr:sp macro="" textlink="">
      <xdr:nvSpPr>
        <xdr:cNvPr id="664" name="フローチャート: 判断 663"/>
        <xdr:cNvSpPr/>
      </xdr:nvSpPr>
      <xdr:spPr>
        <a:xfrm>
          <a:off x="19494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69596</xdr:rowOff>
    </xdr:from>
    <xdr:to>
      <xdr:col>98</xdr:col>
      <xdr:colOff>38100</xdr:colOff>
      <xdr:row>61</xdr:row>
      <xdr:rowOff>171196</xdr:rowOff>
    </xdr:to>
    <xdr:sp macro="" textlink="">
      <xdr:nvSpPr>
        <xdr:cNvPr id="665" name="フローチャート: 判断 664"/>
        <xdr:cNvSpPr/>
      </xdr:nvSpPr>
      <xdr:spPr>
        <a:xfrm>
          <a:off x="18605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6" name="テキスト ボックス 6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7" name="テキスト ボックス 6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8" name="テキスト ボックス 6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9" name="テキスト ボックス 6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0" name="テキスト ボックス 6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37973</xdr:rowOff>
    </xdr:from>
    <xdr:to>
      <xdr:col>116</xdr:col>
      <xdr:colOff>114300</xdr:colOff>
      <xdr:row>60</xdr:row>
      <xdr:rowOff>139573</xdr:rowOff>
    </xdr:to>
    <xdr:sp macro="" textlink="">
      <xdr:nvSpPr>
        <xdr:cNvPr id="671" name="楕円 670"/>
        <xdr:cNvSpPr/>
      </xdr:nvSpPr>
      <xdr:spPr>
        <a:xfrm>
          <a:off x="22110700" y="103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60850</xdr:rowOff>
    </xdr:from>
    <xdr:ext cx="469744" cy="259045"/>
    <xdr:sp macro="" textlink="">
      <xdr:nvSpPr>
        <xdr:cNvPr id="672" name="【学校施設】&#10;一人当たり面積該当値テキスト"/>
        <xdr:cNvSpPr txBox="1"/>
      </xdr:nvSpPr>
      <xdr:spPr>
        <a:xfrm>
          <a:off x="22199600" y="1017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25400</xdr:rowOff>
    </xdr:from>
    <xdr:to>
      <xdr:col>112</xdr:col>
      <xdr:colOff>38100</xdr:colOff>
      <xdr:row>62</xdr:row>
      <xdr:rowOff>127000</xdr:rowOff>
    </xdr:to>
    <xdr:sp macro="" textlink="">
      <xdr:nvSpPr>
        <xdr:cNvPr id="673" name="楕円 672"/>
        <xdr:cNvSpPr/>
      </xdr:nvSpPr>
      <xdr:spPr>
        <a:xfrm>
          <a:off x="21272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88773</xdr:rowOff>
    </xdr:from>
    <xdr:to>
      <xdr:col>116</xdr:col>
      <xdr:colOff>63500</xdr:colOff>
      <xdr:row>62</xdr:row>
      <xdr:rowOff>76200</xdr:rowOff>
    </xdr:to>
    <xdr:cxnSp macro="">
      <xdr:nvCxnSpPr>
        <xdr:cNvPr id="674" name="直線コネクタ 673"/>
        <xdr:cNvCxnSpPr/>
      </xdr:nvCxnSpPr>
      <xdr:spPr>
        <a:xfrm flipV="1">
          <a:off x="21323300" y="10375773"/>
          <a:ext cx="838200" cy="33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14732</xdr:rowOff>
    </xdr:from>
    <xdr:to>
      <xdr:col>107</xdr:col>
      <xdr:colOff>101600</xdr:colOff>
      <xdr:row>63</xdr:row>
      <xdr:rowOff>116332</xdr:rowOff>
    </xdr:to>
    <xdr:sp macro="" textlink="">
      <xdr:nvSpPr>
        <xdr:cNvPr id="675" name="楕円 674"/>
        <xdr:cNvSpPr/>
      </xdr:nvSpPr>
      <xdr:spPr>
        <a:xfrm>
          <a:off x="20383500" y="1081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76200</xdr:rowOff>
    </xdr:from>
    <xdr:to>
      <xdr:col>111</xdr:col>
      <xdr:colOff>177800</xdr:colOff>
      <xdr:row>63</xdr:row>
      <xdr:rowOff>65532</xdr:rowOff>
    </xdr:to>
    <xdr:cxnSp macro="">
      <xdr:nvCxnSpPr>
        <xdr:cNvPr id="676" name="直線コネクタ 675"/>
        <xdr:cNvCxnSpPr/>
      </xdr:nvCxnSpPr>
      <xdr:spPr>
        <a:xfrm flipV="1">
          <a:off x="20434300" y="10706100"/>
          <a:ext cx="889000" cy="16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18542</xdr:rowOff>
    </xdr:from>
    <xdr:to>
      <xdr:col>102</xdr:col>
      <xdr:colOff>165100</xdr:colOff>
      <xdr:row>63</xdr:row>
      <xdr:rowOff>120142</xdr:rowOff>
    </xdr:to>
    <xdr:sp macro="" textlink="">
      <xdr:nvSpPr>
        <xdr:cNvPr id="677" name="楕円 676"/>
        <xdr:cNvSpPr/>
      </xdr:nvSpPr>
      <xdr:spPr>
        <a:xfrm>
          <a:off x="19494500" y="1081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65532</xdr:rowOff>
    </xdr:from>
    <xdr:to>
      <xdr:col>107</xdr:col>
      <xdr:colOff>50800</xdr:colOff>
      <xdr:row>63</xdr:row>
      <xdr:rowOff>69342</xdr:rowOff>
    </xdr:to>
    <xdr:cxnSp macro="">
      <xdr:nvCxnSpPr>
        <xdr:cNvPr id="678" name="直線コネクタ 677"/>
        <xdr:cNvCxnSpPr/>
      </xdr:nvCxnSpPr>
      <xdr:spPr>
        <a:xfrm flipV="1">
          <a:off x="19545300" y="1086688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119270</xdr:rowOff>
    </xdr:from>
    <xdr:ext cx="469744" cy="259045"/>
    <xdr:sp macro="" textlink="">
      <xdr:nvSpPr>
        <xdr:cNvPr id="679" name="n_1aveValue【学校施設】&#10;一人当たり面積"/>
        <xdr:cNvSpPr txBox="1"/>
      </xdr:nvSpPr>
      <xdr:spPr>
        <a:xfrm>
          <a:off x="210757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152290</xdr:rowOff>
    </xdr:from>
    <xdr:ext cx="469744" cy="259045"/>
    <xdr:sp macro="" textlink="">
      <xdr:nvSpPr>
        <xdr:cNvPr id="680" name="n_2aveValue【学校施設】&#10;一人当たり面積"/>
        <xdr:cNvSpPr txBox="1"/>
      </xdr:nvSpPr>
      <xdr:spPr>
        <a:xfrm>
          <a:off x="20199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156100</xdr:rowOff>
    </xdr:from>
    <xdr:ext cx="469744" cy="259045"/>
    <xdr:sp macro="" textlink="">
      <xdr:nvSpPr>
        <xdr:cNvPr id="681" name="n_3aveValue【学校施設】&#10;一人当たり面積"/>
        <xdr:cNvSpPr txBox="1"/>
      </xdr:nvSpPr>
      <xdr:spPr>
        <a:xfrm>
          <a:off x="19310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16273</xdr:rowOff>
    </xdr:from>
    <xdr:ext cx="469744" cy="259045"/>
    <xdr:sp macro="" textlink="">
      <xdr:nvSpPr>
        <xdr:cNvPr id="682" name="n_4aveValue【学校施設】&#10;一人当たり面積"/>
        <xdr:cNvSpPr txBox="1"/>
      </xdr:nvSpPr>
      <xdr:spPr>
        <a:xfrm>
          <a:off x="18421427" y="103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143527</xdr:rowOff>
    </xdr:from>
    <xdr:ext cx="469744" cy="259045"/>
    <xdr:sp macro="" textlink="">
      <xdr:nvSpPr>
        <xdr:cNvPr id="683" name="n_1mainValue【学校施設】&#10;一人当たり面積"/>
        <xdr:cNvSpPr txBox="1"/>
      </xdr:nvSpPr>
      <xdr:spPr>
        <a:xfrm>
          <a:off x="210757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107459</xdr:rowOff>
    </xdr:from>
    <xdr:ext cx="469744" cy="259045"/>
    <xdr:sp macro="" textlink="">
      <xdr:nvSpPr>
        <xdr:cNvPr id="684" name="n_2mainValue【学校施設】&#10;一人当たり面積"/>
        <xdr:cNvSpPr txBox="1"/>
      </xdr:nvSpPr>
      <xdr:spPr>
        <a:xfrm>
          <a:off x="20199427" y="1090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111269</xdr:rowOff>
    </xdr:from>
    <xdr:ext cx="469744" cy="259045"/>
    <xdr:sp macro="" textlink="">
      <xdr:nvSpPr>
        <xdr:cNvPr id="685" name="n_3mainValue【学校施設】&#10;一人当たり面積"/>
        <xdr:cNvSpPr txBox="1"/>
      </xdr:nvSpPr>
      <xdr:spPr>
        <a:xfrm>
          <a:off x="19310427" y="1091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6" name="正方形/長方形 6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7" name="正方形/長方形 6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8" name="正方形/長方形 6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9" name="正方形/長方形 6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0" name="正方形/長方形 6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1" name="正方形/長方形 6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2" name="正方形/長方形 6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3" name="正方形/長方形 69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94" name="正方形/長方形 69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5" name="正方形/長方形 69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6" name="正方形/長方形 69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7" name="正方形/長方形 69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8" name="正方形/長方形 69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9" name="正方形/長方形 69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0" name="正方形/長方形 69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1" name="正方形/長方形 70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02" name="正方形/長方形 70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3" name="正方形/長方形 70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4" name="正方形/長方形 70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5" name="正方形/長方形 70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6" name="正方形/長方形 70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7" name="正方形/長方形 70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8" name="正方形/長方形 70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9" name="正方形/長方形 70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0" name="テキスト ボックス 70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1" name="直線コネクタ 71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2" name="テキスト ボックス 71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3" name="直線コネクタ 71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4" name="テキスト ボックス 71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5" name="直線コネクタ 71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6" name="テキスト ボックス 71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7" name="直線コネクタ 71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8" name="テキスト ボックス 71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9" name="直線コネクタ 71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0" name="テキスト ボックス 71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1" name="直線コネクタ 72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2" name="テキスト ボックス 72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3" name="直線コネクタ 7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4" name="テキスト ボックス 72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99061</xdr:rowOff>
    </xdr:from>
    <xdr:to>
      <xdr:col>85</xdr:col>
      <xdr:colOff>126364</xdr:colOff>
      <xdr:row>108</xdr:row>
      <xdr:rowOff>152400</xdr:rowOff>
    </xdr:to>
    <xdr:cxnSp macro="">
      <xdr:nvCxnSpPr>
        <xdr:cNvPr id="726" name="直線コネクタ 725"/>
        <xdr:cNvCxnSpPr/>
      </xdr:nvCxnSpPr>
      <xdr:spPr>
        <a:xfrm flipV="1">
          <a:off x="16318864" y="1707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2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28" name="直線コネクタ 72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45738</xdr:rowOff>
    </xdr:from>
    <xdr:ext cx="405111" cy="259045"/>
    <xdr:sp macro="" textlink="">
      <xdr:nvSpPr>
        <xdr:cNvPr id="729" name="【公民館】&#10;有形固定資産減価償却率最大値テキスト"/>
        <xdr:cNvSpPr txBox="1"/>
      </xdr:nvSpPr>
      <xdr:spPr>
        <a:xfrm>
          <a:off x="16357600" y="1684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99061</xdr:rowOff>
    </xdr:from>
    <xdr:to>
      <xdr:col>86</xdr:col>
      <xdr:colOff>25400</xdr:colOff>
      <xdr:row>99</xdr:row>
      <xdr:rowOff>99061</xdr:rowOff>
    </xdr:to>
    <xdr:cxnSp macro="">
      <xdr:nvCxnSpPr>
        <xdr:cNvPr id="730" name="直線コネクタ 729"/>
        <xdr:cNvCxnSpPr/>
      </xdr:nvCxnSpPr>
      <xdr:spPr>
        <a:xfrm>
          <a:off x="16230600" y="1707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33038</xdr:rowOff>
    </xdr:from>
    <xdr:ext cx="405111" cy="259045"/>
    <xdr:sp macro="" textlink="">
      <xdr:nvSpPr>
        <xdr:cNvPr id="731" name="【公民館】&#10;有形固定資産減価償却率平均値テキスト"/>
        <xdr:cNvSpPr txBox="1"/>
      </xdr:nvSpPr>
      <xdr:spPr>
        <a:xfrm>
          <a:off x="16357600" y="17692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732" name="フローチャート: 判断 731"/>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733" name="フローチャート: 判断 732"/>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734" name="フローチャート: 判断 733"/>
        <xdr:cNvSpPr/>
      </xdr:nvSpPr>
      <xdr:spPr>
        <a:xfrm>
          <a:off x="14541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19686</xdr:rowOff>
    </xdr:from>
    <xdr:to>
      <xdr:col>72</xdr:col>
      <xdr:colOff>38100</xdr:colOff>
      <xdr:row>104</xdr:row>
      <xdr:rowOff>121286</xdr:rowOff>
    </xdr:to>
    <xdr:sp macro="" textlink="">
      <xdr:nvSpPr>
        <xdr:cNvPr id="735" name="フローチャート: 判断 734"/>
        <xdr:cNvSpPr/>
      </xdr:nvSpPr>
      <xdr:spPr>
        <a:xfrm>
          <a:off x="136525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736" name="フローチャート: 判断 735"/>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7" name="テキスト ボックス 7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105411</xdr:rowOff>
    </xdr:from>
    <xdr:to>
      <xdr:col>85</xdr:col>
      <xdr:colOff>177800</xdr:colOff>
      <xdr:row>106</xdr:row>
      <xdr:rowOff>35561</xdr:rowOff>
    </xdr:to>
    <xdr:sp macro="" textlink="">
      <xdr:nvSpPr>
        <xdr:cNvPr id="742" name="楕円 741"/>
        <xdr:cNvSpPr/>
      </xdr:nvSpPr>
      <xdr:spPr>
        <a:xfrm>
          <a:off x="162687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83838</xdr:rowOff>
    </xdr:from>
    <xdr:ext cx="405111" cy="259045"/>
    <xdr:sp macro="" textlink="">
      <xdr:nvSpPr>
        <xdr:cNvPr id="743" name="【公民館】&#10;有形固定資産減価償却率該当値テキスト"/>
        <xdr:cNvSpPr txBox="1"/>
      </xdr:nvSpPr>
      <xdr:spPr>
        <a:xfrm>
          <a:off x="16357600"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8255</xdr:rowOff>
    </xdr:from>
    <xdr:to>
      <xdr:col>81</xdr:col>
      <xdr:colOff>101600</xdr:colOff>
      <xdr:row>105</xdr:row>
      <xdr:rowOff>109855</xdr:rowOff>
    </xdr:to>
    <xdr:sp macro="" textlink="">
      <xdr:nvSpPr>
        <xdr:cNvPr id="744" name="楕円 743"/>
        <xdr:cNvSpPr/>
      </xdr:nvSpPr>
      <xdr:spPr>
        <a:xfrm>
          <a:off x="15430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59055</xdr:rowOff>
    </xdr:from>
    <xdr:to>
      <xdr:col>85</xdr:col>
      <xdr:colOff>127000</xdr:colOff>
      <xdr:row>105</xdr:row>
      <xdr:rowOff>156211</xdr:rowOff>
    </xdr:to>
    <xdr:cxnSp macro="">
      <xdr:nvCxnSpPr>
        <xdr:cNvPr id="745" name="直線コネクタ 744"/>
        <xdr:cNvCxnSpPr/>
      </xdr:nvCxnSpPr>
      <xdr:spPr>
        <a:xfrm>
          <a:off x="15481300" y="18061305"/>
          <a:ext cx="8382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46355</xdr:rowOff>
    </xdr:from>
    <xdr:to>
      <xdr:col>76</xdr:col>
      <xdr:colOff>165100</xdr:colOff>
      <xdr:row>105</xdr:row>
      <xdr:rowOff>147955</xdr:rowOff>
    </xdr:to>
    <xdr:sp macro="" textlink="">
      <xdr:nvSpPr>
        <xdr:cNvPr id="746" name="楕円 745"/>
        <xdr:cNvSpPr/>
      </xdr:nvSpPr>
      <xdr:spPr>
        <a:xfrm>
          <a:off x="145415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59055</xdr:rowOff>
    </xdr:from>
    <xdr:to>
      <xdr:col>81</xdr:col>
      <xdr:colOff>50800</xdr:colOff>
      <xdr:row>105</xdr:row>
      <xdr:rowOff>97155</xdr:rowOff>
    </xdr:to>
    <xdr:cxnSp macro="">
      <xdr:nvCxnSpPr>
        <xdr:cNvPr id="747" name="直線コネクタ 746"/>
        <xdr:cNvCxnSpPr/>
      </xdr:nvCxnSpPr>
      <xdr:spPr>
        <a:xfrm flipV="1">
          <a:off x="14592300" y="180613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17780</xdr:rowOff>
    </xdr:from>
    <xdr:to>
      <xdr:col>72</xdr:col>
      <xdr:colOff>38100</xdr:colOff>
      <xdr:row>105</xdr:row>
      <xdr:rowOff>119380</xdr:rowOff>
    </xdr:to>
    <xdr:sp macro="" textlink="">
      <xdr:nvSpPr>
        <xdr:cNvPr id="748" name="楕円 747"/>
        <xdr:cNvSpPr/>
      </xdr:nvSpPr>
      <xdr:spPr>
        <a:xfrm>
          <a:off x="13652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68580</xdr:rowOff>
    </xdr:from>
    <xdr:to>
      <xdr:col>76</xdr:col>
      <xdr:colOff>114300</xdr:colOff>
      <xdr:row>105</xdr:row>
      <xdr:rowOff>97155</xdr:rowOff>
    </xdr:to>
    <xdr:cxnSp macro="">
      <xdr:nvCxnSpPr>
        <xdr:cNvPr id="749" name="直線コネクタ 748"/>
        <xdr:cNvCxnSpPr/>
      </xdr:nvCxnSpPr>
      <xdr:spPr>
        <a:xfrm>
          <a:off x="13703300" y="180708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153052</xdr:rowOff>
    </xdr:from>
    <xdr:ext cx="405111" cy="259045"/>
    <xdr:sp macro="" textlink="">
      <xdr:nvSpPr>
        <xdr:cNvPr id="750" name="n_1aveValue【公民館】&#10;有形固定資産減価償却率"/>
        <xdr:cNvSpPr txBox="1"/>
      </xdr:nvSpPr>
      <xdr:spPr>
        <a:xfrm>
          <a:off x="152660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139716</xdr:rowOff>
    </xdr:from>
    <xdr:ext cx="405111" cy="259045"/>
    <xdr:sp macro="" textlink="">
      <xdr:nvSpPr>
        <xdr:cNvPr id="751" name="n_2aveValue【公民館】&#10;有形固定資産減価償却率"/>
        <xdr:cNvSpPr txBox="1"/>
      </xdr:nvSpPr>
      <xdr:spPr>
        <a:xfrm>
          <a:off x="14389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137813</xdr:rowOff>
    </xdr:from>
    <xdr:ext cx="405111" cy="259045"/>
    <xdr:sp macro="" textlink="">
      <xdr:nvSpPr>
        <xdr:cNvPr id="752" name="n_3aveValue【公民館】&#10;有形固定資産減価償却率"/>
        <xdr:cNvSpPr txBox="1"/>
      </xdr:nvSpPr>
      <xdr:spPr>
        <a:xfrm>
          <a:off x="13500744" y="1762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78757</xdr:rowOff>
    </xdr:from>
    <xdr:ext cx="405111" cy="259045"/>
    <xdr:sp macro="" textlink="">
      <xdr:nvSpPr>
        <xdr:cNvPr id="753" name="n_4aveValue【公民館】&#10;有形固定資産減価償却率"/>
        <xdr:cNvSpPr txBox="1"/>
      </xdr:nvSpPr>
      <xdr:spPr>
        <a:xfrm>
          <a:off x="12611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100982</xdr:rowOff>
    </xdr:from>
    <xdr:ext cx="405111" cy="259045"/>
    <xdr:sp macro="" textlink="">
      <xdr:nvSpPr>
        <xdr:cNvPr id="754" name="n_1mainValue【公民館】&#10;有形固定資産減価償却率"/>
        <xdr:cNvSpPr txBox="1"/>
      </xdr:nvSpPr>
      <xdr:spPr>
        <a:xfrm>
          <a:off x="15266044"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139082</xdr:rowOff>
    </xdr:from>
    <xdr:ext cx="405111" cy="259045"/>
    <xdr:sp macro="" textlink="">
      <xdr:nvSpPr>
        <xdr:cNvPr id="755" name="n_2mainValue【公民館】&#10;有形固定資産減価償却率"/>
        <xdr:cNvSpPr txBox="1"/>
      </xdr:nvSpPr>
      <xdr:spPr>
        <a:xfrm>
          <a:off x="1438974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110507</xdr:rowOff>
    </xdr:from>
    <xdr:ext cx="405111" cy="259045"/>
    <xdr:sp macro="" textlink="">
      <xdr:nvSpPr>
        <xdr:cNvPr id="756" name="n_3mainValue【公民館】&#10;有形固定資産減価償却率"/>
        <xdr:cNvSpPr txBox="1"/>
      </xdr:nvSpPr>
      <xdr:spPr>
        <a:xfrm>
          <a:off x="13500744" y="181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7" name="正方形/長方形 7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8" name="正方形/長方形 7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9" name="正方形/長方形 7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0" name="正方形/長方形 7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1" name="正方形/長方形 7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2" name="正方形/長方形 7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3" name="正方形/長方形 7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4" name="正方形/長方形 7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5" name="テキスト ボックス 7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6" name="直線コネクタ 7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7" name="直線コネクタ 76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8" name="テキスト ボックス 76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9" name="直線コネクタ 76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0" name="テキスト ボックス 76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1" name="直線コネクタ 77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2" name="テキスト ボックス 77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3" name="直線コネクタ 77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4" name="テキスト ボックス 77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5" name="直線コネクタ 77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6" name="テキスト ボックス 77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7" name="直線コネクタ 7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8" name="テキスト ボックス 7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780" name="直線コネクタ 779"/>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81"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82" name="直線コネクタ 781"/>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783" name="【公民館】&#10;一人当たり面積最大値テキスト"/>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784" name="直線コネクタ 783"/>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73677</xdr:rowOff>
    </xdr:from>
    <xdr:ext cx="469744" cy="259045"/>
    <xdr:sp macro="" textlink="">
      <xdr:nvSpPr>
        <xdr:cNvPr id="785" name="【公民館】&#10;一人当たり面積平均値テキスト"/>
        <xdr:cNvSpPr txBox="1"/>
      </xdr:nvSpPr>
      <xdr:spPr>
        <a:xfrm>
          <a:off x="22199600" y="18247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95250</xdr:rowOff>
    </xdr:from>
    <xdr:to>
      <xdr:col>116</xdr:col>
      <xdr:colOff>114300</xdr:colOff>
      <xdr:row>107</xdr:row>
      <xdr:rowOff>25400</xdr:rowOff>
    </xdr:to>
    <xdr:sp macro="" textlink="">
      <xdr:nvSpPr>
        <xdr:cNvPr id="786" name="フローチャート: 判断 785"/>
        <xdr:cNvSpPr/>
      </xdr:nvSpPr>
      <xdr:spPr>
        <a:xfrm>
          <a:off x="22110700" y="1826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106680</xdr:rowOff>
    </xdr:from>
    <xdr:to>
      <xdr:col>112</xdr:col>
      <xdr:colOff>38100</xdr:colOff>
      <xdr:row>107</xdr:row>
      <xdr:rowOff>36830</xdr:rowOff>
    </xdr:to>
    <xdr:sp macro="" textlink="">
      <xdr:nvSpPr>
        <xdr:cNvPr id="787" name="フローチャート: 判断 786"/>
        <xdr:cNvSpPr/>
      </xdr:nvSpPr>
      <xdr:spPr>
        <a:xfrm>
          <a:off x="21272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143511</xdr:rowOff>
    </xdr:from>
    <xdr:to>
      <xdr:col>107</xdr:col>
      <xdr:colOff>101600</xdr:colOff>
      <xdr:row>107</xdr:row>
      <xdr:rowOff>73661</xdr:rowOff>
    </xdr:to>
    <xdr:sp macro="" textlink="">
      <xdr:nvSpPr>
        <xdr:cNvPr id="788" name="フローチャート: 判断 787"/>
        <xdr:cNvSpPr/>
      </xdr:nvSpPr>
      <xdr:spPr>
        <a:xfrm>
          <a:off x="20383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119380</xdr:rowOff>
    </xdr:from>
    <xdr:to>
      <xdr:col>102</xdr:col>
      <xdr:colOff>165100</xdr:colOff>
      <xdr:row>107</xdr:row>
      <xdr:rowOff>49530</xdr:rowOff>
    </xdr:to>
    <xdr:sp macro="" textlink="">
      <xdr:nvSpPr>
        <xdr:cNvPr id="789" name="フローチャート: 判断 788"/>
        <xdr:cNvSpPr/>
      </xdr:nvSpPr>
      <xdr:spPr>
        <a:xfrm>
          <a:off x="19494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109220</xdr:rowOff>
    </xdr:from>
    <xdr:to>
      <xdr:col>98</xdr:col>
      <xdr:colOff>38100</xdr:colOff>
      <xdr:row>107</xdr:row>
      <xdr:rowOff>39370</xdr:rowOff>
    </xdr:to>
    <xdr:sp macro="" textlink="">
      <xdr:nvSpPr>
        <xdr:cNvPr id="790" name="フローチャート: 判断 789"/>
        <xdr:cNvSpPr/>
      </xdr:nvSpPr>
      <xdr:spPr>
        <a:xfrm>
          <a:off x="18605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1" name="テキスト ボックス 7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2" name="テキスト ボックス 7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3" name="テキスト ボックス 7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4" name="テキスト ボックス 7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5" name="テキスト ボックス 7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53339</xdr:rowOff>
    </xdr:from>
    <xdr:to>
      <xdr:col>116</xdr:col>
      <xdr:colOff>114300</xdr:colOff>
      <xdr:row>106</xdr:row>
      <xdr:rowOff>154939</xdr:rowOff>
    </xdr:to>
    <xdr:sp macro="" textlink="">
      <xdr:nvSpPr>
        <xdr:cNvPr id="796" name="楕円 795"/>
        <xdr:cNvSpPr/>
      </xdr:nvSpPr>
      <xdr:spPr>
        <a:xfrm>
          <a:off x="22110700" y="1822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76216</xdr:rowOff>
    </xdr:from>
    <xdr:ext cx="469744" cy="259045"/>
    <xdr:sp macro="" textlink="">
      <xdr:nvSpPr>
        <xdr:cNvPr id="797" name="【公民館】&#10;一人当たり面積該当値テキスト"/>
        <xdr:cNvSpPr txBox="1"/>
      </xdr:nvSpPr>
      <xdr:spPr>
        <a:xfrm>
          <a:off x="22199600"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163830</xdr:rowOff>
    </xdr:from>
    <xdr:to>
      <xdr:col>112</xdr:col>
      <xdr:colOff>38100</xdr:colOff>
      <xdr:row>107</xdr:row>
      <xdr:rowOff>93980</xdr:rowOff>
    </xdr:to>
    <xdr:sp macro="" textlink="">
      <xdr:nvSpPr>
        <xdr:cNvPr id="798" name="楕円 797"/>
        <xdr:cNvSpPr/>
      </xdr:nvSpPr>
      <xdr:spPr>
        <a:xfrm>
          <a:off x="21272500" y="1833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104139</xdr:rowOff>
    </xdr:from>
    <xdr:to>
      <xdr:col>116</xdr:col>
      <xdr:colOff>63500</xdr:colOff>
      <xdr:row>107</xdr:row>
      <xdr:rowOff>43180</xdr:rowOff>
    </xdr:to>
    <xdr:cxnSp macro="">
      <xdr:nvCxnSpPr>
        <xdr:cNvPr id="799" name="直線コネクタ 798"/>
        <xdr:cNvCxnSpPr/>
      </xdr:nvCxnSpPr>
      <xdr:spPr>
        <a:xfrm flipV="1">
          <a:off x="21323300" y="18277839"/>
          <a:ext cx="8382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121920</xdr:rowOff>
    </xdr:from>
    <xdr:to>
      <xdr:col>107</xdr:col>
      <xdr:colOff>101600</xdr:colOff>
      <xdr:row>107</xdr:row>
      <xdr:rowOff>52070</xdr:rowOff>
    </xdr:to>
    <xdr:sp macro="" textlink="">
      <xdr:nvSpPr>
        <xdr:cNvPr id="800" name="楕円 799"/>
        <xdr:cNvSpPr/>
      </xdr:nvSpPr>
      <xdr:spPr>
        <a:xfrm>
          <a:off x="20383500" y="1829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1270</xdr:rowOff>
    </xdr:from>
    <xdr:to>
      <xdr:col>111</xdr:col>
      <xdr:colOff>177800</xdr:colOff>
      <xdr:row>107</xdr:row>
      <xdr:rowOff>43180</xdr:rowOff>
    </xdr:to>
    <xdr:cxnSp macro="">
      <xdr:nvCxnSpPr>
        <xdr:cNvPr id="801" name="直線コネクタ 800"/>
        <xdr:cNvCxnSpPr/>
      </xdr:nvCxnSpPr>
      <xdr:spPr>
        <a:xfrm>
          <a:off x="20434300" y="183464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802" name="楕円 801"/>
        <xdr:cNvSpPr/>
      </xdr:nvSpPr>
      <xdr:spPr>
        <a:xfrm>
          <a:off x="19494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1270</xdr:rowOff>
    </xdr:from>
    <xdr:to>
      <xdr:col>107</xdr:col>
      <xdr:colOff>50800</xdr:colOff>
      <xdr:row>107</xdr:row>
      <xdr:rowOff>3811</xdr:rowOff>
    </xdr:to>
    <xdr:cxnSp macro="">
      <xdr:nvCxnSpPr>
        <xdr:cNvPr id="803" name="直線コネクタ 802"/>
        <xdr:cNvCxnSpPr/>
      </xdr:nvCxnSpPr>
      <xdr:spPr>
        <a:xfrm flipV="1">
          <a:off x="19545300" y="1834642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53357</xdr:rowOff>
    </xdr:from>
    <xdr:ext cx="469744" cy="259045"/>
    <xdr:sp macro="" textlink="">
      <xdr:nvSpPr>
        <xdr:cNvPr id="804" name="n_1aveValue【公民館】&#10;一人当たり面積"/>
        <xdr:cNvSpPr txBox="1"/>
      </xdr:nvSpPr>
      <xdr:spPr>
        <a:xfrm>
          <a:off x="210757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64788</xdr:rowOff>
    </xdr:from>
    <xdr:ext cx="469744" cy="259045"/>
    <xdr:sp macro="" textlink="">
      <xdr:nvSpPr>
        <xdr:cNvPr id="805" name="n_2aveValue【公民館】&#10;一人当たり面積"/>
        <xdr:cNvSpPr txBox="1"/>
      </xdr:nvSpPr>
      <xdr:spPr>
        <a:xfrm>
          <a:off x="20199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66057</xdr:rowOff>
    </xdr:from>
    <xdr:ext cx="469744" cy="259045"/>
    <xdr:sp macro="" textlink="">
      <xdr:nvSpPr>
        <xdr:cNvPr id="806" name="n_3aveValue【公民館】&#10;一人当たり面積"/>
        <xdr:cNvSpPr txBox="1"/>
      </xdr:nvSpPr>
      <xdr:spPr>
        <a:xfrm>
          <a:off x="19310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55897</xdr:rowOff>
    </xdr:from>
    <xdr:ext cx="469744" cy="259045"/>
    <xdr:sp macro="" textlink="">
      <xdr:nvSpPr>
        <xdr:cNvPr id="807" name="n_4aveValue【公民館】&#10;一人当たり面積"/>
        <xdr:cNvSpPr txBox="1"/>
      </xdr:nvSpPr>
      <xdr:spPr>
        <a:xfrm>
          <a:off x="18421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85107</xdr:rowOff>
    </xdr:from>
    <xdr:ext cx="469744" cy="259045"/>
    <xdr:sp macro="" textlink="">
      <xdr:nvSpPr>
        <xdr:cNvPr id="808" name="n_1mainValue【公民館】&#10;一人当たり面積"/>
        <xdr:cNvSpPr txBox="1"/>
      </xdr:nvSpPr>
      <xdr:spPr>
        <a:xfrm>
          <a:off x="21075727" y="1843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68597</xdr:rowOff>
    </xdr:from>
    <xdr:ext cx="469744" cy="259045"/>
    <xdr:sp macro="" textlink="">
      <xdr:nvSpPr>
        <xdr:cNvPr id="809" name="n_2mainValue【公民館】&#10;一人当たり面積"/>
        <xdr:cNvSpPr txBox="1"/>
      </xdr:nvSpPr>
      <xdr:spPr>
        <a:xfrm>
          <a:off x="20199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45738</xdr:rowOff>
    </xdr:from>
    <xdr:ext cx="469744" cy="259045"/>
    <xdr:sp macro="" textlink="">
      <xdr:nvSpPr>
        <xdr:cNvPr id="810" name="n_3mainValue【公民館】&#10;一人当たり面積"/>
        <xdr:cNvSpPr txBox="1"/>
      </xdr:nvSpPr>
      <xdr:spPr>
        <a:xfrm>
          <a:off x="19310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1" name="正方形/長方形 8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2" name="正方形/長方形 8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3" name="テキスト ボックス 8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を下回っているものの、公民館については、類似団体平均を上回っている。これは、昭和５０年代に多くの公民館が建設されており、耐用年数である５０年に近づきつつあるためである。そのうち、中央公民館については、平成２９年度から着手している多機能観光支援施設に機能を移転し、令和３年度までに複合化を図る予定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また、学校施設については、類似団体と比較し大きく下回っている。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これ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は、平成２４年度から順次更新を進めてきたことによるものである。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令和２年度には上本部小学校及び中学校の更新、令和４年度には伊豆味小中学校屋体の更新が予定されている。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これにより今後の維持管理費用の減少も見込まれる。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沖縄県本部町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13,191
13,030
54.35
10,550,064
10,166,045
312,737
3,885,110
7,815,995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117022</xdr:rowOff>
    </xdr:from>
    <xdr:to>
      <xdr:col>24</xdr:col>
      <xdr:colOff>62865</xdr:colOff>
      <xdr:row>41</xdr:row>
      <xdr:rowOff>77833</xdr:rowOff>
    </xdr:to>
    <xdr:cxnSp macro="">
      <xdr:nvCxnSpPr>
        <xdr:cNvPr id="58" name="直線コネクタ 57"/>
        <xdr:cNvCxnSpPr/>
      </xdr:nvCxnSpPr>
      <xdr:spPr>
        <a:xfrm flipV="1">
          <a:off x="4634865" y="5774872"/>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81660</xdr:rowOff>
    </xdr:from>
    <xdr:ext cx="405111" cy="259045"/>
    <xdr:sp macro="" textlink="">
      <xdr:nvSpPr>
        <xdr:cNvPr id="59" name="【図書館】&#10;有形固定資産減価償却率最小値テキスト"/>
        <xdr:cNvSpPr txBox="1"/>
      </xdr:nvSpPr>
      <xdr:spPr>
        <a:xfrm>
          <a:off x="4673600" y="711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77833</xdr:rowOff>
    </xdr:from>
    <xdr:to>
      <xdr:col>24</xdr:col>
      <xdr:colOff>152400</xdr:colOff>
      <xdr:row>41</xdr:row>
      <xdr:rowOff>77833</xdr:rowOff>
    </xdr:to>
    <xdr:cxnSp macro="">
      <xdr:nvCxnSpPr>
        <xdr:cNvPr id="60" name="直線コネクタ 59"/>
        <xdr:cNvCxnSpPr/>
      </xdr:nvCxnSpPr>
      <xdr:spPr>
        <a:xfrm>
          <a:off x="4546600" y="710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63699</xdr:rowOff>
    </xdr:from>
    <xdr:ext cx="340478" cy="259045"/>
    <xdr:sp macro="" textlink="">
      <xdr:nvSpPr>
        <xdr:cNvPr id="61" name="【図書館】&#10;有形固定資産減価償却率最大値テキスト"/>
        <xdr:cNvSpPr txBox="1"/>
      </xdr:nvSpPr>
      <xdr:spPr>
        <a:xfrm>
          <a:off x="4673600" y="555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117022</xdr:rowOff>
    </xdr:from>
    <xdr:to>
      <xdr:col>24</xdr:col>
      <xdr:colOff>152400</xdr:colOff>
      <xdr:row>33</xdr:row>
      <xdr:rowOff>117022</xdr:rowOff>
    </xdr:to>
    <xdr:cxnSp macro="">
      <xdr:nvCxnSpPr>
        <xdr:cNvPr id="62" name="直線コネクタ 61"/>
        <xdr:cNvCxnSpPr/>
      </xdr:nvCxnSpPr>
      <xdr:spPr>
        <a:xfrm>
          <a:off x="4546600" y="57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38480</xdr:rowOff>
    </xdr:from>
    <xdr:ext cx="405111" cy="259045"/>
    <xdr:sp macro="" textlink="">
      <xdr:nvSpPr>
        <xdr:cNvPr id="63" name="【図書館】&#10;有形固定資産減価償却率平均値テキスト"/>
        <xdr:cNvSpPr txBox="1"/>
      </xdr:nvSpPr>
      <xdr:spPr>
        <a:xfrm>
          <a:off x="4673600" y="621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xdr:cNvSpPr/>
      </xdr:nvSpPr>
      <xdr:spPr>
        <a:xfrm>
          <a:off x="45847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xdr:rowOff>
    </xdr:from>
    <xdr:to>
      <xdr:col>20</xdr:col>
      <xdr:colOff>38100</xdr:colOff>
      <xdr:row>37</xdr:row>
      <xdr:rowOff>104140</xdr:rowOff>
    </xdr:to>
    <xdr:sp macro="" textlink="">
      <xdr:nvSpPr>
        <xdr:cNvPr id="65" name="フローチャート: 判断 64"/>
        <xdr:cNvSpPr/>
      </xdr:nvSpPr>
      <xdr:spPr>
        <a:xfrm>
          <a:off x="3746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142966</xdr:rowOff>
    </xdr:from>
    <xdr:to>
      <xdr:col>15</xdr:col>
      <xdr:colOff>101600</xdr:colOff>
      <xdr:row>37</xdr:row>
      <xdr:rowOff>73116</xdr:rowOff>
    </xdr:to>
    <xdr:sp macro="" textlink="">
      <xdr:nvSpPr>
        <xdr:cNvPr id="66" name="フローチャート: 判断 65"/>
        <xdr:cNvSpPr/>
      </xdr:nvSpPr>
      <xdr:spPr>
        <a:xfrm>
          <a:off x="2857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156028</xdr:rowOff>
    </xdr:from>
    <xdr:to>
      <xdr:col>10</xdr:col>
      <xdr:colOff>165100</xdr:colOff>
      <xdr:row>37</xdr:row>
      <xdr:rowOff>86178</xdr:rowOff>
    </xdr:to>
    <xdr:sp macro="" textlink="">
      <xdr:nvSpPr>
        <xdr:cNvPr id="67" name="フローチャート: 判断 66"/>
        <xdr:cNvSpPr/>
      </xdr:nvSpPr>
      <xdr:spPr>
        <a:xfrm>
          <a:off x="1968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15603</xdr:rowOff>
    </xdr:from>
    <xdr:to>
      <xdr:col>6</xdr:col>
      <xdr:colOff>38100</xdr:colOff>
      <xdr:row>37</xdr:row>
      <xdr:rowOff>117203</xdr:rowOff>
    </xdr:to>
    <xdr:sp macro="" textlink="">
      <xdr:nvSpPr>
        <xdr:cNvPr id="68" name="フローチャート: 判断 67"/>
        <xdr:cNvSpPr/>
      </xdr:nvSpPr>
      <xdr:spPr>
        <a:xfrm>
          <a:off x="1079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71120</xdr:rowOff>
    </xdr:from>
    <xdr:to>
      <xdr:col>24</xdr:col>
      <xdr:colOff>114300</xdr:colOff>
      <xdr:row>41</xdr:row>
      <xdr:rowOff>1270</xdr:rowOff>
    </xdr:to>
    <xdr:sp macro="" textlink="">
      <xdr:nvSpPr>
        <xdr:cNvPr id="74" name="楕円 73"/>
        <xdr:cNvSpPr/>
      </xdr:nvSpPr>
      <xdr:spPr>
        <a:xfrm>
          <a:off x="4584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49547</xdr:rowOff>
    </xdr:from>
    <xdr:ext cx="405111" cy="259045"/>
    <xdr:sp macro="" textlink="">
      <xdr:nvSpPr>
        <xdr:cNvPr id="75" name="【図書館】&#10;有形固定資産減価償却率該当値テキスト"/>
        <xdr:cNvSpPr txBox="1"/>
      </xdr:nvSpPr>
      <xdr:spPr>
        <a:xfrm>
          <a:off x="4673600"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44994</xdr:rowOff>
    </xdr:from>
    <xdr:to>
      <xdr:col>20</xdr:col>
      <xdr:colOff>38100</xdr:colOff>
      <xdr:row>40</xdr:row>
      <xdr:rowOff>146594</xdr:rowOff>
    </xdr:to>
    <xdr:sp macro="" textlink="">
      <xdr:nvSpPr>
        <xdr:cNvPr id="76" name="楕円 75"/>
        <xdr:cNvSpPr/>
      </xdr:nvSpPr>
      <xdr:spPr>
        <a:xfrm>
          <a:off x="3746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95794</xdr:rowOff>
    </xdr:from>
    <xdr:to>
      <xdr:col>24</xdr:col>
      <xdr:colOff>63500</xdr:colOff>
      <xdr:row>40</xdr:row>
      <xdr:rowOff>121920</xdr:rowOff>
    </xdr:to>
    <xdr:cxnSp macro="">
      <xdr:nvCxnSpPr>
        <xdr:cNvPr id="77" name="直線コネクタ 76"/>
        <xdr:cNvCxnSpPr/>
      </xdr:nvCxnSpPr>
      <xdr:spPr>
        <a:xfrm>
          <a:off x="3797300" y="695379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18869</xdr:rowOff>
    </xdr:from>
    <xdr:to>
      <xdr:col>15</xdr:col>
      <xdr:colOff>101600</xdr:colOff>
      <xdr:row>40</xdr:row>
      <xdr:rowOff>120469</xdr:rowOff>
    </xdr:to>
    <xdr:sp macro="" textlink="">
      <xdr:nvSpPr>
        <xdr:cNvPr id="78" name="楕円 77"/>
        <xdr:cNvSpPr/>
      </xdr:nvSpPr>
      <xdr:spPr>
        <a:xfrm>
          <a:off x="2857500" y="68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69669</xdr:rowOff>
    </xdr:from>
    <xdr:to>
      <xdr:col>19</xdr:col>
      <xdr:colOff>177800</xdr:colOff>
      <xdr:row>40</xdr:row>
      <xdr:rowOff>95794</xdr:rowOff>
    </xdr:to>
    <xdr:cxnSp macro="">
      <xdr:nvCxnSpPr>
        <xdr:cNvPr id="79" name="直線コネクタ 78"/>
        <xdr:cNvCxnSpPr/>
      </xdr:nvCxnSpPr>
      <xdr:spPr>
        <a:xfrm>
          <a:off x="2908300" y="69276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164193</xdr:rowOff>
    </xdr:from>
    <xdr:to>
      <xdr:col>10</xdr:col>
      <xdr:colOff>165100</xdr:colOff>
      <xdr:row>40</xdr:row>
      <xdr:rowOff>94343</xdr:rowOff>
    </xdr:to>
    <xdr:sp macro="" textlink="">
      <xdr:nvSpPr>
        <xdr:cNvPr id="80" name="楕円 79"/>
        <xdr:cNvSpPr/>
      </xdr:nvSpPr>
      <xdr:spPr>
        <a:xfrm>
          <a:off x="1968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43543</xdr:rowOff>
    </xdr:from>
    <xdr:to>
      <xdr:col>15</xdr:col>
      <xdr:colOff>50800</xdr:colOff>
      <xdr:row>40</xdr:row>
      <xdr:rowOff>69669</xdr:rowOff>
    </xdr:to>
    <xdr:cxnSp macro="">
      <xdr:nvCxnSpPr>
        <xdr:cNvPr id="81" name="直線コネクタ 80"/>
        <xdr:cNvCxnSpPr/>
      </xdr:nvCxnSpPr>
      <xdr:spPr>
        <a:xfrm>
          <a:off x="2019300" y="69015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120667</xdr:rowOff>
    </xdr:from>
    <xdr:ext cx="405111" cy="259045"/>
    <xdr:sp macro="" textlink="">
      <xdr:nvSpPr>
        <xdr:cNvPr id="82" name="n_1aveValue【図書館】&#10;有形固定資産減価償却率"/>
        <xdr:cNvSpPr txBox="1"/>
      </xdr:nvSpPr>
      <xdr:spPr>
        <a:xfrm>
          <a:off x="35820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89643</xdr:rowOff>
    </xdr:from>
    <xdr:ext cx="405111" cy="259045"/>
    <xdr:sp macro="" textlink="">
      <xdr:nvSpPr>
        <xdr:cNvPr id="83" name="n_2aveValue【図書館】&#10;有形固定資産減価償却率"/>
        <xdr:cNvSpPr txBox="1"/>
      </xdr:nvSpPr>
      <xdr:spPr>
        <a:xfrm>
          <a:off x="2705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102705</xdr:rowOff>
    </xdr:from>
    <xdr:ext cx="405111" cy="259045"/>
    <xdr:sp macro="" textlink="">
      <xdr:nvSpPr>
        <xdr:cNvPr id="84" name="n_3aveValue【図書館】&#10;有形固定資産減価償却率"/>
        <xdr:cNvSpPr txBox="1"/>
      </xdr:nvSpPr>
      <xdr:spPr>
        <a:xfrm>
          <a:off x="1816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133730</xdr:rowOff>
    </xdr:from>
    <xdr:ext cx="405111" cy="259045"/>
    <xdr:sp macro="" textlink="">
      <xdr:nvSpPr>
        <xdr:cNvPr id="85" name="n_4aveValue【図書館】&#10;有形固定資産減価償却率"/>
        <xdr:cNvSpPr txBox="1"/>
      </xdr:nvSpPr>
      <xdr:spPr>
        <a:xfrm>
          <a:off x="927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137721</xdr:rowOff>
    </xdr:from>
    <xdr:ext cx="405111" cy="259045"/>
    <xdr:sp macro="" textlink="">
      <xdr:nvSpPr>
        <xdr:cNvPr id="86" name="n_1mainValue【図書館】&#10;有形固定資産減価償却率"/>
        <xdr:cNvSpPr txBox="1"/>
      </xdr:nvSpPr>
      <xdr:spPr>
        <a:xfrm>
          <a:off x="3582044" y="699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111596</xdr:rowOff>
    </xdr:from>
    <xdr:ext cx="405111" cy="259045"/>
    <xdr:sp macro="" textlink="">
      <xdr:nvSpPr>
        <xdr:cNvPr id="87" name="n_2mainValue【図書館】&#10;有形固定資産減価償却率"/>
        <xdr:cNvSpPr txBox="1"/>
      </xdr:nvSpPr>
      <xdr:spPr>
        <a:xfrm>
          <a:off x="2705744" y="696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85470</xdr:rowOff>
    </xdr:from>
    <xdr:ext cx="405111" cy="259045"/>
    <xdr:sp macro="" textlink="">
      <xdr:nvSpPr>
        <xdr:cNvPr id="88" name="n_3mainValue【図書館】&#10;有形固定資産減価償却率"/>
        <xdr:cNvSpPr txBox="1"/>
      </xdr:nvSpPr>
      <xdr:spPr>
        <a:xfrm>
          <a:off x="1816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38100</xdr:rowOff>
    </xdr:from>
    <xdr:to>
      <xdr:col>54</xdr:col>
      <xdr:colOff>189865</xdr:colOff>
      <xdr:row>41</xdr:row>
      <xdr:rowOff>160020</xdr:rowOff>
    </xdr:to>
    <xdr:cxnSp macro="">
      <xdr:nvCxnSpPr>
        <xdr:cNvPr id="112" name="直線コネクタ 111"/>
        <xdr:cNvCxnSpPr/>
      </xdr:nvCxnSpPr>
      <xdr:spPr>
        <a:xfrm flipV="1">
          <a:off x="10476865" y="569595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3"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4" name="直線コネクタ 113"/>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156227</xdr:rowOff>
    </xdr:from>
    <xdr:ext cx="469744" cy="259045"/>
    <xdr:sp macro="" textlink="">
      <xdr:nvSpPr>
        <xdr:cNvPr id="115" name="【図書館】&#10;一人当たり面積最大値テキスト"/>
        <xdr:cNvSpPr txBox="1"/>
      </xdr:nvSpPr>
      <xdr:spPr>
        <a:xfrm>
          <a:off x="10515600" y="547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38100</xdr:rowOff>
    </xdr:from>
    <xdr:to>
      <xdr:col>55</xdr:col>
      <xdr:colOff>88900</xdr:colOff>
      <xdr:row>33</xdr:row>
      <xdr:rowOff>38100</xdr:rowOff>
    </xdr:to>
    <xdr:cxnSp macro="">
      <xdr:nvCxnSpPr>
        <xdr:cNvPr id="116" name="直線コネクタ 115"/>
        <xdr:cNvCxnSpPr/>
      </xdr:nvCxnSpPr>
      <xdr:spPr>
        <a:xfrm>
          <a:off x="10388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158767</xdr:rowOff>
    </xdr:from>
    <xdr:ext cx="469744" cy="259045"/>
    <xdr:sp macro="" textlink="">
      <xdr:nvSpPr>
        <xdr:cNvPr id="117" name="【図書館】&#10;一人当たり面積平均値テキスト"/>
        <xdr:cNvSpPr txBox="1"/>
      </xdr:nvSpPr>
      <xdr:spPr>
        <a:xfrm>
          <a:off x="10515600" y="667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18" name="フローチャート: 判断 117"/>
        <xdr:cNvSpPr/>
      </xdr:nvSpPr>
      <xdr:spPr>
        <a:xfrm>
          <a:off x="10426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19" name="フローチャート: 判断 118"/>
        <xdr:cNvSpPr/>
      </xdr:nvSpPr>
      <xdr:spPr>
        <a:xfrm>
          <a:off x="9588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20" name="フローチャート: 判断 119"/>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116840</xdr:rowOff>
    </xdr:from>
    <xdr:to>
      <xdr:col>41</xdr:col>
      <xdr:colOff>101600</xdr:colOff>
      <xdr:row>40</xdr:row>
      <xdr:rowOff>46990</xdr:rowOff>
    </xdr:to>
    <xdr:sp macro="" textlink="">
      <xdr:nvSpPr>
        <xdr:cNvPr id="121" name="フローチャート: 判断 120"/>
        <xdr:cNvSpPr/>
      </xdr:nvSpPr>
      <xdr:spPr>
        <a:xfrm>
          <a:off x="7810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2" name="フローチャート: 判断 121"/>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63500</xdr:rowOff>
    </xdr:from>
    <xdr:to>
      <xdr:col>55</xdr:col>
      <xdr:colOff>50800</xdr:colOff>
      <xdr:row>41</xdr:row>
      <xdr:rowOff>165100</xdr:rowOff>
    </xdr:to>
    <xdr:sp macro="" textlink="">
      <xdr:nvSpPr>
        <xdr:cNvPr id="128" name="楕円 127"/>
        <xdr:cNvSpPr/>
      </xdr:nvSpPr>
      <xdr:spPr>
        <a:xfrm>
          <a:off x="104267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149877</xdr:rowOff>
    </xdr:from>
    <xdr:ext cx="469744" cy="259045"/>
    <xdr:sp macro="" textlink="">
      <xdr:nvSpPr>
        <xdr:cNvPr id="129" name="【図書館】&#10;一人当たり面積該当値テキスト"/>
        <xdr:cNvSpPr txBox="1"/>
      </xdr:nvSpPr>
      <xdr:spPr>
        <a:xfrm>
          <a:off x="10515600" y="700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63500</xdr:rowOff>
    </xdr:from>
    <xdr:to>
      <xdr:col>50</xdr:col>
      <xdr:colOff>165100</xdr:colOff>
      <xdr:row>41</xdr:row>
      <xdr:rowOff>165100</xdr:rowOff>
    </xdr:to>
    <xdr:sp macro="" textlink="">
      <xdr:nvSpPr>
        <xdr:cNvPr id="130" name="楕円 129"/>
        <xdr:cNvSpPr/>
      </xdr:nvSpPr>
      <xdr:spPr>
        <a:xfrm>
          <a:off x="95885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114300</xdr:rowOff>
    </xdr:from>
    <xdr:to>
      <xdr:col>55</xdr:col>
      <xdr:colOff>0</xdr:colOff>
      <xdr:row>41</xdr:row>
      <xdr:rowOff>114300</xdr:rowOff>
    </xdr:to>
    <xdr:cxnSp macro="">
      <xdr:nvCxnSpPr>
        <xdr:cNvPr id="131" name="直線コネクタ 130"/>
        <xdr:cNvCxnSpPr/>
      </xdr:nvCxnSpPr>
      <xdr:spPr>
        <a:xfrm>
          <a:off x="9639300" y="7143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63500</xdr:rowOff>
    </xdr:from>
    <xdr:to>
      <xdr:col>46</xdr:col>
      <xdr:colOff>38100</xdr:colOff>
      <xdr:row>41</xdr:row>
      <xdr:rowOff>165100</xdr:rowOff>
    </xdr:to>
    <xdr:sp macro="" textlink="">
      <xdr:nvSpPr>
        <xdr:cNvPr id="132" name="楕円 131"/>
        <xdr:cNvSpPr/>
      </xdr:nvSpPr>
      <xdr:spPr>
        <a:xfrm>
          <a:off x="86995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114300</xdr:rowOff>
    </xdr:from>
    <xdr:to>
      <xdr:col>50</xdr:col>
      <xdr:colOff>114300</xdr:colOff>
      <xdr:row>41</xdr:row>
      <xdr:rowOff>114300</xdr:rowOff>
    </xdr:to>
    <xdr:cxnSp macro="">
      <xdr:nvCxnSpPr>
        <xdr:cNvPr id="133" name="直線コネクタ 132"/>
        <xdr:cNvCxnSpPr/>
      </xdr:nvCxnSpPr>
      <xdr:spPr>
        <a:xfrm>
          <a:off x="8750300" y="714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63500</xdr:rowOff>
    </xdr:from>
    <xdr:to>
      <xdr:col>41</xdr:col>
      <xdr:colOff>101600</xdr:colOff>
      <xdr:row>41</xdr:row>
      <xdr:rowOff>165100</xdr:rowOff>
    </xdr:to>
    <xdr:sp macro="" textlink="">
      <xdr:nvSpPr>
        <xdr:cNvPr id="134" name="楕円 133"/>
        <xdr:cNvSpPr/>
      </xdr:nvSpPr>
      <xdr:spPr>
        <a:xfrm>
          <a:off x="78105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114300</xdr:rowOff>
    </xdr:from>
    <xdr:to>
      <xdr:col>45</xdr:col>
      <xdr:colOff>177800</xdr:colOff>
      <xdr:row>41</xdr:row>
      <xdr:rowOff>114300</xdr:rowOff>
    </xdr:to>
    <xdr:cxnSp macro="">
      <xdr:nvCxnSpPr>
        <xdr:cNvPr id="135" name="直線コネクタ 134"/>
        <xdr:cNvCxnSpPr/>
      </xdr:nvCxnSpPr>
      <xdr:spPr>
        <a:xfrm>
          <a:off x="7861300" y="714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86377</xdr:rowOff>
    </xdr:from>
    <xdr:ext cx="469744" cy="259045"/>
    <xdr:sp macro="" textlink="">
      <xdr:nvSpPr>
        <xdr:cNvPr id="136" name="n_1aveValue【図書館】&#10;一人当たり面積"/>
        <xdr:cNvSpPr txBox="1"/>
      </xdr:nvSpPr>
      <xdr:spPr>
        <a:xfrm>
          <a:off x="9391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97807</xdr:rowOff>
    </xdr:from>
    <xdr:ext cx="469744" cy="259045"/>
    <xdr:sp macro="" textlink="">
      <xdr:nvSpPr>
        <xdr:cNvPr id="137" name="n_2aveValue【図書館】&#10;一人当たり面積"/>
        <xdr:cNvSpPr txBox="1"/>
      </xdr:nvSpPr>
      <xdr:spPr>
        <a:xfrm>
          <a:off x="8515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63517</xdr:rowOff>
    </xdr:from>
    <xdr:ext cx="469744" cy="259045"/>
    <xdr:sp macro="" textlink="">
      <xdr:nvSpPr>
        <xdr:cNvPr id="138" name="n_3aveValue【図書館】&#10;一人当たり面積"/>
        <xdr:cNvSpPr txBox="1"/>
      </xdr:nvSpPr>
      <xdr:spPr>
        <a:xfrm>
          <a:off x="7626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143527</xdr:rowOff>
    </xdr:from>
    <xdr:ext cx="469744" cy="259045"/>
    <xdr:sp macro="" textlink="">
      <xdr:nvSpPr>
        <xdr:cNvPr id="139" name="n_4aveValue【図書館】&#10;一人当たり面積"/>
        <xdr:cNvSpPr txBox="1"/>
      </xdr:nvSpPr>
      <xdr:spPr>
        <a:xfrm>
          <a:off x="6737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156227</xdr:rowOff>
    </xdr:from>
    <xdr:ext cx="469744" cy="259045"/>
    <xdr:sp macro="" textlink="">
      <xdr:nvSpPr>
        <xdr:cNvPr id="140" name="n_1mainValue【図書館】&#10;一人当たり面積"/>
        <xdr:cNvSpPr txBox="1"/>
      </xdr:nvSpPr>
      <xdr:spPr>
        <a:xfrm>
          <a:off x="9391727" y="718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156227</xdr:rowOff>
    </xdr:from>
    <xdr:ext cx="469744" cy="259045"/>
    <xdr:sp macro="" textlink="">
      <xdr:nvSpPr>
        <xdr:cNvPr id="141" name="n_2mainValue【図書館】&#10;一人当たり面積"/>
        <xdr:cNvSpPr txBox="1"/>
      </xdr:nvSpPr>
      <xdr:spPr>
        <a:xfrm>
          <a:off x="8515427" y="718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156227</xdr:rowOff>
    </xdr:from>
    <xdr:ext cx="469744" cy="259045"/>
    <xdr:sp macro="" textlink="">
      <xdr:nvSpPr>
        <xdr:cNvPr id="142" name="n_3mainValue【図書館】&#10;一人当たり面積"/>
        <xdr:cNvSpPr txBox="1"/>
      </xdr:nvSpPr>
      <xdr:spPr>
        <a:xfrm>
          <a:off x="7626427" y="718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64</xdr:row>
      <xdr:rowOff>76200</xdr:rowOff>
    </xdr:to>
    <xdr:cxnSp macro="">
      <xdr:nvCxnSpPr>
        <xdr:cNvPr id="167" name="直線コネクタ 166"/>
        <xdr:cNvCxnSpPr/>
      </xdr:nvCxnSpPr>
      <xdr:spPr>
        <a:xfrm flipV="1">
          <a:off x="4634865" y="959929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405111" cy="259045"/>
    <xdr:sp macro="" textlink="">
      <xdr:nvSpPr>
        <xdr:cNvPr id="170" name="【体育館・プール】&#10;有形固定資産減価償却率最大値テキスト"/>
        <xdr:cNvSpPr txBox="1"/>
      </xdr:nvSpPr>
      <xdr:spPr>
        <a:xfrm>
          <a:off x="4673600" y="937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171" name="直線コネクタ 170"/>
        <xdr:cNvCxnSpPr/>
      </xdr:nvCxnSpPr>
      <xdr:spPr>
        <a:xfrm>
          <a:off x="4546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154322</xdr:rowOff>
    </xdr:from>
    <xdr:ext cx="405111" cy="259045"/>
    <xdr:sp macro="" textlink="">
      <xdr:nvSpPr>
        <xdr:cNvPr id="172" name="【体育館・プール】&#10;有形固定資産減価償却率平均値テキスト"/>
        <xdr:cNvSpPr txBox="1"/>
      </xdr:nvSpPr>
      <xdr:spPr>
        <a:xfrm>
          <a:off x="4673600" y="1026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73" name="フローチャート: 判断 172"/>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153035</xdr:rowOff>
    </xdr:from>
    <xdr:to>
      <xdr:col>20</xdr:col>
      <xdr:colOff>38100</xdr:colOff>
      <xdr:row>60</xdr:row>
      <xdr:rowOff>83185</xdr:rowOff>
    </xdr:to>
    <xdr:sp macro="" textlink="">
      <xdr:nvSpPr>
        <xdr:cNvPr id="174" name="フローチャート: 判断 173"/>
        <xdr:cNvSpPr/>
      </xdr:nvSpPr>
      <xdr:spPr>
        <a:xfrm>
          <a:off x="3746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75" name="フローチャート: 判断 174"/>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133985</xdr:rowOff>
    </xdr:from>
    <xdr:to>
      <xdr:col>10</xdr:col>
      <xdr:colOff>165100</xdr:colOff>
      <xdr:row>60</xdr:row>
      <xdr:rowOff>64135</xdr:rowOff>
    </xdr:to>
    <xdr:sp macro="" textlink="">
      <xdr:nvSpPr>
        <xdr:cNvPr id="176" name="フローチャート: 判断 175"/>
        <xdr:cNvSpPr/>
      </xdr:nvSpPr>
      <xdr:spPr>
        <a:xfrm>
          <a:off x="1968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77" name="フローチャート: 判断 176"/>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40640</xdr:rowOff>
    </xdr:from>
    <xdr:to>
      <xdr:col>24</xdr:col>
      <xdr:colOff>114300</xdr:colOff>
      <xdr:row>58</xdr:row>
      <xdr:rowOff>142240</xdr:rowOff>
    </xdr:to>
    <xdr:sp macro="" textlink="">
      <xdr:nvSpPr>
        <xdr:cNvPr id="183" name="楕円 182"/>
        <xdr:cNvSpPr/>
      </xdr:nvSpPr>
      <xdr:spPr>
        <a:xfrm>
          <a:off x="45847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63517</xdr:rowOff>
    </xdr:from>
    <xdr:ext cx="405111" cy="259045"/>
    <xdr:sp macro="" textlink="">
      <xdr:nvSpPr>
        <xdr:cNvPr id="184" name="【体育館・プール】&#10;有形固定資産減価償却率該当値テキスト"/>
        <xdr:cNvSpPr txBox="1"/>
      </xdr:nvSpPr>
      <xdr:spPr>
        <a:xfrm>
          <a:off x="4673600"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2540</xdr:rowOff>
    </xdr:from>
    <xdr:to>
      <xdr:col>20</xdr:col>
      <xdr:colOff>38100</xdr:colOff>
      <xdr:row>58</xdr:row>
      <xdr:rowOff>104140</xdr:rowOff>
    </xdr:to>
    <xdr:sp macro="" textlink="">
      <xdr:nvSpPr>
        <xdr:cNvPr id="185" name="楕円 184"/>
        <xdr:cNvSpPr/>
      </xdr:nvSpPr>
      <xdr:spPr>
        <a:xfrm>
          <a:off x="3746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53340</xdr:rowOff>
    </xdr:from>
    <xdr:to>
      <xdr:col>24</xdr:col>
      <xdr:colOff>63500</xdr:colOff>
      <xdr:row>58</xdr:row>
      <xdr:rowOff>91440</xdr:rowOff>
    </xdr:to>
    <xdr:cxnSp macro="">
      <xdr:nvCxnSpPr>
        <xdr:cNvPr id="186" name="直線コネクタ 185"/>
        <xdr:cNvCxnSpPr/>
      </xdr:nvCxnSpPr>
      <xdr:spPr>
        <a:xfrm>
          <a:off x="3797300" y="99974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137795</xdr:rowOff>
    </xdr:from>
    <xdr:to>
      <xdr:col>15</xdr:col>
      <xdr:colOff>101600</xdr:colOff>
      <xdr:row>58</xdr:row>
      <xdr:rowOff>67945</xdr:rowOff>
    </xdr:to>
    <xdr:sp macro="" textlink="">
      <xdr:nvSpPr>
        <xdr:cNvPr id="187" name="楕円 186"/>
        <xdr:cNvSpPr/>
      </xdr:nvSpPr>
      <xdr:spPr>
        <a:xfrm>
          <a:off x="28575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17145</xdr:rowOff>
    </xdr:from>
    <xdr:to>
      <xdr:col>19</xdr:col>
      <xdr:colOff>177800</xdr:colOff>
      <xdr:row>58</xdr:row>
      <xdr:rowOff>53340</xdr:rowOff>
    </xdr:to>
    <xdr:cxnSp macro="">
      <xdr:nvCxnSpPr>
        <xdr:cNvPr id="188" name="直線コネクタ 187"/>
        <xdr:cNvCxnSpPr/>
      </xdr:nvCxnSpPr>
      <xdr:spPr>
        <a:xfrm>
          <a:off x="2908300" y="99612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86360</xdr:rowOff>
    </xdr:from>
    <xdr:to>
      <xdr:col>10</xdr:col>
      <xdr:colOff>165100</xdr:colOff>
      <xdr:row>58</xdr:row>
      <xdr:rowOff>16510</xdr:rowOff>
    </xdr:to>
    <xdr:sp macro="" textlink="">
      <xdr:nvSpPr>
        <xdr:cNvPr id="189" name="楕円 188"/>
        <xdr:cNvSpPr/>
      </xdr:nvSpPr>
      <xdr:spPr>
        <a:xfrm>
          <a:off x="1968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137160</xdr:rowOff>
    </xdr:from>
    <xdr:to>
      <xdr:col>15</xdr:col>
      <xdr:colOff>50800</xdr:colOff>
      <xdr:row>58</xdr:row>
      <xdr:rowOff>17145</xdr:rowOff>
    </xdr:to>
    <xdr:cxnSp macro="">
      <xdr:nvCxnSpPr>
        <xdr:cNvPr id="190" name="直線コネクタ 189"/>
        <xdr:cNvCxnSpPr/>
      </xdr:nvCxnSpPr>
      <xdr:spPr>
        <a:xfrm>
          <a:off x="2019300" y="990981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74312</xdr:rowOff>
    </xdr:from>
    <xdr:ext cx="405111" cy="259045"/>
    <xdr:sp macro="" textlink="">
      <xdr:nvSpPr>
        <xdr:cNvPr id="191" name="n_1aveValue【体育館・プール】&#10;有形固定資産減価償却率"/>
        <xdr:cNvSpPr txBox="1"/>
      </xdr:nvSpPr>
      <xdr:spPr>
        <a:xfrm>
          <a:off x="35820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192" name="n_2aveValue【体育館・プール】&#10;有形固定資産減価償却率"/>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55262</xdr:rowOff>
    </xdr:from>
    <xdr:ext cx="405111" cy="259045"/>
    <xdr:sp macro="" textlink="">
      <xdr:nvSpPr>
        <xdr:cNvPr id="193" name="n_3aveValue【体育館・プール】&#10;有形固定資産減価償却率"/>
        <xdr:cNvSpPr txBox="1"/>
      </xdr:nvSpPr>
      <xdr:spPr>
        <a:xfrm>
          <a:off x="18167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194" name="n_4aveValue【体育館・プール】&#10;有形固定資産減価償却率"/>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120667</xdr:rowOff>
    </xdr:from>
    <xdr:ext cx="405111" cy="259045"/>
    <xdr:sp macro="" textlink="">
      <xdr:nvSpPr>
        <xdr:cNvPr id="195" name="n_1mainValue【体育館・プール】&#10;有形固定資産減価償却率"/>
        <xdr:cNvSpPr txBox="1"/>
      </xdr:nvSpPr>
      <xdr:spPr>
        <a:xfrm>
          <a:off x="3582044"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84472</xdr:rowOff>
    </xdr:from>
    <xdr:ext cx="405111" cy="259045"/>
    <xdr:sp macro="" textlink="">
      <xdr:nvSpPr>
        <xdr:cNvPr id="196" name="n_2mainValue【体育館・プール】&#10;有形固定資産減価償却率"/>
        <xdr:cNvSpPr txBox="1"/>
      </xdr:nvSpPr>
      <xdr:spPr>
        <a:xfrm>
          <a:off x="2705744" y="968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33037</xdr:rowOff>
    </xdr:from>
    <xdr:ext cx="405111" cy="259045"/>
    <xdr:sp macro="" textlink="">
      <xdr:nvSpPr>
        <xdr:cNvPr id="197" name="n_3mainValue【体育館・プール】&#10;有形固定資産減価償却率"/>
        <xdr:cNvSpPr txBox="1"/>
      </xdr:nvSpPr>
      <xdr:spPr>
        <a:xfrm>
          <a:off x="18167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9" name="テキスト ボックス 20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1" name="テキスト ボックス 21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3" name="テキスト ボックス 21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5" name="テキスト ボックス 21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7" name="テキスト ボックス 21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9" name="テキスト ボックス 21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1" name="テキスト ボックス 22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66947</xdr:rowOff>
    </xdr:from>
    <xdr:to>
      <xdr:col>54</xdr:col>
      <xdr:colOff>189865</xdr:colOff>
      <xdr:row>64</xdr:row>
      <xdr:rowOff>114300</xdr:rowOff>
    </xdr:to>
    <xdr:cxnSp macro="">
      <xdr:nvCxnSpPr>
        <xdr:cNvPr id="223" name="直線コネクタ 222"/>
        <xdr:cNvCxnSpPr/>
      </xdr:nvCxnSpPr>
      <xdr:spPr>
        <a:xfrm flipV="1">
          <a:off x="10476865" y="9496697"/>
          <a:ext cx="0" cy="159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224" name="【体育館・プール】&#10;一人当たり面積最小値テキスト"/>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225" name="直線コネクタ 224"/>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13624</xdr:rowOff>
    </xdr:from>
    <xdr:ext cx="469744" cy="259045"/>
    <xdr:sp macro="" textlink="">
      <xdr:nvSpPr>
        <xdr:cNvPr id="226" name="【体育館・プール】&#10;一人当たり面積最大値テキスト"/>
        <xdr:cNvSpPr txBox="1"/>
      </xdr:nvSpPr>
      <xdr:spPr>
        <a:xfrm>
          <a:off x="10515600" y="92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66947</xdr:rowOff>
    </xdr:from>
    <xdr:to>
      <xdr:col>55</xdr:col>
      <xdr:colOff>88900</xdr:colOff>
      <xdr:row>55</xdr:row>
      <xdr:rowOff>66947</xdr:rowOff>
    </xdr:to>
    <xdr:cxnSp macro="">
      <xdr:nvCxnSpPr>
        <xdr:cNvPr id="227" name="直線コネクタ 226"/>
        <xdr:cNvCxnSpPr/>
      </xdr:nvCxnSpPr>
      <xdr:spPr>
        <a:xfrm>
          <a:off x="10388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86014</xdr:rowOff>
    </xdr:from>
    <xdr:ext cx="469744" cy="259045"/>
    <xdr:sp macro="" textlink="">
      <xdr:nvSpPr>
        <xdr:cNvPr id="228" name="【体育館・プール】&#10;一人当たり面積平均値テキスト"/>
        <xdr:cNvSpPr txBox="1"/>
      </xdr:nvSpPr>
      <xdr:spPr>
        <a:xfrm>
          <a:off x="10515600" y="10373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107587</xdr:rowOff>
    </xdr:from>
    <xdr:to>
      <xdr:col>55</xdr:col>
      <xdr:colOff>50800</xdr:colOff>
      <xdr:row>61</xdr:row>
      <xdr:rowOff>37737</xdr:rowOff>
    </xdr:to>
    <xdr:sp macro="" textlink="">
      <xdr:nvSpPr>
        <xdr:cNvPr id="229" name="フローチャート: 判断 228"/>
        <xdr:cNvSpPr/>
      </xdr:nvSpPr>
      <xdr:spPr>
        <a:xfrm>
          <a:off x="104267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150041</xdr:rowOff>
    </xdr:from>
    <xdr:to>
      <xdr:col>50</xdr:col>
      <xdr:colOff>165100</xdr:colOff>
      <xdr:row>61</xdr:row>
      <xdr:rowOff>80191</xdr:rowOff>
    </xdr:to>
    <xdr:sp macro="" textlink="">
      <xdr:nvSpPr>
        <xdr:cNvPr id="230" name="フローチャート: 判断 229"/>
        <xdr:cNvSpPr/>
      </xdr:nvSpPr>
      <xdr:spPr>
        <a:xfrm>
          <a:off x="958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9616</xdr:rowOff>
    </xdr:from>
    <xdr:to>
      <xdr:col>46</xdr:col>
      <xdr:colOff>38100</xdr:colOff>
      <xdr:row>61</xdr:row>
      <xdr:rowOff>111216</xdr:rowOff>
    </xdr:to>
    <xdr:sp macro="" textlink="">
      <xdr:nvSpPr>
        <xdr:cNvPr id="231" name="フローチャート: 判断 230"/>
        <xdr:cNvSpPr/>
      </xdr:nvSpPr>
      <xdr:spPr>
        <a:xfrm>
          <a:off x="8699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104322</xdr:rowOff>
    </xdr:from>
    <xdr:to>
      <xdr:col>41</xdr:col>
      <xdr:colOff>101600</xdr:colOff>
      <xdr:row>61</xdr:row>
      <xdr:rowOff>34472</xdr:rowOff>
    </xdr:to>
    <xdr:sp macro="" textlink="">
      <xdr:nvSpPr>
        <xdr:cNvPr id="232" name="フローチャート: 判断 231"/>
        <xdr:cNvSpPr/>
      </xdr:nvSpPr>
      <xdr:spPr>
        <a:xfrm>
          <a:off x="7810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19413</xdr:rowOff>
    </xdr:from>
    <xdr:to>
      <xdr:col>36</xdr:col>
      <xdr:colOff>165100</xdr:colOff>
      <xdr:row>61</xdr:row>
      <xdr:rowOff>121013</xdr:rowOff>
    </xdr:to>
    <xdr:sp macro="" textlink="">
      <xdr:nvSpPr>
        <xdr:cNvPr id="233" name="フローチャート: 判断 232"/>
        <xdr:cNvSpPr/>
      </xdr:nvSpPr>
      <xdr:spPr>
        <a:xfrm>
          <a:off x="6921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14515</xdr:rowOff>
    </xdr:from>
    <xdr:to>
      <xdr:col>55</xdr:col>
      <xdr:colOff>50800</xdr:colOff>
      <xdr:row>60</xdr:row>
      <xdr:rowOff>116115</xdr:rowOff>
    </xdr:to>
    <xdr:sp macro="" textlink="">
      <xdr:nvSpPr>
        <xdr:cNvPr id="239" name="楕円 238"/>
        <xdr:cNvSpPr/>
      </xdr:nvSpPr>
      <xdr:spPr>
        <a:xfrm>
          <a:off x="104267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37392</xdr:rowOff>
    </xdr:from>
    <xdr:ext cx="469744" cy="259045"/>
    <xdr:sp macro="" textlink="">
      <xdr:nvSpPr>
        <xdr:cNvPr id="240" name="【体育館・プール】&#10;一人当たり面積該当値テキスト"/>
        <xdr:cNvSpPr txBox="1"/>
      </xdr:nvSpPr>
      <xdr:spPr>
        <a:xfrm>
          <a:off x="10515600" y="1015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16147</xdr:rowOff>
    </xdr:from>
    <xdr:to>
      <xdr:col>50</xdr:col>
      <xdr:colOff>165100</xdr:colOff>
      <xdr:row>60</xdr:row>
      <xdr:rowOff>117747</xdr:rowOff>
    </xdr:to>
    <xdr:sp macro="" textlink="">
      <xdr:nvSpPr>
        <xdr:cNvPr id="241" name="楕円 240"/>
        <xdr:cNvSpPr/>
      </xdr:nvSpPr>
      <xdr:spPr>
        <a:xfrm>
          <a:off x="9588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65315</xdr:rowOff>
    </xdr:from>
    <xdr:to>
      <xdr:col>55</xdr:col>
      <xdr:colOff>0</xdr:colOff>
      <xdr:row>60</xdr:row>
      <xdr:rowOff>66947</xdr:rowOff>
    </xdr:to>
    <xdr:cxnSp macro="">
      <xdr:nvCxnSpPr>
        <xdr:cNvPr id="242" name="直線コネクタ 241"/>
        <xdr:cNvCxnSpPr/>
      </xdr:nvCxnSpPr>
      <xdr:spPr>
        <a:xfrm flipV="1">
          <a:off x="9639300" y="10352315"/>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22678</xdr:rowOff>
    </xdr:from>
    <xdr:to>
      <xdr:col>46</xdr:col>
      <xdr:colOff>38100</xdr:colOff>
      <xdr:row>60</xdr:row>
      <xdr:rowOff>124278</xdr:rowOff>
    </xdr:to>
    <xdr:sp macro="" textlink="">
      <xdr:nvSpPr>
        <xdr:cNvPr id="243" name="楕円 242"/>
        <xdr:cNvSpPr/>
      </xdr:nvSpPr>
      <xdr:spPr>
        <a:xfrm>
          <a:off x="8699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66947</xdr:rowOff>
    </xdr:from>
    <xdr:to>
      <xdr:col>50</xdr:col>
      <xdr:colOff>114300</xdr:colOff>
      <xdr:row>60</xdr:row>
      <xdr:rowOff>73478</xdr:rowOff>
    </xdr:to>
    <xdr:cxnSp macro="">
      <xdr:nvCxnSpPr>
        <xdr:cNvPr id="244" name="直線コネクタ 243"/>
        <xdr:cNvCxnSpPr/>
      </xdr:nvCxnSpPr>
      <xdr:spPr>
        <a:xfrm flipV="1">
          <a:off x="8750300" y="1035394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27577</xdr:rowOff>
    </xdr:from>
    <xdr:to>
      <xdr:col>41</xdr:col>
      <xdr:colOff>101600</xdr:colOff>
      <xdr:row>60</xdr:row>
      <xdr:rowOff>129177</xdr:rowOff>
    </xdr:to>
    <xdr:sp macro="" textlink="">
      <xdr:nvSpPr>
        <xdr:cNvPr id="245" name="楕円 244"/>
        <xdr:cNvSpPr/>
      </xdr:nvSpPr>
      <xdr:spPr>
        <a:xfrm>
          <a:off x="7810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73478</xdr:rowOff>
    </xdr:from>
    <xdr:to>
      <xdr:col>45</xdr:col>
      <xdr:colOff>177800</xdr:colOff>
      <xdr:row>60</xdr:row>
      <xdr:rowOff>78377</xdr:rowOff>
    </xdr:to>
    <xdr:cxnSp macro="">
      <xdr:nvCxnSpPr>
        <xdr:cNvPr id="246" name="直線コネクタ 245"/>
        <xdr:cNvCxnSpPr/>
      </xdr:nvCxnSpPr>
      <xdr:spPr>
        <a:xfrm flipV="1">
          <a:off x="7861300" y="1036047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71318</xdr:rowOff>
    </xdr:from>
    <xdr:ext cx="469744" cy="259045"/>
    <xdr:sp macro="" textlink="">
      <xdr:nvSpPr>
        <xdr:cNvPr id="247" name="n_1aveValue【体育館・プール】&#10;一人当たり面積"/>
        <xdr:cNvSpPr txBox="1"/>
      </xdr:nvSpPr>
      <xdr:spPr>
        <a:xfrm>
          <a:off x="9391727" y="1052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102343</xdr:rowOff>
    </xdr:from>
    <xdr:ext cx="469744" cy="259045"/>
    <xdr:sp macro="" textlink="">
      <xdr:nvSpPr>
        <xdr:cNvPr id="248" name="n_2aveValue【体育館・プール】&#10;一人当たり面積"/>
        <xdr:cNvSpPr txBox="1"/>
      </xdr:nvSpPr>
      <xdr:spPr>
        <a:xfrm>
          <a:off x="8515427" y="1056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25599</xdr:rowOff>
    </xdr:from>
    <xdr:ext cx="469744" cy="259045"/>
    <xdr:sp macro="" textlink="">
      <xdr:nvSpPr>
        <xdr:cNvPr id="249" name="n_3aveValue【体育館・プール】&#10;一人当たり面積"/>
        <xdr:cNvSpPr txBox="1"/>
      </xdr:nvSpPr>
      <xdr:spPr>
        <a:xfrm>
          <a:off x="7626427" y="1048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137540</xdr:rowOff>
    </xdr:from>
    <xdr:ext cx="469744" cy="259045"/>
    <xdr:sp macro="" textlink="">
      <xdr:nvSpPr>
        <xdr:cNvPr id="250" name="n_4aveValue【体育館・プール】&#10;一人当たり面積"/>
        <xdr:cNvSpPr txBox="1"/>
      </xdr:nvSpPr>
      <xdr:spPr>
        <a:xfrm>
          <a:off x="6737427" y="102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134274</xdr:rowOff>
    </xdr:from>
    <xdr:ext cx="469744" cy="259045"/>
    <xdr:sp macro="" textlink="">
      <xdr:nvSpPr>
        <xdr:cNvPr id="251" name="n_1mainValue【体育館・プール】&#10;一人当たり面積"/>
        <xdr:cNvSpPr txBox="1"/>
      </xdr:nvSpPr>
      <xdr:spPr>
        <a:xfrm>
          <a:off x="9391727" y="1007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140805</xdr:rowOff>
    </xdr:from>
    <xdr:ext cx="469744" cy="259045"/>
    <xdr:sp macro="" textlink="">
      <xdr:nvSpPr>
        <xdr:cNvPr id="252" name="n_2mainValue【体育館・プール】&#10;一人当たり面積"/>
        <xdr:cNvSpPr txBox="1"/>
      </xdr:nvSpPr>
      <xdr:spPr>
        <a:xfrm>
          <a:off x="8515427" y="1008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145704</xdr:rowOff>
    </xdr:from>
    <xdr:ext cx="469744" cy="259045"/>
    <xdr:sp macro="" textlink="">
      <xdr:nvSpPr>
        <xdr:cNvPr id="253" name="n_3mainValue【体育館・プール】&#10;一人当たり面積"/>
        <xdr:cNvSpPr txBox="1"/>
      </xdr:nvSpPr>
      <xdr:spPr>
        <a:xfrm>
          <a:off x="7626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1" name="正方形/長方形 2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2" name="正方形/長方形 2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3" name="正方形/長方形 2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4" name="正方形/長方形 2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5" name="正方形/長方形 2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6" name="正方形/長方形 2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正方形/長方形 27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8" name="テキスト ボックス 27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9" name="直線コネクタ 27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0" name="テキスト ボックス 27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1" name="直線コネクタ 28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2" name="テキスト ボックス 281"/>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3" name="直線コネクタ 28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4" name="テキスト ボックス 28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85" name="直線コネクタ 28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86" name="テキスト ボックス 28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87" name="直線コネクタ 28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88" name="テキスト ボックス 28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9" name="直線コネクタ 28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0" name="テキスト ボックス 289"/>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1" name="直線コネクタ 29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2" name="テキスト ボックス 291"/>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70486</xdr:rowOff>
    </xdr:from>
    <xdr:to>
      <xdr:col>24</xdr:col>
      <xdr:colOff>62865</xdr:colOff>
      <xdr:row>108</xdr:row>
      <xdr:rowOff>139064</xdr:rowOff>
    </xdr:to>
    <xdr:cxnSp macro="">
      <xdr:nvCxnSpPr>
        <xdr:cNvPr id="294" name="直線コネクタ 293"/>
        <xdr:cNvCxnSpPr/>
      </xdr:nvCxnSpPr>
      <xdr:spPr>
        <a:xfrm flipV="1">
          <a:off x="4634865" y="17215486"/>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142891</xdr:rowOff>
    </xdr:from>
    <xdr:ext cx="405111" cy="259045"/>
    <xdr:sp macro="" textlink="">
      <xdr:nvSpPr>
        <xdr:cNvPr id="295" name="【市民会館】&#10;有形固定資産減価償却率最小値テキスト"/>
        <xdr:cNvSpPr txBox="1"/>
      </xdr:nvSpPr>
      <xdr:spPr>
        <a:xfrm>
          <a:off x="4673600" y="186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139064</xdr:rowOff>
    </xdr:from>
    <xdr:to>
      <xdr:col>24</xdr:col>
      <xdr:colOff>152400</xdr:colOff>
      <xdr:row>108</xdr:row>
      <xdr:rowOff>139064</xdr:rowOff>
    </xdr:to>
    <xdr:cxnSp macro="">
      <xdr:nvCxnSpPr>
        <xdr:cNvPr id="296" name="直線コネクタ 295"/>
        <xdr:cNvCxnSpPr/>
      </xdr:nvCxnSpPr>
      <xdr:spPr>
        <a:xfrm>
          <a:off x="4546600" y="1865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17163</xdr:rowOff>
    </xdr:from>
    <xdr:ext cx="405111" cy="259045"/>
    <xdr:sp macro="" textlink="">
      <xdr:nvSpPr>
        <xdr:cNvPr id="297" name="【市民会館】&#10;有形固定資産減価償却率最大値テキスト"/>
        <xdr:cNvSpPr txBox="1"/>
      </xdr:nvSpPr>
      <xdr:spPr>
        <a:xfrm>
          <a:off x="4673600" y="1699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70486</xdr:rowOff>
    </xdr:from>
    <xdr:to>
      <xdr:col>24</xdr:col>
      <xdr:colOff>152400</xdr:colOff>
      <xdr:row>100</xdr:row>
      <xdr:rowOff>70486</xdr:rowOff>
    </xdr:to>
    <xdr:cxnSp macro="">
      <xdr:nvCxnSpPr>
        <xdr:cNvPr id="298" name="直線コネクタ 297"/>
        <xdr:cNvCxnSpPr/>
      </xdr:nvCxnSpPr>
      <xdr:spPr>
        <a:xfrm>
          <a:off x="4546600" y="1721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166388</xdr:rowOff>
    </xdr:from>
    <xdr:ext cx="405111" cy="259045"/>
    <xdr:sp macro="" textlink="">
      <xdr:nvSpPr>
        <xdr:cNvPr id="299" name="【市民会館】&#10;有形固定資産減価償却率平均値テキスト"/>
        <xdr:cNvSpPr txBox="1"/>
      </xdr:nvSpPr>
      <xdr:spPr>
        <a:xfrm>
          <a:off x="4673600" y="17654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143511</xdr:rowOff>
    </xdr:from>
    <xdr:to>
      <xdr:col>24</xdr:col>
      <xdr:colOff>114300</xdr:colOff>
      <xdr:row>104</xdr:row>
      <xdr:rowOff>73661</xdr:rowOff>
    </xdr:to>
    <xdr:sp macro="" textlink="">
      <xdr:nvSpPr>
        <xdr:cNvPr id="300" name="フローチャート: 判断 299"/>
        <xdr:cNvSpPr/>
      </xdr:nvSpPr>
      <xdr:spPr>
        <a:xfrm>
          <a:off x="45847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145414</xdr:rowOff>
    </xdr:from>
    <xdr:to>
      <xdr:col>20</xdr:col>
      <xdr:colOff>38100</xdr:colOff>
      <xdr:row>104</xdr:row>
      <xdr:rowOff>75564</xdr:rowOff>
    </xdr:to>
    <xdr:sp macro="" textlink="">
      <xdr:nvSpPr>
        <xdr:cNvPr id="301" name="フローチャート: 判断 300"/>
        <xdr:cNvSpPr/>
      </xdr:nvSpPr>
      <xdr:spPr>
        <a:xfrm>
          <a:off x="3746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92075</xdr:rowOff>
    </xdr:from>
    <xdr:to>
      <xdr:col>15</xdr:col>
      <xdr:colOff>101600</xdr:colOff>
      <xdr:row>104</xdr:row>
      <xdr:rowOff>22225</xdr:rowOff>
    </xdr:to>
    <xdr:sp macro="" textlink="">
      <xdr:nvSpPr>
        <xdr:cNvPr id="302" name="フローチャート: 判断 301"/>
        <xdr:cNvSpPr/>
      </xdr:nvSpPr>
      <xdr:spPr>
        <a:xfrm>
          <a:off x="2857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80645</xdr:rowOff>
    </xdr:from>
    <xdr:to>
      <xdr:col>10</xdr:col>
      <xdr:colOff>165100</xdr:colOff>
      <xdr:row>104</xdr:row>
      <xdr:rowOff>10795</xdr:rowOff>
    </xdr:to>
    <xdr:sp macro="" textlink="">
      <xdr:nvSpPr>
        <xdr:cNvPr id="303" name="フローチャート: 判断 302"/>
        <xdr:cNvSpPr/>
      </xdr:nvSpPr>
      <xdr:spPr>
        <a:xfrm>
          <a:off x="1968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162561</xdr:rowOff>
    </xdr:from>
    <xdr:to>
      <xdr:col>6</xdr:col>
      <xdr:colOff>38100</xdr:colOff>
      <xdr:row>103</xdr:row>
      <xdr:rowOff>92711</xdr:rowOff>
    </xdr:to>
    <xdr:sp macro="" textlink="">
      <xdr:nvSpPr>
        <xdr:cNvPr id="304" name="フローチャート: 判断 303"/>
        <xdr:cNvSpPr/>
      </xdr:nvSpPr>
      <xdr:spPr>
        <a:xfrm>
          <a:off x="10795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5" name="テキスト ボックス 30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6" name="テキスト ボックス 30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7" name="テキスト ボックス 30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8" name="テキスト ボックス 30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9" name="テキスト ボックス 30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88264</xdr:rowOff>
    </xdr:from>
    <xdr:to>
      <xdr:col>24</xdr:col>
      <xdr:colOff>114300</xdr:colOff>
      <xdr:row>109</xdr:row>
      <xdr:rowOff>18414</xdr:rowOff>
    </xdr:to>
    <xdr:sp macro="" textlink="">
      <xdr:nvSpPr>
        <xdr:cNvPr id="310" name="楕円 309"/>
        <xdr:cNvSpPr/>
      </xdr:nvSpPr>
      <xdr:spPr>
        <a:xfrm>
          <a:off x="4584700" y="186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3191</xdr:rowOff>
    </xdr:from>
    <xdr:ext cx="405111" cy="259045"/>
    <xdr:sp macro="" textlink="">
      <xdr:nvSpPr>
        <xdr:cNvPr id="311" name="【市民会館】&#10;有形固定資産減価償却率該当値テキスト"/>
        <xdr:cNvSpPr txBox="1"/>
      </xdr:nvSpPr>
      <xdr:spPr>
        <a:xfrm>
          <a:off x="4673600" y="18519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86361</xdr:rowOff>
    </xdr:from>
    <xdr:to>
      <xdr:col>20</xdr:col>
      <xdr:colOff>38100</xdr:colOff>
      <xdr:row>109</xdr:row>
      <xdr:rowOff>16511</xdr:rowOff>
    </xdr:to>
    <xdr:sp macro="" textlink="">
      <xdr:nvSpPr>
        <xdr:cNvPr id="312" name="楕円 311"/>
        <xdr:cNvSpPr/>
      </xdr:nvSpPr>
      <xdr:spPr>
        <a:xfrm>
          <a:off x="3746500" y="1860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137161</xdr:rowOff>
    </xdr:from>
    <xdr:to>
      <xdr:col>24</xdr:col>
      <xdr:colOff>63500</xdr:colOff>
      <xdr:row>108</xdr:row>
      <xdr:rowOff>139064</xdr:rowOff>
    </xdr:to>
    <xdr:cxnSp macro="">
      <xdr:nvCxnSpPr>
        <xdr:cNvPr id="313" name="直線コネクタ 312"/>
        <xdr:cNvCxnSpPr/>
      </xdr:nvCxnSpPr>
      <xdr:spPr>
        <a:xfrm>
          <a:off x="3797300" y="18653761"/>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84455</xdr:rowOff>
    </xdr:from>
    <xdr:to>
      <xdr:col>15</xdr:col>
      <xdr:colOff>101600</xdr:colOff>
      <xdr:row>109</xdr:row>
      <xdr:rowOff>14605</xdr:rowOff>
    </xdr:to>
    <xdr:sp macro="" textlink="">
      <xdr:nvSpPr>
        <xdr:cNvPr id="314" name="楕円 313"/>
        <xdr:cNvSpPr/>
      </xdr:nvSpPr>
      <xdr:spPr>
        <a:xfrm>
          <a:off x="2857500" y="186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135255</xdr:rowOff>
    </xdr:from>
    <xdr:to>
      <xdr:col>19</xdr:col>
      <xdr:colOff>177800</xdr:colOff>
      <xdr:row>108</xdr:row>
      <xdr:rowOff>137161</xdr:rowOff>
    </xdr:to>
    <xdr:cxnSp macro="">
      <xdr:nvCxnSpPr>
        <xdr:cNvPr id="315" name="直線コネクタ 314"/>
        <xdr:cNvCxnSpPr/>
      </xdr:nvCxnSpPr>
      <xdr:spPr>
        <a:xfrm>
          <a:off x="2908300" y="186518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84455</xdr:rowOff>
    </xdr:from>
    <xdr:to>
      <xdr:col>10</xdr:col>
      <xdr:colOff>165100</xdr:colOff>
      <xdr:row>109</xdr:row>
      <xdr:rowOff>14605</xdr:rowOff>
    </xdr:to>
    <xdr:sp macro="" textlink="">
      <xdr:nvSpPr>
        <xdr:cNvPr id="316" name="楕円 315"/>
        <xdr:cNvSpPr/>
      </xdr:nvSpPr>
      <xdr:spPr>
        <a:xfrm>
          <a:off x="1968500" y="186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135255</xdr:rowOff>
    </xdr:from>
    <xdr:to>
      <xdr:col>15</xdr:col>
      <xdr:colOff>50800</xdr:colOff>
      <xdr:row>108</xdr:row>
      <xdr:rowOff>135255</xdr:rowOff>
    </xdr:to>
    <xdr:cxnSp macro="">
      <xdr:nvCxnSpPr>
        <xdr:cNvPr id="317" name="直線コネクタ 316"/>
        <xdr:cNvCxnSpPr/>
      </xdr:nvCxnSpPr>
      <xdr:spPr>
        <a:xfrm>
          <a:off x="2019300" y="186518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92091</xdr:rowOff>
    </xdr:from>
    <xdr:ext cx="405111" cy="259045"/>
    <xdr:sp macro="" textlink="">
      <xdr:nvSpPr>
        <xdr:cNvPr id="318" name="n_1aveValue【市民会館】&#10;有形固定資産減価償却率"/>
        <xdr:cNvSpPr txBox="1"/>
      </xdr:nvSpPr>
      <xdr:spPr>
        <a:xfrm>
          <a:off x="35820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38752</xdr:rowOff>
    </xdr:from>
    <xdr:ext cx="405111" cy="259045"/>
    <xdr:sp macro="" textlink="">
      <xdr:nvSpPr>
        <xdr:cNvPr id="319" name="n_2aveValue【市民会館】&#10;有形固定資産減価償却率"/>
        <xdr:cNvSpPr txBox="1"/>
      </xdr:nvSpPr>
      <xdr:spPr>
        <a:xfrm>
          <a:off x="2705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27322</xdr:rowOff>
    </xdr:from>
    <xdr:ext cx="405111" cy="259045"/>
    <xdr:sp macro="" textlink="">
      <xdr:nvSpPr>
        <xdr:cNvPr id="320" name="n_3aveValue【市民会館】&#10;有形固定資産減価償却率"/>
        <xdr:cNvSpPr txBox="1"/>
      </xdr:nvSpPr>
      <xdr:spPr>
        <a:xfrm>
          <a:off x="1816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109238</xdr:rowOff>
    </xdr:from>
    <xdr:ext cx="405111" cy="259045"/>
    <xdr:sp macro="" textlink="">
      <xdr:nvSpPr>
        <xdr:cNvPr id="321" name="n_4aveValue【市民会館】&#10;有形固定資産減価償却率"/>
        <xdr:cNvSpPr txBox="1"/>
      </xdr:nvSpPr>
      <xdr:spPr>
        <a:xfrm>
          <a:off x="927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7638</xdr:rowOff>
    </xdr:from>
    <xdr:ext cx="405111" cy="259045"/>
    <xdr:sp macro="" textlink="">
      <xdr:nvSpPr>
        <xdr:cNvPr id="322" name="n_1mainValue【市民会館】&#10;有形固定資産減価償却率"/>
        <xdr:cNvSpPr txBox="1"/>
      </xdr:nvSpPr>
      <xdr:spPr>
        <a:xfrm>
          <a:off x="3582044"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5732</xdr:rowOff>
    </xdr:from>
    <xdr:ext cx="405111" cy="259045"/>
    <xdr:sp macro="" textlink="">
      <xdr:nvSpPr>
        <xdr:cNvPr id="323" name="n_2mainValue【市民会館】&#10;有形固定資産減価償却率"/>
        <xdr:cNvSpPr txBox="1"/>
      </xdr:nvSpPr>
      <xdr:spPr>
        <a:xfrm>
          <a:off x="2705744" y="186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5732</xdr:rowOff>
    </xdr:from>
    <xdr:ext cx="405111" cy="259045"/>
    <xdr:sp macro="" textlink="">
      <xdr:nvSpPr>
        <xdr:cNvPr id="324" name="n_3mainValue【市民会館】&#10;有形固定資産減価償却率"/>
        <xdr:cNvSpPr txBox="1"/>
      </xdr:nvSpPr>
      <xdr:spPr>
        <a:xfrm>
          <a:off x="1816744" y="186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3" name="テキスト ボックス 33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4" name="直線コネクタ 33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35" name="直線コネクタ 33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6" name="テキスト ボックス 33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7" name="直線コネクタ 33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38" name="テキスト ボックス 33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9" name="直線コネクタ 33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40" name="テキスト ボックス 33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41" name="直線コネクタ 34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42" name="テキスト ボックス 34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43" name="直線コネクタ 34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44" name="テキスト ボックス 34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45" name="直線コネクタ 34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6" name="テキスト ボックス 34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7" name="直線コネクタ 34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8" name="テキスト ボックス 34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2721</xdr:rowOff>
    </xdr:to>
    <xdr:cxnSp macro="">
      <xdr:nvCxnSpPr>
        <xdr:cNvPr id="350" name="直線コネクタ 349"/>
        <xdr:cNvCxnSpPr/>
      </xdr:nvCxnSpPr>
      <xdr:spPr>
        <a:xfrm flipV="1">
          <a:off x="10476865" y="17307742"/>
          <a:ext cx="0" cy="1383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351" name="【市民会館】&#10;一人当たり面積最小値テキスト"/>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352" name="直線コネクタ 351"/>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353" name="【市民会館】&#10;一人当たり面積最大値テキスト"/>
        <xdr:cNvSpPr txBox="1"/>
      </xdr:nvSpPr>
      <xdr:spPr>
        <a:xfrm>
          <a:off x="10515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354" name="直線コネクタ 353"/>
        <xdr:cNvCxnSpPr/>
      </xdr:nvCxnSpPr>
      <xdr:spPr>
        <a:xfrm>
          <a:off x="10388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97263</xdr:rowOff>
    </xdr:from>
    <xdr:ext cx="469744" cy="259045"/>
    <xdr:sp macro="" textlink="">
      <xdr:nvSpPr>
        <xdr:cNvPr id="355" name="【市民会館】&#10;一人当たり面積平均値テキスト"/>
        <xdr:cNvSpPr txBox="1"/>
      </xdr:nvSpPr>
      <xdr:spPr>
        <a:xfrm>
          <a:off x="10515600" y="1809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74386</xdr:rowOff>
    </xdr:from>
    <xdr:to>
      <xdr:col>55</xdr:col>
      <xdr:colOff>50800</xdr:colOff>
      <xdr:row>107</xdr:row>
      <xdr:rowOff>4536</xdr:rowOff>
    </xdr:to>
    <xdr:sp macro="" textlink="">
      <xdr:nvSpPr>
        <xdr:cNvPr id="356" name="フローチャート: 判断 355"/>
        <xdr:cNvSpPr/>
      </xdr:nvSpPr>
      <xdr:spPr>
        <a:xfrm>
          <a:off x="10426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100512</xdr:rowOff>
    </xdr:from>
    <xdr:to>
      <xdr:col>50</xdr:col>
      <xdr:colOff>165100</xdr:colOff>
      <xdr:row>107</xdr:row>
      <xdr:rowOff>30662</xdr:rowOff>
    </xdr:to>
    <xdr:sp macro="" textlink="">
      <xdr:nvSpPr>
        <xdr:cNvPr id="357" name="フローチャート: 判断 356"/>
        <xdr:cNvSpPr/>
      </xdr:nvSpPr>
      <xdr:spPr>
        <a:xfrm>
          <a:off x="9588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36830</xdr:rowOff>
    </xdr:from>
    <xdr:to>
      <xdr:col>46</xdr:col>
      <xdr:colOff>38100</xdr:colOff>
      <xdr:row>106</xdr:row>
      <xdr:rowOff>138430</xdr:rowOff>
    </xdr:to>
    <xdr:sp macro="" textlink="">
      <xdr:nvSpPr>
        <xdr:cNvPr id="358" name="フローチャート: 判断 357"/>
        <xdr:cNvSpPr/>
      </xdr:nvSpPr>
      <xdr:spPr>
        <a:xfrm>
          <a:off x="8699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25400</xdr:rowOff>
    </xdr:from>
    <xdr:to>
      <xdr:col>41</xdr:col>
      <xdr:colOff>101600</xdr:colOff>
      <xdr:row>106</xdr:row>
      <xdr:rowOff>127000</xdr:rowOff>
    </xdr:to>
    <xdr:sp macro="" textlink="">
      <xdr:nvSpPr>
        <xdr:cNvPr id="359" name="フローチャート: 判断 358"/>
        <xdr:cNvSpPr/>
      </xdr:nvSpPr>
      <xdr:spPr>
        <a:xfrm>
          <a:off x="7810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133169</xdr:rowOff>
    </xdr:from>
    <xdr:to>
      <xdr:col>36</xdr:col>
      <xdr:colOff>165100</xdr:colOff>
      <xdr:row>106</xdr:row>
      <xdr:rowOff>63319</xdr:rowOff>
    </xdr:to>
    <xdr:sp macro="" textlink="">
      <xdr:nvSpPr>
        <xdr:cNvPr id="360" name="フローチャート: 判断 359"/>
        <xdr:cNvSpPr/>
      </xdr:nvSpPr>
      <xdr:spPr>
        <a:xfrm>
          <a:off x="6921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1" name="テキスト ボックス 3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2" name="テキスト ボックス 3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3" name="テキスト ボックス 3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4" name="テキスト ボックス 3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5" name="テキスト ボックス 3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103777</xdr:rowOff>
    </xdr:from>
    <xdr:to>
      <xdr:col>55</xdr:col>
      <xdr:colOff>50800</xdr:colOff>
      <xdr:row>108</xdr:row>
      <xdr:rowOff>33927</xdr:rowOff>
    </xdr:to>
    <xdr:sp macro="" textlink="">
      <xdr:nvSpPr>
        <xdr:cNvPr id="366" name="楕円 365"/>
        <xdr:cNvSpPr/>
      </xdr:nvSpPr>
      <xdr:spPr>
        <a:xfrm>
          <a:off x="10426700" y="184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82204</xdr:rowOff>
    </xdr:from>
    <xdr:ext cx="469744" cy="259045"/>
    <xdr:sp macro="" textlink="">
      <xdr:nvSpPr>
        <xdr:cNvPr id="367" name="【市民会館】&#10;一人当たり面積該当値テキスト"/>
        <xdr:cNvSpPr txBox="1"/>
      </xdr:nvSpPr>
      <xdr:spPr>
        <a:xfrm>
          <a:off x="10515600" y="184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103777</xdr:rowOff>
    </xdr:from>
    <xdr:to>
      <xdr:col>50</xdr:col>
      <xdr:colOff>165100</xdr:colOff>
      <xdr:row>108</xdr:row>
      <xdr:rowOff>33927</xdr:rowOff>
    </xdr:to>
    <xdr:sp macro="" textlink="">
      <xdr:nvSpPr>
        <xdr:cNvPr id="368" name="楕円 367"/>
        <xdr:cNvSpPr/>
      </xdr:nvSpPr>
      <xdr:spPr>
        <a:xfrm>
          <a:off x="9588500" y="184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154577</xdr:rowOff>
    </xdr:from>
    <xdr:to>
      <xdr:col>55</xdr:col>
      <xdr:colOff>0</xdr:colOff>
      <xdr:row>107</xdr:row>
      <xdr:rowOff>154577</xdr:rowOff>
    </xdr:to>
    <xdr:cxnSp macro="">
      <xdr:nvCxnSpPr>
        <xdr:cNvPr id="369" name="直線コネクタ 368"/>
        <xdr:cNvCxnSpPr/>
      </xdr:nvCxnSpPr>
      <xdr:spPr>
        <a:xfrm>
          <a:off x="9639300" y="184997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105411</xdr:rowOff>
    </xdr:from>
    <xdr:to>
      <xdr:col>46</xdr:col>
      <xdr:colOff>38100</xdr:colOff>
      <xdr:row>108</xdr:row>
      <xdr:rowOff>35561</xdr:rowOff>
    </xdr:to>
    <xdr:sp macro="" textlink="">
      <xdr:nvSpPr>
        <xdr:cNvPr id="370" name="楕円 369"/>
        <xdr:cNvSpPr/>
      </xdr:nvSpPr>
      <xdr:spPr>
        <a:xfrm>
          <a:off x="8699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154577</xdr:rowOff>
    </xdr:from>
    <xdr:to>
      <xdr:col>50</xdr:col>
      <xdr:colOff>114300</xdr:colOff>
      <xdr:row>107</xdr:row>
      <xdr:rowOff>156211</xdr:rowOff>
    </xdr:to>
    <xdr:cxnSp macro="">
      <xdr:nvCxnSpPr>
        <xdr:cNvPr id="371" name="直線コネクタ 370"/>
        <xdr:cNvCxnSpPr/>
      </xdr:nvCxnSpPr>
      <xdr:spPr>
        <a:xfrm flipV="1">
          <a:off x="8750300" y="18499727"/>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107043</xdr:rowOff>
    </xdr:from>
    <xdr:to>
      <xdr:col>41</xdr:col>
      <xdr:colOff>101600</xdr:colOff>
      <xdr:row>108</xdr:row>
      <xdr:rowOff>37193</xdr:rowOff>
    </xdr:to>
    <xdr:sp macro="" textlink="">
      <xdr:nvSpPr>
        <xdr:cNvPr id="372" name="楕円 371"/>
        <xdr:cNvSpPr/>
      </xdr:nvSpPr>
      <xdr:spPr>
        <a:xfrm>
          <a:off x="7810500" y="184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156211</xdr:rowOff>
    </xdr:from>
    <xdr:to>
      <xdr:col>45</xdr:col>
      <xdr:colOff>177800</xdr:colOff>
      <xdr:row>107</xdr:row>
      <xdr:rowOff>157843</xdr:rowOff>
    </xdr:to>
    <xdr:cxnSp macro="">
      <xdr:nvCxnSpPr>
        <xdr:cNvPr id="373" name="直線コネクタ 372"/>
        <xdr:cNvCxnSpPr/>
      </xdr:nvCxnSpPr>
      <xdr:spPr>
        <a:xfrm flipV="1">
          <a:off x="7861300" y="18501361"/>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47189</xdr:rowOff>
    </xdr:from>
    <xdr:ext cx="469744" cy="259045"/>
    <xdr:sp macro="" textlink="">
      <xdr:nvSpPr>
        <xdr:cNvPr id="374" name="n_1aveValue【市民会館】&#10;一人当たり面積"/>
        <xdr:cNvSpPr txBox="1"/>
      </xdr:nvSpPr>
      <xdr:spPr>
        <a:xfrm>
          <a:off x="9391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154957</xdr:rowOff>
    </xdr:from>
    <xdr:ext cx="469744" cy="259045"/>
    <xdr:sp macro="" textlink="">
      <xdr:nvSpPr>
        <xdr:cNvPr id="375" name="n_2aveValue【市民会館】&#10;一人当たり面積"/>
        <xdr:cNvSpPr txBox="1"/>
      </xdr:nvSpPr>
      <xdr:spPr>
        <a:xfrm>
          <a:off x="8515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143527</xdr:rowOff>
    </xdr:from>
    <xdr:ext cx="469744" cy="259045"/>
    <xdr:sp macro="" textlink="">
      <xdr:nvSpPr>
        <xdr:cNvPr id="376" name="n_3aveValue【市民会館】&#10;一人当たり面積"/>
        <xdr:cNvSpPr txBox="1"/>
      </xdr:nvSpPr>
      <xdr:spPr>
        <a:xfrm>
          <a:off x="7626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79846</xdr:rowOff>
    </xdr:from>
    <xdr:ext cx="469744" cy="259045"/>
    <xdr:sp macro="" textlink="">
      <xdr:nvSpPr>
        <xdr:cNvPr id="377" name="n_4aveValue【市民会館】&#10;一人当たり面積"/>
        <xdr:cNvSpPr txBox="1"/>
      </xdr:nvSpPr>
      <xdr:spPr>
        <a:xfrm>
          <a:off x="67374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25054</xdr:rowOff>
    </xdr:from>
    <xdr:ext cx="469744" cy="259045"/>
    <xdr:sp macro="" textlink="">
      <xdr:nvSpPr>
        <xdr:cNvPr id="378" name="n_1mainValue【市民会館】&#10;一人当たり面積"/>
        <xdr:cNvSpPr txBox="1"/>
      </xdr:nvSpPr>
      <xdr:spPr>
        <a:xfrm>
          <a:off x="9391727" y="1854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26688</xdr:rowOff>
    </xdr:from>
    <xdr:ext cx="469744" cy="259045"/>
    <xdr:sp macro="" textlink="">
      <xdr:nvSpPr>
        <xdr:cNvPr id="379" name="n_2mainValue【市民会館】&#10;一人当たり面積"/>
        <xdr:cNvSpPr txBox="1"/>
      </xdr:nvSpPr>
      <xdr:spPr>
        <a:xfrm>
          <a:off x="8515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28320</xdr:rowOff>
    </xdr:from>
    <xdr:ext cx="469744" cy="259045"/>
    <xdr:sp macro="" textlink="">
      <xdr:nvSpPr>
        <xdr:cNvPr id="380" name="n_3mainValue【市民会館】&#10;一人当たり面積"/>
        <xdr:cNvSpPr txBox="1"/>
      </xdr:nvSpPr>
      <xdr:spPr>
        <a:xfrm>
          <a:off x="7626427" y="1854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1" name="正方形/長方形 3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2" name="正方形/長方形 3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3" name="正方形/長方形 3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4" name="正方形/長方形 3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5" name="正方形/長方形 3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6" name="正方形/長方形 3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7" name="正方形/長方形 3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8" name="正方形/長方形 3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9" name="テキスト ボックス 3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0" name="直線コネクタ 3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1" name="テキスト ボックス 39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2" name="直線コネクタ 39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3" name="テキスト ボックス 39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4" name="直線コネクタ 39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5" name="テキスト ボックス 39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6" name="直線コネクタ 39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7" name="テキスト ボックス 39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8" name="直線コネクタ 39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9" name="テキスト ボックス 39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0" name="直線コネクタ 39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1" name="テキスト ボックス 40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2" name="直線コネクタ 4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3" name="テキスト ボックス 40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405" name="直線コネクタ 404"/>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6"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7" name="直線コネクタ 406"/>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408" name="【一般廃棄物処理施設】&#10;有形固定資産減価償却率最大値テキスト"/>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409" name="直線コネクタ 408"/>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158767</xdr:rowOff>
    </xdr:from>
    <xdr:ext cx="405111" cy="259045"/>
    <xdr:sp macro="" textlink="">
      <xdr:nvSpPr>
        <xdr:cNvPr id="410" name="【一般廃棄物処理施設】&#10;有形固定資産減価償却率平均値テキスト"/>
        <xdr:cNvSpPr txBox="1"/>
      </xdr:nvSpPr>
      <xdr:spPr>
        <a:xfrm>
          <a:off x="16357600" y="6330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135890</xdr:rowOff>
    </xdr:from>
    <xdr:to>
      <xdr:col>85</xdr:col>
      <xdr:colOff>177800</xdr:colOff>
      <xdr:row>38</xdr:row>
      <xdr:rowOff>66040</xdr:rowOff>
    </xdr:to>
    <xdr:sp macro="" textlink="">
      <xdr:nvSpPr>
        <xdr:cNvPr id="411" name="フローチャート: 判断 410"/>
        <xdr:cNvSpPr/>
      </xdr:nvSpPr>
      <xdr:spPr>
        <a:xfrm>
          <a:off x="16268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412" name="フローチャート: 判断 411"/>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413" name="フローチャート: 判断 412"/>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xdr:rowOff>
    </xdr:from>
    <xdr:to>
      <xdr:col>72</xdr:col>
      <xdr:colOff>38100</xdr:colOff>
      <xdr:row>38</xdr:row>
      <xdr:rowOff>115570</xdr:rowOff>
    </xdr:to>
    <xdr:sp macro="" textlink="">
      <xdr:nvSpPr>
        <xdr:cNvPr id="414" name="フローチャート: 判断 413"/>
        <xdr:cNvSpPr/>
      </xdr:nvSpPr>
      <xdr:spPr>
        <a:xfrm>
          <a:off x="1365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103505</xdr:rowOff>
    </xdr:from>
    <xdr:to>
      <xdr:col>67</xdr:col>
      <xdr:colOff>101600</xdr:colOff>
      <xdr:row>38</xdr:row>
      <xdr:rowOff>33655</xdr:rowOff>
    </xdr:to>
    <xdr:sp macro="" textlink="">
      <xdr:nvSpPr>
        <xdr:cNvPr id="415" name="フローチャート: 判断 414"/>
        <xdr:cNvSpPr/>
      </xdr:nvSpPr>
      <xdr:spPr>
        <a:xfrm>
          <a:off x="12763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6" name="テキスト ボックス 4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7" name="テキスト ボックス 4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8" name="テキスト ボックス 4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9" name="テキスト ボックス 4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0" name="テキスト ボックス 4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151130</xdr:rowOff>
    </xdr:from>
    <xdr:to>
      <xdr:col>85</xdr:col>
      <xdr:colOff>177800</xdr:colOff>
      <xdr:row>39</xdr:row>
      <xdr:rowOff>81280</xdr:rowOff>
    </xdr:to>
    <xdr:sp macro="" textlink="">
      <xdr:nvSpPr>
        <xdr:cNvPr id="421" name="楕円 420"/>
        <xdr:cNvSpPr/>
      </xdr:nvSpPr>
      <xdr:spPr>
        <a:xfrm>
          <a:off x="16268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129557</xdr:rowOff>
    </xdr:from>
    <xdr:ext cx="405111" cy="259045"/>
    <xdr:sp macro="" textlink="">
      <xdr:nvSpPr>
        <xdr:cNvPr id="422" name="【一般廃棄物処理施設】&#10;有形固定資産減価償却率該当値テキスト"/>
        <xdr:cNvSpPr txBox="1"/>
      </xdr:nvSpPr>
      <xdr:spPr>
        <a:xfrm>
          <a:off x="16357600"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95885</xdr:rowOff>
    </xdr:from>
    <xdr:to>
      <xdr:col>81</xdr:col>
      <xdr:colOff>101600</xdr:colOff>
      <xdr:row>39</xdr:row>
      <xdr:rowOff>26035</xdr:rowOff>
    </xdr:to>
    <xdr:sp macro="" textlink="">
      <xdr:nvSpPr>
        <xdr:cNvPr id="423" name="楕円 422"/>
        <xdr:cNvSpPr/>
      </xdr:nvSpPr>
      <xdr:spPr>
        <a:xfrm>
          <a:off x="15430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146685</xdr:rowOff>
    </xdr:from>
    <xdr:to>
      <xdr:col>85</xdr:col>
      <xdr:colOff>127000</xdr:colOff>
      <xdr:row>39</xdr:row>
      <xdr:rowOff>30480</xdr:rowOff>
    </xdr:to>
    <xdr:cxnSp macro="">
      <xdr:nvCxnSpPr>
        <xdr:cNvPr id="424" name="直線コネクタ 423"/>
        <xdr:cNvCxnSpPr/>
      </xdr:nvCxnSpPr>
      <xdr:spPr>
        <a:xfrm>
          <a:off x="15481300" y="666178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38735</xdr:rowOff>
    </xdr:from>
    <xdr:to>
      <xdr:col>76</xdr:col>
      <xdr:colOff>165100</xdr:colOff>
      <xdr:row>38</xdr:row>
      <xdr:rowOff>140335</xdr:rowOff>
    </xdr:to>
    <xdr:sp macro="" textlink="">
      <xdr:nvSpPr>
        <xdr:cNvPr id="425" name="楕円 424"/>
        <xdr:cNvSpPr/>
      </xdr:nvSpPr>
      <xdr:spPr>
        <a:xfrm>
          <a:off x="14541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89535</xdr:rowOff>
    </xdr:from>
    <xdr:to>
      <xdr:col>81</xdr:col>
      <xdr:colOff>50800</xdr:colOff>
      <xdr:row>38</xdr:row>
      <xdr:rowOff>146685</xdr:rowOff>
    </xdr:to>
    <xdr:cxnSp macro="">
      <xdr:nvCxnSpPr>
        <xdr:cNvPr id="426" name="直線コネクタ 425"/>
        <xdr:cNvCxnSpPr/>
      </xdr:nvCxnSpPr>
      <xdr:spPr>
        <a:xfrm>
          <a:off x="14592300" y="660463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74930</xdr:rowOff>
    </xdr:from>
    <xdr:to>
      <xdr:col>72</xdr:col>
      <xdr:colOff>38100</xdr:colOff>
      <xdr:row>38</xdr:row>
      <xdr:rowOff>5080</xdr:rowOff>
    </xdr:to>
    <xdr:sp macro="" textlink="">
      <xdr:nvSpPr>
        <xdr:cNvPr id="427" name="楕円 426"/>
        <xdr:cNvSpPr/>
      </xdr:nvSpPr>
      <xdr:spPr>
        <a:xfrm>
          <a:off x="13652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125730</xdr:rowOff>
    </xdr:from>
    <xdr:to>
      <xdr:col>76</xdr:col>
      <xdr:colOff>114300</xdr:colOff>
      <xdr:row>38</xdr:row>
      <xdr:rowOff>89535</xdr:rowOff>
    </xdr:to>
    <xdr:cxnSp macro="">
      <xdr:nvCxnSpPr>
        <xdr:cNvPr id="428" name="直線コネクタ 427"/>
        <xdr:cNvCxnSpPr/>
      </xdr:nvCxnSpPr>
      <xdr:spPr>
        <a:xfrm>
          <a:off x="13703300" y="6469380"/>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139717</xdr:rowOff>
    </xdr:from>
    <xdr:ext cx="405111" cy="259045"/>
    <xdr:sp macro="" textlink="">
      <xdr:nvSpPr>
        <xdr:cNvPr id="429" name="n_1aveValue【一般廃棄物処理施設】&#10;有形固定資産減価償却率"/>
        <xdr:cNvSpPr txBox="1"/>
      </xdr:nvSpPr>
      <xdr:spPr>
        <a:xfrm>
          <a:off x="15266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92092</xdr:rowOff>
    </xdr:from>
    <xdr:ext cx="405111" cy="259045"/>
    <xdr:sp macro="" textlink="">
      <xdr:nvSpPr>
        <xdr:cNvPr id="430" name="n_2aveValue【一般廃棄物処理施設】&#10;有形固定資産減価償却率"/>
        <xdr:cNvSpPr txBox="1"/>
      </xdr:nvSpPr>
      <xdr:spPr>
        <a:xfrm>
          <a:off x="14389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106697</xdr:rowOff>
    </xdr:from>
    <xdr:ext cx="405111" cy="259045"/>
    <xdr:sp macro="" textlink="">
      <xdr:nvSpPr>
        <xdr:cNvPr id="431" name="n_3aveValue【一般廃棄物処理施設】&#10;有形固定資産減価償却率"/>
        <xdr:cNvSpPr txBox="1"/>
      </xdr:nvSpPr>
      <xdr:spPr>
        <a:xfrm>
          <a:off x="13500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50182</xdr:rowOff>
    </xdr:from>
    <xdr:ext cx="405111" cy="259045"/>
    <xdr:sp macro="" textlink="">
      <xdr:nvSpPr>
        <xdr:cNvPr id="432" name="n_4aveValue【一般廃棄物処理施設】&#10;有形固定資産減価償却率"/>
        <xdr:cNvSpPr txBox="1"/>
      </xdr:nvSpPr>
      <xdr:spPr>
        <a:xfrm>
          <a:off x="12611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17162</xdr:rowOff>
    </xdr:from>
    <xdr:ext cx="405111" cy="259045"/>
    <xdr:sp macro="" textlink="">
      <xdr:nvSpPr>
        <xdr:cNvPr id="433" name="n_1mainValue【一般廃棄物処理施設】&#10;有形固定資産減価償却率"/>
        <xdr:cNvSpPr txBox="1"/>
      </xdr:nvSpPr>
      <xdr:spPr>
        <a:xfrm>
          <a:off x="152660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131462</xdr:rowOff>
    </xdr:from>
    <xdr:ext cx="405111" cy="259045"/>
    <xdr:sp macro="" textlink="">
      <xdr:nvSpPr>
        <xdr:cNvPr id="434" name="n_2mainValue【一般廃棄物処理施設】&#10;有形固定資産減価償却率"/>
        <xdr:cNvSpPr txBox="1"/>
      </xdr:nvSpPr>
      <xdr:spPr>
        <a:xfrm>
          <a:off x="143897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21607</xdr:rowOff>
    </xdr:from>
    <xdr:ext cx="405111" cy="259045"/>
    <xdr:sp macro="" textlink="">
      <xdr:nvSpPr>
        <xdr:cNvPr id="435" name="n_3mainValue【一般廃棄物処理施設】&#10;有形固定資産減価償却率"/>
        <xdr:cNvSpPr txBox="1"/>
      </xdr:nvSpPr>
      <xdr:spPr>
        <a:xfrm>
          <a:off x="13500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6" name="正方形/長方形 43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7" name="正方形/長方形 43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8" name="正方形/長方形 43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9" name="正方形/長方形 43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0" name="正方形/長方形 43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1" name="正方形/長方形 44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2" name="正方形/長方形 44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3" name="正方形/長方形 44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4" name="テキスト ボックス 44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5" name="直線コネクタ 44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6" name="直線コネクタ 44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7" name="テキスト ボックス 44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8" name="直線コネクタ 44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9" name="テキスト ボックス 44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0" name="直線コネクタ 44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1" name="テキスト ボックス 45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2" name="直線コネクタ 45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3" name="テキスト ボックス 45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5" name="テキスト ボックス 45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24250</xdr:rowOff>
    </xdr:from>
    <xdr:to>
      <xdr:col>116</xdr:col>
      <xdr:colOff>62864</xdr:colOff>
      <xdr:row>41</xdr:row>
      <xdr:rowOff>127381</xdr:rowOff>
    </xdr:to>
    <xdr:cxnSp macro="">
      <xdr:nvCxnSpPr>
        <xdr:cNvPr id="457" name="直線コネクタ 456"/>
        <xdr:cNvCxnSpPr/>
      </xdr:nvCxnSpPr>
      <xdr:spPr>
        <a:xfrm flipV="1">
          <a:off x="22160864" y="5853550"/>
          <a:ext cx="0" cy="1303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131208</xdr:rowOff>
    </xdr:from>
    <xdr:ext cx="469744" cy="259045"/>
    <xdr:sp macro="" textlink="">
      <xdr:nvSpPr>
        <xdr:cNvPr id="458" name="【一般廃棄物処理施設】&#10;一人当たり有形固定資産（償却資産）額最小値テキスト"/>
        <xdr:cNvSpPr txBox="1"/>
      </xdr:nvSpPr>
      <xdr:spPr>
        <a:xfrm>
          <a:off x="22199600" y="716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127381</xdr:rowOff>
    </xdr:from>
    <xdr:to>
      <xdr:col>116</xdr:col>
      <xdr:colOff>152400</xdr:colOff>
      <xdr:row>41</xdr:row>
      <xdr:rowOff>127381</xdr:rowOff>
    </xdr:to>
    <xdr:cxnSp macro="">
      <xdr:nvCxnSpPr>
        <xdr:cNvPr id="459" name="直線コネクタ 458"/>
        <xdr:cNvCxnSpPr/>
      </xdr:nvCxnSpPr>
      <xdr:spPr>
        <a:xfrm>
          <a:off x="22072600" y="715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142377</xdr:rowOff>
    </xdr:from>
    <xdr:ext cx="599010" cy="259045"/>
    <xdr:sp macro="" textlink="">
      <xdr:nvSpPr>
        <xdr:cNvPr id="460" name="【一般廃棄物処理施設】&#10;一人当たり有形固定資産（償却資産）額最大値テキスト"/>
        <xdr:cNvSpPr txBox="1"/>
      </xdr:nvSpPr>
      <xdr:spPr>
        <a:xfrm>
          <a:off x="22199600" y="562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24250</xdr:rowOff>
    </xdr:from>
    <xdr:to>
      <xdr:col>116</xdr:col>
      <xdr:colOff>152400</xdr:colOff>
      <xdr:row>34</xdr:row>
      <xdr:rowOff>24250</xdr:rowOff>
    </xdr:to>
    <xdr:cxnSp macro="">
      <xdr:nvCxnSpPr>
        <xdr:cNvPr id="461" name="直線コネクタ 460"/>
        <xdr:cNvCxnSpPr/>
      </xdr:nvCxnSpPr>
      <xdr:spPr>
        <a:xfrm>
          <a:off x="22072600" y="585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117344</xdr:rowOff>
    </xdr:from>
    <xdr:ext cx="599010" cy="259045"/>
    <xdr:sp macro="" textlink="">
      <xdr:nvSpPr>
        <xdr:cNvPr id="462" name="【一般廃棄物処理施設】&#10;一人当たり有形固定資産（償却資産）額平均値テキスト"/>
        <xdr:cNvSpPr txBox="1"/>
      </xdr:nvSpPr>
      <xdr:spPr>
        <a:xfrm>
          <a:off x="22199600" y="6632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94467</xdr:rowOff>
    </xdr:from>
    <xdr:to>
      <xdr:col>116</xdr:col>
      <xdr:colOff>114300</xdr:colOff>
      <xdr:row>40</xdr:row>
      <xdr:rowOff>24617</xdr:rowOff>
    </xdr:to>
    <xdr:sp macro="" textlink="">
      <xdr:nvSpPr>
        <xdr:cNvPr id="463" name="フローチャート: 判断 462"/>
        <xdr:cNvSpPr/>
      </xdr:nvSpPr>
      <xdr:spPr>
        <a:xfrm>
          <a:off x="22110700" y="678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105645</xdr:rowOff>
    </xdr:from>
    <xdr:to>
      <xdr:col>112</xdr:col>
      <xdr:colOff>38100</xdr:colOff>
      <xdr:row>40</xdr:row>
      <xdr:rowOff>35795</xdr:rowOff>
    </xdr:to>
    <xdr:sp macro="" textlink="">
      <xdr:nvSpPr>
        <xdr:cNvPr id="464" name="フローチャート: 判断 463"/>
        <xdr:cNvSpPr/>
      </xdr:nvSpPr>
      <xdr:spPr>
        <a:xfrm>
          <a:off x="21272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101165</xdr:rowOff>
    </xdr:from>
    <xdr:to>
      <xdr:col>107</xdr:col>
      <xdr:colOff>101600</xdr:colOff>
      <xdr:row>40</xdr:row>
      <xdr:rowOff>31315</xdr:rowOff>
    </xdr:to>
    <xdr:sp macro="" textlink="">
      <xdr:nvSpPr>
        <xdr:cNvPr id="465" name="フローチャート: 判断 464"/>
        <xdr:cNvSpPr/>
      </xdr:nvSpPr>
      <xdr:spPr>
        <a:xfrm>
          <a:off x="20383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66116</xdr:rowOff>
    </xdr:from>
    <xdr:to>
      <xdr:col>102</xdr:col>
      <xdr:colOff>165100</xdr:colOff>
      <xdr:row>39</xdr:row>
      <xdr:rowOff>167716</xdr:rowOff>
    </xdr:to>
    <xdr:sp macro="" textlink="">
      <xdr:nvSpPr>
        <xdr:cNvPr id="466" name="フローチャート: 判断 465"/>
        <xdr:cNvSpPr/>
      </xdr:nvSpPr>
      <xdr:spPr>
        <a:xfrm>
          <a:off x="19494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122607</xdr:rowOff>
    </xdr:from>
    <xdr:to>
      <xdr:col>98</xdr:col>
      <xdr:colOff>38100</xdr:colOff>
      <xdr:row>40</xdr:row>
      <xdr:rowOff>52757</xdr:rowOff>
    </xdr:to>
    <xdr:sp macro="" textlink="">
      <xdr:nvSpPr>
        <xdr:cNvPr id="467" name="フローチャート: 判断 466"/>
        <xdr:cNvSpPr/>
      </xdr:nvSpPr>
      <xdr:spPr>
        <a:xfrm>
          <a:off x="18605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8" name="テキスト ボックス 4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9" name="テキスト ボックス 4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0" name="テキスト ボックス 4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1" name="テキスト ボックス 4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2" name="テキスト ボックス 4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113864</xdr:rowOff>
    </xdr:from>
    <xdr:to>
      <xdr:col>116</xdr:col>
      <xdr:colOff>114300</xdr:colOff>
      <xdr:row>40</xdr:row>
      <xdr:rowOff>44014</xdr:rowOff>
    </xdr:to>
    <xdr:sp macro="" textlink="">
      <xdr:nvSpPr>
        <xdr:cNvPr id="473" name="楕円 472"/>
        <xdr:cNvSpPr/>
      </xdr:nvSpPr>
      <xdr:spPr>
        <a:xfrm>
          <a:off x="22110700" y="680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92291</xdr:rowOff>
    </xdr:from>
    <xdr:ext cx="599010" cy="259045"/>
    <xdr:sp macro="" textlink="">
      <xdr:nvSpPr>
        <xdr:cNvPr id="474" name="【一般廃棄物処理施設】&#10;一人当たり有形固定資産（償却資産）額該当値テキスト"/>
        <xdr:cNvSpPr txBox="1"/>
      </xdr:nvSpPr>
      <xdr:spPr>
        <a:xfrm>
          <a:off x="22199600" y="677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114877</xdr:rowOff>
    </xdr:from>
    <xdr:to>
      <xdr:col>112</xdr:col>
      <xdr:colOff>38100</xdr:colOff>
      <xdr:row>40</xdr:row>
      <xdr:rowOff>45027</xdr:rowOff>
    </xdr:to>
    <xdr:sp macro="" textlink="">
      <xdr:nvSpPr>
        <xdr:cNvPr id="475" name="楕円 474"/>
        <xdr:cNvSpPr/>
      </xdr:nvSpPr>
      <xdr:spPr>
        <a:xfrm>
          <a:off x="21272500" y="680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164664</xdr:rowOff>
    </xdr:from>
    <xdr:to>
      <xdr:col>116</xdr:col>
      <xdr:colOff>63500</xdr:colOff>
      <xdr:row>39</xdr:row>
      <xdr:rowOff>165677</xdr:rowOff>
    </xdr:to>
    <xdr:cxnSp macro="">
      <xdr:nvCxnSpPr>
        <xdr:cNvPr id="476" name="直線コネクタ 475"/>
        <xdr:cNvCxnSpPr/>
      </xdr:nvCxnSpPr>
      <xdr:spPr>
        <a:xfrm flipV="1">
          <a:off x="21323300" y="6851214"/>
          <a:ext cx="8382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117256</xdr:rowOff>
    </xdr:from>
    <xdr:to>
      <xdr:col>107</xdr:col>
      <xdr:colOff>101600</xdr:colOff>
      <xdr:row>40</xdr:row>
      <xdr:rowOff>47406</xdr:rowOff>
    </xdr:to>
    <xdr:sp macro="" textlink="">
      <xdr:nvSpPr>
        <xdr:cNvPr id="477" name="楕円 476"/>
        <xdr:cNvSpPr/>
      </xdr:nvSpPr>
      <xdr:spPr>
        <a:xfrm>
          <a:off x="20383500" y="68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165677</xdr:rowOff>
    </xdr:from>
    <xdr:to>
      <xdr:col>111</xdr:col>
      <xdr:colOff>177800</xdr:colOff>
      <xdr:row>39</xdr:row>
      <xdr:rowOff>168056</xdr:rowOff>
    </xdr:to>
    <xdr:cxnSp macro="">
      <xdr:nvCxnSpPr>
        <xdr:cNvPr id="478" name="直線コネクタ 477"/>
        <xdr:cNvCxnSpPr/>
      </xdr:nvCxnSpPr>
      <xdr:spPr>
        <a:xfrm flipV="1">
          <a:off x="20434300" y="6852227"/>
          <a:ext cx="889000" cy="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48982</xdr:rowOff>
    </xdr:from>
    <xdr:to>
      <xdr:col>102</xdr:col>
      <xdr:colOff>165100</xdr:colOff>
      <xdr:row>39</xdr:row>
      <xdr:rowOff>150582</xdr:rowOff>
    </xdr:to>
    <xdr:sp macro="" textlink="">
      <xdr:nvSpPr>
        <xdr:cNvPr id="479" name="楕円 478"/>
        <xdr:cNvSpPr/>
      </xdr:nvSpPr>
      <xdr:spPr>
        <a:xfrm>
          <a:off x="19494500" y="673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99782</xdr:rowOff>
    </xdr:from>
    <xdr:to>
      <xdr:col>107</xdr:col>
      <xdr:colOff>50800</xdr:colOff>
      <xdr:row>39</xdr:row>
      <xdr:rowOff>168056</xdr:rowOff>
    </xdr:to>
    <xdr:cxnSp macro="">
      <xdr:nvCxnSpPr>
        <xdr:cNvPr id="480" name="直線コネクタ 479"/>
        <xdr:cNvCxnSpPr/>
      </xdr:nvCxnSpPr>
      <xdr:spPr>
        <a:xfrm>
          <a:off x="19545300" y="6786332"/>
          <a:ext cx="889000" cy="6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52322</xdr:rowOff>
    </xdr:from>
    <xdr:ext cx="599010" cy="259045"/>
    <xdr:sp macro="" textlink="">
      <xdr:nvSpPr>
        <xdr:cNvPr id="481" name="n_1aveValue【一般廃棄物処理施設】&#10;一人当たり有形固定資産（償却資産）額"/>
        <xdr:cNvSpPr txBox="1"/>
      </xdr:nvSpPr>
      <xdr:spPr>
        <a:xfrm>
          <a:off x="210110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47842</xdr:rowOff>
    </xdr:from>
    <xdr:ext cx="599010" cy="259045"/>
    <xdr:sp macro="" textlink="">
      <xdr:nvSpPr>
        <xdr:cNvPr id="482" name="n_2aveValue【一般廃棄物処理施設】&#10;一人当たり有形固定資産（償却資産）額"/>
        <xdr:cNvSpPr txBox="1"/>
      </xdr:nvSpPr>
      <xdr:spPr>
        <a:xfrm>
          <a:off x="20134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158843</xdr:rowOff>
    </xdr:from>
    <xdr:ext cx="599010" cy="259045"/>
    <xdr:sp macro="" textlink="">
      <xdr:nvSpPr>
        <xdr:cNvPr id="483" name="n_3aveValue【一般廃棄物処理施設】&#10;一人当たり有形固定資産（償却資産）額"/>
        <xdr:cNvSpPr txBox="1"/>
      </xdr:nvSpPr>
      <xdr:spPr>
        <a:xfrm>
          <a:off x="19245795" y="684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69284</xdr:rowOff>
    </xdr:from>
    <xdr:ext cx="599010" cy="259045"/>
    <xdr:sp macro="" textlink="">
      <xdr:nvSpPr>
        <xdr:cNvPr id="484" name="n_4aveValue【一般廃棄物処理施設】&#10;一人当たり有形固定資産（償却資産）額"/>
        <xdr:cNvSpPr txBox="1"/>
      </xdr:nvSpPr>
      <xdr:spPr>
        <a:xfrm>
          <a:off x="18356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36154</xdr:rowOff>
    </xdr:from>
    <xdr:ext cx="599010" cy="259045"/>
    <xdr:sp macro="" textlink="">
      <xdr:nvSpPr>
        <xdr:cNvPr id="485" name="n_1mainValue【一般廃棄物処理施設】&#10;一人当たり有形固定資産（償却資産）額"/>
        <xdr:cNvSpPr txBox="1"/>
      </xdr:nvSpPr>
      <xdr:spPr>
        <a:xfrm>
          <a:off x="21011095" y="689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38533</xdr:rowOff>
    </xdr:from>
    <xdr:ext cx="599010" cy="259045"/>
    <xdr:sp macro="" textlink="">
      <xdr:nvSpPr>
        <xdr:cNvPr id="486" name="n_2mainValue【一般廃棄物処理施設】&#10;一人当たり有形固定資産（償却資産）額"/>
        <xdr:cNvSpPr txBox="1"/>
      </xdr:nvSpPr>
      <xdr:spPr>
        <a:xfrm>
          <a:off x="20134795" y="6896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167109</xdr:rowOff>
    </xdr:from>
    <xdr:ext cx="599010" cy="259045"/>
    <xdr:sp macro="" textlink="">
      <xdr:nvSpPr>
        <xdr:cNvPr id="487" name="n_3mainValue【一般廃棄物処理施設】&#10;一人当たり有形固定資産（償却資産）額"/>
        <xdr:cNvSpPr txBox="1"/>
      </xdr:nvSpPr>
      <xdr:spPr>
        <a:xfrm>
          <a:off x="19245795" y="6510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8" name="正方形/長方形 48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9" name="正方形/長方形 48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0" name="正方形/長方形 48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1" name="正方形/長方形 49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2" name="正方形/長方形 49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3" name="正方形/長方形 49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4" name="正方形/長方形 49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5" name="正方形/長方形 49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96" name="正方形/長方形 4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7" name="正方形/長方形 4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8" name="正方形/長方形 4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9" name="正方形/長方形 4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0" name="正方形/長方形 4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1" name="正方形/長方形 5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2" name="正方形/長方形 5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3" name="正方形/長方形 50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04" name="正方形/長方形 5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5" name="正方形/長方形 5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6" name="正方形/長方形 5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7" name="正方形/長方形 5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8" name="正方形/長方形 5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9" name="正方形/長方形 5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0" name="正方形/長方形 5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1" name="正方形/長方形 51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2" name="テキスト ボックス 51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3" name="直線コネクタ 51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4" name="テキスト ボックス 51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5" name="直線コネクタ 51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6" name="テキスト ボックス 51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7" name="直線コネクタ 51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8" name="テキスト ボックス 51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9" name="直線コネクタ 51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0" name="テキスト ボックス 51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1" name="直線コネクタ 52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2" name="テキスト ボックス 52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3" name="直線コネクタ 52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4" name="テキスト ボックス 52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5" name="直線コネクタ 52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6" name="テキスト ボックス 52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7" name="直線コネクタ 52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15239</xdr:rowOff>
    </xdr:from>
    <xdr:to>
      <xdr:col>85</xdr:col>
      <xdr:colOff>126364</xdr:colOff>
      <xdr:row>86</xdr:row>
      <xdr:rowOff>36468</xdr:rowOff>
    </xdr:to>
    <xdr:cxnSp macro="">
      <xdr:nvCxnSpPr>
        <xdr:cNvPr id="529" name="直線コネクタ 528"/>
        <xdr:cNvCxnSpPr/>
      </xdr:nvCxnSpPr>
      <xdr:spPr>
        <a:xfrm flipV="1">
          <a:off x="16318864" y="13559789"/>
          <a:ext cx="0" cy="1221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40295</xdr:rowOff>
    </xdr:from>
    <xdr:ext cx="405111" cy="259045"/>
    <xdr:sp macro="" textlink="">
      <xdr:nvSpPr>
        <xdr:cNvPr id="530" name="【消防施設】&#10;有形固定資産減価償却率最小値テキスト"/>
        <xdr:cNvSpPr txBox="1"/>
      </xdr:nvSpPr>
      <xdr:spPr>
        <a:xfrm>
          <a:off x="16357600" y="14784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36468</xdr:rowOff>
    </xdr:from>
    <xdr:to>
      <xdr:col>86</xdr:col>
      <xdr:colOff>25400</xdr:colOff>
      <xdr:row>86</xdr:row>
      <xdr:rowOff>36468</xdr:rowOff>
    </xdr:to>
    <xdr:cxnSp macro="">
      <xdr:nvCxnSpPr>
        <xdr:cNvPr id="531" name="直線コネクタ 530"/>
        <xdr:cNvCxnSpPr/>
      </xdr:nvCxnSpPr>
      <xdr:spPr>
        <a:xfrm>
          <a:off x="16230600" y="1478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133366</xdr:rowOff>
    </xdr:from>
    <xdr:ext cx="405111" cy="259045"/>
    <xdr:sp macro="" textlink="">
      <xdr:nvSpPr>
        <xdr:cNvPr id="532" name="【消防施設】&#10;有形固定資産減価償却率最大値テキスト"/>
        <xdr:cNvSpPr txBox="1"/>
      </xdr:nvSpPr>
      <xdr:spPr>
        <a:xfrm>
          <a:off x="16357600" y="1333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15239</xdr:rowOff>
    </xdr:from>
    <xdr:to>
      <xdr:col>86</xdr:col>
      <xdr:colOff>25400</xdr:colOff>
      <xdr:row>79</xdr:row>
      <xdr:rowOff>15239</xdr:rowOff>
    </xdr:to>
    <xdr:cxnSp macro="">
      <xdr:nvCxnSpPr>
        <xdr:cNvPr id="533" name="直線コネクタ 532"/>
        <xdr:cNvCxnSpPr/>
      </xdr:nvCxnSpPr>
      <xdr:spPr>
        <a:xfrm>
          <a:off x="16230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132278</xdr:rowOff>
    </xdr:from>
    <xdr:ext cx="405111" cy="259045"/>
    <xdr:sp macro="" textlink="">
      <xdr:nvSpPr>
        <xdr:cNvPr id="534" name="【消防施設】&#10;有形固定資産減価償却率平均値テキスト"/>
        <xdr:cNvSpPr txBox="1"/>
      </xdr:nvSpPr>
      <xdr:spPr>
        <a:xfrm>
          <a:off x="16357600" y="1419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153851</xdr:rowOff>
    </xdr:from>
    <xdr:to>
      <xdr:col>85</xdr:col>
      <xdr:colOff>177800</xdr:colOff>
      <xdr:row>83</xdr:row>
      <xdr:rowOff>84001</xdr:rowOff>
    </xdr:to>
    <xdr:sp macro="" textlink="">
      <xdr:nvSpPr>
        <xdr:cNvPr id="535" name="フローチャート: 判断 534"/>
        <xdr:cNvSpPr/>
      </xdr:nvSpPr>
      <xdr:spPr>
        <a:xfrm>
          <a:off x="16268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54248</xdr:rowOff>
    </xdr:from>
    <xdr:to>
      <xdr:col>81</xdr:col>
      <xdr:colOff>101600</xdr:colOff>
      <xdr:row>82</xdr:row>
      <xdr:rowOff>155848</xdr:rowOff>
    </xdr:to>
    <xdr:sp macro="" textlink="">
      <xdr:nvSpPr>
        <xdr:cNvPr id="536" name="フローチャート: 判断 535"/>
        <xdr:cNvSpPr/>
      </xdr:nvSpPr>
      <xdr:spPr>
        <a:xfrm>
          <a:off x="15430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52614</xdr:rowOff>
    </xdr:from>
    <xdr:to>
      <xdr:col>76</xdr:col>
      <xdr:colOff>165100</xdr:colOff>
      <xdr:row>82</xdr:row>
      <xdr:rowOff>154214</xdr:rowOff>
    </xdr:to>
    <xdr:sp macro="" textlink="">
      <xdr:nvSpPr>
        <xdr:cNvPr id="537" name="フローチャート: 判断 536"/>
        <xdr:cNvSpPr/>
      </xdr:nvSpPr>
      <xdr:spPr>
        <a:xfrm>
          <a:off x="14541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99968</xdr:rowOff>
    </xdr:from>
    <xdr:to>
      <xdr:col>72</xdr:col>
      <xdr:colOff>38100</xdr:colOff>
      <xdr:row>83</xdr:row>
      <xdr:rowOff>30118</xdr:rowOff>
    </xdr:to>
    <xdr:sp macro="" textlink="">
      <xdr:nvSpPr>
        <xdr:cNvPr id="538" name="フローチャート: 判断 537"/>
        <xdr:cNvSpPr/>
      </xdr:nvSpPr>
      <xdr:spPr>
        <a:xfrm>
          <a:off x="13652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67311</xdr:rowOff>
    </xdr:from>
    <xdr:to>
      <xdr:col>67</xdr:col>
      <xdr:colOff>101600</xdr:colOff>
      <xdr:row>83</xdr:row>
      <xdr:rowOff>168911</xdr:rowOff>
    </xdr:to>
    <xdr:sp macro="" textlink="">
      <xdr:nvSpPr>
        <xdr:cNvPr id="539" name="フローチャート: 判断 538"/>
        <xdr:cNvSpPr/>
      </xdr:nvSpPr>
      <xdr:spPr>
        <a:xfrm>
          <a:off x="1276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0" name="テキスト ボックス 53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1" name="テキスト ボックス 54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2" name="テキスト ボックス 54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3" name="テキスト ボックス 54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4" name="テキスト ボックス 54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135889</xdr:rowOff>
    </xdr:from>
    <xdr:to>
      <xdr:col>85</xdr:col>
      <xdr:colOff>177800</xdr:colOff>
      <xdr:row>79</xdr:row>
      <xdr:rowOff>66039</xdr:rowOff>
    </xdr:to>
    <xdr:sp macro="" textlink="">
      <xdr:nvSpPr>
        <xdr:cNvPr id="545" name="楕円 544"/>
        <xdr:cNvSpPr/>
      </xdr:nvSpPr>
      <xdr:spPr>
        <a:xfrm>
          <a:off x="16268700" y="135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88916</xdr:rowOff>
    </xdr:from>
    <xdr:ext cx="405111" cy="259045"/>
    <xdr:sp macro="" textlink="">
      <xdr:nvSpPr>
        <xdr:cNvPr id="546" name="【消防施設】&#10;有形固定資産減価償却率該当値テキスト"/>
        <xdr:cNvSpPr txBox="1"/>
      </xdr:nvSpPr>
      <xdr:spPr>
        <a:xfrm>
          <a:off x="16357600" y="1346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96701</xdr:rowOff>
    </xdr:from>
    <xdr:to>
      <xdr:col>81</xdr:col>
      <xdr:colOff>101600</xdr:colOff>
      <xdr:row>79</xdr:row>
      <xdr:rowOff>26851</xdr:rowOff>
    </xdr:to>
    <xdr:sp macro="" textlink="">
      <xdr:nvSpPr>
        <xdr:cNvPr id="547" name="楕円 546"/>
        <xdr:cNvSpPr/>
      </xdr:nvSpPr>
      <xdr:spPr>
        <a:xfrm>
          <a:off x="15430500" y="1346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147501</xdr:rowOff>
    </xdr:from>
    <xdr:to>
      <xdr:col>85</xdr:col>
      <xdr:colOff>127000</xdr:colOff>
      <xdr:row>79</xdr:row>
      <xdr:rowOff>15239</xdr:rowOff>
    </xdr:to>
    <xdr:cxnSp macro="">
      <xdr:nvCxnSpPr>
        <xdr:cNvPr id="548" name="直線コネクタ 547"/>
        <xdr:cNvCxnSpPr/>
      </xdr:nvCxnSpPr>
      <xdr:spPr>
        <a:xfrm>
          <a:off x="15481300" y="13520601"/>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59145</xdr:rowOff>
    </xdr:from>
    <xdr:to>
      <xdr:col>76</xdr:col>
      <xdr:colOff>165100</xdr:colOff>
      <xdr:row>78</xdr:row>
      <xdr:rowOff>160745</xdr:rowOff>
    </xdr:to>
    <xdr:sp macro="" textlink="">
      <xdr:nvSpPr>
        <xdr:cNvPr id="549" name="楕円 548"/>
        <xdr:cNvSpPr/>
      </xdr:nvSpPr>
      <xdr:spPr>
        <a:xfrm>
          <a:off x="14541500" y="134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109945</xdr:rowOff>
    </xdr:from>
    <xdr:to>
      <xdr:col>81</xdr:col>
      <xdr:colOff>50800</xdr:colOff>
      <xdr:row>78</xdr:row>
      <xdr:rowOff>147501</xdr:rowOff>
    </xdr:to>
    <xdr:cxnSp macro="">
      <xdr:nvCxnSpPr>
        <xdr:cNvPr id="550" name="直線コネクタ 549"/>
        <xdr:cNvCxnSpPr/>
      </xdr:nvCxnSpPr>
      <xdr:spPr>
        <a:xfrm>
          <a:off x="14592300" y="1348304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21589</xdr:rowOff>
    </xdr:from>
    <xdr:to>
      <xdr:col>72</xdr:col>
      <xdr:colOff>38100</xdr:colOff>
      <xdr:row>78</xdr:row>
      <xdr:rowOff>123189</xdr:rowOff>
    </xdr:to>
    <xdr:sp macro="" textlink="">
      <xdr:nvSpPr>
        <xdr:cNvPr id="551" name="楕円 550"/>
        <xdr:cNvSpPr/>
      </xdr:nvSpPr>
      <xdr:spPr>
        <a:xfrm>
          <a:off x="136525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72389</xdr:rowOff>
    </xdr:from>
    <xdr:to>
      <xdr:col>76</xdr:col>
      <xdr:colOff>114300</xdr:colOff>
      <xdr:row>78</xdr:row>
      <xdr:rowOff>109945</xdr:rowOff>
    </xdr:to>
    <xdr:cxnSp macro="">
      <xdr:nvCxnSpPr>
        <xdr:cNvPr id="552" name="直線コネクタ 551"/>
        <xdr:cNvCxnSpPr/>
      </xdr:nvCxnSpPr>
      <xdr:spPr>
        <a:xfrm>
          <a:off x="13703300" y="1344548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146975</xdr:rowOff>
    </xdr:from>
    <xdr:ext cx="405111" cy="259045"/>
    <xdr:sp macro="" textlink="">
      <xdr:nvSpPr>
        <xdr:cNvPr id="553" name="n_1aveValue【消防施設】&#10;有形固定資産減価償却率"/>
        <xdr:cNvSpPr txBox="1"/>
      </xdr:nvSpPr>
      <xdr:spPr>
        <a:xfrm>
          <a:off x="152660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145341</xdr:rowOff>
    </xdr:from>
    <xdr:ext cx="405111" cy="259045"/>
    <xdr:sp macro="" textlink="">
      <xdr:nvSpPr>
        <xdr:cNvPr id="554" name="n_2aveValue【消防施設】&#10;有形固定資産減価償却率"/>
        <xdr:cNvSpPr txBox="1"/>
      </xdr:nvSpPr>
      <xdr:spPr>
        <a:xfrm>
          <a:off x="14389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21245</xdr:rowOff>
    </xdr:from>
    <xdr:ext cx="405111" cy="259045"/>
    <xdr:sp macro="" textlink="">
      <xdr:nvSpPr>
        <xdr:cNvPr id="555" name="n_3aveValue【消防施設】&#10;有形固定資産減価償却率"/>
        <xdr:cNvSpPr txBox="1"/>
      </xdr:nvSpPr>
      <xdr:spPr>
        <a:xfrm>
          <a:off x="13500744"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13988</xdr:rowOff>
    </xdr:from>
    <xdr:ext cx="405111" cy="259045"/>
    <xdr:sp macro="" textlink="">
      <xdr:nvSpPr>
        <xdr:cNvPr id="556" name="n_4aveValue【消防施設】&#10;有形固定資産減価償却率"/>
        <xdr:cNvSpPr txBox="1"/>
      </xdr:nvSpPr>
      <xdr:spPr>
        <a:xfrm>
          <a:off x="12611744"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43378</xdr:rowOff>
    </xdr:from>
    <xdr:ext cx="405111" cy="259045"/>
    <xdr:sp macro="" textlink="">
      <xdr:nvSpPr>
        <xdr:cNvPr id="557" name="n_1mainValue【消防施設】&#10;有形固定資産減価償却率"/>
        <xdr:cNvSpPr txBox="1"/>
      </xdr:nvSpPr>
      <xdr:spPr>
        <a:xfrm>
          <a:off x="15266044" y="13245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5822</xdr:rowOff>
    </xdr:from>
    <xdr:ext cx="405111" cy="259045"/>
    <xdr:sp macro="" textlink="">
      <xdr:nvSpPr>
        <xdr:cNvPr id="558" name="n_2mainValue【消防施設】&#10;有形固定資産減価償却率"/>
        <xdr:cNvSpPr txBox="1"/>
      </xdr:nvSpPr>
      <xdr:spPr>
        <a:xfrm>
          <a:off x="14389744" y="1320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139716</xdr:rowOff>
    </xdr:from>
    <xdr:ext cx="405111" cy="259045"/>
    <xdr:sp macro="" textlink="">
      <xdr:nvSpPr>
        <xdr:cNvPr id="559" name="n_3mainValue【消防施設】&#10;有形固定資産減価償却率"/>
        <xdr:cNvSpPr txBox="1"/>
      </xdr:nvSpPr>
      <xdr:spPr>
        <a:xfrm>
          <a:off x="13500744" y="1316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0" name="正方形/長方形 55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1" name="正方形/長方形 56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2" name="正方形/長方形 56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3" name="正方形/長方形 56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4" name="正方形/長方形 56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5" name="正方形/長方形 56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6" name="正方形/長方形 56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7" name="正方形/長方形 56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8" name="テキスト ボックス 56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9" name="直線コネクタ 56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0" name="直線コネクタ 56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1" name="テキスト ボックス 57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2" name="直線コネクタ 57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3" name="テキスト ボックス 57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4" name="直線コネクタ 57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5" name="テキスト ボックス 57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6" name="直線コネクタ 57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7" name="テキスト ボックス 57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8" name="直線コネクタ 57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9" name="テキスト ボックス 57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0" name="直線コネクタ 57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1" name="テキスト ボックス 58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34289</xdr:rowOff>
    </xdr:from>
    <xdr:to>
      <xdr:col>116</xdr:col>
      <xdr:colOff>62864</xdr:colOff>
      <xdr:row>86</xdr:row>
      <xdr:rowOff>26670</xdr:rowOff>
    </xdr:to>
    <xdr:cxnSp macro="">
      <xdr:nvCxnSpPr>
        <xdr:cNvPr id="583" name="直線コネクタ 582"/>
        <xdr:cNvCxnSpPr/>
      </xdr:nvCxnSpPr>
      <xdr:spPr>
        <a:xfrm flipV="1">
          <a:off x="22160864" y="13407389"/>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584"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585" name="直線コネクタ 584"/>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152416</xdr:rowOff>
    </xdr:from>
    <xdr:ext cx="469744" cy="259045"/>
    <xdr:sp macro="" textlink="">
      <xdr:nvSpPr>
        <xdr:cNvPr id="586" name="【消防施設】&#10;一人当たり面積最大値テキスト"/>
        <xdr:cNvSpPr txBox="1"/>
      </xdr:nvSpPr>
      <xdr:spPr>
        <a:xfrm>
          <a:off x="22199600" y="1318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34289</xdr:rowOff>
    </xdr:from>
    <xdr:to>
      <xdr:col>116</xdr:col>
      <xdr:colOff>152400</xdr:colOff>
      <xdr:row>78</xdr:row>
      <xdr:rowOff>34289</xdr:rowOff>
    </xdr:to>
    <xdr:cxnSp macro="">
      <xdr:nvCxnSpPr>
        <xdr:cNvPr id="587" name="直線コネクタ 586"/>
        <xdr:cNvCxnSpPr/>
      </xdr:nvCxnSpPr>
      <xdr:spPr>
        <a:xfrm>
          <a:off x="22072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588" name="【消防施設】&#10;一人当たり面積平均値テキスト"/>
        <xdr:cNvSpPr txBox="1"/>
      </xdr:nvSpPr>
      <xdr:spPr>
        <a:xfrm>
          <a:off x="22199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589" name="フローチャート: 判断 588"/>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116839</xdr:rowOff>
    </xdr:from>
    <xdr:to>
      <xdr:col>112</xdr:col>
      <xdr:colOff>38100</xdr:colOff>
      <xdr:row>84</xdr:row>
      <xdr:rowOff>46989</xdr:rowOff>
    </xdr:to>
    <xdr:sp macro="" textlink="">
      <xdr:nvSpPr>
        <xdr:cNvPr id="590" name="フローチャート: 判断 589"/>
        <xdr:cNvSpPr/>
      </xdr:nvSpPr>
      <xdr:spPr>
        <a:xfrm>
          <a:off x="21272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128270</xdr:rowOff>
    </xdr:from>
    <xdr:to>
      <xdr:col>107</xdr:col>
      <xdr:colOff>101600</xdr:colOff>
      <xdr:row>84</xdr:row>
      <xdr:rowOff>58420</xdr:rowOff>
    </xdr:to>
    <xdr:sp macro="" textlink="">
      <xdr:nvSpPr>
        <xdr:cNvPr id="591" name="フローチャート: 判断 590"/>
        <xdr:cNvSpPr/>
      </xdr:nvSpPr>
      <xdr:spPr>
        <a:xfrm>
          <a:off x="20383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592" name="フローチャート: 判断 591"/>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97789</xdr:rowOff>
    </xdr:from>
    <xdr:to>
      <xdr:col>98</xdr:col>
      <xdr:colOff>38100</xdr:colOff>
      <xdr:row>84</xdr:row>
      <xdr:rowOff>27939</xdr:rowOff>
    </xdr:to>
    <xdr:sp macro="" textlink="">
      <xdr:nvSpPr>
        <xdr:cNvPr id="593" name="フローチャート: 判断 592"/>
        <xdr:cNvSpPr/>
      </xdr:nvSpPr>
      <xdr:spPr>
        <a:xfrm>
          <a:off x="18605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4" name="テキスト ボックス 59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5" name="テキスト ボックス 59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6" name="テキスト ボックス 59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7" name="テキスト ボックス 59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8" name="テキスト ボックス 59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52070</xdr:rowOff>
    </xdr:from>
    <xdr:to>
      <xdr:col>116</xdr:col>
      <xdr:colOff>114300</xdr:colOff>
      <xdr:row>84</xdr:row>
      <xdr:rowOff>153670</xdr:rowOff>
    </xdr:to>
    <xdr:sp macro="" textlink="">
      <xdr:nvSpPr>
        <xdr:cNvPr id="599" name="楕円 598"/>
        <xdr:cNvSpPr/>
      </xdr:nvSpPr>
      <xdr:spPr>
        <a:xfrm>
          <a:off x="221107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30497</xdr:rowOff>
    </xdr:from>
    <xdr:ext cx="469744" cy="259045"/>
    <xdr:sp macro="" textlink="">
      <xdr:nvSpPr>
        <xdr:cNvPr id="600" name="【消防施設】&#10;一人当たり面積該当値テキスト"/>
        <xdr:cNvSpPr txBox="1"/>
      </xdr:nvSpPr>
      <xdr:spPr>
        <a:xfrm>
          <a:off x="22199600" y="1443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601" name="楕円 600"/>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102870</xdr:rowOff>
    </xdr:from>
    <xdr:to>
      <xdr:col>116</xdr:col>
      <xdr:colOff>63500</xdr:colOff>
      <xdr:row>84</xdr:row>
      <xdr:rowOff>106680</xdr:rowOff>
    </xdr:to>
    <xdr:cxnSp macro="">
      <xdr:nvCxnSpPr>
        <xdr:cNvPr id="602" name="直線コネクタ 601"/>
        <xdr:cNvCxnSpPr/>
      </xdr:nvCxnSpPr>
      <xdr:spPr>
        <a:xfrm flipV="1">
          <a:off x="21323300" y="145046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55880</xdr:rowOff>
    </xdr:from>
    <xdr:to>
      <xdr:col>107</xdr:col>
      <xdr:colOff>101600</xdr:colOff>
      <xdr:row>84</xdr:row>
      <xdr:rowOff>157480</xdr:rowOff>
    </xdr:to>
    <xdr:sp macro="" textlink="">
      <xdr:nvSpPr>
        <xdr:cNvPr id="603" name="楕円 602"/>
        <xdr:cNvSpPr/>
      </xdr:nvSpPr>
      <xdr:spPr>
        <a:xfrm>
          <a:off x="20383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106680</xdr:rowOff>
    </xdr:to>
    <xdr:cxnSp macro="">
      <xdr:nvCxnSpPr>
        <xdr:cNvPr id="604" name="直線コネクタ 603"/>
        <xdr:cNvCxnSpPr/>
      </xdr:nvCxnSpPr>
      <xdr:spPr>
        <a:xfrm>
          <a:off x="20434300" y="1450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59689</xdr:rowOff>
    </xdr:from>
    <xdr:to>
      <xdr:col>102</xdr:col>
      <xdr:colOff>165100</xdr:colOff>
      <xdr:row>84</xdr:row>
      <xdr:rowOff>161289</xdr:rowOff>
    </xdr:to>
    <xdr:sp macro="" textlink="">
      <xdr:nvSpPr>
        <xdr:cNvPr id="605" name="楕円 604"/>
        <xdr:cNvSpPr/>
      </xdr:nvSpPr>
      <xdr:spPr>
        <a:xfrm>
          <a:off x="19494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106680</xdr:rowOff>
    </xdr:from>
    <xdr:to>
      <xdr:col>107</xdr:col>
      <xdr:colOff>50800</xdr:colOff>
      <xdr:row>84</xdr:row>
      <xdr:rowOff>110489</xdr:rowOff>
    </xdr:to>
    <xdr:cxnSp macro="">
      <xdr:nvCxnSpPr>
        <xdr:cNvPr id="606" name="直線コネクタ 605"/>
        <xdr:cNvCxnSpPr/>
      </xdr:nvCxnSpPr>
      <xdr:spPr>
        <a:xfrm flipV="1">
          <a:off x="19545300" y="145084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63516</xdr:rowOff>
    </xdr:from>
    <xdr:ext cx="469744" cy="259045"/>
    <xdr:sp macro="" textlink="">
      <xdr:nvSpPr>
        <xdr:cNvPr id="607" name="n_1aveValue【消防施設】&#10;一人当たり面積"/>
        <xdr:cNvSpPr txBox="1"/>
      </xdr:nvSpPr>
      <xdr:spPr>
        <a:xfrm>
          <a:off x="210757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74947</xdr:rowOff>
    </xdr:from>
    <xdr:ext cx="469744" cy="259045"/>
    <xdr:sp macro="" textlink="">
      <xdr:nvSpPr>
        <xdr:cNvPr id="608" name="n_2aveValue【消防施設】&#10;一人当たり面積"/>
        <xdr:cNvSpPr txBox="1"/>
      </xdr:nvSpPr>
      <xdr:spPr>
        <a:xfrm>
          <a:off x="20199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609" name="n_3aveValue【消防施設】&#10;一人当たり面積"/>
        <xdr:cNvSpPr txBox="1"/>
      </xdr:nvSpPr>
      <xdr:spPr>
        <a:xfrm>
          <a:off x="19310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44466</xdr:rowOff>
    </xdr:from>
    <xdr:ext cx="469744" cy="259045"/>
    <xdr:sp macro="" textlink="">
      <xdr:nvSpPr>
        <xdr:cNvPr id="610" name="n_4aveValue【消防施設】&#10;一人当たり面積"/>
        <xdr:cNvSpPr txBox="1"/>
      </xdr:nvSpPr>
      <xdr:spPr>
        <a:xfrm>
          <a:off x="18421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148607</xdr:rowOff>
    </xdr:from>
    <xdr:ext cx="469744" cy="259045"/>
    <xdr:sp macro="" textlink="">
      <xdr:nvSpPr>
        <xdr:cNvPr id="611" name="n_1mainValue【消防施設】&#10;一人当たり面積"/>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148607</xdr:rowOff>
    </xdr:from>
    <xdr:ext cx="469744" cy="259045"/>
    <xdr:sp macro="" textlink="">
      <xdr:nvSpPr>
        <xdr:cNvPr id="612" name="n_2mainValue【消防施設】&#10;一人当たり面積"/>
        <xdr:cNvSpPr txBox="1"/>
      </xdr:nvSpPr>
      <xdr:spPr>
        <a:xfrm>
          <a:off x="20199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152416</xdr:rowOff>
    </xdr:from>
    <xdr:ext cx="469744" cy="259045"/>
    <xdr:sp macro="" textlink="">
      <xdr:nvSpPr>
        <xdr:cNvPr id="613" name="n_3mainValue【消防施設】&#10;一人当たり面積"/>
        <xdr:cNvSpPr txBox="1"/>
      </xdr:nvSpPr>
      <xdr:spPr>
        <a:xfrm>
          <a:off x="19310427" y="1455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4" name="テキスト ボックス 62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5" name="直線コネクタ 62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6" name="テキスト ボックス 62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7" name="直線コネクタ 62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8" name="テキスト ボックス 62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9" name="直線コネクタ 62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0" name="テキスト ボックス 62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1" name="直線コネクタ 63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2" name="テキスト ボックス 63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3" name="直線コネクタ 63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4" name="テキスト ボックス 63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5" name="直線コネクタ 63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6" name="テキスト ボックス 63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7" name="直線コネクタ 6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112123</xdr:rowOff>
    </xdr:from>
    <xdr:to>
      <xdr:col>85</xdr:col>
      <xdr:colOff>126364</xdr:colOff>
      <xdr:row>108</xdr:row>
      <xdr:rowOff>161108</xdr:rowOff>
    </xdr:to>
    <xdr:cxnSp macro="">
      <xdr:nvCxnSpPr>
        <xdr:cNvPr id="639" name="直線コネクタ 638"/>
        <xdr:cNvCxnSpPr/>
      </xdr:nvCxnSpPr>
      <xdr:spPr>
        <a:xfrm flipV="1">
          <a:off x="16318864" y="1725712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640" name="【庁舎】&#10;有形固定資産減価償却率最小値テキスト"/>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641" name="直線コネクタ 640"/>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58800</xdr:rowOff>
    </xdr:from>
    <xdr:ext cx="405111" cy="259045"/>
    <xdr:sp macro="" textlink="">
      <xdr:nvSpPr>
        <xdr:cNvPr id="642" name="【庁舎】&#10;有形固定資産減価償却率最大値テキスト"/>
        <xdr:cNvSpPr txBox="1"/>
      </xdr:nvSpPr>
      <xdr:spPr>
        <a:xfrm>
          <a:off x="16357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112123</xdr:rowOff>
    </xdr:from>
    <xdr:to>
      <xdr:col>86</xdr:col>
      <xdr:colOff>25400</xdr:colOff>
      <xdr:row>100</xdr:row>
      <xdr:rowOff>112123</xdr:rowOff>
    </xdr:to>
    <xdr:cxnSp macro="">
      <xdr:nvCxnSpPr>
        <xdr:cNvPr id="643" name="直線コネクタ 642"/>
        <xdr:cNvCxnSpPr/>
      </xdr:nvCxnSpPr>
      <xdr:spPr>
        <a:xfrm>
          <a:off x="16230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83838</xdr:rowOff>
    </xdr:from>
    <xdr:ext cx="405111" cy="259045"/>
    <xdr:sp macro="" textlink="">
      <xdr:nvSpPr>
        <xdr:cNvPr id="644" name="【庁舎】&#10;有形固定資産減価償却率平均値テキスト"/>
        <xdr:cNvSpPr txBox="1"/>
      </xdr:nvSpPr>
      <xdr:spPr>
        <a:xfrm>
          <a:off x="16357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645" name="フローチャート: 判断 644"/>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646" name="フローチャート: 判断 645"/>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647" name="フローチャート: 判断 646"/>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648" name="フローチャート: 判断 647"/>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649" name="フローチャート: 判断 648"/>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0" name="テキスト ボックス 6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1" name="テキスト ボックス 6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2" name="テキスト ボックス 6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3" name="テキスト ボックス 6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4" name="テキスト ボックス 6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17236</xdr:rowOff>
    </xdr:from>
    <xdr:to>
      <xdr:col>85</xdr:col>
      <xdr:colOff>177800</xdr:colOff>
      <xdr:row>101</xdr:row>
      <xdr:rowOff>118836</xdr:rowOff>
    </xdr:to>
    <xdr:sp macro="" textlink="">
      <xdr:nvSpPr>
        <xdr:cNvPr id="655" name="楕円 654"/>
        <xdr:cNvSpPr/>
      </xdr:nvSpPr>
      <xdr:spPr>
        <a:xfrm>
          <a:off x="16268700" y="173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40113</xdr:rowOff>
    </xdr:from>
    <xdr:ext cx="405111" cy="259045"/>
    <xdr:sp macro="" textlink="">
      <xdr:nvSpPr>
        <xdr:cNvPr id="656" name="【庁舎】&#10;有形固定資産減価償却率該当値テキスト"/>
        <xdr:cNvSpPr txBox="1"/>
      </xdr:nvSpPr>
      <xdr:spPr>
        <a:xfrm>
          <a:off x="16357600" y="171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134801</xdr:rowOff>
    </xdr:from>
    <xdr:to>
      <xdr:col>81</xdr:col>
      <xdr:colOff>101600</xdr:colOff>
      <xdr:row>101</xdr:row>
      <xdr:rowOff>64951</xdr:rowOff>
    </xdr:to>
    <xdr:sp macro="" textlink="">
      <xdr:nvSpPr>
        <xdr:cNvPr id="657" name="楕円 656"/>
        <xdr:cNvSpPr/>
      </xdr:nvSpPr>
      <xdr:spPr>
        <a:xfrm>
          <a:off x="15430500" y="1727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14151</xdr:rowOff>
    </xdr:from>
    <xdr:to>
      <xdr:col>85</xdr:col>
      <xdr:colOff>127000</xdr:colOff>
      <xdr:row>101</xdr:row>
      <xdr:rowOff>68036</xdr:rowOff>
    </xdr:to>
    <xdr:cxnSp macro="">
      <xdr:nvCxnSpPr>
        <xdr:cNvPr id="658" name="直線コネクタ 657"/>
        <xdr:cNvCxnSpPr/>
      </xdr:nvCxnSpPr>
      <xdr:spPr>
        <a:xfrm>
          <a:off x="15481300" y="17330601"/>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74386</xdr:rowOff>
    </xdr:from>
    <xdr:to>
      <xdr:col>76</xdr:col>
      <xdr:colOff>165100</xdr:colOff>
      <xdr:row>101</xdr:row>
      <xdr:rowOff>4536</xdr:rowOff>
    </xdr:to>
    <xdr:sp macro="" textlink="">
      <xdr:nvSpPr>
        <xdr:cNvPr id="659" name="楕円 658"/>
        <xdr:cNvSpPr/>
      </xdr:nvSpPr>
      <xdr:spPr>
        <a:xfrm>
          <a:off x="14541500" y="172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125186</xdr:rowOff>
    </xdr:from>
    <xdr:to>
      <xdr:col>81</xdr:col>
      <xdr:colOff>50800</xdr:colOff>
      <xdr:row>101</xdr:row>
      <xdr:rowOff>14151</xdr:rowOff>
    </xdr:to>
    <xdr:cxnSp macro="">
      <xdr:nvCxnSpPr>
        <xdr:cNvPr id="660" name="直線コネクタ 659"/>
        <xdr:cNvCxnSpPr/>
      </xdr:nvCxnSpPr>
      <xdr:spPr>
        <a:xfrm>
          <a:off x="14592300" y="17270186"/>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13970</xdr:rowOff>
    </xdr:from>
    <xdr:to>
      <xdr:col>72</xdr:col>
      <xdr:colOff>38100</xdr:colOff>
      <xdr:row>100</xdr:row>
      <xdr:rowOff>115570</xdr:rowOff>
    </xdr:to>
    <xdr:sp macro="" textlink="">
      <xdr:nvSpPr>
        <xdr:cNvPr id="661" name="楕円 660"/>
        <xdr:cNvSpPr/>
      </xdr:nvSpPr>
      <xdr:spPr>
        <a:xfrm>
          <a:off x="13652500" y="1715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64770</xdr:rowOff>
    </xdr:from>
    <xdr:to>
      <xdr:col>76</xdr:col>
      <xdr:colOff>114300</xdr:colOff>
      <xdr:row>100</xdr:row>
      <xdr:rowOff>125186</xdr:rowOff>
    </xdr:to>
    <xdr:cxnSp macro="">
      <xdr:nvCxnSpPr>
        <xdr:cNvPr id="662" name="直線コネクタ 661"/>
        <xdr:cNvCxnSpPr/>
      </xdr:nvCxnSpPr>
      <xdr:spPr>
        <a:xfrm>
          <a:off x="13703300" y="17209770"/>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165479</xdr:rowOff>
    </xdr:from>
    <xdr:ext cx="405111" cy="259045"/>
    <xdr:sp macro="" textlink="">
      <xdr:nvSpPr>
        <xdr:cNvPr id="663" name="n_1aveValue【庁舎】&#10;有形固定資産減価償却率"/>
        <xdr:cNvSpPr txBox="1"/>
      </xdr:nvSpPr>
      <xdr:spPr>
        <a:xfrm>
          <a:off x="152660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18522</xdr:rowOff>
    </xdr:from>
    <xdr:ext cx="405111" cy="259045"/>
    <xdr:sp macro="" textlink="">
      <xdr:nvSpPr>
        <xdr:cNvPr id="664" name="n_2aveValue【庁舎】&#10;有形固定資産減価償却率"/>
        <xdr:cNvSpPr txBox="1"/>
      </xdr:nvSpPr>
      <xdr:spPr>
        <a:xfrm>
          <a:off x="14389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140988</xdr:rowOff>
    </xdr:from>
    <xdr:ext cx="405111" cy="259045"/>
    <xdr:sp macro="" textlink="">
      <xdr:nvSpPr>
        <xdr:cNvPr id="665" name="n_3aveValue【庁舎】&#10;有形固定資産減価償却率"/>
        <xdr:cNvSpPr txBox="1"/>
      </xdr:nvSpPr>
      <xdr:spPr>
        <a:xfrm>
          <a:off x="13500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666" name="n_4aveValue【庁舎】&#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81478</xdr:rowOff>
    </xdr:from>
    <xdr:ext cx="405111" cy="259045"/>
    <xdr:sp macro="" textlink="">
      <xdr:nvSpPr>
        <xdr:cNvPr id="667" name="n_1mainValue【庁舎】&#10;有形固定資産減価償却率"/>
        <xdr:cNvSpPr txBox="1"/>
      </xdr:nvSpPr>
      <xdr:spPr>
        <a:xfrm>
          <a:off x="15266044" y="17055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21063</xdr:rowOff>
    </xdr:from>
    <xdr:ext cx="405111" cy="259045"/>
    <xdr:sp macro="" textlink="">
      <xdr:nvSpPr>
        <xdr:cNvPr id="668" name="n_2mainValue【庁舎】&#10;有形固定資産減価償却率"/>
        <xdr:cNvSpPr txBox="1"/>
      </xdr:nvSpPr>
      <xdr:spPr>
        <a:xfrm>
          <a:off x="14389744" y="1699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132097</xdr:rowOff>
    </xdr:from>
    <xdr:ext cx="340478" cy="259045"/>
    <xdr:sp macro="" textlink="">
      <xdr:nvSpPr>
        <xdr:cNvPr id="669" name="n_3mainValue【庁舎】&#10;有形固定資産減価償却率"/>
        <xdr:cNvSpPr txBox="1"/>
      </xdr:nvSpPr>
      <xdr:spPr>
        <a:xfrm>
          <a:off x="13533061" y="169341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0" name="正方形/長方形 6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1" name="正方形/長方形 6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2" name="正方形/長方形 6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3" name="正方形/長方形 6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4" name="正方形/長方形 6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5" name="正方形/長方形 6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6" name="正方形/長方形 6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7" name="正方形/長方形 6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8" name="テキスト ボックス 6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9" name="直線コネクタ 6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0" name="直線コネクタ 67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1" name="テキスト ボックス 68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2" name="直線コネクタ 68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3" name="テキスト ボックス 68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4" name="直線コネクタ 68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5" name="テキスト ボックス 68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6" name="直線コネクタ 68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7" name="テキスト ボックス 68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8" name="直線コネクタ 68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9" name="テキスト ボックス 68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0" name="直線コネクタ 6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1" name="テキスト ボックス 6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161925</xdr:rowOff>
    </xdr:from>
    <xdr:to>
      <xdr:col>116</xdr:col>
      <xdr:colOff>62864</xdr:colOff>
      <xdr:row>107</xdr:row>
      <xdr:rowOff>51436</xdr:rowOff>
    </xdr:to>
    <xdr:cxnSp macro="">
      <xdr:nvCxnSpPr>
        <xdr:cNvPr id="693" name="直線コネクタ 692"/>
        <xdr:cNvCxnSpPr/>
      </xdr:nvCxnSpPr>
      <xdr:spPr>
        <a:xfrm flipV="1">
          <a:off x="22160864" y="17135475"/>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55263</xdr:rowOff>
    </xdr:from>
    <xdr:ext cx="469744" cy="259045"/>
    <xdr:sp macro="" textlink="">
      <xdr:nvSpPr>
        <xdr:cNvPr id="694" name="【庁舎】&#10;一人当たり面積最小値テキスト"/>
        <xdr:cNvSpPr txBox="1"/>
      </xdr:nvSpPr>
      <xdr:spPr>
        <a:xfrm>
          <a:off x="22199600"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51436</xdr:rowOff>
    </xdr:from>
    <xdr:to>
      <xdr:col>116</xdr:col>
      <xdr:colOff>152400</xdr:colOff>
      <xdr:row>107</xdr:row>
      <xdr:rowOff>51436</xdr:rowOff>
    </xdr:to>
    <xdr:cxnSp macro="">
      <xdr:nvCxnSpPr>
        <xdr:cNvPr id="695" name="直線コネクタ 694"/>
        <xdr:cNvCxnSpPr/>
      </xdr:nvCxnSpPr>
      <xdr:spPr>
        <a:xfrm>
          <a:off x="22072600" y="1839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108602</xdr:rowOff>
    </xdr:from>
    <xdr:ext cx="469744" cy="259045"/>
    <xdr:sp macro="" textlink="">
      <xdr:nvSpPr>
        <xdr:cNvPr id="696" name="【庁舎】&#10;一人当たり面積最大値テキスト"/>
        <xdr:cNvSpPr txBox="1"/>
      </xdr:nvSpPr>
      <xdr:spPr>
        <a:xfrm>
          <a:off x="22199600" y="169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161925</xdr:rowOff>
    </xdr:from>
    <xdr:to>
      <xdr:col>116</xdr:col>
      <xdr:colOff>152400</xdr:colOff>
      <xdr:row>99</xdr:row>
      <xdr:rowOff>161925</xdr:rowOff>
    </xdr:to>
    <xdr:cxnSp macro="">
      <xdr:nvCxnSpPr>
        <xdr:cNvPr id="697" name="直線コネクタ 696"/>
        <xdr:cNvCxnSpPr/>
      </xdr:nvCxnSpPr>
      <xdr:spPr>
        <a:xfrm>
          <a:off x="22072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142891</xdr:rowOff>
    </xdr:from>
    <xdr:ext cx="469744" cy="259045"/>
    <xdr:sp macro="" textlink="">
      <xdr:nvSpPr>
        <xdr:cNvPr id="698" name="【庁舎】&#10;一人当たり面積平均値テキスト"/>
        <xdr:cNvSpPr txBox="1"/>
      </xdr:nvSpPr>
      <xdr:spPr>
        <a:xfrm>
          <a:off x="22199600" y="17802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164464</xdr:rowOff>
    </xdr:from>
    <xdr:to>
      <xdr:col>116</xdr:col>
      <xdr:colOff>114300</xdr:colOff>
      <xdr:row>104</xdr:row>
      <xdr:rowOff>94614</xdr:rowOff>
    </xdr:to>
    <xdr:sp macro="" textlink="">
      <xdr:nvSpPr>
        <xdr:cNvPr id="699" name="フローチャート: 判断 698"/>
        <xdr:cNvSpPr/>
      </xdr:nvSpPr>
      <xdr:spPr>
        <a:xfrm>
          <a:off x="221107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168275</xdr:rowOff>
    </xdr:from>
    <xdr:to>
      <xdr:col>112</xdr:col>
      <xdr:colOff>38100</xdr:colOff>
      <xdr:row>104</xdr:row>
      <xdr:rowOff>98425</xdr:rowOff>
    </xdr:to>
    <xdr:sp macro="" textlink="">
      <xdr:nvSpPr>
        <xdr:cNvPr id="700" name="フローチャート: 判断 699"/>
        <xdr:cNvSpPr/>
      </xdr:nvSpPr>
      <xdr:spPr>
        <a:xfrm>
          <a:off x="2127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15875</xdr:rowOff>
    </xdr:from>
    <xdr:to>
      <xdr:col>107</xdr:col>
      <xdr:colOff>101600</xdr:colOff>
      <xdr:row>104</xdr:row>
      <xdr:rowOff>117475</xdr:rowOff>
    </xdr:to>
    <xdr:sp macro="" textlink="">
      <xdr:nvSpPr>
        <xdr:cNvPr id="701" name="フローチャート: 判断 700"/>
        <xdr:cNvSpPr/>
      </xdr:nvSpPr>
      <xdr:spPr>
        <a:xfrm>
          <a:off x="20383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36830</xdr:rowOff>
    </xdr:from>
    <xdr:to>
      <xdr:col>102</xdr:col>
      <xdr:colOff>165100</xdr:colOff>
      <xdr:row>104</xdr:row>
      <xdr:rowOff>138430</xdr:rowOff>
    </xdr:to>
    <xdr:sp macro="" textlink="">
      <xdr:nvSpPr>
        <xdr:cNvPr id="702" name="フローチャート: 判断 701"/>
        <xdr:cNvSpPr/>
      </xdr:nvSpPr>
      <xdr:spPr>
        <a:xfrm>
          <a:off x="19494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703" name="フローチャート: 判断 702"/>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4" name="テキスト ボックス 7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5" name="テキスト ボックス 7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6" name="テキスト ボックス 7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7" name="テキスト ボックス 7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8" name="テキスト ボックス 7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53975</xdr:rowOff>
    </xdr:from>
    <xdr:to>
      <xdr:col>116</xdr:col>
      <xdr:colOff>114300</xdr:colOff>
      <xdr:row>103</xdr:row>
      <xdr:rowOff>155575</xdr:rowOff>
    </xdr:to>
    <xdr:sp macro="" textlink="">
      <xdr:nvSpPr>
        <xdr:cNvPr id="709" name="楕円 708"/>
        <xdr:cNvSpPr/>
      </xdr:nvSpPr>
      <xdr:spPr>
        <a:xfrm>
          <a:off x="22110700" y="1771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76852</xdr:rowOff>
    </xdr:from>
    <xdr:ext cx="469744" cy="259045"/>
    <xdr:sp macro="" textlink="">
      <xdr:nvSpPr>
        <xdr:cNvPr id="710" name="【庁舎】&#10;一人当たり面積該当値テキスト"/>
        <xdr:cNvSpPr txBox="1"/>
      </xdr:nvSpPr>
      <xdr:spPr>
        <a:xfrm>
          <a:off x="22199600" y="1756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170180</xdr:rowOff>
    </xdr:from>
    <xdr:to>
      <xdr:col>112</xdr:col>
      <xdr:colOff>38100</xdr:colOff>
      <xdr:row>105</xdr:row>
      <xdr:rowOff>100330</xdr:rowOff>
    </xdr:to>
    <xdr:sp macro="" textlink="">
      <xdr:nvSpPr>
        <xdr:cNvPr id="711" name="楕円 710"/>
        <xdr:cNvSpPr/>
      </xdr:nvSpPr>
      <xdr:spPr>
        <a:xfrm>
          <a:off x="21272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104775</xdr:rowOff>
    </xdr:from>
    <xdr:to>
      <xdr:col>116</xdr:col>
      <xdr:colOff>63500</xdr:colOff>
      <xdr:row>105</xdr:row>
      <xdr:rowOff>49530</xdr:rowOff>
    </xdr:to>
    <xdr:cxnSp macro="">
      <xdr:nvCxnSpPr>
        <xdr:cNvPr id="712" name="直線コネクタ 711"/>
        <xdr:cNvCxnSpPr/>
      </xdr:nvCxnSpPr>
      <xdr:spPr>
        <a:xfrm flipV="1">
          <a:off x="21323300" y="17764125"/>
          <a:ext cx="838200" cy="28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4445</xdr:rowOff>
    </xdr:from>
    <xdr:to>
      <xdr:col>107</xdr:col>
      <xdr:colOff>101600</xdr:colOff>
      <xdr:row>105</xdr:row>
      <xdr:rowOff>106045</xdr:rowOff>
    </xdr:to>
    <xdr:sp macro="" textlink="">
      <xdr:nvSpPr>
        <xdr:cNvPr id="713" name="楕円 712"/>
        <xdr:cNvSpPr/>
      </xdr:nvSpPr>
      <xdr:spPr>
        <a:xfrm>
          <a:off x="20383500" y="180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49530</xdr:rowOff>
    </xdr:from>
    <xdr:to>
      <xdr:col>111</xdr:col>
      <xdr:colOff>177800</xdr:colOff>
      <xdr:row>105</xdr:row>
      <xdr:rowOff>55245</xdr:rowOff>
    </xdr:to>
    <xdr:cxnSp macro="">
      <xdr:nvCxnSpPr>
        <xdr:cNvPr id="714" name="直線コネクタ 713"/>
        <xdr:cNvCxnSpPr/>
      </xdr:nvCxnSpPr>
      <xdr:spPr>
        <a:xfrm flipV="1">
          <a:off x="20434300" y="180517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8255</xdr:rowOff>
    </xdr:from>
    <xdr:to>
      <xdr:col>102</xdr:col>
      <xdr:colOff>165100</xdr:colOff>
      <xdr:row>105</xdr:row>
      <xdr:rowOff>109855</xdr:rowOff>
    </xdr:to>
    <xdr:sp macro="" textlink="">
      <xdr:nvSpPr>
        <xdr:cNvPr id="715" name="楕円 714"/>
        <xdr:cNvSpPr/>
      </xdr:nvSpPr>
      <xdr:spPr>
        <a:xfrm>
          <a:off x="19494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55245</xdr:rowOff>
    </xdr:from>
    <xdr:to>
      <xdr:col>107</xdr:col>
      <xdr:colOff>50800</xdr:colOff>
      <xdr:row>105</xdr:row>
      <xdr:rowOff>59055</xdr:rowOff>
    </xdr:to>
    <xdr:cxnSp macro="">
      <xdr:nvCxnSpPr>
        <xdr:cNvPr id="716" name="直線コネクタ 715"/>
        <xdr:cNvCxnSpPr/>
      </xdr:nvCxnSpPr>
      <xdr:spPr>
        <a:xfrm flipV="1">
          <a:off x="19545300" y="180574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114952</xdr:rowOff>
    </xdr:from>
    <xdr:ext cx="469744" cy="259045"/>
    <xdr:sp macro="" textlink="">
      <xdr:nvSpPr>
        <xdr:cNvPr id="717" name="n_1aveValue【庁舎】&#10;一人当たり面積"/>
        <xdr:cNvSpPr txBox="1"/>
      </xdr:nvSpPr>
      <xdr:spPr>
        <a:xfrm>
          <a:off x="21075727" y="1760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134002</xdr:rowOff>
    </xdr:from>
    <xdr:ext cx="469744" cy="259045"/>
    <xdr:sp macro="" textlink="">
      <xdr:nvSpPr>
        <xdr:cNvPr id="718" name="n_2aveValue【庁舎】&#10;一人当たり面積"/>
        <xdr:cNvSpPr txBox="1"/>
      </xdr:nvSpPr>
      <xdr:spPr>
        <a:xfrm>
          <a:off x="20199427" y="1762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154957</xdr:rowOff>
    </xdr:from>
    <xdr:ext cx="469744" cy="259045"/>
    <xdr:sp macro="" textlink="">
      <xdr:nvSpPr>
        <xdr:cNvPr id="719" name="n_3aveValue【庁舎】&#10;一人当たり面積"/>
        <xdr:cNvSpPr txBox="1"/>
      </xdr:nvSpPr>
      <xdr:spPr>
        <a:xfrm>
          <a:off x="19310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52088</xdr:rowOff>
    </xdr:from>
    <xdr:ext cx="469744" cy="259045"/>
    <xdr:sp macro="" textlink="">
      <xdr:nvSpPr>
        <xdr:cNvPr id="720" name="n_4aveValue【庁舎】&#10;一人当たり面積"/>
        <xdr:cNvSpPr txBox="1"/>
      </xdr:nvSpPr>
      <xdr:spPr>
        <a:xfrm>
          <a:off x="18421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91457</xdr:rowOff>
    </xdr:from>
    <xdr:ext cx="469744" cy="259045"/>
    <xdr:sp macro="" textlink="">
      <xdr:nvSpPr>
        <xdr:cNvPr id="721" name="n_1mainValue【庁舎】&#10;一人当たり面積"/>
        <xdr:cNvSpPr txBox="1"/>
      </xdr:nvSpPr>
      <xdr:spPr>
        <a:xfrm>
          <a:off x="210757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97172</xdr:rowOff>
    </xdr:from>
    <xdr:ext cx="469744" cy="259045"/>
    <xdr:sp macro="" textlink="">
      <xdr:nvSpPr>
        <xdr:cNvPr id="722" name="n_2mainValue【庁舎】&#10;一人当たり面積"/>
        <xdr:cNvSpPr txBox="1"/>
      </xdr:nvSpPr>
      <xdr:spPr>
        <a:xfrm>
          <a:off x="20199427" y="1809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100982</xdr:rowOff>
    </xdr:from>
    <xdr:ext cx="469744" cy="259045"/>
    <xdr:sp macro="" textlink="">
      <xdr:nvSpPr>
        <xdr:cNvPr id="723" name="n_3mainValue【庁舎】&#10;一人当たり面積"/>
        <xdr:cNvSpPr txBox="1"/>
      </xdr:nvSpPr>
      <xdr:spPr>
        <a:xfrm>
          <a:off x="19310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4" name="正方形/長方形 7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5" name="正方形/長方形 7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6" name="テキスト ボックス 7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類似団体と比較して特に有形固定資産減価償却率が高くなっている施設は、図書館と市民会館であり、特に低くなっている施設は、庁舎、消防施設である。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図書館と市民会館については、平成２９年度から着手している多機能観光支援施設に機能を移転し、令和３年度までに複合化を図る予定である。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庁舎は平成２６年度に改築し、消防施設は消防本部と</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今帰仁</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分遣所をそれぞれ平成２２年度と平成２６年度に改築を終えているため、有形固定資産減価償却率が低くなっている。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沖縄県本部町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13,191
13,030
54.35
10,550,064
10,166,045
312,737
3,885,110
7,815,995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ここ数年は固定資産税等の税収が伸びており、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年度も新築家屋や償却資産の増により、基準財政収入額の割合も増加している。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財政力指数も年々増加しているが、依然として類似団体や県平均を下回っているため、今後も税収等の歳入確保に努める。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36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83759</xdr:rowOff>
    </xdr:from>
    <xdr:to>
      <xdr:col>23</xdr:col>
      <xdr:colOff>133350</xdr:colOff>
      <xdr:row>43</xdr:row>
      <xdr:rowOff>95250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4561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106741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106741</xdr:rowOff>
    </xdr:from>
    <xdr:to>
      <xdr:col>15</xdr:col>
      <xdr:colOff>82550</xdr:colOff>
      <xdr:row>43</xdr:row>
      <xdr:rowOff>129722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7909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32052</xdr:rowOff>
    </xdr:from>
    <xdr:to>
      <xdr:col>15</xdr:col>
      <xdr:colOff>133350</xdr:colOff>
      <xdr:row>42</xdr:row>
      <xdr:rowOff>133652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143829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152702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020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6851</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32959</xdr:rowOff>
    </xdr:from>
    <xdr:to>
      <xdr:col>23</xdr:col>
      <xdr:colOff>184150</xdr:colOff>
      <xdr:row>43</xdr:row>
      <xdr:rowOff>134559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5036</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55941</xdr:rowOff>
    </xdr:from>
    <xdr:to>
      <xdr:col>15</xdr:col>
      <xdr:colOff>133350</xdr:colOff>
      <xdr:row>43</xdr:row>
      <xdr:rowOff>157541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142318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101902</xdr:rowOff>
    </xdr:from>
    <xdr:to>
      <xdr:col>7</xdr:col>
      <xdr:colOff>31750</xdr:colOff>
      <xdr:row>44</xdr:row>
      <xdr:rowOff>32052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16829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年度比で若干改善しているが、依然として人件費・物件費・扶助費・一部事務組合に係る負担金が財政の硬直化の原因となっており、今後も経常経費の圧縮に向けた行財政改革を進めていく必要がある。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66</xdr:row>
      <xdr:rowOff>30269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3838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2346</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30269</xdr:rowOff>
    </xdr:from>
    <xdr:to>
      <xdr:col>24</xdr:col>
      <xdr:colOff>12700</xdr:colOff>
      <xdr:row>66</xdr:row>
      <xdr:rowOff>30269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138430</xdr:rowOff>
    </xdr:from>
    <xdr:to>
      <xdr:col>23</xdr:col>
      <xdr:colOff>133350</xdr:colOff>
      <xdr:row>63</xdr:row>
      <xdr:rowOff>150495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93978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134848</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140970</xdr:rowOff>
    </xdr:from>
    <xdr:to>
      <xdr:col>19</xdr:col>
      <xdr:colOff>133350</xdr:colOff>
      <xdr:row>63</xdr:row>
      <xdr:rowOff>150495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77087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70062</xdr:rowOff>
    </xdr:from>
    <xdr:to>
      <xdr:col>19</xdr:col>
      <xdr:colOff>184150</xdr:colOff>
      <xdr:row>63</xdr:row>
      <xdr:rowOff>212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10389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468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56515</xdr:rowOff>
    </xdr:from>
    <xdr:to>
      <xdr:col>15</xdr:col>
      <xdr:colOff>82550</xdr:colOff>
      <xdr:row>62</xdr:row>
      <xdr:rowOff>140970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68641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123402</xdr:rowOff>
    </xdr:from>
    <xdr:to>
      <xdr:col>11</xdr:col>
      <xdr:colOff>31750</xdr:colOff>
      <xdr:row>62</xdr:row>
      <xdr:rowOff>56515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581852"/>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13758</xdr:rowOff>
    </xdr:from>
    <xdr:to>
      <xdr:col>11</xdr:col>
      <xdr:colOff>82550</xdr:colOff>
      <xdr:row>62</xdr:row>
      <xdr:rowOff>115358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100135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47854</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59707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6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99695</xdr:rowOff>
    </xdr:from>
    <xdr:to>
      <xdr:col>19</xdr:col>
      <xdr:colOff>184150</xdr:colOff>
      <xdr:row>64</xdr:row>
      <xdr:rowOff>29845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14622</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98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90170</xdr:rowOff>
    </xdr:from>
    <xdr:to>
      <xdr:col>15</xdr:col>
      <xdr:colOff>133350</xdr:colOff>
      <xdr:row>63</xdr:row>
      <xdr:rowOff>20320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5715</xdr:rowOff>
    </xdr:from>
    <xdr:to>
      <xdr:col>11</xdr:col>
      <xdr:colOff>82550</xdr:colOff>
      <xdr:row>62</xdr:row>
      <xdr:rowOff>107315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117492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4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72602</xdr:rowOff>
    </xdr:from>
    <xdr:to>
      <xdr:col>7</xdr:col>
      <xdr:colOff>31750</xdr:colOff>
      <xdr:row>62</xdr:row>
      <xdr:rowOff>2752</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12929</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2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人件費は、職員数、平均年齢の増により対前年度比増となっている。また、物件費は、賃金職員数の増により対前年度比で増となっている。</a:t>
          </a:r>
        </a:p>
        <a:p>
          <a:r>
            <a:rPr kumimoji="1" lang="ja-JP" altLang="en-US" sz="1300">
              <a:latin typeface="ＭＳ Ｐゴシック" panose="020B0600070205080204" pitchFamily="50" charset="-128"/>
              <a:ea typeface="ＭＳ Ｐゴシック" panose="020B0600070205080204" pitchFamily="50" charset="-128"/>
            </a:rPr>
            <a:t>　人件費については、団塊世代の退職者がいなくなってきており、今後は年々増加していくと見込まれるため、適正な定員管理、事務経費の見直し等を図り人件費、物件費の抑制を図っていく必要がある。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68089</xdr:rowOff>
    </xdr:from>
    <xdr:to>
      <xdr:col>23</xdr:col>
      <xdr:colOff>133350</xdr:colOff>
      <xdr:row>89</xdr:row>
      <xdr:rowOff>125960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784089"/>
          <a:ext cx="0" cy="1600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98037</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35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125960</xdr:rowOff>
    </xdr:from>
    <xdr:to>
      <xdr:col>24</xdr:col>
      <xdr:colOff>12700</xdr:colOff>
      <xdr:row>89</xdr:row>
      <xdr:rowOff>125960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8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154466</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68089</xdr:rowOff>
    </xdr:from>
    <xdr:to>
      <xdr:col>24</xdr:col>
      <xdr:colOff>12700</xdr:colOff>
      <xdr:row>80</xdr:row>
      <xdr:rowOff>68089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78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89466</xdr:rowOff>
    </xdr:from>
    <xdr:to>
      <xdr:col>23</xdr:col>
      <xdr:colOff>133350</xdr:colOff>
      <xdr:row>81</xdr:row>
      <xdr:rowOff>158522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976916"/>
          <a:ext cx="838200" cy="6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14755</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73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42678</xdr:rowOff>
    </xdr:from>
    <xdr:to>
      <xdr:col>23</xdr:col>
      <xdr:colOff>184150</xdr:colOff>
      <xdr:row>82</xdr:row>
      <xdr:rowOff>144278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10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80860</xdr:rowOff>
    </xdr:from>
    <xdr:to>
      <xdr:col>19</xdr:col>
      <xdr:colOff>133350</xdr:colOff>
      <xdr:row>81</xdr:row>
      <xdr:rowOff>89466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968310"/>
          <a:ext cx="889000" cy="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9362</xdr:rowOff>
    </xdr:from>
    <xdr:to>
      <xdr:col>19</xdr:col>
      <xdr:colOff>184150</xdr:colOff>
      <xdr:row>82</xdr:row>
      <xdr:rowOff>110962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95739</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54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68421</xdr:rowOff>
    </xdr:from>
    <xdr:to>
      <xdr:col>15</xdr:col>
      <xdr:colOff>82550</xdr:colOff>
      <xdr:row>81</xdr:row>
      <xdr:rowOff>80860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955871"/>
          <a:ext cx="889000" cy="1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150633</xdr:rowOff>
    </xdr:from>
    <xdr:to>
      <xdr:col>15</xdr:col>
      <xdr:colOff>133350</xdr:colOff>
      <xdr:row>82</xdr:row>
      <xdr:rowOff>80783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65560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12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59790</xdr:rowOff>
    </xdr:from>
    <xdr:to>
      <xdr:col>11</xdr:col>
      <xdr:colOff>31750</xdr:colOff>
      <xdr:row>81</xdr:row>
      <xdr:rowOff>68421</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947240"/>
          <a:ext cx="889000" cy="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121693</xdr:rowOff>
    </xdr:from>
    <xdr:to>
      <xdr:col>11</xdr:col>
      <xdr:colOff>82550</xdr:colOff>
      <xdr:row>82</xdr:row>
      <xdr:rowOff>51843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36620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126012</xdr:rowOff>
    </xdr:from>
    <xdr:to>
      <xdr:col>7</xdr:col>
      <xdr:colOff>31750</xdr:colOff>
      <xdr:row>82</xdr:row>
      <xdr:rowOff>56162</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40939</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107722</xdr:rowOff>
    </xdr:from>
    <xdr:to>
      <xdr:col>23</xdr:col>
      <xdr:colOff>184150</xdr:colOff>
      <xdr:row>82</xdr:row>
      <xdr:rowOff>37872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99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124249</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8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38666</xdr:rowOff>
    </xdr:from>
    <xdr:to>
      <xdr:col>19</xdr:col>
      <xdr:colOff>184150</xdr:colOff>
      <xdr:row>81</xdr:row>
      <xdr:rowOff>140266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92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150443</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694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30060</xdr:rowOff>
    </xdr:from>
    <xdr:to>
      <xdr:col>15</xdr:col>
      <xdr:colOff>133350</xdr:colOff>
      <xdr:row>81</xdr:row>
      <xdr:rowOff>131660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91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141837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68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17621</xdr:rowOff>
    </xdr:from>
    <xdr:to>
      <xdr:col>11</xdr:col>
      <xdr:colOff>82550</xdr:colOff>
      <xdr:row>81</xdr:row>
      <xdr:rowOff>119221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90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129398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67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8990</xdr:rowOff>
    </xdr:from>
    <xdr:to>
      <xdr:col>7</xdr:col>
      <xdr:colOff>31750</xdr:colOff>
      <xdr:row>81</xdr:row>
      <xdr:rowOff>110590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89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120767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66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年間と同様に類似団体平均よりも低い水準で推移している。各手当の上限額設定等により継続して職員給の抑制を図っており、今後も給与体系の適正化に努めていく。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61534"/>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157238</xdr:rowOff>
    </xdr:from>
    <xdr:to>
      <xdr:col>81</xdr:col>
      <xdr:colOff>44450</xdr:colOff>
      <xdr:row>85</xdr:row>
      <xdr:rowOff>43241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559038"/>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34368</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77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75898</xdr:rowOff>
    </xdr:from>
    <xdr:to>
      <xdr:col>77</xdr:col>
      <xdr:colOff>44450</xdr:colOff>
      <xdr:row>85</xdr:row>
      <xdr:rowOff>43241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306248"/>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75898</xdr:rowOff>
    </xdr:from>
    <xdr:to>
      <xdr:col>72</xdr:col>
      <xdr:colOff>203200</xdr:colOff>
      <xdr:row>84</xdr:row>
      <xdr:rowOff>53823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306248"/>
          <a:ext cx="889000" cy="14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53823</xdr:rowOff>
    </xdr:from>
    <xdr:to>
      <xdr:col>68</xdr:col>
      <xdr:colOff>152400</xdr:colOff>
      <xdr:row>84</xdr:row>
      <xdr:rowOff>99786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455623"/>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114195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106438</xdr:rowOff>
    </xdr:from>
    <xdr:to>
      <xdr:col>81</xdr:col>
      <xdr:colOff>95250</xdr:colOff>
      <xdr:row>85</xdr:row>
      <xdr:rowOff>36588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122965</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163891</xdr:rowOff>
    </xdr:from>
    <xdr:to>
      <xdr:col>77</xdr:col>
      <xdr:colOff>95250</xdr:colOff>
      <xdr:row>85</xdr:row>
      <xdr:rowOff>94041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104218</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334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25098</xdr:rowOff>
    </xdr:from>
    <xdr:to>
      <xdr:col>73</xdr:col>
      <xdr:colOff>44450</xdr:colOff>
      <xdr:row>83</xdr:row>
      <xdr:rowOff>126698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136875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3023</xdr:rowOff>
    </xdr:from>
    <xdr:to>
      <xdr:col>68</xdr:col>
      <xdr:colOff>203200</xdr:colOff>
      <xdr:row>84</xdr:row>
      <xdr:rowOff>104623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114800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160763</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では、毎年度退職者と同数以下で新規採用等を行っているため、類似団体平均を下回っている。今後も行政サービスの質を低下させることのないよう、バランスを考慮した職員採用を行い定員管理に努め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70282</xdr:rowOff>
    </xdr:from>
    <xdr:to>
      <xdr:col>81</xdr:col>
      <xdr:colOff>44450</xdr:colOff>
      <xdr:row>67</xdr:row>
      <xdr:rowOff>2311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57282"/>
          <a:ext cx="0" cy="11321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145838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6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2311</xdr:rowOff>
    </xdr:from>
    <xdr:to>
      <xdr:col>81</xdr:col>
      <xdr:colOff>133350</xdr:colOff>
      <xdr:row>67</xdr:row>
      <xdr:rowOff>2311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8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156659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70282</xdr:rowOff>
    </xdr:from>
    <xdr:to>
      <xdr:col>81</xdr:col>
      <xdr:colOff>133350</xdr:colOff>
      <xdr:row>60</xdr:row>
      <xdr:rowOff>70282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24791</xdr:rowOff>
    </xdr:from>
    <xdr:to>
      <xdr:col>81</xdr:col>
      <xdr:colOff>44450</xdr:colOff>
      <xdr:row>61</xdr:row>
      <xdr:rowOff>29616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83241"/>
          <a:ext cx="838200" cy="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45000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0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72923</xdr:rowOff>
    </xdr:from>
    <xdr:to>
      <xdr:col>81</xdr:col>
      <xdr:colOff>95250</xdr:colOff>
      <xdr:row>62</xdr:row>
      <xdr:rowOff>3073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167284</xdr:rowOff>
    </xdr:from>
    <xdr:to>
      <xdr:col>77</xdr:col>
      <xdr:colOff>44450</xdr:colOff>
      <xdr:row>61</xdr:row>
      <xdr:rowOff>24791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54284"/>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60858</xdr:rowOff>
    </xdr:from>
    <xdr:to>
      <xdr:col>77</xdr:col>
      <xdr:colOff>95250</xdr:colOff>
      <xdr:row>61</xdr:row>
      <xdr:rowOff>162458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147235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05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167284</xdr:rowOff>
    </xdr:from>
    <xdr:to>
      <xdr:col>72</xdr:col>
      <xdr:colOff>203200</xdr:colOff>
      <xdr:row>61</xdr:row>
      <xdr:rowOff>7417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454284"/>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47828</xdr:rowOff>
    </xdr:from>
    <xdr:to>
      <xdr:col>73</xdr:col>
      <xdr:colOff>44450</xdr:colOff>
      <xdr:row>61</xdr:row>
      <xdr:rowOff>149428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134205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167767</xdr:rowOff>
    </xdr:from>
    <xdr:to>
      <xdr:col>68</xdr:col>
      <xdr:colOff>152400</xdr:colOff>
      <xdr:row>61</xdr:row>
      <xdr:rowOff>7417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454767"/>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43967</xdr:rowOff>
    </xdr:from>
    <xdr:to>
      <xdr:col>68</xdr:col>
      <xdr:colOff>203200</xdr:colOff>
      <xdr:row>61</xdr:row>
      <xdr:rowOff>145567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130344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46863</xdr:rowOff>
    </xdr:from>
    <xdr:to>
      <xdr:col>64</xdr:col>
      <xdr:colOff>152400</xdr:colOff>
      <xdr:row>61</xdr:row>
      <xdr:rowOff>148463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133240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150266</xdr:rowOff>
    </xdr:from>
    <xdr:to>
      <xdr:col>81</xdr:col>
      <xdr:colOff>95250</xdr:colOff>
      <xdr:row>61</xdr:row>
      <xdr:rowOff>80416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3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166793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8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145441</xdr:rowOff>
    </xdr:from>
    <xdr:to>
      <xdr:col>77</xdr:col>
      <xdr:colOff>95250</xdr:colOff>
      <xdr:row>61</xdr:row>
      <xdr:rowOff>75591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3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85768</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01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116484</xdr:rowOff>
    </xdr:from>
    <xdr:to>
      <xdr:col>73</xdr:col>
      <xdr:colOff>44450</xdr:colOff>
      <xdr:row>61</xdr:row>
      <xdr:rowOff>46634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0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56811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72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128067</xdr:rowOff>
    </xdr:from>
    <xdr:to>
      <xdr:col>68</xdr:col>
      <xdr:colOff>203200</xdr:colOff>
      <xdr:row>61</xdr:row>
      <xdr:rowOff>58217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1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68394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8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116967</xdr:rowOff>
    </xdr:from>
    <xdr:to>
      <xdr:col>64</xdr:col>
      <xdr:colOff>152400</xdr:colOff>
      <xdr:row>61</xdr:row>
      <xdr:rowOff>47117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0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57294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72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年度まで利率の高い起債の繰上げ償還を行ってきたため改善傾向にあったが、平成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年度から文教施設や庁舎等の施設整備を行っており、平成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年度からその元金償還が始まったため、実質公債費比率が悪化することとなった。</a:t>
          </a:r>
        </a:p>
        <a:p>
          <a:r>
            <a:rPr kumimoji="1" lang="ja-JP" altLang="en-US" sz="1300">
              <a:latin typeface="ＭＳ Ｐゴシック" panose="020B0600070205080204" pitchFamily="50" charset="-128"/>
              <a:ea typeface="ＭＳ Ｐゴシック" panose="020B0600070205080204" pitchFamily="50" charset="-128"/>
            </a:rPr>
            <a:t>　文教施設等の老朽化による施設更新は継続しているため、施設規模の適正化や施設整備の平準化を図り、公債費比率の上昇抑制に努める必要がある。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138430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9783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110507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2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138430</xdr:rowOff>
    </xdr:from>
    <xdr:to>
      <xdr:col>81</xdr:col>
      <xdr:colOff>133350</xdr:colOff>
      <xdr:row>45</xdr:row>
      <xdr:rowOff>138430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5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121920</xdr:rowOff>
    </xdr:from>
    <xdr:to>
      <xdr:col>81</xdr:col>
      <xdr:colOff>44450</xdr:colOff>
      <xdr:row>43</xdr:row>
      <xdr:rowOff>14817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32282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154533</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1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156633</xdr:rowOff>
    </xdr:from>
    <xdr:to>
      <xdr:col>77</xdr:col>
      <xdr:colOff>44450</xdr:colOff>
      <xdr:row>42</xdr:row>
      <xdr:rowOff>121920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18608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129963</xdr:rowOff>
    </xdr:from>
    <xdr:to>
      <xdr:col>77</xdr:col>
      <xdr:colOff>95250</xdr:colOff>
      <xdr:row>42</xdr:row>
      <xdr:rowOff>60113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70290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2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19896</xdr:rowOff>
    </xdr:from>
    <xdr:to>
      <xdr:col>72</xdr:col>
      <xdr:colOff>203200</xdr:colOff>
      <xdr:row>41</xdr:row>
      <xdr:rowOff>156633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049346"/>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135044</xdr:rowOff>
    </xdr:from>
    <xdr:to>
      <xdr:col>68</xdr:col>
      <xdr:colOff>152400</xdr:colOff>
      <xdr:row>41</xdr:row>
      <xdr:rowOff>19896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99304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135467</xdr:rowOff>
    </xdr:from>
    <xdr:to>
      <xdr:col>81</xdr:col>
      <xdr:colOff>95250</xdr:colOff>
      <xdr:row>43</xdr:row>
      <xdr:rowOff>65617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107544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71120</xdr:rowOff>
    </xdr:from>
    <xdr:to>
      <xdr:col>77</xdr:col>
      <xdr:colOff>95250</xdr:colOff>
      <xdr:row>43</xdr:row>
      <xdr:rowOff>1270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105833</xdr:rowOff>
    </xdr:from>
    <xdr:to>
      <xdr:col>73</xdr:col>
      <xdr:colOff>44450</xdr:colOff>
      <xdr:row>42</xdr:row>
      <xdr:rowOff>35983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46160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140546</xdr:rowOff>
    </xdr:from>
    <xdr:to>
      <xdr:col>68</xdr:col>
      <xdr:colOff>203200</xdr:colOff>
      <xdr:row>41</xdr:row>
      <xdr:rowOff>70696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80873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84244</xdr:rowOff>
    </xdr:from>
    <xdr:to>
      <xdr:col>64</xdr:col>
      <xdr:colOff>152400</xdr:colOff>
      <xdr:row>41</xdr:row>
      <xdr:rowOff>14394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24571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近年は、標準財政規模の増加により改善傾向となっているが、平成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年度から行っている文教施設等の施設更新は令和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年度まで継続予定であり、施設整備の平準化や整備規模の適正化を図っていき、将来負担比率の上昇抑制に努めていく必要がある。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154025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47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126102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9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154025</xdr:rowOff>
    </xdr:from>
    <xdr:to>
      <xdr:col>81</xdr:col>
      <xdr:colOff>133350</xdr:colOff>
      <xdr:row>22</xdr:row>
      <xdr:rowOff>154025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2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93624</xdr:rowOff>
    </xdr:from>
    <xdr:to>
      <xdr:col>81</xdr:col>
      <xdr:colOff>44450</xdr:colOff>
      <xdr:row>16</xdr:row>
      <xdr:rowOff>6147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665374"/>
          <a:ext cx="838200" cy="8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29921</xdr:rowOff>
    </xdr:from>
    <xdr:to>
      <xdr:col>81</xdr:col>
      <xdr:colOff>95250</xdr:colOff>
      <xdr:row>14</xdr:row>
      <xdr:rowOff>131521</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4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161188</xdr:rowOff>
    </xdr:from>
    <xdr:to>
      <xdr:col>77</xdr:col>
      <xdr:colOff>44450</xdr:colOff>
      <xdr:row>16</xdr:row>
      <xdr:rowOff>6147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5290800" y="2732938"/>
          <a:ext cx="8890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161188</xdr:rowOff>
    </xdr:from>
    <xdr:to>
      <xdr:col>72</xdr:col>
      <xdr:colOff>203200</xdr:colOff>
      <xdr:row>16</xdr:row>
      <xdr:rowOff>121006</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732938"/>
          <a:ext cx="889000" cy="13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121006</xdr:rowOff>
    </xdr:from>
    <xdr:to>
      <xdr:col>68</xdr:col>
      <xdr:colOff>152400</xdr:colOff>
      <xdr:row>17</xdr:row>
      <xdr:rowOff>5537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864206"/>
          <a:ext cx="889000" cy="5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126441</xdr:rowOff>
    </xdr:from>
    <xdr:to>
      <xdr:col>64</xdr:col>
      <xdr:colOff>152400</xdr:colOff>
      <xdr:row>15</xdr:row>
      <xdr:rowOff>56591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2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66768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2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42824</xdr:rowOff>
    </xdr:from>
    <xdr:to>
      <xdr:col>81</xdr:col>
      <xdr:colOff>95250</xdr:colOff>
      <xdr:row>15</xdr:row>
      <xdr:rowOff>144424</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61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14901</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586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126797</xdr:rowOff>
    </xdr:from>
    <xdr:to>
      <xdr:col>77</xdr:col>
      <xdr:colOff>95250</xdr:colOff>
      <xdr:row>16</xdr:row>
      <xdr:rowOff>56947</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69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41724</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784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110388</xdr:rowOff>
    </xdr:from>
    <xdr:to>
      <xdr:col>73</xdr:col>
      <xdr:colOff>44450</xdr:colOff>
      <xdr:row>16</xdr:row>
      <xdr:rowOff>40538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68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25315</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7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70206</xdr:rowOff>
    </xdr:from>
    <xdr:to>
      <xdr:col>68</xdr:col>
      <xdr:colOff>203200</xdr:colOff>
      <xdr:row>17</xdr:row>
      <xdr:rowOff>356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8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156583</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899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126187</xdr:rowOff>
    </xdr:from>
    <xdr:to>
      <xdr:col>64</xdr:col>
      <xdr:colOff>152400</xdr:colOff>
      <xdr:row>17</xdr:row>
      <xdr:rowOff>56337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86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41114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95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沖縄県本部町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13,191
13,030
54.35
10,550,064
10,166,045
312,737
3,885,110
7,815,995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毎年度退職者と同数以下で新規採用を行っているため、類似団体平均値よりも低い値で推移している。今後も引き続き人件費の抑制に努めていく。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19558</xdr:rowOff>
    </xdr:from>
    <xdr:to>
      <xdr:col>24</xdr:col>
      <xdr:colOff>25400</xdr:colOff>
      <xdr:row>41</xdr:row>
      <xdr:rowOff>152146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2030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124223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152146</xdr:rowOff>
    </xdr:from>
    <xdr:to>
      <xdr:col>24</xdr:col>
      <xdr:colOff>114300</xdr:colOff>
      <xdr:row>41</xdr:row>
      <xdr:rowOff>152146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105935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19558</xdr:rowOff>
    </xdr:from>
    <xdr:to>
      <xdr:col>24</xdr:col>
      <xdr:colOff>114300</xdr:colOff>
      <xdr:row>35</xdr:row>
      <xdr:rowOff>19558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17272</xdr:rowOff>
    </xdr:from>
    <xdr:to>
      <xdr:col>24</xdr:col>
      <xdr:colOff>25400</xdr:colOff>
      <xdr:row>36</xdr:row>
      <xdr:rowOff>30988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894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17272</xdr:rowOff>
    </xdr:from>
    <xdr:to>
      <xdr:col>19</xdr:col>
      <xdr:colOff>187325</xdr:colOff>
      <xdr:row>36</xdr:row>
      <xdr:rowOff>26416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894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170434</xdr:rowOff>
    </xdr:from>
    <xdr:to>
      <xdr:col>15</xdr:col>
      <xdr:colOff>98425</xdr:colOff>
      <xdr:row>36</xdr:row>
      <xdr:rowOff>26416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711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156718</xdr:rowOff>
    </xdr:from>
    <xdr:to>
      <xdr:col>11</xdr:col>
      <xdr:colOff>9525</xdr:colOff>
      <xdr:row>35</xdr:row>
      <xdr:rowOff>170434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574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168165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137922</xdr:rowOff>
    </xdr:from>
    <xdr:to>
      <xdr:col>20</xdr:col>
      <xdr:colOff>38100</xdr:colOff>
      <xdr:row>36</xdr:row>
      <xdr:rowOff>68072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78249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147066</xdr:rowOff>
    </xdr:from>
    <xdr:to>
      <xdr:col>15</xdr:col>
      <xdr:colOff>149225</xdr:colOff>
      <xdr:row>36</xdr:row>
      <xdr:rowOff>77216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87393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119634</xdr:rowOff>
    </xdr:from>
    <xdr:to>
      <xdr:col>11</xdr:col>
      <xdr:colOff>60325</xdr:colOff>
      <xdr:row>36</xdr:row>
      <xdr:rowOff>49784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59961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105918</xdr:rowOff>
    </xdr:from>
    <xdr:to>
      <xdr:col>6</xdr:col>
      <xdr:colOff>171450</xdr:colOff>
      <xdr:row>36</xdr:row>
      <xdr:rowOff>36068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46245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賃金職員数の増、業務量の増加により対前年度比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ポイントの悪化となっている。</a:t>
          </a:r>
        </a:p>
        <a:p>
          <a:r>
            <a:rPr kumimoji="1" lang="ja-JP" altLang="en-US" sz="1300">
              <a:latin typeface="ＭＳ Ｐゴシック" panose="020B0600070205080204" pitchFamily="50" charset="-128"/>
              <a:ea typeface="ＭＳ Ｐゴシック" panose="020B0600070205080204" pitchFamily="50" charset="-128"/>
            </a:rPr>
            <a:t>　来年度からは会計年度任用職員制度が始まるため、物件費については減少する見込みであるが、引き続き一般事務経費の削減に努める必要がある。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45357</xdr:rowOff>
    </xdr:from>
    <xdr:to>
      <xdr:col>82</xdr:col>
      <xdr:colOff>107950</xdr:colOff>
      <xdr:row>21</xdr:row>
      <xdr:rowOff>124278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02757"/>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131734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45357</xdr:rowOff>
    </xdr:from>
    <xdr:to>
      <xdr:col>82</xdr:col>
      <xdr:colOff>196850</xdr:colOff>
      <xdr:row>12</xdr:row>
      <xdr:rowOff>45357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39914</xdr:rowOff>
    </xdr:from>
    <xdr:to>
      <xdr:col>82</xdr:col>
      <xdr:colOff>107950</xdr:colOff>
      <xdr:row>14</xdr:row>
      <xdr:rowOff>170543</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440214"/>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148970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20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45357</xdr:rowOff>
    </xdr:from>
    <xdr:to>
      <xdr:col>78</xdr:col>
      <xdr:colOff>69850</xdr:colOff>
      <xdr:row>14</xdr:row>
      <xdr:rowOff>39914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102757"/>
          <a:ext cx="8890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166007</xdr:rowOff>
    </xdr:from>
    <xdr:to>
      <xdr:col>78</xdr:col>
      <xdr:colOff>120650</xdr:colOff>
      <xdr:row>16</xdr:row>
      <xdr:rowOff>96157</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80934</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2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45357</xdr:rowOff>
    </xdr:from>
    <xdr:to>
      <xdr:col>73</xdr:col>
      <xdr:colOff>180975</xdr:colOff>
      <xdr:row>12</xdr:row>
      <xdr:rowOff>45357</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102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111579</xdr:rowOff>
    </xdr:from>
    <xdr:to>
      <xdr:col>74</xdr:col>
      <xdr:colOff>31750</xdr:colOff>
      <xdr:row>16</xdr:row>
      <xdr:rowOff>41729</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26506</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45357</xdr:rowOff>
    </xdr:from>
    <xdr:to>
      <xdr:col>69</xdr:col>
      <xdr:colOff>92075</xdr:colOff>
      <xdr:row>12</xdr:row>
      <xdr:rowOff>78014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1027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68036</xdr:rowOff>
    </xdr:from>
    <xdr:to>
      <xdr:col>69</xdr:col>
      <xdr:colOff>142875</xdr:colOff>
      <xdr:row>15</xdr:row>
      <xdr:rowOff>169636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154413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121756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119743</xdr:rowOff>
    </xdr:from>
    <xdr:to>
      <xdr:col>82</xdr:col>
      <xdr:colOff>158750</xdr:colOff>
      <xdr:row>15</xdr:row>
      <xdr:rowOff>49893</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136270</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160564</xdr:rowOff>
    </xdr:from>
    <xdr:to>
      <xdr:col>78</xdr:col>
      <xdr:colOff>120650</xdr:colOff>
      <xdr:row>14</xdr:row>
      <xdr:rowOff>90714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100891</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15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11</xdr:row>
      <xdr:rowOff>166007</xdr:rowOff>
    </xdr:from>
    <xdr:to>
      <xdr:col>74</xdr:col>
      <xdr:colOff>31750</xdr:colOff>
      <xdr:row>12</xdr:row>
      <xdr:rowOff>96157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05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10</xdr:row>
      <xdr:rowOff>106334</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182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11</xdr:row>
      <xdr:rowOff>166007</xdr:rowOff>
    </xdr:from>
    <xdr:to>
      <xdr:col>69</xdr:col>
      <xdr:colOff>142875</xdr:colOff>
      <xdr:row>12</xdr:row>
      <xdr:rowOff>96157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05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10</xdr:row>
      <xdr:rowOff>106334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182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27214</xdr:rowOff>
    </xdr:from>
    <xdr:to>
      <xdr:col>65</xdr:col>
      <xdr:colOff>53975</xdr:colOff>
      <xdr:row>12</xdr:row>
      <xdr:rowOff>128814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08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10</xdr:row>
      <xdr:rowOff>138991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185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ポイントの改善となっているが、引き続き類似団体平均値よりも高い値で推移している。経費の削減が困難な項目であるが、引き続き増加を抑制していく必要がある。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61</xdr:row>
      <xdr:rowOff>158750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321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50800</xdr:rowOff>
    </xdr:from>
    <xdr:to>
      <xdr:col>24</xdr:col>
      <xdr:colOff>25400</xdr:colOff>
      <xdr:row>60</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10337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127000</xdr:rowOff>
    </xdr:from>
    <xdr:to>
      <xdr:col>19</xdr:col>
      <xdr:colOff>187325</xdr:colOff>
      <xdr:row>60</xdr:row>
      <xdr:rowOff>152400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10414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xdr:rowOff>
    </xdr:from>
    <xdr:to>
      <xdr:col>15</xdr:col>
      <xdr:colOff>98425</xdr:colOff>
      <xdr:row>60</xdr:row>
      <xdr:rowOff>152400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10299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95250</xdr:rowOff>
    </xdr:from>
    <xdr:to>
      <xdr:col>11</xdr:col>
      <xdr:colOff>9525</xdr:colOff>
      <xdr:row>60</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10210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0</xdr:rowOff>
    </xdr:from>
    <xdr:to>
      <xdr:col>24</xdr:col>
      <xdr:colOff>76200</xdr:colOff>
      <xdr:row>60</xdr:row>
      <xdr:rowOff>101600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143527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76200</xdr:rowOff>
    </xdr:from>
    <xdr:to>
      <xdr:col>20</xdr:col>
      <xdr:colOff>38100</xdr:colOff>
      <xdr:row>61</xdr:row>
      <xdr:rowOff>6350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162577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101600</xdr:rowOff>
    </xdr:from>
    <xdr:to>
      <xdr:col>15</xdr:col>
      <xdr:colOff>149225</xdr:colOff>
      <xdr:row>61</xdr:row>
      <xdr:rowOff>31750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16527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133350</xdr:rowOff>
    </xdr:from>
    <xdr:to>
      <xdr:col>11</xdr:col>
      <xdr:colOff>60325</xdr:colOff>
      <xdr:row>60</xdr:row>
      <xdr:rowOff>63500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44450</xdr:rowOff>
    </xdr:from>
    <xdr:to>
      <xdr:col>6</xdr:col>
      <xdr:colOff>171450</xdr:colOff>
      <xdr:row>59</xdr:row>
      <xdr:rowOff>146050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130827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ポイント改善しているが、引き続き類似団体の平均よりも高い値で推移している。</a:t>
          </a: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a:extLst>
            <a:ext uri="{FF2B5EF4-FFF2-40B4-BE49-F238E27FC236}">
              <a16:creationId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115570</xdr:rowOff>
    </xdr:from>
    <xdr:to>
      <xdr:col>82</xdr:col>
      <xdr:colOff>107950</xdr:colOff>
      <xdr:row>61</xdr:row>
      <xdr:rowOff>64135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6510000" y="937387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36212</xdr:rowOff>
    </xdr:from>
    <xdr:ext cx="762000" cy="259045"/>
    <xdr:sp macro="" textlink="">
      <xdr:nvSpPr>
        <xdr:cNvPr id="239" name="その他最小値テキスト">
          <a:extLst>
            <a:ext uri="{FF2B5EF4-FFF2-40B4-BE49-F238E27FC236}">
              <a16:creationId xmlns:a16="http://schemas.microsoft.com/office/drawing/2014/main" id="{00000000-0008-0000-0400-0000EF000000}"/>
            </a:ext>
          </a:extLst>
        </xdr:cNvPr>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64135</xdr:rowOff>
    </xdr:from>
    <xdr:to>
      <xdr:col>82</xdr:col>
      <xdr:colOff>196850</xdr:colOff>
      <xdr:row>61</xdr:row>
      <xdr:rowOff>64135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30497</xdr:rowOff>
    </xdr:from>
    <xdr:ext cx="762000" cy="259045"/>
    <xdr:sp macro="" textlink="">
      <xdr:nvSpPr>
        <xdr:cNvPr id="241" name="その他最大値テキスト">
          <a:extLst>
            <a:ext uri="{FF2B5EF4-FFF2-40B4-BE49-F238E27FC236}">
              <a16:creationId xmlns:a16="http://schemas.microsoft.com/office/drawing/2014/main" id="{00000000-0008-0000-0400-0000F1000000}"/>
            </a:ext>
          </a:extLst>
        </xdr:cNvPr>
        <xdr:cNvSpPr txBox="1"/>
      </xdr:nvSpPr>
      <xdr:spPr>
        <a:xfrm>
          <a:off x="16598900" y="911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115570</xdr:rowOff>
    </xdr:from>
    <xdr:to>
      <xdr:col>82</xdr:col>
      <xdr:colOff>196850</xdr:colOff>
      <xdr:row>54</xdr:row>
      <xdr:rowOff>115570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937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98425</xdr:rowOff>
    </xdr:from>
    <xdr:to>
      <xdr:col>82</xdr:col>
      <xdr:colOff>107950</xdr:colOff>
      <xdr:row>59</xdr:row>
      <xdr:rowOff>155575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5671800" y="1021397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64152</xdr:rowOff>
    </xdr:from>
    <xdr:ext cx="762000" cy="259045"/>
    <xdr:sp macro="" textlink="">
      <xdr:nvSpPr>
        <xdr:cNvPr id="244" name="その他平均値テキスト">
          <a:extLst>
            <a:ext uri="{FF2B5EF4-FFF2-40B4-BE49-F238E27FC236}">
              <a16:creationId xmlns:a16="http://schemas.microsoft.com/office/drawing/2014/main" id="{00000000-0008-0000-0400-0000F4000000}"/>
            </a:ext>
          </a:extLst>
        </xdr:cNvPr>
        <xdr:cNvSpPr txBox="1"/>
      </xdr:nvSpPr>
      <xdr:spPr>
        <a:xfrm>
          <a:off x="16598900" y="9836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64592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69850</xdr:rowOff>
    </xdr:from>
    <xdr:to>
      <xdr:col>78</xdr:col>
      <xdr:colOff>69850</xdr:colOff>
      <xdr:row>59</xdr:row>
      <xdr:rowOff>155575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4782800" y="101854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59055</xdr:rowOff>
    </xdr:from>
    <xdr:to>
      <xdr:col>78</xdr:col>
      <xdr:colOff>120650</xdr:colOff>
      <xdr:row>58</xdr:row>
      <xdr:rowOff>160655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5621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170832</xdr:rowOff>
    </xdr:from>
    <xdr:ext cx="7366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290800" y="977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69850</xdr:rowOff>
    </xdr:from>
    <xdr:to>
      <xdr:col>73</xdr:col>
      <xdr:colOff>180975</xdr:colOff>
      <xdr:row>59</xdr:row>
      <xdr:rowOff>109855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893800" y="101854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86995</xdr:rowOff>
    </xdr:from>
    <xdr:to>
      <xdr:col>69</xdr:col>
      <xdr:colOff>92075</xdr:colOff>
      <xdr:row>59</xdr:row>
      <xdr:rowOff>109855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004800" y="10031095"/>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64770</xdr:rowOff>
    </xdr:from>
    <xdr:to>
      <xdr:col>69</xdr:col>
      <xdr:colOff>142875</xdr:colOff>
      <xdr:row>58</xdr:row>
      <xdr:rowOff>166370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38430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5097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512800" y="977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2954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134002</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623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47625</xdr:rowOff>
    </xdr:from>
    <xdr:to>
      <xdr:col>82</xdr:col>
      <xdr:colOff>158750</xdr:colOff>
      <xdr:row>59</xdr:row>
      <xdr:rowOff>149225</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64592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19702</xdr:rowOff>
    </xdr:from>
    <xdr:ext cx="762000" cy="259045"/>
    <xdr:sp macro="" textlink="">
      <xdr:nvSpPr>
        <xdr:cNvPr id="263" name="その他該当値テキスト">
          <a:extLst>
            <a:ext uri="{FF2B5EF4-FFF2-40B4-BE49-F238E27FC236}">
              <a16:creationId xmlns:a16="http://schemas.microsoft.com/office/drawing/2014/main" id="{00000000-0008-0000-0400-000007010000}"/>
            </a:ext>
          </a:extLst>
        </xdr:cNvPr>
        <xdr:cNvSpPr txBox="1"/>
      </xdr:nvSpPr>
      <xdr:spPr>
        <a:xfrm>
          <a:off x="16598900" y="101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104775</xdr:rowOff>
    </xdr:from>
    <xdr:to>
      <xdr:col>78</xdr:col>
      <xdr:colOff>120650</xdr:colOff>
      <xdr:row>60</xdr:row>
      <xdr:rowOff>34925</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5621000" y="102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19702</xdr:rowOff>
    </xdr:from>
    <xdr:ext cx="7366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290800" y="10306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19050</xdr:rowOff>
    </xdr:from>
    <xdr:to>
      <xdr:col>74</xdr:col>
      <xdr:colOff>31750</xdr:colOff>
      <xdr:row>59</xdr:row>
      <xdr:rowOff>120650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59055</xdr:rowOff>
    </xdr:from>
    <xdr:to>
      <xdr:col>69</xdr:col>
      <xdr:colOff>142875</xdr:colOff>
      <xdr:row>59</xdr:row>
      <xdr:rowOff>160655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3843000" y="1017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145432</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512800" y="1026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36195</xdr:rowOff>
    </xdr:from>
    <xdr:to>
      <xdr:col>65</xdr:col>
      <xdr:colOff>53975</xdr:colOff>
      <xdr:row>58</xdr:row>
      <xdr:rowOff>137795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29540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147972</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623800" y="974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新町政になり、地域の活性化のための補助金が徐々に増えてきている状況である。今後は、費用対効果を確認しながら、適切な補助金の支出に努めていく必要がある。</a:t>
          </a:r>
        </a:p>
      </xdr:txBody>
    </xdr:sp>
    <xdr:clientData/>
  </xdr:twoCellAnchor>
  <xdr:oneCellAnchor>
    <xdr:from>
      <xdr:col>62</xdr:col>
      <xdr:colOff>6350</xdr:colOff>
      <xdr:row>29</xdr:row>
      <xdr:rowOff>107950</xdr:rowOff>
    </xdr:from>
    <xdr:ext cx="298543" cy="225703"/>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a:extLst>
            <a:ext uri="{FF2B5EF4-FFF2-40B4-BE49-F238E27FC236}">
              <a16:creationId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94996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6510000" y="595630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67073</xdr:rowOff>
    </xdr:from>
    <xdr:ext cx="762000" cy="259045"/>
    <xdr:sp macro="" textlink="">
      <xdr:nvSpPr>
        <xdr:cNvPr id="297" name="補助費等最小値テキスト">
          <a:extLst>
            <a:ext uri="{FF2B5EF4-FFF2-40B4-BE49-F238E27FC236}">
              <a16:creationId xmlns:a16="http://schemas.microsoft.com/office/drawing/2014/main" id="{00000000-0008-0000-0400-000029010000}"/>
            </a:ext>
          </a:extLst>
        </xdr:cNvPr>
        <xdr:cNvSpPr txBox="1"/>
      </xdr:nvSpPr>
      <xdr:spPr>
        <a:xfrm>
          <a:off x="165989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94996</xdr:rowOff>
    </xdr:from>
    <xdr:to>
      <xdr:col>82</xdr:col>
      <xdr:colOff>196850</xdr:colOff>
      <xdr:row>40</xdr:row>
      <xdr:rowOff>94996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695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299" name="補助費等最大値テキスト">
          <a:extLst>
            <a:ext uri="{FF2B5EF4-FFF2-40B4-BE49-F238E27FC236}">
              <a16:creationId xmlns:a16="http://schemas.microsoft.com/office/drawing/2014/main" id="{00000000-0008-0000-0400-00002B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44704</xdr:rowOff>
    </xdr:from>
    <xdr:to>
      <xdr:col>82</xdr:col>
      <xdr:colOff>107950</xdr:colOff>
      <xdr:row>38</xdr:row>
      <xdr:rowOff>49276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5671800" y="65598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72153</xdr:rowOff>
    </xdr:from>
    <xdr:ext cx="762000" cy="259045"/>
    <xdr:sp macro="" textlink="">
      <xdr:nvSpPr>
        <xdr:cNvPr id="302" name="補助費等平均値テキスト">
          <a:extLst>
            <a:ext uri="{FF2B5EF4-FFF2-40B4-BE49-F238E27FC236}">
              <a16:creationId xmlns:a16="http://schemas.microsoft.com/office/drawing/2014/main" id="{00000000-0008-0000-0400-00002E010000}"/>
            </a:ext>
          </a:extLst>
        </xdr:cNvPr>
        <xdr:cNvSpPr txBox="1"/>
      </xdr:nvSpPr>
      <xdr:spPr>
        <a:xfrm>
          <a:off x="16598900" y="6244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64592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138430</xdr:rowOff>
    </xdr:from>
    <xdr:to>
      <xdr:col>78</xdr:col>
      <xdr:colOff>69850</xdr:colOff>
      <xdr:row>38</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4782800" y="64820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23622</xdr:rowOff>
    </xdr:from>
    <xdr:to>
      <xdr:col>78</xdr:col>
      <xdr:colOff>120650</xdr:colOff>
      <xdr:row>37</xdr:row>
      <xdr:rowOff>125222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5621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135399</xdr:rowOff>
    </xdr:from>
    <xdr:ext cx="7366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5290800" y="61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138430</xdr:rowOff>
    </xdr:from>
    <xdr:to>
      <xdr:col>73</xdr:col>
      <xdr:colOff>180975</xdr:colOff>
      <xdr:row>37</xdr:row>
      <xdr:rowOff>170434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893800" y="64820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130827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170434</xdr:rowOff>
    </xdr:from>
    <xdr:to>
      <xdr:col>69</xdr:col>
      <xdr:colOff>92075</xdr:colOff>
      <xdr:row>38</xdr:row>
      <xdr:rowOff>131572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004800" y="651408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14478</xdr:rowOff>
    </xdr:from>
    <xdr:to>
      <xdr:col>69</xdr:col>
      <xdr:colOff>142875</xdr:colOff>
      <xdr:row>37</xdr:row>
      <xdr:rowOff>116078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3843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126255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512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98823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623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165354</xdr:rowOff>
    </xdr:from>
    <xdr:to>
      <xdr:col>82</xdr:col>
      <xdr:colOff>158750</xdr:colOff>
      <xdr:row>38</xdr:row>
      <xdr:rowOff>95504</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6459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137431</xdr:rowOff>
    </xdr:from>
    <xdr:ext cx="762000" cy="259045"/>
    <xdr:sp macro="" textlink="">
      <xdr:nvSpPr>
        <xdr:cNvPr id="321" name="補助費等該当値テキスト">
          <a:extLst>
            <a:ext uri="{FF2B5EF4-FFF2-40B4-BE49-F238E27FC236}">
              <a16:creationId xmlns:a16="http://schemas.microsoft.com/office/drawing/2014/main" id="{00000000-0008-0000-0400-000041010000}"/>
            </a:ext>
          </a:extLst>
        </xdr:cNvPr>
        <xdr:cNvSpPr txBox="1"/>
      </xdr:nvSpPr>
      <xdr:spPr>
        <a:xfrm>
          <a:off x="16598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169926</xdr:rowOff>
    </xdr:from>
    <xdr:to>
      <xdr:col>78</xdr:col>
      <xdr:colOff>120650</xdr:colOff>
      <xdr:row>38</xdr:row>
      <xdr:rowOff>100076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5621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84853</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659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87630</xdr:rowOff>
    </xdr:from>
    <xdr:to>
      <xdr:col>74</xdr:col>
      <xdr:colOff>31750</xdr:colOff>
      <xdr:row>38</xdr:row>
      <xdr:rowOff>17780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2557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119634</xdr:rowOff>
    </xdr:from>
    <xdr:to>
      <xdr:col>69</xdr:col>
      <xdr:colOff>142875</xdr:colOff>
      <xdr:row>38</xdr:row>
      <xdr:rowOff>49785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3843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34561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80772</xdr:rowOff>
    </xdr:from>
    <xdr:to>
      <xdr:col>65</xdr:col>
      <xdr:colOff>53975</xdr:colOff>
      <xdr:row>39</xdr:row>
      <xdr:rowOff>10922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2954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167149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年度から庁舎及び文教施設等建設事業の元金償還が始まっており、その建設事業が継続事業であったため、平成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年度までは増加していたが、前年度からは減少している。</a:t>
          </a:r>
        </a:p>
        <a:p>
          <a:r>
            <a:rPr kumimoji="1" lang="ja-JP" altLang="en-US" sz="1300">
              <a:latin typeface="ＭＳ Ｐゴシック" panose="020B0600070205080204" pitchFamily="50" charset="-128"/>
              <a:ea typeface="ＭＳ Ｐゴシック" panose="020B0600070205080204" pitchFamily="50" charset="-128"/>
            </a:rPr>
            <a:t>　しかし、来年度からはまた増加傾向になる見込みであり、計画的な事業実施が必要である。</a:t>
          </a:r>
        </a:p>
      </xdr:txBody>
    </xdr:sp>
    <xdr:clientData/>
  </xdr:twoCellAnchor>
  <xdr:oneCellAnchor>
    <xdr:from>
      <xdr:col>3</xdr:col>
      <xdr:colOff>123825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53848</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6314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25925</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53848</xdr:rowOff>
    </xdr:from>
    <xdr:to>
      <xdr:col>24</xdr:col>
      <xdr:colOff>114300</xdr:colOff>
      <xdr:row>80</xdr:row>
      <xdr:rowOff>53848</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110998</xdr:rowOff>
    </xdr:from>
    <xdr:to>
      <xdr:col>24</xdr:col>
      <xdr:colOff>25400</xdr:colOff>
      <xdr:row>77</xdr:row>
      <xdr:rowOff>115570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987800" y="133126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31005</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78</xdr:row>
      <xdr:rowOff>12700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098800" y="13317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101854</xdr:rowOff>
    </xdr:from>
    <xdr:to>
      <xdr:col>15</xdr:col>
      <xdr:colOff>98425</xdr:colOff>
      <xdr:row>78</xdr:row>
      <xdr:rowOff>12700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33035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37846</xdr:rowOff>
    </xdr:from>
    <xdr:to>
      <xdr:col>11</xdr:col>
      <xdr:colOff>9525</xdr:colOff>
      <xdr:row>77</xdr:row>
      <xdr:rowOff>101854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1320800" y="132394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137431</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32275</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51054</xdr:rowOff>
    </xdr:from>
    <xdr:to>
      <xdr:col>11</xdr:col>
      <xdr:colOff>60325</xdr:colOff>
      <xdr:row>77</xdr:row>
      <xdr:rowOff>152654</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158496</xdr:rowOff>
    </xdr:from>
    <xdr:to>
      <xdr:col>6</xdr:col>
      <xdr:colOff>171450</xdr:colOff>
      <xdr:row>77</xdr:row>
      <xdr:rowOff>88646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98823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前年度と同じく人件費や物件費等で類似団体を下回ったものの、扶助費や補助費では類似団体平均を上回ったため、公債費以外でも上回る結果となった。</a:t>
          </a: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81</xdr:row>
      <xdr:rowOff>83565</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flipV="1">
          <a:off x="16510000" y="12741148"/>
          <a:ext cx="0" cy="122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55642</xdr:rowOff>
    </xdr:from>
    <xdr:ext cx="762000" cy="259045"/>
    <xdr:sp macro="" textlink="">
      <xdr:nvSpPr>
        <xdr:cNvPr id="414" name="公債費以外最小値テキスト">
          <a:extLst>
            <a:ext uri="{FF2B5EF4-FFF2-40B4-BE49-F238E27FC236}">
              <a16:creationId xmlns:a16="http://schemas.microsoft.com/office/drawing/2014/main" id="{00000000-0008-0000-0400-00009E010000}"/>
            </a:ext>
          </a:extLst>
        </xdr:cNvPr>
        <xdr:cNvSpPr txBox="1"/>
      </xdr:nvSpPr>
      <xdr:spPr>
        <a:xfrm>
          <a:off x="16598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83565</xdr:rowOff>
    </xdr:from>
    <xdr:to>
      <xdr:col>82</xdr:col>
      <xdr:colOff>196850</xdr:colOff>
      <xdr:row>81</xdr:row>
      <xdr:rowOff>83565</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6421100" y="139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16" name="公債費以外最大値テキスト">
          <a:extLst>
            <a:ext uri="{FF2B5EF4-FFF2-40B4-BE49-F238E27FC236}">
              <a16:creationId xmlns:a16="http://schemas.microsoft.com/office/drawing/2014/main" id="{00000000-0008-0000-0400-0000A0010000}"/>
            </a:ext>
          </a:extLst>
        </xdr:cNvPr>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21844</xdr:rowOff>
    </xdr:from>
    <xdr:to>
      <xdr:col>82</xdr:col>
      <xdr:colOff>107950</xdr:colOff>
      <xdr:row>78</xdr:row>
      <xdr:rowOff>30987</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5671800" y="13394944"/>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19" name="公債費以外平均値テキスト">
          <a:extLst>
            <a:ext uri="{FF2B5EF4-FFF2-40B4-BE49-F238E27FC236}">
              <a16:creationId xmlns:a16="http://schemas.microsoft.com/office/drawing/2014/main" id="{00000000-0008-0000-0400-0000A3010000}"/>
            </a:ext>
          </a:extLst>
        </xdr:cNvPr>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20" name="フローチャート: 判断 419">
          <a:extLst>
            <a:ext uri="{FF2B5EF4-FFF2-40B4-BE49-F238E27FC236}">
              <a16:creationId xmlns:a16="http://schemas.microsoft.com/office/drawing/2014/main" id="{00000000-0008-0000-0400-0000A4010000}"/>
            </a:ext>
          </a:extLst>
        </xdr:cNvPr>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99568</xdr:rowOff>
    </xdr:from>
    <xdr:to>
      <xdr:col>78</xdr:col>
      <xdr:colOff>69850</xdr:colOff>
      <xdr:row>78</xdr:row>
      <xdr:rowOff>30987</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4782800" y="13129768"/>
          <a:ext cx="8890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94251</xdr:rowOff>
    </xdr:from>
    <xdr:ext cx="7366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85852</xdr:rowOff>
    </xdr:from>
    <xdr:to>
      <xdr:col>73</xdr:col>
      <xdr:colOff>180975</xdr:colOff>
      <xdr:row>76</xdr:row>
      <xdr:rowOff>99568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3893800" y="13116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41419</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30987</xdr:rowOff>
    </xdr:from>
    <xdr:to>
      <xdr:col>69</xdr:col>
      <xdr:colOff>92075</xdr:colOff>
      <xdr:row>76</xdr:row>
      <xdr:rowOff>85852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004800" y="13061187"/>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71138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142494</xdr:rowOff>
    </xdr:from>
    <xdr:to>
      <xdr:col>82</xdr:col>
      <xdr:colOff>158750</xdr:colOff>
      <xdr:row>78</xdr:row>
      <xdr:rowOff>72644</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6459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114571</xdr:rowOff>
    </xdr:from>
    <xdr:ext cx="762000" cy="259045"/>
    <xdr:sp macro="" textlink="">
      <xdr:nvSpPr>
        <xdr:cNvPr id="438" name="公債費以外該当値テキスト">
          <a:extLst>
            <a:ext uri="{FF2B5EF4-FFF2-40B4-BE49-F238E27FC236}">
              <a16:creationId xmlns:a16="http://schemas.microsoft.com/office/drawing/2014/main" id="{00000000-0008-0000-0400-0000B6010000}"/>
            </a:ext>
          </a:extLst>
        </xdr:cNvPr>
        <xdr:cNvSpPr txBox="1"/>
      </xdr:nvSpPr>
      <xdr:spPr>
        <a:xfrm>
          <a:off x="16598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151637</xdr:rowOff>
    </xdr:from>
    <xdr:to>
      <xdr:col>78</xdr:col>
      <xdr:colOff>120650</xdr:colOff>
      <xdr:row>78</xdr:row>
      <xdr:rowOff>81787</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5621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66564</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48768</xdr:rowOff>
    </xdr:from>
    <xdr:to>
      <xdr:col>74</xdr:col>
      <xdr:colOff>31750</xdr:colOff>
      <xdr:row>76</xdr:row>
      <xdr:rowOff>150368</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4732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35052</xdr:rowOff>
    </xdr:from>
    <xdr:to>
      <xdr:col>69</xdr:col>
      <xdr:colOff>142875</xdr:colOff>
      <xdr:row>76</xdr:row>
      <xdr:rowOff>136652</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3843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2954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沖縄県本部町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77744</xdr:rowOff>
    </xdr:from>
    <xdr:to>
      <xdr:col>29</xdr:col>
      <xdr:colOff>127000</xdr:colOff>
      <xdr:row>19</xdr:row>
      <xdr:rowOff>160079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11319"/>
          <a:ext cx="0" cy="14539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132156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3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160079</xdr:rowOff>
    </xdr:from>
    <xdr:to>
      <xdr:col>30</xdr:col>
      <xdr:colOff>25400</xdr:colOff>
      <xdr:row>19</xdr:row>
      <xdr:rowOff>160079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6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164121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5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77744</xdr:rowOff>
    </xdr:from>
    <xdr:to>
      <xdr:col>30</xdr:col>
      <xdr:colOff>25400</xdr:colOff>
      <xdr:row>11</xdr:row>
      <xdr:rowOff>77744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113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40574</xdr:rowOff>
    </xdr:from>
    <xdr:to>
      <xdr:col>29</xdr:col>
      <xdr:colOff>127000</xdr:colOff>
      <xdr:row>18</xdr:row>
      <xdr:rowOff>84640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74299"/>
          <a:ext cx="647700" cy="44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61035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51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44508</xdr:rowOff>
    </xdr:from>
    <xdr:to>
      <xdr:col>29</xdr:col>
      <xdr:colOff>177800</xdr:colOff>
      <xdr:row>17</xdr:row>
      <xdr:rowOff>146108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84640</xdr:rowOff>
    </xdr:from>
    <xdr:to>
      <xdr:col>26</xdr:col>
      <xdr:colOff>50800</xdr:colOff>
      <xdr:row>18</xdr:row>
      <xdr:rowOff>101740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18365"/>
          <a:ext cx="698500" cy="17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67224</xdr:rowOff>
    </xdr:from>
    <xdr:to>
      <xdr:col>26</xdr:col>
      <xdr:colOff>101600</xdr:colOff>
      <xdr:row>17</xdr:row>
      <xdr:rowOff>168824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7551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8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93861</xdr:rowOff>
    </xdr:from>
    <xdr:to>
      <xdr:col>22</xdr:col>
      <xdr:colOff>114300</xdr:colOff>
      <xdr:row>18</xdr:row>
      <xdr:rowOff>101740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227586"/>
          <a:ext cx="698500" cy="7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97048</xdr:rowOff>
    </xdr:from>
    <xdr:to>
      <xdr:col>22</xdr:col>
      <xdr:colOff>165100</xdr:colOff>
      <xdr:row>18</xdr:row>
      <xdr:rowOff>27198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37375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93861</xdr:rowOff>
    </xdr:from>
    <xdr:to>
      <xdr:col>18</xdr:col>
      <xdr:colOff>177800</xdr:colOff>
      <xdr:row>18</xdr:row>
      <xdr:rowOff>102243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27586"/>
          <a:ext cx="698500" cy="8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110879</xdr:rowOff>
    </xdr:from>
    <xdr:to>
      <xdr:col>19</xdr:col>
      <xdr:colOff>38100</xdr:colOff>
      <xdr:row>18</xdr:row>
      <xdr:rowOff>41029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51206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98275</xdr:rowOff>
    </xdr:from>
    <xdr:to>
      <xdr:col>15</xdr:col>
      <xdr:colOff>101600</xdr:colOff>
      <xdr:row>18</xdr:row>
      <xdr:rowOff>28425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38602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161224</xdr:rowOff>
    </xdr:from>
    <xdr:to>
      <xdr:col>29</xdr:col>
      <xdr:colOff>177800</xdr:colOff>
      <xdr:row>18</xdr:row>
      <xdr:rowOff>91374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23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133301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95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33840</xdr:rowOff>
    </xdr:from>
    <xdr:to>
      <xdr:col>26</xdr:col>
      <xdr:colOff>101600</xdr:colOff>
      <xdr:row>18</xdr:row>
      <xdr:rowOff>135441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6756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120218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5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50940</xdr:rowOff>
    </xdr:from>
    <xdr:to>
      <xdr:col>22</xdr:col>
      <xdr:colOff>165100</xdr:colOff>
      <xdr:row>18</xdr:row>
      <xdr:rowOff>152540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84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137317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7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43061</xdr:rowOff>
    </xdr:from>
    <xdr:to>
      <xdr:col>19</xdr:col>
      <xdr:colOff>38100</xdr:colOff>
      <xdr:row>18</xdr:row>
      <xdr:rowOff>144661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76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129438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6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51443</xdr:rowOff>
    </xdr:from>
    <xdr:to>
      <xdr:col>15</xdr:col>
      <xdr:colOff>101600</xdr:colOff>
      <xdr:row>18</xdr:row>
      <xdr:rowOff>153043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85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137820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7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108464</xdr:rowOff>
    </xdr:from>
    <xdr:to>
      <xdr:col>29</xdr:col>
      <xdr:colOff>127000</xdr:colOff>
      <xdr:row>37</xdr:row>
      <xdr:rowOff>242881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3014"/>
          <a:ext cx="0" cy="13345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214958</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242881</xdr:rowOff>
    </xdr:from>
    <xdr:to>
      <xdr:col>30</xdr:col>
      <xdr:colOff>25400</xdr:colOff>
      <xdr:row>37</xdr:row>
      <xdr:rowOff>242881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67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23391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108464</xdr:rowOff>
    </xdr:from>
    <xdr:to>
      <xdr:col>30</xdr:col>
      <xdr:colOff>25400</xdr:colOff>
      <xdr:row>33</xdr:row>
      <xdr:rowOff>108464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30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81166</xdr:rowOff>
    </xdr:from>
    <xdr:to>
      <xdr:col>29</xdr:col>
      <xdr:colOff>127000</xdr:colOff>
      <xdr:row>35</xdr:row>
      <xdr:rowOff>99149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691516"/>
          <a:ext cx="647700" cy="17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65943</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62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91421</xdr:rowOff>
    </xdr:from>
    <xdr:to>
      <xdr:col>29</xdr:col>
      <xdr:colOff>177800</xdr:colOff>
      <xdr:row>35</xdr:row>
      <xdr:rowOff>193021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78918</xdr:rowOff>
    </xdr:from>
    <xdr:to>
      <xdr:col>26</xdr:col>
      <xdr:colOff>50800</xdr:colOff>
      <xdr:row>35</xdr:row>
      <xdr:rowOff>99149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689268"/>
          <a:ext cx="698500" cy="20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110261</xdr:rowOff>
    </xdr:from>
    <xdr:to>
      <xdr:col>26</xdr:col>
      <xdr:colOff>101600</xdr:colOff>
      <xdr:row>35</xdr:row>
      <xdr:rowOff>211861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196638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06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78918</xdr:rowOff>
    </xdr:from>
    <xdr:to>
      <xdr:col>22</xdr:col>
      <xdr:colOff>114300</xdr:colOff>
      <xdr:row>35</xdr:row>
      <xdr:rowOff>206991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689268"/>
          <a:ext cx="698500" cy="128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103213</xdr:rowOff>
    </xdr:from>
    <xdr:to>
      <xdr:col>22</xdr:col>
      <xdr:colOff>165100</xdr:colOff>
      <xdr:row>35</xdr:row>
      <xdr:rowOff>204813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189590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79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206991</xdr:rowOff>
    </xdr:from>
    <xdr:to>
      <xdr:col>18</xdr:col>
      <xdr:colOff>177800</xdr:colOff>
      <xdr:row>36</xdr:row>
      <xdr:rowOff>6566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817341"/>
          <a:ext cx="698500" cy="142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107061</xdr:rowOff>
    </xdr:from>
    <xdr:to>
      <xdr:col>19</xdr:col>
      <xdr:colOff>38100</xdr:colOff>
      <xdr:row>35</xdr:row>
      <xdr:rowOff>208661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218838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82582</xdr:rowOff>
    </xdr:from>
    <xdr:to>
      <xdr:col>15</xdr:col>
      <xdr:colOff>101600</xdr:colOff>
      <xdr:row>35</xdr:row>
      <xdr:rowOff>184182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194359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30366</xdr:rowOff>
    </xdr:from>
    <xdr:to>
      <xdr:col>29</xdr:col>
      <xdr:colOff>177800</xdr:colOff>
      <xdr:row>35</xdr:row>
      <xdr:rowOff>131966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40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218343</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485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48349</xdr:rowOff>
    </xdr:from>
    <xdr:to>
      <xdr:col>26</xdr:col>
      <xdr:colOff>101600</xdr:colOff>
      <xdr:row>35</xdr:row>
      <xdr:rowOff>149949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658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160126</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27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28118</xdr:rowOff>
    </xdr:from>
    <xdr:to>
      <xdr:col>22</xdr:col>
      <xdr:colOff>165100</xdr:colOff>
      <xdr:row>35</xdr:row>
      <xdr:rowOff>129718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638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139895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156191</xdr:rowOff>
    </xdr:from>
    <xdr:to>
      <xdr:col>19</xdr:col>
      <xdr:colOff>38100</xdr:colOff>
      <xdr:row>35</xdr:row>
      <xdr:rowOff>257791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66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242568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852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298666</xdr:rowOff>
    </xdr:from>
    <xdr:to>
      <xdr:col>15</xdr:col>
      <xdr:colOff>101600</xdr:colOff>
      <xdr:row>36</xdr:row>
      <xdr:rowOff>57366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09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42143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95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沖縄県本部町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13,191
13,030
54.35
10,550,064
10,166,045
312,737
3,885,110
7,815,995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86093</xdr:rowOff>
    </xdr:from>
    <xdr:to>
      <xdr:col>24</xdr:col>
      <xdr:colOff>62865</xdr:colOff>
      <xdr:row>39</xdr:row>
      <xdr:rowOff>64201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9593"/>
          <a:ext cx="1270" cy="152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68028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64201</xdr:rowOff>
    </xdr:from>
    <xdr:to>
      <xdr:col>24</xdr:col>
      <xdr:colOff>152400</xdr:colOff>
      <xdr:row>39</xdr:row>
      <xdr:rowOff>64201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5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32770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0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86093</xdr:rowOff>
    </xdr:from>
    <xdr:to>
      <xdr:col>24</xdr:col>
      <xdr:colOff>152400</xdr:colOff>
      <xdr:row>30</xdr:row>
      <xdr:rowOff>86093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61244</xdr:rowOff>
    </xdr:from>
    <xdr:to>
      <xdr:col>24</xdr:col>
      <xdr:colOff>63500</xdr:colOff>
      <xdr:row>38</xdr:row>
      <xdr:rowOff>86589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76344"/>
          <a:ext cx="838200" cy="2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37101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09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14224</xdr:rowOff>
    </xdr:from>
    <xdr:to>
      <xdr:col>24</xdr:col>
      <xdr:colOff>114300</xdr:colOff>
      <xdr:row>37</xdr:row>
      <xdr:rowOff>115824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86589</xdr:rowOff>
    </xdr:from>
    <xdr:to>
      <xdr:col>19</xdr:col>
      <xdr:colOff>177800</xdr:colOff>
      <xdr:row>38</xdr:row>
      <xdr:rowOff>91656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601689"/>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32093</xdr:rowOff>
    </xdr:from>
    <xdr:to>
      <xdr:col>20</xdr:col>
      <xdr:colOff>38100</xdr:colOff>
      <xdr:row>37</xdr:row>
      <xdr:rowOff>133693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150220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91656</xdr:rowOff>
    </xdr:from>
    <xdr:to>
      <xdr:col>15</xdr:col>
      <xdr:colOff>50800</xdr:colOff>
      <xdr:row>38</xdr:row>
      <xdr:rowOff>112458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06756"/>
          <a:ext cx="8890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54061</xdr:rowOff>
    </xdr:from>
    <xdr:to>
      <xdr:col>15</xdr:col>
      <xdr:colOff>101600</xdr:colOff>
      <xdr:row>37</xdr:row>
      <xdr:rowOff>155661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738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112458</xdr:rowOff>
    </xdr:from>
    <xdr:to>
      <xdr:col>10</xdr:col>
      <xdr:colOff>114300</xdr:colOff>
      <xdr:row>38</xdr:row>
      <xdr:rowOff>113464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27558"/>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64615</xdr:rowOff>
    </xdr:from>
    <xdr:to>
      <xdr:col>10</xdr:col>
      <xdr:colOff>165100</xdr:colOff>
      <xdr:row>37</xdr:row>
      <xdr:rowOff>166215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11292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42281</xdr:rowOff>
    </xdr:from>
    <xdr:to>
      <xdr:col>6</xdr:col>
      <xdr:colOff>38100</xdr:colOff>
      <xdr:row>37</xdr:row>
      <xdr:rowOff>143881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160408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10444</xdr:rowOff>
    </xdr:from>
    <xdr:to>
      <xdr:col>24</xdr:col>
      <xdr:colOff>114300</xdr:colOff>
      <xdr:row>38</xdr:row>
      <xdr:rowOff>112044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2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160321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5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35789</xdr:rowOff>
    </xdr:from>
    <xdr:to>
      <xdr:col>20</xdr:col>
      <xdr:colOff>38100</xdr:colOff>
      <xdr:row>38</xdr:row>
      <xdr:rowOff>137389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5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128516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4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40856</xdr:rowOff>
    </xdr:from>
    <xdr:to>
      <xdr:col>15</xdr:col>
      <xdr:colOff>101600</xdr:colOff>
      <xdr:row>38</xdr:row>
      <xdr:rowOff>142456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5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133583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4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61658</xdr:rowOff>
    </xdr:from>
    <xdr:to>
      <xdr:col>10</xdr:col>
      <xdr:colOff>165100</xdr:colOff>
      <xdr:row>38</xdr:row>
      <xdr:rowOff>163258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7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154385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6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62664</xdr:rowOff>
    </xdr:from>
    <xdr:to>
      <xdr:col>6</xdr:col>
      <xdr:colOff>38100</xdr:colOff>
      <xdr:row>38</xdr:row>
      <xdr:rowOff>164264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7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155391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7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21706</xdr:rowOff>
    </xdr:from>
    <xdr:to>
      <xdr:col>24</xdr:col>
      <xdr:colOff>62865</xdr:colOff>
      <xdr:row>57</xdr:row>
      <xdr:rowOff>115345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937106"/>
          <a:ext cx="1270" cy="95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119172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115345</xdr:rowOff>
    </xdr:from>
    <xdr:to>
      <xdr:col>24</xdr:col>
      <xdr:colOff>152400</xdr:colOff>
      <xdr:row>57</xdr:row>
      <xdr:rowOff>115345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8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139833</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71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21706</xdr:rowOff>
    </xdr:from>
    <xdr:to>
      <xdr:col>24</xdr:col>
      <xdr:colOff>152400</xdr:colOff>
      <xdr:row>52</xdr:row>
      <xdr:rowOff>21706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9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74842</xdr:rowOff>
    </xdr:from>
    <xdr:to>
      <xdr:col>24</xdr:col>
      <xdr:colOff>63500</xdr:colOff>
      <xdr:row>56</xdr:row>
      <xdr:rowOff>121376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676042"/>
          <a:ext cx="838200" cy="4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13410</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43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161983</xdr:rowOff>
    </xdr:from>
    <xdr:to>
      <xdr:col>24</xdr:col>
      <xdr:colOff>114300</xdr:colOff>
      <xdr:row>56</xdr:row>
      <xdr:rowOff>92133</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116725</xdr:rowOff>
    </xdr:from>
    <xdr:to>
      <xdr:col>19</xdr:col>
      <xdr:colOff>177800</xdr:colOff>
      <xdr:row>56</xdr:row>
      <xdr:rowOff>121376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717925"/>
          <a:ext cx="889000" cy="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15286</xdr:rowOff>
    </xdr:from>
    <xdr:to>
      <xdr:col>20</xdr:col>
      <xdr:colOff>38100</xdr:colOff>
      <xdr:row>56</xdr:row>
      <xdr:rowOff>116886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133413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116725</xdr:rowOff>
    </xdr:from>
    <xdr:to>
      <xdr:col>15</xdr:col>
      <xdr:colOff>50800</xdr:colOff>
      <xdr:row>56</xdr:row>
      <xdr:rowOff>121892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717925"/>
          <a:ext cx="8890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34813</xdr:rowOff>
    </xdr:from>
    <xdr:to>
      <xdr:col>15</xdr:col>
      <xdr:colOff>101600</xdr:colOff>
      <xdr:row>56</xdr:row>
      <xdr:rowOff>136413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152940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121892</xdr:rowOff>
    </xdr:from>
    <xdr:to>
      <xdr:col>10</xdr:col>
      <xdr:colOff>114300</xdr:colOff>
      <xdr:row>56</xdr:row>
      <xdr:rowOff>152222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723092"/>
          <a:ext cx="889000" cy="3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58099</xdr:rowOff>
    </xdr:from>
    <xdr:to>
      <xdr:col>10</xdr:col>
      <xdr:colOff>165100</xdr:colOff>
      <xdr:row>56</xdr:row>
      <xdr:rowOff>159699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4776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67887</xdr:rowOff>
    </xdr:from>
    <xdr:to>
      <xdr:col>6</xdr:col>
      <xdr:colOff>38100</xdr:colOff>
      <xdr:row>56</xdr:row>
      <xdr:rowOff>169487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14564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24042</xdr:rowOff>
    </xdr:from>
    <xdr:to>
      <xdr:col>24</xdr:col>
      <xdr:colOff>114300</xdr:colOff>
      <xdr:row>56</xdr:row>
      <xdr:rowOff>125642</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2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2469</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0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70576</xdr:rowOff>
    </xdr:from>
    <xdr:to>
      <xdr:col>20</xdr:col>
      <xdr:colOff>38100</xdr:colOff>
      <xdr:row>57</xdr:row>
      <xdr:rowOff>726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7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163303</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6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65925</xdr:rowOff>
    </xdr:from>
    <xdr:to>
      <xdr:col>15</xdr:col>
      <xdr:colOff>101600</xdr:colOff>
      <xdr:row>56</xdr:row>
      <xdr:rowOff>167525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158652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7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71092</xdr:rowOff>
    </xdr:from>
    <xdr:to>
      <xdr:col>10</xdr:col>
      <xdr:colOff>165100</xdr:colOff>
      <xdr:row>57</xdr:row>
      <xdr:rowOff>1242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7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163819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76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101422</xdr:rowOff>
    </xdr:from>
    <xdr:to>
      <xdr:col>6</xdr:col>
      <xdr:colOff>38100</xdr:colOff>
      <xdr:row>57</xdr:row>
      <xdr:rowOff>31572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0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22699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79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112344</xdr:rowOff>
    </xdr:from>
    <xdr:to>
      <xdr:col>24</xdr:col>
      <xdr:colOff>62865</xdr:colOff>
      <xdr:row>79</xdr:row>
      <xdr:rowOff>9170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85294"/>
          <a:ext cx="1270" cy="1268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12997</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57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9170</xdr:rowOff>
    </xdr:from>
    <xdr:to>
      <xdr:col>24</xdr:col>
      <xdr:colOff>152400</xdr:colOff>
      <xdr:row>79</xdr:row>
      <xdr:rowOff>9170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59021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112344</xdr:rowOff>
    </xdr:from>
    <xdr:to>
      <xdr:col>24</xdr:col>
      <xdr:colOff>152400</xdr:colOff>
      <xdr:row>71</xdr:row>
      <xdr:rowOff>112344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85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46659</xdr:rowOff>
    </xdr:from>
    <xdr:to>
      <xdr:col>24</xdr:col>
      <xdr:colOff>63500</xdr:colOff>
      <xdr:row>78</xdr:row>
      <xdr:rowOff>26085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248309"/>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114913</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316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136486</xdr:rowOff>
    </xdr:from>
    <xdr:to>
      <xdr:col>24</xdr:col>
      <xdr:colOff>114300</xdr:colOff>
      <xdr:row>78</xdr:row>
      <xdr:rowOff>66636</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26085</xdr:rowOff>
    </xdr:from>
    <xdr:to>
      <xdr:col>19</xdr:col>
      <xdr:colOff>177800</xdr:colOff>
      <xdr:row>78</xdr:row>
      <xdr:rowOff>108383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399185"/>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142811</xdr:rowOff>
    </xdr:from>
    <xdr:to>
      <xdr:col>20</xdr:col>
      <xdr:colOff>38100</xdr:colOff>
      <xdr:row>78</xdr:row>
      <xdr:rowOff>72961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89488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108383</xdr:rowOff>
    </xdr:from>
    <xdr:to>
      <xdr:col>15</xdr:col>
      <xdr:colOff>50800</xdr:colOff>
      <xdr:row>78</xdr:row>
      <xdr:rowOff>116839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81483"/>
          <a:ext cx="889000" cy="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148183</xdr:rowOff>
    </xdr:from>
    <xdr:to>
      <xdr:col>15</xdr:col>
      <xdr:colOff>101600</xdr:colOff>
      <xdr:row>78</xdr:row>
      <xdr:rowOff>78333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94860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106820</xdr:rowOff>
    </xdr:from>
    <xdr:to>
      <xdr:col>10</xdr:col>
      <xdr:colOff>114300</xdr:colOff>
      <xdr:row>78</xdr:row>
      <xdr:rowOff>116839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308470"/>
          <a:ext cx="889000" cy="18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159765</xdr:rowOff>
    </xdr:from>
    <xdr:to>
      <xdr:col>10</xdr:col>
      <xdr:colOff>165100</xdr:colOff>
      <xdr:row>78</xdr:row>
      <xdr:rowOff>89915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106442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154012</xdr:rowOff>
    </xdr:from>
    <xdr:to>
      <xdr:col>6</xdr:col>
      <xdr:colOff>38100</xdr:colOff>
      <xdr:row>78</xdr:row>
      <xdr:rowOff>84162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75289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44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167309</xdr:rowOff>
    </xdr:from>
    <xdr:to>
      <xdr:col>24</xdr:col>
      <xdr:colOff>114300</xdr:colOff>
      <xdr:row>77</xdr:row>
      <xdr:rowOff>97459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19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18736</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04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146735</xdr:rowOff>
    </xdr:from>
    <xdr:to>
      <xdr:col>20</xdr:col>
      <xdr:colOff>38100</xdr:colOff>
      <xdr:row>78</xdr:row>
      <xdr:rowOff>76885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4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68012</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4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57583</xdr:rowOff>
    </xdr:from>
    <xdr:to>
      <xdr:col>15</xdr:col>
      <xdr:colOff>101600</xdr:colOff>
      <xdr:row>78</xdr:row>
      <xdr:rowOff>159183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3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150310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2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66039</xdr:rowOff>
    </xdr:from>
    <xdr:to>
      <xdr:col>10</xdr:col>
      <xdr:colOff>165100</xdr:colOff>
      <xdr:row>78</xdr:row>
      <xdr:rowOff>167639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3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158766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3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56020</xdr:rowOff>
    </xdr:from>
    <xdr:to>
      <xdr:col>6</xdr:col>
      <xdr:colOff>38100</xdr:colOff>
      <xdr:row>77</xdr:row>
      <xdr:rowOff>157620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2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2697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0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8813</xdr:rowOff>
    </xdr:from>
    <xdr:to>
      <xdr:col>24</xdr:col>
      <xdr:colOff>62865</xdr:colOff>
      <xdr:row>99</xdr:row>
      <xdr:rowOff>10961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10763"/>
          <a:ext cx="1270" cy="137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14788</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10961</xdr:rowOff>
    </xdr:from>
    <xdr:to>
      <xdr:col>24</xdr:col>
      <xdr:colOff>152400</xdr:colOff>
      <xdr:row>99</xdr:row>
      <xdr:rowOff>10961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8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126940</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8813</xdr:rowOff>
    </xdr:from>
    <xdr:to>
      <xdr:col>24</xdr:col>
      <xdr:colOff>152400</xdr:colOff>
      <xdr:row>91</xdr:row>
      <xdr:rowOff>8813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1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37198</xdr:rowOff>
    </xdr:from>
    <xdr:to>
      <xdr:col>24</xdr:col>
      <xdr:colOff>63500</xdr:colOff>
      <xdr:row>92</xdr:row>
      <xdr:rowOff>41757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5810598"/>
          <a:ext cx="838200" cy="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89958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77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111531</xdr:rowOff>
    </xdr:from>
    <xdr:to>
      <xdr:col>24</xdr:col>
      <xdr:colOff>114300</xdr:colOff>
      <xdr:row>96</xdr:row>
      <xdr:rowOff>41681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3924</xdr:rowOff>
    </xdr:from>
    <xdr:to>
      <xdr:col>19</xdr:col>
      <xdr:colOff>177800</xdr:colOff>
      <xdr:row>92</xdr:row>
      <xdr:rowOff>37198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5777324"/>
          <a:ext cx="889000" cy="3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158635</xdr:rowOff>
    </xdr:from>
    <xdr:to>
      <xdr:col>20</xdr:col>
      <xdr:colOff>38100</xdr:colOff>
      <xdr:row>96</xdr:row>
      <xdr:rowOff>88785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79912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3924</xdr:rowOff>
    </xdr:from>
    <xdr:to>
      <xdr:col>15</xdr:col>
      <xdr:colOff>50800</xdr:colOff>
      <xdr:row>92</xdr:row>
      <xdr:rowOff>161341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5777324"/>
          <a:ext cx="889000" cy="15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152743</xdr:rowOff>
    </xdr:from>
    <xdr:to>
      <xdr:col>15</xdr:col>
      <xdr:colOff>101600</xdr:colOff>
      <xdr:row>96</xdr:row>
      <xdr:rowOff>82893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74020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161341</xdr:rowOff>
    </xdr:from>
    <xdr:to>
      <xdr:col>10</xdr:col>
      <xdr:colOff>114300</xdr:colOff>
      <xdr:row>93</xdr:row>
      <xdr:rowOff>108941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5934741"/>
          <a:ext cx="889000" cy="1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4927</xdr:rowOff>
    </xdr:from>
    <xdr:to>
      <xdr:col>10</xdr:col>
      <xdr:colOff>165100</xdr:colOff>
      <xdr:row>96</xdr:row>
      <xdr:rowOff>106527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97654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62218</xdr:rowOff>
    </xdr:from>
    <xdr:to>
      <xdr:col>6</xdr:col>
      <xdr:colOff>38100</xdr:colOff>
      <xdr:row>96</xdr:row>
      <xdr:rowOff>163818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154945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1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162407</xdr:rowOff>
    </xdr:from>
    <xdr:to>
      <xdr:col>24</xdr:col>
      <xdr:colOff>114300</xdr:colOff>
      <xdr:row>92</xdr:row>
      <xdr:rowOff>92557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576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13834</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615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157848</xdr:rowOff>
    </xdr:from>
    <xdr:to>
      <xdr:col>20</xdr:col>
      <xdr:colOff>38100</xdr:colOff>
      <xdr:row>92</xdr:row>
      <xdr:rowOff>87998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575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104525</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553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124574</xdr:rowOff>
    </xdr:from>
    <xdr:to>
      <xdr:col>15</xdr:col>
      <xdr:colOff>101600</xdr:colOff>
      <xdr:row>92</xdr:row>
      <xdr:rowOff>54724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57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71251</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550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110541</xdr:rowOff>
    </xdr:from>
    <xdr:to>
      <xdr:col>10</xdr:col>
      <xdr:colOff>165100</xdr:colOff>
      <xdr:row>93</xdr:row>
      <xdr:rowOff>40691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588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57218</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565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58141</xdr:rowOff>
    </xdr:from>
    <xdr:to>
      <xdr:col>6</xdr:col>
      <xdr:colOff>38100</xdr:colOff>
      <xdr:row>93</xdr:row>
      <xdr:rowOff>159741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00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4818</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30795" y="15778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34050</xdr:rowOff>
    </xdr:from>
    <xdr:to>
      <xdr:col>54</xdr:col>
      <xdr:colOff>189865</xdr:colOff>
      <xdr:row>37</xdr:row>
      <xdr:rowOff>164206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520450"/>
          <a:ext cx="1270" cy="987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168033</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164206</xdr:rowOff>
    </xdr:from>
    <xdr:to>
      <xdr:col>55</xdr:col>
      <xdr:colOff>88900</xdr:colOff>
      <xdr:row>37</xdr:row>
      <xdr:rowOff>164206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0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152177</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2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34050</xdr:rowOff>
    </xdr:from>
    <xdr:to>
      <xdr:col>55</xdr:col>
      <xdr:colOff>88900</xdr:colOff>
      <xdr:row>32</xdr:row>
      <xdr:rowOff>34050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52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154380</xdr:rowOff>
    </xdr:from>
    <xdr:to>
      <xdr:col>55</xdr:col>
      <xdr:colOff>0</xdr:colOff>
      <xdr:row>37</xdr:row>
      <xdr:rowOff>12676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326580"/>
          <a:ext cx="838200" cy="2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51477</xdr:rowOff>
    </xdr:from>
    <xdr:ext cx="534377"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28600</xdr:rowOff>
    </xdr:from>
    <xdr:to>
      <xdr:col>55</xdr:col>
      <xdr:colOff>50800</xdr:colOff>
      <xdr:row>36</xdr:row>
      <xdr:rowOff>130200</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154380</xdr:rowOff>
    </xdr:from>
    <xdr:to>
      <xdr:col>50</xdr:col>
      <xdr:colOff>114300</xdr:colOff>
      <xdr:row>37</xdr:row>
      <xdr:rowOff>24641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326580"/>
          <a:ext cx="889000" cy="4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35206</xdr:rowOff>
    </xdr:from>
    <xdr:to>
      <xdr:col>50</xdr:col>
      <xdr:colOff>165100</xdr:colOff>
      <xdr:row>36</xdr:row>
      <xdr:rowOff>136806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153333</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16526</xdr:rowOff>
    </xdr:from>
    <xdr:to>
      <xdr:col>45</xdr:col>
      <xdr:colOff>177800</xdr:colOff>
      <xdr:row>37</xdr:row>
      <xdr:rowOff>24641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360176"/>
          <a:ext cx="8890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60832</xdr:rowOff>
    </xdr:from>
    <xdr:to>
      <xdr:col>46</xdr:col>
      <xdr:colOff>38100</xdr:colOff>
      <xdr:row>36</xdr:row>
      <xdr:rowOff>162432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7509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0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5242</xdr:rowOff>
    </xdr:from>
    <xdr:to>
      <xdr:col>41</xdr:col>
      <xdr:colOff>50800</xdr:colOff>
      <xdr:row>37</xdr:row>
      <xdr:rowOff>16526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348892"/>
          <a:ext cx="889000" cy="1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72884</xdr:rowOff>
    </xdr:from>
    <xdr:to>
      <xdr:col>41</xdr:col>
      <xdr:colOff>101600</xdr:colOff>
      <xdr:row>37</xdr:row>
      <xdr:rowOff>3034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19561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0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75998</xdr:rowOff>
    </xdr:from>
    <xdr:to>
      <xdr:col>36</xdr:col>
      <xdr:colOff>165100</xdr:colOff>
      <xdr:row>37</xdr:row>
      <xdr:rowOff>6148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22675</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02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133326</xdr:rowOff>
    </xdr:from>
    <xdr:to>
      <xdr:col>55</xdr:col>
      <xdr:colOff>50800</xdr:colOff>
      <xdr:row>37</xdr:row>
      <xdr:rowOff>63476</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0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111753</xdr:rowOff>
    </xdr:from>
    <xdr:ext cx="534377"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28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103580</xdr:rowOff>
    </xdr:from>
    <xdr:to>
      <xdr:col>50</xdr:col>
      <xdr:colOff>165100</xdr:colOff>
      <xdr:row>37</xdr:row>
      <xdr:rowOff>33730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24857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36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145291</xdr:rowOff>
    </xdr:from>
    <xdr:to>
      <xdr:col>46</xdr:col>
      <xdr:colOff>38100</xdr:colOff>
      <xdr:row>37</xdr:row>
      <xdr:rowOff>75441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31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66568</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41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137176</xdr:rowOff>
    </xdr:from>
    <xdr:to>
      <xdr:col>41</xdr:col>
      <xdr:colOff>101600</xdr:colOff>
      <xdr:row>37</xdr:row>
      <xdr:rowOff>67326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0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58453</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40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125892</xdr:rowOff>
    </xdr:from>
    <xdr:to>
      <xdr:col>36</xdr:col>
      <xdr:colOff>165100</xdr:colOff>
      <xdr:row>37</xdr:row>
      <xdr:rowOff>56042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9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47169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39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13571</xdr:rowOff>
    </xdr:from>
    <xdr:to>
      <xdr:col>54</xdr:col>
      <xdr:colOff>189865</xdr:colOff>
      <xdr:row>59</xdr:row>
      <xdr:rowOff>49524</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586071"/>
          <a:ext cx="1270" cy="1579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53351</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49524</xdr:rowOff>
    </xdr:from>
    <xdr:to>
      <xdr:col>55</xdr:col>
      <xdr:colOff>88900</xdr:colOff>
      <xdr:row>59</xdr:row>
      <xdr:rowOff>49524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131698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36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13571</xdr:rowOff>
    </xdr:from>
    <xdr:to>
      <xdr:col>55</xdr:col>
      <xdr:colOff>88900</xdr:colOff>
      <xdr:row>50</xdr:row>
      <xdr:rowOff>13571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58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38299</xdr:rowOff>
    </xdr:from>
    <xdr:to>
      <xdr:col>55</xdr:col>
      <xdr:colOff>0</xdr:colOff>
      <xdr:row>56</xdr:row>
      <xdr:rowOff>83072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296599"/>
          <a:ext cx="838200" cy="38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31763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04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53336</xdr:rowOff>
    </xdr:from>
    <xdr:to>
      <xdr:col>55</xdr:col>
      <xdr:colOff>50800</xdr:colOff>
      <xdr:row>57</xdr:row>
      <xdr:rowOff>154936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83072</xdr:rowOff>
    </xdr:from>
    <xdr:to>
      <xdr:col>50</xdr:col>
      <xdr:colOff>114300</xdr:colOff>
      <xdr:row>56</xdr:row>
      <xdr:rowOff>160496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684272"/>
          <a:ext cx="889000" cy="7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102525</xdr:rowOff>
    </xdr:from>
    <xdr:to>
      <xdr:col>50</xdr:col>
      <xdr:colOff>165100</xdr:colOff>
      <xdr:row>58</xdr:row>
      <xdr:rowOff>32675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23802</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9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160496</xdr:rowOff>
    </xdr:from>
    <xdr:to>
      <xdr:col>45</xdr:col>
      <xdr:colOff>177800</xdr:colOff>
      <xdr:row>57</xdr:row>
      <xdr:rowOff>80701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761696"/>
          <a:ext cx="889000" cy="9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96829</xdr:rowOff>
    </xdr:from>
    <xdr:to>
      <xdr:col>46</xdr:col>
      <xdr:colOff>38100</xdr:colOff>
      <xdr:row>58</xdr:row>
      <xdr:rowOff>26979</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18106</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96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80701</xdr:rowOff>
    </xdr:from>
    <xdr:to>
      <xdr:col>41</xdr:col>
      <xdr:colOff>50800</xdr:colOff>
      <xdr:row>58</xdr:row>
      <xdr:rowOff>20054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853351"/>
          <a:ext cx="889000" cy="11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131466</xdr:rowOff>
    </xdr:from>
    <xdr:to>
      <xdr:col>41</xdr:col>
      <xdr:colOff>101600</xdr:colOff>
      <xdr:row>58</xdr:row>
      <xdr:rowOff>61616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0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52743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99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142876</xdr:rowOff>
    </xdr:from>
    <xdr:to>
      <xdr:col>36</xdr:col>
      <xdr:colOff>165100</xdr:colOff>
      <xdr:row>58</xdr:row>
      <xdr:rowOff>73026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64153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1000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158949</xdr:rowOff>
    </xdr:from>
    <xdr:to>
      <xdr:col>55</xdr:col>
      <xdr:colOff>50800</xdr:colOff>
      <xdr:row>54</xdr:row>
      <xdr:rowOff>89099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24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10376</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097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32272</xdr:rowOff>
    </xdr:from>
    <xdr:to>
      <xdr:col>50</xdr:col>
      <xdr:colOff>165100</xdr:colOff>
      <xdr:row>56</xdr:row>
      <xdr:rowOff>133872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63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150399</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4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109696</xdr:rowOff>
    </xdr:from>
    <xdr:to>
      <xdr:col>46</xdr:col>
      <xdr:colOff>38100</xdr:colOff>
      <xdr:row>57</xdr:row>
      <xdr:rowOff>39846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1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56373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486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29901</xdr:rowOff>
    </xdr:from>
    <xdr:to>
      <xdr:col>41</xdr:col>
      <xdr:colOff>101600</xdr:colOff>
      <xdr:row>57</xdr:row>
      <xdr:rowOff>131501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0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148028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57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140704</xdr:rowOff>
    </xdr:from>
    <xdr:to>
      <xdr:col>36</xdr:col>
      <xdr:colOff>165100</xdr:colOff>
      <xdr:row>58</xdr:row>
      <xdr:rowOff>70854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1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87381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68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166681</xdr:rowOff>
    </xdr:from>
    <xdr:to>
      <xdr:col>54</xdr:col>
      <xdr:colOff>189865</xdr:colOff>
      <xdr:row>79</xdr:row>
      <xdr:rowOff>98189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68181"/>
          <a:ext cx="1270" cy="147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102016</xdr:rowOff>
    </xdr:from>
    <xdr:ext cx="378565"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6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98189</xdr:rowOff>
    </xdr:from>
    <xdr:to>
      <xdr:col>55</xdr:col>
      <xdr:colOff>88900</xdr:colOff>
      <xdr:row>79</xdr:row>
      <xdr:rowOff>98189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113358</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9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166681</xdr:rowOff>
    </xdr:from>
    <xdr:to>
      <xdr:col>55</xdr:col>
      <xdr:colOff>88900</xdr:colOff>
      <xdr:row>70</xdr:row>
      <xdr:rowOff>166681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6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2090</xdr:rowOff>
    </xdr:from>
    <xdr:to>
      <xdr:col>55</xdr:col>
      <xdr:colOff>0</xdr:colOff>
      <xdr:row>78</xdr:row>
      <xdr:rowOff>73386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375190"/>
          <a:ext cx="838200" cy="7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74975</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48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96548</xdr:rowOff>
    </xdr:from>
    <xdr:to>
      <xdr:col>55</xdr:col>
      <xdr:colOff>50800</xdr:colOff>
      <xdr:row>79</xdr:row>
      <xdr:rowOff>26698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64013</xdr:rowOff>
    </xdr:from>
    <xdr:to>
      <xdr:col>50</xdr:col>
      <xdr:colOff>114300</xdr:colOff>
      <xdr:row>78</xdr:row>
      <xdr:rowOff>73386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437113"/>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134133</xdr:rowOff>
    </xdr:from>
    <xdr:to>
      <xdr:col>50</xdr:col>
      <xdr:colOff>165100</xdr:colOff>
      <xdr:row>79</xdr:row>
      <xdr:rowOff>64283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55410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9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3849</xdr:rowOff>
    </xdr:from>
    <xdr:to>
      <xdr:col>45</xdr:col>
      <xdr:colOff>177800</xdr:colOff>
      <xdr:row>78</xdr:row>
      <xdr:rowOff>64013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376949"/>
          <a:ext cx="889000" cy="6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135018</xdr:rowOff>
    </xdr:from>
    <xdr:to>
      <xdr:col>46</xdr:col>
      <xdr:colOff>38100</xdr:colOff>
      <xdr:row>79</xdr:row>
      <xdr:rowOff>65168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0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56295</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60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3849</xdr:rowOff>
    </xdr:from>
    <xdr:to>
      <xdr:col>41</xdr:col>
      <xdr:colOff>50800</xdr:colOff>
      <xdr:row>79</xdr:row>
      <xdr:rowOff>2491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376949"/>
          <a:ext cx="889000" cy="17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145106</xdr:rowOff>
    </xdr:from>
    <xdr:to>
      <xdr:col>41</xdr:col>
      <xdr:colOff>101600</xdr:colOff>
      <xdr:row>79</xdr:row>
      <xdr:rowOff>75256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51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66383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61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126459</xdr:rowOff>
    </xdr:from>
    <xdr:to>
      <xdr:col>36</xdr:col>
      <xdr:colOff>165100</xdr:colOff>
      <xdr:row>79</xdr:row>
      <xdr:rowOff>56609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99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47736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59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122740</xdr:rowOff>
    </xdr:from>
    <xdr:to>
      <xdr:col>55</xdr:col>
      <xdr:colOff>50800</xdr:colOff>
      <xdr:row>78</xdr:row>
      <xdr:rowOff>52890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32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145617</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17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22586</xdr:rowOff>
    </xdr:from>
    <xdr:to>
      <xdr:col>50</xdr:col>
      <xdr:colOff>165100</xdr:colOff>
      <xdr:row>78</xdr:row>
      <xdr:rowOff>124186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3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140713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17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13213</xdr:rowOff>
    </xdr:from>
    <xdr:to>
      <xdr:col>46</xdr:col>
      <xdr:colOff>38100</xdr:colOff>
      <xdr:row>78</xdr:row>
      <xdr:rowOff>114813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38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131340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16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124499</xdr:rowOff>
    </xdr:from>
    <xdr:to>
      <xdr:col>41</xdr:col>
      <xdr:colOff>101600</xdr:colOff>
      <xdr:row>78</xdr:row>
      <xdr:rowOff>54649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32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71176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10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123141</xdr:rowOff>
    </xdr:from>
    <xdr:to>
      <xdr:col>36</xdr:col>
      <xdr:colOff>165100</xdr:colOff>
      <xdr:row>79</xdr:row>
      <xdr:rowOff>53291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9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69818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27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39</xdr:rowOff>
    </xdr:from>
    <xdr:to>
      <xdr:col>54</xdr:col>
      <xdr:colOff>189865</xdr:colOff>
      <xdr:row>98</xdr:row>
      <xdr:rowOff>96380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73439"/>
          <a:ext cx="1270" cy="1125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100207</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96380</xdr:rowOff>
    </xdr:from>
    <xdr:to>
      <xdr:col>55</xdr:col>
      <xdr:colOff>88900</xdr:colOff>
      <xdr:row>98</xdr:row>
      <xdr:rowOff>96380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118166</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39</xdr:rowOff>
    </xdr:from>
    <xdr:to>
      <xdr:col>55</xdr:col>
      <xdr:colOff>88900</xdr:colOff>
      <xdr:row>92</xdr:row>
      <xdr:rowOff>39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7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21152</xdr:rowOff>
    </xdr:from>
    <xdr:to>
      <xdr:col>55</xdr:col>
      <xdr:colOff>0</xdr:colOff>
      <xdr:row>96</xdr:row>
      <xdr:rowOff>30096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137452"/>
          <a:ext cx="838200" cy="35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157263</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16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7386</xdr:rowOff>
    </xdr:from>
    <xdr:to>
      <xdr:col>55</xdr:col>
      <xdr:colOff>50800</xdr:colOff>
      <xdr:row>97</xdr:row>
      <xdr:rowOff>108986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30096</xdr:rowOff>
    </xdr:from>
    <xdr:to>
      <xdr:col>50</xdr:col>
      <xdr:colOff>114300</xdr:colOff>
      <xdr:row>96</xdr:row>
      <xdr:rowOff>151971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489296"/>
          <a:ext cx="889000" cy="12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33240</xdr:rowOff>
    </xdr:from>
    <xdr:to>
      <xdr:col>50</xdr:col>
      <xdr:colOff>165100</xdr:colOff>
      <xdr:row>97</xdr:row>
      <xdr:rowOff>134840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125967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151971</xdr:rowOff>
    </xdr:from>
    <xdr:to>
      <xdr:col>45</xdr:col>
      <xdr:colOff>177800</xdr:colOff>
      <xdr:row>98</xdr:row>
      <xdr:rowOff>89322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611171"/>
          <a:ext cx="889000" cy="28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27589</xdr:rowOff>
    </xdr:from>
    <xdr:to>
      <xdr:col>46</xdr:col>
      <xdr:colOff>38100</xdr:colOff>
      <xdr:row>97</xdr:row>
      <xdr:rowOff>129189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120316</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75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118659</xdr:rowOff>
    </xdr:from>
    <xdr:to>
      <xdr:col>41</xdr:col>
      <xdr:colOff>50800</xdr:colOff>
      <xdr:row>98</xdr:row>
      <xdr:rowOff>89322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749309"/>
          <a:ext cx="889000" cy="14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53837</xdr:rowOff>
    </xdr:from>
    <xdr:to>
      <xdr:col>41</xdr:col>
      <xdr:colOff>101600</xdr:colOff>
      <xdr:row>97</xdr:row>
      <xdr:rowOff>155437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95822</xdr:rowOff>
    </xdr:from>
    <xdr:to>
      <xdr:col>36</xdr:col>
      <xdr:colOff>165100</xdr:colOff>
      <xdr:row>98</xdr:row>
      <xdr:rowOff>25972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17099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81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141802</xdr:rowOff>
    </xdr:from>
    <xdr:to>
      <xdr:col>55</xdr:col>
      <xdr:colOff>50800</xdr:colOff>
      <xdr:row>94</xdr:row>
      <xdr:rowOff>71952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08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164679</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5938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150746</xdr:rowOff>
    </xdr:from>
    <xdr:to>
      <xdr:col>50</xdr:col>
      <xdr:colOff>165100</xdr:colOff>
      <xdr:row>96</xdr:row>
      <xdr:rowOff>80896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4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97423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21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101171</xdr:rowOff>
    </xdr:from>
    <xdr:to>
      <xdr:col>46</xdr:col>
      <xdr:colOff>38100</xdr:colOff>
      <xdr:row>97</xdr:row>
      <xdr:rowOff>31321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56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47848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3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38522</xdr:rowOff>
    </xdr:from>
    <xdr:to>
      <xdr:col>41</xdr:col>
      <xdr:colOff>101600</xdr:colOff>
      <xdr:row>98</xdr:row>
      <xdr:rowOff>140122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4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131249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67859</xdr:rowOff>
    </xdr:from>
    <xdr:to>
      <xdr:col>36</xdr:col>
      <xdr:colOff>165100</xdr:colOff>
      <xdr:row>97</xdr:row>
      <xdr:rowOff>169459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69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14536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47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119443</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34393"/>
          <a:ext cx="1269" cy="1296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66120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0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119443</xdr:rowOff>
    </xdr:from>
    <xdr:to>
      <xdr:col>86</xdr:col>
      <xdr:colOff>25400</xdr:colOff>
      <xdr:row>31</xdr:row>
      <xdr:rowOff>119443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31166</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17716"/>
          <a:ext cx="838200" cy="1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104970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48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82093</xdr:rowOff>
    </xdr:from>
    <xdr:to>
      <xdr:col>85</xdr:col>
      <xdr:colOff>177800</xdr:colOff>
      <xdr:row>39</xdr:row>
      <xdr:rowOff>12243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31166</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17716"/>
          <a:ext cx="889000" cy="1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105511</xdr:rowOff>
    </xdr:from>
    <xdr:to>
      <xdr:col>81</xdr:col>
      <xdr:colOff>101600</xdr:colOff>
      <xdr:row>39</xdr:row>
      <xdr:rowOff>35661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52189</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145542</xdr:rowOff>
    </xdr:from>
    <xdr:to>
      <xdr:col>76</xdr:col>
      <xdr:colOff>165100</xdr:colOff>
      <xdr:row>39</xdr:row>
      <xdr:rowOff>75692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92219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3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36030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22580"/>
          <a:ext cx="8890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123292</xdr:rowOff>
    </xdr:from>
    <xdr:to>
      <xdr:col>72</xdr:col>
      <xdr:colOff>38100</xdr:colOff>
      <xdr:row>39</xdr:row>
      <xdr:rowOff>53442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69969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144411</xdr:rowOff>
    </xdr:from>
    <xdr:to>
      <xdr:col>67</xdr:col>
      <xdr:colOff>101600</xdr:colOff>
      <xdr:row>39</xdr:row>
      <xdr:rowOff>74561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91089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151816</xdr:rowOff>
    </xdr:from>
    <xdr:to>
      <xdr:col>81</xdr:col>
      <xdr:colOff>101600</xdr:colOff>
      <xdr:row>39</xdr:row>
      <xdr:rowOff>81966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6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73093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5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156680</xdr:rowOff>
    </xdr:from>
    <xdr:to>
      <xdr:col>67</xdr:col>
      <xdr:colOff>101600</xdr:colOff>
      <xdr:row>39</xdr:row>
      <xdr:rowOff>86830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77957</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764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156060</xdr:rowOff>
    </xdr:from>
    <xdr:to>
      <xdr:col>85</xdr:col>
      <xdr:colOff>126364</xdr:colOff>
      <xdr:row>79</xdr:row>
      <xdr:rowOff>18573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329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22400</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6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18573</xdr:rowOff>
    </xdr:from>
    <xdr:to>
      <xdr:col>86</xdr:col>
      <xdr:colOff>25400</xdr:colOff>
      <xdr:row>79</xdr:row>
      <xdr:rowOff>18573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6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102737</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10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156060</xdr:rowOff>
    </xdr:from>
    <xdr:to>
      <xdr:col>86</xdr:col>
      <xdr:colOff>25400</xdr:colOff>
      <xdr:row>71</xdr:row>
      <xdr:rowOff>156060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3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167932</xdr:rowOff>
    </xdr:from>
    <xdr:to>
      <xdr:col>85</xdr:col>
      <xdr:colOff>127000</xdr:colOff>
      <xdr:row>77</xdr:row>
      <xdr:rowOff>2364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198132"/>
          <a:ext cx="838200" cy="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118978</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77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96101</xdr:rowOff>
    </xdr:from>
    <xdr:to>
      <xdr:col>85</xdr:col>
      <xdr:colOff>177800</xdr:colOff>
      <xdr:row>77</xdr:row>
      <xdr:rowOff>26251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150276</xdr:rowOff>
    </xdr:from>
    <xdr:to>
      <xdr:col>81</xdr:col>
      <xdr:colOff>50800</xdr:colOff>
      <xdr:row>76</xdr:row>
      <xdr:rowOff>167932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180476"/>
          <a:ext cx="889000" cy="1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109048</xdr:rowOff>
    </xdr:from>
    <xdr:to>
      <xdr:col>81</xdr:col>
      <xdr:colOff>101600</xdr:colOff>
      <xdr:row>77</xdr:row>
      <xdr:rowOff>39198</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55725</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150276</xdr:rowOff>
    </xdr:from>
    <xdr:to>
      <xdr:col>76</xdr:col>
      <xdr:colOff>114300</xdr:colOff>
      <xdr:row>77</xdr:row>
      <xdr:rowOff>17430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180476"/>
          <a:ext cx="889000" cy="3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110525</xdr:rowOff>
    </xdr:from>
    <xdr:to>
      <xdr:col>76</xdr:col>
      <xdr:colOff>165100</xdr:colOff>
      <xdr:row>77</xdr:row>
      <xdr:rowOff>40675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31802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17430</xdr:rowOff>
    </xdr:from>
    <xdr:to>
      <xdr:col>71</xdr:col>
      <xdr:colOff>177800</xdr:colOff>
      <xdr:row>77</xdr:row>
      <xdr:rowOff>48747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219080"/>
          <a:ext cx="889000" cy="3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104239</xdr:rowOff>
    </xdr:from>
    <xdr:to>
      <xdr:col>72</xdr:col>
      <xdr:colOff>38100</xdr:colOff>
      <xdr:row>77</xdr:row>
      <xdr:rowOff>34389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50916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57238</xdr:rowOff>
    </xdr:from>
    <xdr:to>
      <xdr:col>67</xdr:col>
      <xdr:colOff>101600</xdr:colOff>
      <xdr:row>76</xdr:row>
      <xdr:rowOff>158838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3916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123014</xdr:rowOff>
    </xdr:from>
    <xdr:to>
      <xdr:col>85</xdr:col>
      <xdr:colOff>177800</xdr:colOff>
      <xdr:row>77</xdr:row>
      <xdr:rowOff>53164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15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101441</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13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117132</xdr:rowOff>
    </xdr:from>
    <xdr:to>
      <xdr:col>81</xdr:col>
      <xdr:colOff>101600</xdr:colOff>
      <xdr:row>77</xdr:row>
      <xdr:rowOff>47282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1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38409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24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99476</xdr:rowOff>
    </xdr:from>
    <xdr:to>
      <xdr:col>76</xdr:col>
      <xdr:colOff>165100</xdr:colOff>
      <xdr:row>77</xdr:row>
      <xdr:rowOff>29626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12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46154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290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138080</xdr:rowOff>
    </xdr:from>
    <xdr:to>
      <xdr:col>72</xdr:col>
      <xdr:colOff>38100</xdr:colOff>
      <xdr:row>77</xdr:row>
      <xdr:rowOff>68230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16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59357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2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169397</xdr:rowOff>
    </xdr:from>
    <xdr:to>
      <xdr:col>67</xdr:col>
      <xdr:colOff>101600</xdr:colOff>
      <xdr:row>77</xdr:row>
      <xdr:rowOff>99547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19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90674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29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164998</xdr:rowOff>
    </xdr:from>
    <xdr:to>
      <xdr:col>85</xdr:col>
      <xdr:colOff>126364</xdr:colOff>
      <xdr:row>99</xdr:row>
      <xdr:rowOff>33173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424048"/>
          <a:ext cx="1269" cy="158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37000</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1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33173</xdr:rowOff>
    </xdr:from>
    <xdr:to>
      <xdr:col>86</xdr:col>
      <xdr:colOff>25400</xdr:colOff>
      <xdr:row>99</xdr:row>
      <xdr:rowOff>33173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111675</xdr:rowOff>
    </xdr:from>
    <xdr:ext cx="534377"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19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164998</xdr:rowOff>
    </xdr:from>
    <xdr:to>
      <xdr:col>86</xdr:col>
      <xdr:colOff>25400</xdr:colOff>
      <xdr:row>89</xdr:row>
      <xdr:rowOff>164998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42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10770</xdr:rowOff>
    </xdr:from>
    <xdr:to>
      <xdr:col>85</xdr:col>
      <xdr:colOff>127000</xdr:colOff>
      <xdr:row>97</xdr:row>
      <xdr:rowOff>76549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5481300" y="16469970"/>
          <a:ext cx="838200" cy="2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41539</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329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18662</xdr:rowOff>
    </xdr:from>
    <xdr:to>
      <xdr:col>85</xdr:col>
      <xdr:colOff>177800</xdr:colOff>
      <xdr:row>96</xdr:row>
      <xdr:rowOff>120262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47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10770</xdr:rowOff>
    </xdr:from>
    <xdr:to>
      <xdr:col>81</xdr:col>
      <xdr:colOff>50800</xdr:colOff>
      <xdr:row>98</xdr:row>
      <xdr:rowOff>124727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469970"/>
          <a:ext cx="889000" cy="45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21749</xdr:rowOff>
    </xdr:from>
    <xdr:to>
      <xdr:col>81</xdr:col>
      <xdr:colOff>101600</xdr:colOff>
      <xdr:row>96</xdr:row>
      <xdr:rowOff>123349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4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114476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57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51042</xdr:rowOff>
    </xdr:from>
    <xdr:to>
      <xdr:col>76</xdr:col>
      <xdr:colOff>114300</xdr:colOff>
      <xdr:row>98</xdr:row>
      <xdr:rowOff>124727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6338792"/>
          <a:ext cx="889000" cy="58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57201</xdr:rowOff>
    </xdr:from>
    <xdr:to>
      <xdr:col>76</xdr:col>
      <xdr:colOff>165100</xdr:colOff>
      <xdr:row>96</xdr:row>
      <xdr:rowOff>158801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5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3878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29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51042</xdr:rowOff>
    </xdr:from>
    <xdr:to>
      <xdr:col>71</xdr:col>
      <xdr:colOff>177800</xdr:colOff>
      <xdr:row>96</xdr:row>
      <xdr:rowOff>161855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6338792"/>
          <a:ext cx="889000" cy="28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82423</xdr:rowOff>
    </xdr:from>
    <xdr:to>
      <xdr:col>72</xdr:col>
      <xdr:colOff>38100</xdr:colOff>
      <xdr:row>97</xdr:row>
      <xdr:rowOff>12573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3700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6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13081</xdr:rowOff>
    </xdr:from>
    <xdr:to>
      <xdr:col>67</xdr:col>
      <xdr:colOff>101600</xdr:colOff>
      <xdr:row>96</xdr:row>
      <xdr:rowOff>114681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131208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25749</xdr:rowOff>
    </xdr:from>
    <xdr:to>
      <xdr:col>85</xdr:col>
      <xdr:colOff>177800</xdr:colOff>
      <xdr:row>97</xdr:row>
      <xdr:rowOff>127349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65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4176</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63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131420</xdr:rowOff>
    </xdr:from>
    <xdr:to>
      <xdr:col>81</xdr:col>
      <xdr:colOff>101600</xdr:colOff>
      <xdr:row>96</xdr:row>
      <xdr:rowOff>61570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41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78097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19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73927</xdr:rowOff>
    </xdr:from>
    <xdr:to>
      <xdr:col>76</xdr:col>
      <xdr:colOff>165100</xdr:colOff>
      <xdr:row>99</xdr:row>
      <xdr:rowOff>4077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8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166654</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57428" y="1696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242</xdr:rowOff>
    </xdr:from>
    <xdr:to>
      <xdr:col>72</xdr:col>
      <xdr:colOff>38100</xdr:colOff>
      <xdr:row>95</xdr:row>
      <xdr:rowOff>101842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28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118369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06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111055</xdr:rowOff>
    </xdr:from>
    <xdr:to>
      <xdr:col>67</xdr:col>
      <xdr:colOff>101600</xdr:colOff>
      <xdr:row>97</xdr:row>
      <xdr:rowOff>41205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57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32332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66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101181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44681"/>
          <a:ext cx="1269" cy="14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47858</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1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101181</xdr:rowOff>
    </xdr:from>
    <xdr:to>
      <xdr:col>116</xdr:col>
      <xdr:colOff>152400</xdr:colOff>
      <xdr:row>30</xdr:row>
      <xdr:rowOff>101181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44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100804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44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77927</xdr:rowOff>
    </xdr:from>
    <xdr:to>
      <xdr:col>116</xdr:col>
      <xdr:colOff>114300</xdr:colOff>
      <xdr:row>39</xdr:row>
      <xdr:rowOff>8077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58686</xdr:rowOff>
    </xdr:from>
    <xdr:to>
      <xdr:col>112</xdr:col>
      <xdr:colOff>38100</xdr:colOff>
      <xdr:row>38</xdr:row>
      <xdr:rowOff>160286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5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5364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4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96596</xdr:rowOff>
    </xdr:from>
    <xdr:to>
      <xdr:col>107</xdr:col>
      <xdr:colOff>101600</xdr:colOff>
      <xdr:row>39</xdr:row>
      <xdr:rowOff>26746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1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43273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3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112331</xdr:rowOff>
    </xdr:from>
    <xdr:to>
      <xdr:col>102</xdr:col>
      <xdr:colOff>165100</xdr:colOff>
      <xdr:row>39</xdr:row>
      <xdr:rowOff>42481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2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59009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0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124905</xdr:rowOff>
    </xdr:from>
    <xdr:to>
      <xdr:col>98</xdr:col>
      <xdr:colOff>38100</xdr:colOff>
      <xdr:row>39</xdr:row>
      <xdr:rowOff>55055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4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71581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1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38126</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10626"/>
          <a:ext cx="1269" cy="1549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156253</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38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38126</xdr:rowOff>
    </xdr:from>
    <xdr:to>
      <xdr:col>116</xdr:col>
      <xdr:colOff>152400</xdr:colOff>
      <xdr:row>50</xdr:row>
      <xdr:rowOff>38126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1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98213</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870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75336</xdr:rowOff>
    </xdr:from>
    <xdr:to>
      <xdr:col>116</xdr:col>
      <xdr:colOff>114300</xdr:colOff>
      <xdr:row>59</xdr:row>
      <xdr:rowOff>5486</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83109</xdr:rowOff>
    </xdr:from>
    <xdr:to>
      <xdr:col>112</xdr:col>
      <xdr:colOff>38100</xdr:colOff>
      <xdr:row>59</xdr:row>
      <xdr:rowOff>13259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29786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84747</xdr:rowOff>
    </xdr:from>
    <xdr:to>
      <xdr:col>107</xdr:col>
      <xdr:colOff>101600</xdr:colOff>
      <xdr:row>59</xdr:row>
      <xdr:rowOff>14897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31424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85852</xdr:rowOff>
    </xdr:from>
    <xdr:to>
      <xdr:col>102</xdr:col>
      <xdr:colOff>165100</xdr:colOff>
      <xdr:row>59</xdr:row>
      <xdr:rowOff>16002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32529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64592</xdr:rowOff>
    </xdr:from>
    <xdr:to>
      <xdr:col>98</xdr:col>
      <xdr:colOff>38100</xdr:colOff>
      <xdr:row>58</xdr:row>
      <xdr:rowOff>166192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11269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78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41718</xdr:rowOff>
    </xdr:from>
    <xdr:to>
      <xdr:col>116</xdr:col>
      <xdr:colOff>62864</xdr:colOff>
      <xdr:row>79</xdr:row>
      <xdr:rowOff>60060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4668"/>
          <a:ext cx="1269" cy="138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63887</xdr:rowOff>
    </xdr:from>
    <xdr:ext cx="469744"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6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60060</xdr:rowOff>
    </xdr:from>
    <xdr:to>
      <xdr:col>116</xdr:col>
      <xdr:colOff>152400</xdr:colOff>
      <xdr:row>79</xdr:row>
      <xdr:rowOff>60060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60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159845</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41718</xdr:rowOff>
    </xdr:from>
    <xdr:to>
      <xdr:col>116</xdr:col>
      <xdr:colOff>152400</xdr:colOff>
      <xdr:row>71</xdr:row>
      <xdr:rowOff>41718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83933</xdr:rowOff>
    </xdr:from>
    <xdr:to>
      <xdr:col>116</xdr:col>
      <xdr:colOff>63500</xdr:colOff>
      <xdr:row>75</xdr:row>
      <xdr:rowOff>100174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942683"/>
          <a:ext cx="838200" cy="1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82066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4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103639</xdr:rowOff>
    </xdr:from>
    <xdr:to>
      <xdr:col>116</xdr:col>
      <xdr:colOff>114300</xdr:colOff>
      <xdr:row>76</xdr:row>
      <xdr:rowOff>33790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72546</xdr:rowOff>
    </xdr:from>
    <xdr:to>
      <xdr:col>111</xdr:col>
      <xdr:colOff>177800</xdr:colOff>
      <xdr:row>75</xdr:row>
      <xdr:rowOff>100174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931296"/>
          <a:ext cx="889000" cy="2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97162</xdr:rowOff>
    </xdr:from>
    <xdr:to>
      <xdr:col>112</xdr:col>
      <xdr:colOff>38100</xdr:colOff>
      <xdr:row>76</xdr:row>
      <xdr:rowOff>27313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18439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72546</xdr:rowOff>
    </xdr:from>
    <xdr:to>
      <xdr:col>107</xdr:col>
      <xdr:colOff>50800</xdr:colOff>
      <xdr:row>75</xdr:row>
      <xdr:rowOff>90519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931296"/>
          <a:ext cx="889000" cy="1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90500</xdr:rowOff>
    </xdr:from>
    <xdr:to>
      <xdr:col>107</xdr:col>
      <xdr:colOff>101600</xdr:colOff>
      <xdr:row>76</xdr:row>
      <xdr:rowOff>20650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11777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81799</xdr:rowOff>
    </xdr:from>
    <xdr:to>
      <xdr:col>102</xdr:col>
      <xdr:colOff>114300</xdr:colOff>
      <xdr:row>75</xdr:row>
      <xdr:rowOff>90519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940549"/>
          <a:ext cx="889000" cy="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102605</xdr:rowOff>
    </xdr:from>
    <xdr:to>
      <xdr:col>102</xdr:col>
      <xdr:colOff>165100</xdr:colOff>
      <xdr:row>76</xdr:row>
      <xdr:rowOff>32755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23882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72212</xdr:rowOff>
    </xdr:from>
    <xdr:to>
      <xdr:col>98</xdr:col>
      <xdr:colOff>38100</xdr:colOff>
      <xdr:row>76</xdr:row>
      <xdr:rowOff>2363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164940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2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33133</xdr:rowOff>
    </xdr:from>
    <xdr:to>
      <xdr:col>116</xdr:col>
      <xdr:colOff>114300</xdr:colOff>
      <xdr:row>75</xdr:row>
      <xdr:rowOff>134733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89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56010</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74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49374</xdr:rowOff>
    </xdr:from>
    <xdr:to>
      <xdr:col>112</xdr:col>
      <xdr:colOff>38100</xdr:colOff>
      <xdr:row>75</xdr:row>
      <xdr:rowOff>150974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0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167501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68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21746</xdr:rowOff>
    </xdr:from>
    <xdr:to>
      <xdr:col>107</xdr:col>
      <xdr:colOff>101600</xdr:colOff>
      <xdr:row>75</xdr:row>
      <xdr:rowOff>123346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8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139873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65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39719</xdr:rowOff>
    </xdr:from>
    <xdr:to>
      <xdr:col>102</xdr:col>
      <xdr:colOff>165100</xdr:colOff>
      <xdr:row>75</xdr:row>
      <xdr:rowOff>141319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89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157846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67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30999</xdr:rowOff>
    </xdr:from>
    <xdr:to>
      <xdr:col>98</xdr:col>
      <xdr:colOff>38100</xdr:colOff>
      <xdr:row>75</xdr:row>
      <xdr:rowOff>132599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8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149126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66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住民一人当たりの性質別コストで類似団体平均を上回っている主なものとして扶助費、普通建設事業費となっている。扶助費については過去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も類似団体を大きく上回っており、主な要因は障害サービス等の給付費が年々増加していることに加え、近年は保育事業も拡充していることによる。普通建設事業では、上本部小中一貫校の整備、本部半島・伊江島エリア観光促進事業による文化交流施設の建設により増加している。普通建設事業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年度までは文教施設等の老朽化による施設更新が継続しているため増加する見込みである。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沖縄県本部町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13,191
13,030
54.35
10,550,064
10,166,045
312,737
3,885,110
7,815,995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124841</xdr:rowOff>
    </xdr:from>
    <xdr:to>
      <xdr:col>24</xdr:col>
      <xdr:colOff>62865</xdr:colOff>
      <xdr:row>38</xdr:row>
      <xdr:rowOff>34734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096891"/>
          <a:ext cx="1270" cy="1452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38561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34734</xdr:rowOff>
    </xdr:from>
    <xdr:to>
      <xdr:col>24</xdr:col>
      <xdr:colOff>152400</xdr:colOff>
      <xdr:row>38</xdr:row>
      <xdr:rowOff>34734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71518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124841</xdr:rowOff>
    </xdr:from>
    <xdr:to>
      <xdr:col>24</xdr:col>
      <xdr:colOff>152400</xdr:colOff>
      <xdr:row>29</xdr:row>
      <xdr:rowOff>124841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096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24257</xdr:rowOff>
    </xdr:from>
    <xdr:to>
      <xdr:col>24</xdr:col>
      <xdr:colOff>63500</xdr:colOff>
      <xdr:row>35</xdr:row>
      <xdr:rowOff>42735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25007"/>
          <a:ext cx="8382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59517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0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81090</xdr:rowOff>
    </xdr:from>
    <xdr:to>
      <xdr:col>24</xdr:col>
      <xdr:colOff>114300</xdr:colOff>
      <xdr:row>36</xdr:row>
      <xdr:rowOff>11240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42735</xdr:rowOff>
    </xdr:from>
    <xdr:to>
      <xdr:col>19</xdr:col>
      <xdr:colOff>177800</xdr:colOff>
      <xdr:row>35</xdr:row>
      <xdr:rowOff>85789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43485"/>
          <a:ext cx="889000" cy="4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116141</xdr:rowOff>
    </xdr:from>
    <xdr:to>
      <xdr:col>20</xdr:col>
      <xdr:colOff>38100</xdr:colOff>
      <xdr:row>36</xdr:row>
      <xdr:rowOff>46291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37418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85789</xdr:rowOff>
    </xdr:from>
    <xdr:to>
      <xdr:col>15</xdr:col>
      <xdr:colOff>50800</xdr:colOff>
      <xdr:row>36</xdr:row>
      <xdr:rowOff>32448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86539"/>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153670</xdr:rowOff>
    </xdr:from>
    <xdr:to>
      <xdr:col>15</xdr:col>
      <xdr:colOff>101600</xdr:colOff>
      <xdr:row>36</xdr:row>
      <xdr:rowOff>83820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74947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8636</xdr:rowOff>
    </xdr:from>
    <xdr:to>
      <xdr:col>10</xdr:col>
      <xdr:colOff>114300</xdr:colOff>
      <xdr:row>36</xdr:row>
      <xdr:rowOff>32448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09386"/>
          <a:ext cx="889000" cy="19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161290</xdr:rowOff>
    </xdr:from>
    <xdr:to>
      <xdr:col>10</xdr:col>
      <xdr:colOff>165100</xdr:colOff>
      <xdr:row>36</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82567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45085</xdr:rowOff>
    </xdr:from>
    <xdr:to>
      <xdr:col>6</xdr:col>
      <xdr:colOff>38100</xdr:colOff>
      <xdr:row>35</xdr:row>
      <xdr:rowOff>146685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137812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144907</xdr:rowOff>
    </xdr:from>
    <xdr:to>
      <xdr:col>24</xdr:col>
      <xdr:colOff>114300</xdr:colOff>
      <xdr:row>35</xdr:row>
      <xdr:rowOff>75057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7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167784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25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163385</xdr:rowOff>
    </xdr:from>
    <xdr:to>
      <xdr:col>20</xdr:col>
      <xdr:colOff>38100</xdr:colOff>
      <xdr:row>35</xdr:row>
      <xdr:rowOff>93535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110062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6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34989</xdr:rowOff>
    </xdr:from>
    <xdr:to>
      <xdr:col>15</xdr:col>
      <xdr:colOff>101600</xdr:colOff>
      <xdr:row>35</xdr:row>
      <xdr:rowOff>136589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3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153116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1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153098</xdr:rowOff>
    </xdr:from>
    <xdr:to>
      <xdr:col>10</xdr:col>
      <xdr:colOff>165100</xdr:colOff>
      <xdr:row>36</xdr:row>
      <xdr:rowOff>83248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5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99775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929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129286</xdr:rowOff>
    </xdr:from>
    <xdr:to>
      <xdr:col>6</xdr:col>
      <xdr:colOff>38100</xdr:colOff>
      <xdr:row>35</xdr:row>
      <xdr:rowOff>59436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5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75963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3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130762</xdr:rowOff>
    </xdr:from>
    <xdr:to>
      <xdr:col>24</xdr:col>
      <xdr:colOff>62865</xdr:colOff>
      <xdr:row>58</xdr:row>
      <xdr:rowOff>135520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03262"/>
          <a:ext cx="1270" cy="137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139347</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135520</xdr:rowOff>
    </xdr:from>
    <xdr:to>
      <xdr:col>24</xdr:col>
      <xdr:colOff>152400</xdr:colOff>
      <xdr:row>58</xdr:row>
      <xdr:rowOff>135520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7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77439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7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130762</xdr:rowOff>
    </xdr:from>
    <xdr:to>
      <xdr:col>24</xdr:col>
      <xdr:colOff>152400</xdr:colOff>
      <xdr:row>50</xdr:row>
      <xdr:rowOff>130762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03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2749</xdr:rowOff>
    </xdr:from>
    <xdr:to>
      <xdr:col>24</xdr:col>
      <xdr:colOff>63500</xdr:colOff>
      <xdr:row>58</xdr:row>
      <xdr:rowOff>33254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46849"/>
          <a:ext cx="838200" cy="3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10997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12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159570</xdr:rowOff>
    </xdr:from>
    <xdr:to>
      <xdr:col>24</xdr:col>
      <xdr:colOff>114300</xdr:colOff>
      <xdr:row>57</xdr:row>
      <xdr:rowOff>89720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2749</xdr:rowOff>
    </xdr:from>
    <xdr:to>
      <xdr:col>19</xdr:col>
      <xdr:colOff>177800</xdr:colOff>
      <xdr:row>58</xdr:row>
      <xdr:rowOff>85793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46849"/>
          <a:ext cx="889000" cy="8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20634</xdr:rowOff>
    </xdr:from>
    <xdr:to>
      <xdr:col>20</xdr:col>
      <xdr:colOff>38100</xdr:colOff>
      <xdr:row>57</xdr:row>
      <xdr:rowOff>122234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138761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153396</xdr:rowOff>
    </xdr:from>
    <xdr:to>
      <xdr:col>15</xdr:col>
      <xdr:colOff>50800</xdr:colOff>
      <xdr:row>58</xdr:row>
      <xdr:rowOff>85793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26046"/>
          <a:ext cx="889000" cy="10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41848</xdr:rowOff>
    </xdr:from>
    <xdr:to>
      <xdr:col>15</xdr:col>
      <xdr:colOff>101600</xdr:colOff>
      <xdr:row>57</xdr:row>
      <xdr:rowOff>143448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159975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58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153396</xdr:rowOff>
    </xdr:from>
    <xdr:to>
      <xdr:col>10</xdr:col>
      <xdr:colOff>114300</xdr:colOff>
      <xdr:row>58</xdr:row>
      <xdr:rowOff>27395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26046"/>
          <a:ext cx="889000" cy="4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74505</xdr:rowOff>
    </xdr:from>
    <xdr:to>
      <xdr:col>10</xdr:col>
      <xdr:colOff>165100</xdr:colOff>
      <xdr:row>58</xdr:row>
      <xdr:rowOff>4655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21182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79135</xdr:rowOff>
    </xdr:from>
    <xdr:to>
      <xdr:col>6</xdr:col>
      <xdr:colOff>38100</xdr:colOff>
      <xdr:row>58</xdr:row>
      <xdr:rowOff>9285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25812</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6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153904</xdr:rowOff>
    </xdr:from>
    <xdr:to>
      <xdr:col>24</xdr:col>
      <xdr:colOff>114300</xdr:colOff>
      <xdr:row>58</xdr:row>
      <xdr:rowOff>84054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2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68831</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4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123399</xdr:rowOff>
    </xdr:from>
    <xdr:to>
      <xdr:col>20</xdr:col>
      <xdr:colOff>38100</xdr:colOff>
      <xdr:row>58</xdr:row>
      <xdr:rowOff>53549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9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44676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98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34993</xdr:rowOff>
    </xdr:from>
    <xdr:to>
      <xdr:col>15</xdr:col>
      <xdr:colOff>101600</xdr:colOff>
      <xdr:row>58</xdr:row>
      <xdr:rowOff>136593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7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127720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7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102596</xdr:rowOff>
    </xdr:from>
    <xdr:to>
      <xdr:col>10</xdr:col>
      <xdr:colOff>165100</xdr:colOff>
      <xdr:row>58</xdr:row>
      <xdr:rowOff>32746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7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23873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6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148045</xdr:rowOff>
    </xdr:from>
    <xdr:to>
      <xdr:col>6</xdr:col>
      <xdr:colOff>38100</xdr:colOff>
      <xdr:row>58</xdr:row>
      <xdr:rowOff>78195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2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69322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120726</xdr:rowOff>
    </xdr:from>
    <xdr:to>
      <xdr:col>24</xdr:col>
      <xdr:colOff>62865</xdr:colOff>
      <xdr:row>78</xdr:row>
      <xdr:rowOff>130191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93676"/>
          <a:ext cx="1270" cy="120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134018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130191</xdr:rowOff>
    </xdr:from>
    <xdr:to>
      <xdr:col>24</xdr:col>
      <xdr:colOff>152400</xdr:colOff>
      <xdr:row>78</xdr:row>
      <xdr:rowOff>130191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67403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6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120726</xdr:rowOff>
    </xdr:from>
    <xdr:to>
      <xdr:col>24</xdr:col>
      <xdr:colOff>152400</xdr:colOff>
      <xdr:row>71</xdr:row>
      <xdr:rowOff>120726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9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121617</xdr:rowOff>
    </xdr:from>
    <xdr:to>
      <xdr:col>24</xdr:col>
      <xdr:colOff>63500</xdr:colOff>
      <xdr:row>74</xdr:row>
      <xdr:rowOff>158521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808917"/>
          <a:ext cx="838200" cy="3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53649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83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75222</xdr:rowOff>
    </xdr:from>
    <xdr:to>
      <xdr:col>24</xdr:col>
      <xdr:colOff>114300</xdr:colOff>
      <xdr:row>77</xdr:row>
      <xdr:rowOff>5372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111453</xdr:rowOff>
    </xdr:from>
    <xdr:to>
      <xdr:col>19</xdr:col>
      <xdr:colOff>177800</xdr:colOff>
      <xdr:row>74</xdr:row>
      <xdr:rowOff>158521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798753"/>
          <a:ext cx="889000" cy="4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117049</xdr:rowOff>
    </xdr:from>
    <xdr:to>
      <xdr:col>20</xdr:col>
      <xdr:colOff>38100</xdr:colOff>
      <xdr:row>77</xdr:row>
      <xdr:rowOff>47199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38326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103612</xdr:rowOff>
    </xdr:from>
    <xdr:to>
      <xdr:col>15</xdr:col>
      <xdr:colOff>50800</xdr:colOff>
      <xdr:row>74</xdr:row>
      <xdr:rowOff>111453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2790912"/>
          <a:ext cx="889000" cy="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120173</xdr:rowOff>
    </xdr:from>
    <xdr:to>
      <xdr:col>15</xdr:col>
      <xdr:colOff>101600</xdr:colOff>
      <xdr:row>77</xdr:row>
      <xdr:rowOff>50323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41450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103612</xdr:rowOff>
    </xdr:from>
    <xdr:to>
      <xdr:col>10</xdr:col>
      <xdr:colOff>114300</xdr:colOff>
      <xdr:row>75</xdr:row>
      <xdr:rowOff>83731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790912"/>
          <a:ext cx="889000" cy="15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147848</xdr:rowOff>
    </xdr:from>
    <xdr:to>
      <xdr:col>10</xdr:col>
      <xdr:colOff>165100</xdr:colOff>
      <xdr:row>77</xdr:row>
      <xdr:rowOff>77998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69125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7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20282</xdr:rowOff>
    </xdr:from>
    <xdr:to>
      <xdr:col>6</xdr:col>
      <xdr:colOff>38100</xdr:colOff>
      <xdr:row>77</xdr:row>
      <xdr:rowOff>121882</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113009</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31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70817</xdr:rowOff>
    </xdr:from>
    <xdr:to>
      <xdr:col>24</xdr:col>
      <xdr:colOff>114300</xdr:colOff>
      <xdr:row>75</xdr:row>
      <xdr:rowOff>967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75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93694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09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107721</xdr:rowOff>
    </xdr:from>
    <xdr:to>
      <xdr:col>20</xdr:col>
      <xdr:colOff>38100</xdr:colOff>
      <xdr:row>75</xdr:row>
      <xdr:rowOff>37871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79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54398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57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60653</xdr:rowOff>
    </xdr:from>
    <xdr:to>
      <xdr:col>15</xdr:col>
      <xdr:colOff>101600</xdr:colOff>
      <xdr:row>74</xdr:row>
      <xdr:rowOff>162253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74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7330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523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52812</xdr:rowOff>
    </xdr:from>
    <xdr:to>
      <xdr:col>10</xdr:col>
      <xdr:colOff>165100</xdr:colOff>
      <xdr:row>74</xdr:row>
      <xdr:rowOff>154412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74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170939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515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32931</xdr:rowOff>
    </xdr:from>
    <xdr:to>
      <xdr:col>6</xdr:col>
      <xdr:colOff>38100</xdr:colOff>
      <xdr:row>75</xdr:row>
      <xdr:rowOff>134531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9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151058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66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864</xdr:rowOff>
    </xdr:from>
    <xdr:to>
      <xdr:col>24</xdr:col>
      <xdr:colOff>62865</xdr:colOff>
      <xdr:row>98</xdr:row>
      <xdr:rowOff>63957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31364"/>
          <a:ext cx="1270" cy="143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67784</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6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63957</xdr:rowOff>
    </xdr:from>
    <xdr:to>
      <xdr:col>24</xdr:col>
      <xdr:colOff>152400</xdr:colOff>
      <xdr:row>98</xdr:row>
      <xdr:rowOff>63957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6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118991</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0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864</xdr:rowOff>
    </xdr:from>
    <xdr:to>
      <xdr:col>24</xdr:col>
      <xdr:colOff>152400</xdr:colOff>
      <xdr:row>90</xdr:row>
      <xdr:rowOff>864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3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160382</xdr:rowOff>
    </xdr:from>
    <xdr:to>
      <xdr:col>24</xdr:col>
      <xdr:colOff>63500</xdr:colOff>
      <xdr:row>97</xdr:row>
      <xdr:rowOff>57764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619582"/>
          <a:ext cx="838200" cy="6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162144</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27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139267</xdr:rowOff>
    </xdr:from>
    <xdr:to>
      <xdr:col>24</xdr:col>
      <xdr:colOff>114300</xdr:colOff>
      <xdr:row>96</xdr:row>
      <xdr:rowOff>69417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160382</xdr:rowOff>
    </xdr:from>
    <xdr:to>
      <xdr:col>19</xdr:col>
      <xdr:colOff>177800</xdr:colOff>
      <xdr:row>97</xdr:row>
      <xdr:rowOff>101557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619582"/>
          <a:ext cx="889000" cy="11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149685</xdr:rowOff>
    </xdr:from>
    <xdr:to>
      <xdr:col>20</xdr:col>
      <xdr:colOff>38100</xdr:colOff>
      <xdr:row>96</xdr:row>
      <xdr:rowOff>79835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96362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2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101557</xdr:rowOff>
    </xdr:from>
    <xdr:to>
      <xdr:col>15</xdr:col>
      <xdr:colOff>50800</xdr:colOff>
      <xdr:row>97</xdr:row>
      <xdr:rowOff>110646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732207"/>
          <a:ext cx="889000" cy="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165874</xdr:rowOff>
    </xdr:from>
    <xdr:to>
      <xdr:col>15</xdr:col>
      <xdr:colOff>101600</xdr:colOff>
      <xdr:row>96</xdr:row>
      <xdr:rowOff>96024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112551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2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110646</xdr:rowOff>
    </xdr:from>
    <xdr:to>
      <xdr:col>10</xdr:col>
      <xdr:colOff>114300</xdr:colOff>
      <xdr:row>97</xdr:row>
      <xdr:rowOff>122369</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741296"/>
          <a:ext cx="889000" cy="1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163348</xdr:rowOff>
    </xdr:from>
    <xdr:to>
      <xdr:col>10</xdr:col>
      <xdr:colOff>165100</xdr:colOff>
      <xdr:row>96</xdr:row>
      <xdr:rowOff>93498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110025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2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11894</xdr:rowOff>
    </xdr:from>
    <xdr:to>
      <xdr:col>6</xdr:col>
      <xdr:colOff>38100</xdr:colOff>
      <xdr:row>96</xdr:row>
      <xdr:rowOff>113494</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47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130021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24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6964</xdr:rowOff>
    </xdr:from>
    <xdr:to>
      <xdr:col>24</xdr:col>
      <xdr:colOff>114300</xdr:colOff>
      <xdr:row>97</xdr:row>
      <xdr:rowOff>108564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6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156841</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61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109582</xdr:rowOff>
    </xdr:from>
    <xdr:to>
      <xdr:col>20</xdr:col>
      <xdr:colOff>38100</xdr:colOff>
      <xdr:row>97</xdr:row>
      <xdr:rowOff>39732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56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30859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66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50757</xdr:rowOff>
    </xdr:from>
    <xdr:to>
      <xdr:col>15</xdr:col>
      <xdr:colOff>101600</xdr:colOff>
      <xdr:row>97</xdr:row>
      <xdr:rowOff>152357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68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143484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7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59846</xdr:rowOff>
    </xdr:from>
    <xdr:to>
      <xdr:col>10</xdr:col>
      <xdr:colOff>165100</xdr:colOff>
      <xdr:row>97</xdr:row>
      <xdr:rowOff>161446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69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152573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78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71569</xdr:rowOff>
    </xdr:from>
    <xdr:to>
      <xdr:col>6</xdr:col>
      <xdr:colOff>38100</xdr:colOff>
      <xdr:row>98</xdr:row>
      <xdr:rowOff>1719</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70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164296</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79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165989</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38039"/>
          <a:ext cx="1270" cy="159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112666</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165989</xdr:rowOff>
    </xdr:from>
    <xdr:to>
      <xdr:col>55</xdr:col>
      <xdr:colOff>88900</xdr:colOff>
      <xdr:row>29</xdr:row>
      <xdr:rowOff>165989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3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136542</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087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113665</xdr:rowOff>
    </xdr:from>
    <xdr:to>
      <xdr:col>55</xdr:col>
      <xdr:colOff>50800</xdr:colOff>
      <xdr:row>38</xdr:row>
      <xdr:rowOff>43815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82042</xdr:rowOff>
    </xdr:from>
    <xdr:to>
      <xdr:col>50</xdr:col>
      <xdr:colOff>165100</xdr:colOff>
      <xdr:row>38</xdr:row>
      <xdr:rowOff>12192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28719</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96520</xdr:rowOff>
    </xdr:from>
    <xdr:to>
      <xdr:col>46</xdr:col>
      <xdr:colOff>38100</xdr:colOff>
      <xdr:row>38</xdr:row>
      <xdr:rowOff>26670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43197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61976</xdr:rowOff>
    </xdr:from>
    <xdr:to>
      <xdr:col>41</xdr:col>
      <xdr:colOff>50800</xdr:colOff>
      <xdr:row>39</xdr:row>
      <xdr:rowOff>44450</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577076"/>
          <a:ext cx="889000" cy="15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75565</xdr:rowOff>
    </xdr:from>
    <xdr:to>
      <xdr:col>41</xdr:col>
      <xdr:colOff>101600</xdr:colOff>
      <xdr:row>38</xdr:row>
      <xdr:rowOff>5715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22242</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170451</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11176</xdr:rowOff>
    </xdr:from>
    <xdr:to>
      <xdr:col>36</xdr:col>
      <xdr:colOff>165100</xdr:colOff>
      <xdr:row>38</xdr:row>
      <xdr:rowOff>112776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2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103903</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19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59195</xdr:rowOff>
    </xdr:from>
    <xdr:to>
      <xdr:col>54</xdr:col>
      <xdr:colOff>189865</xdr:colOff>
      <xdr:row>59</xdr:row>
      <xdr:rowOff>21057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31695"/>
          <a:ext cx="1270" cy="150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24884</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4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21057</xdr:rowOff>
    </xdr:from>
    <xdr:to>
      <xdr:col>55</xdr:col>
      <xdr:colOff>88900</xdr:colOff>
      <xdr:row>59</xdr:row>
      <xdr:rowOff>21057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3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5872</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0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59195</xdr:rowOff>
    </xdr:from>
    <xdr:to>
      <xdr:col>55</xdr:col>
      <xdr:colOff>88900</xdr:colOff>
      <xdr:row>50</xdr:row>
      <xdr:rowOff>59195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3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104889</xdr:rowOff>
    </xdr:from>
    <xdr:to>
      <xdr:col>55</xdr:col>
      <xdr:colOff>0</xdr:colOff>
      <xdr:row>57</xdr:row>
      <xdr:rowOff>118059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706089"/>
          <a:ext cx="838200" cy="18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119537</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720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141110</xdr:rowOff>
    </xdr:from>
    <xdr:to>
      <xdr:col>55</xdr:col>
      <xdr:colOff>50800</xdr:colOff>
      <xdr:row>57</xdr:row>
      <xdr:rowOff>71260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7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113805</xdr:rowOff>
    </xdr:from>
    <xdr:to>
      <xdr:col>50</xdr:col>
      <xdr:colOff>114300</xdr:colOff>
      <xdr:row>57</xdr:row>
      <xdr:rowOff>118059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372105"/>
          <a:ext cx="889000" cy="51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144767</xdr:rowOff>
    </xdr:from>
    <xdr:to>
      <xdr:col>50</xdr:col>
      <xdr:colOff>165100</xdr:colOff>
      <xdr:row>57</xdr:row>
      <xdr:rowOff>74917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91444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52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113805</xdr:rowOff>
    </xdr:from>
    <xdr:to>
      <xdr:col>45</xdr:col>
      <xdr:colOff>177800</xdr:colOff>
      <xdr:row>57</xdr:row>
      <xdr:rowOff>162637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372105"/>
          <a:ext cx="889000" cy="56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119647</xdr:rowOff>
    </xdr:from>
    <xdr:to>
      <xdr:col>46</xdr:col>
      <xdr:colOff>38100</xdr:colOff>
      <xdr:row>57</xdr:row>
      <xdr:rowOff>49797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40924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81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87795</xdr:rowOff>
    </xdr:from>
    <xdr:to>
      <xdr:col>41</xdr:col>
      <xdr:colOff>50800</xdr:colOff>
      <xdr:row>57</xdr:row>
      <xdr:rowOff>162637</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860445"/>
          <a:ext cx="889000" cy="7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154242</xdr:rowOff>
    </xdr:from>
    <xdr:to>
      <xdr:col>41</xdr:col>
      <xdr:colOff>101600</xdr:colOff>
      <xdr:row>57</xdr:row>
      <xdr:rowOff>84392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100919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123393</xdr:rowOff>
    </xdr:from>
    <xdr:to>
      <xdr:col>36</xdr:col>
      <xdr:colOff>165100</xdr:colOff>
      <xdr:row>57</xdr:row>
      <xdr:rowOff>53543</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70070</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4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54089</xdr:rowOff>
    </xdr:from>
    <xdr:to>
      <xdr:col>55</xdr:col>
      <xdr:colOff>50800</xdr:colOff>
      <xdr:row>56</xdr:row>
      <xdr:rowOff>155689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65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76966</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50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67259</xdr:rowOff>
    </xdr:from>
    <xdr:to>
      <xdr:col>50</xdr:col>
      <xdr:colOff>165100</xdr:colOff>
      <xdr:row>57</xdr:row>
      <xdr:rowOff>168859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83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159986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93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63005</xdr:rowOff>
    </xdr:from>
    <xdr:to>
      <xdr:col>46</xdr:col>
      <xdr:colOff>38100</xdr:colOff>
      <xdr:row>54</xdr:row>
      <xdr:rowOff>164605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32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9682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09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111837</xdr:rowOff>
    </xdr:from>
    <xdr:to>
      <xdr:col>41</xdr:col>
      <xdr:colOff>101600</xdr:colOff>
      <xdr:row>58</xdr:row>
      <xdr:rowOff>41987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88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33114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97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36995</xdr:rowOff>
    </xdr:from>
    <xdr:to>
      <xdr:col>36</xdr:col>
      <xdr:colOff>165100</xdr:colOff>
      <xdr:row>57</xdr:row>
      <xdr:rowOff>138595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80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129722</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90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57036</xdr:rowOff>
    </xdr:from>
    <xdr:to>
      <xdr:col>54</xdr:col>
      <xdr:colOff>189865</xdr:colOff>
      <xdr:row>79</xdr:row>
      <xdr:rowOff>34379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29986"/>
          <a:ext cx="1270" cy="134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38206</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34379</xdr:rowOff>
    </xdr:from>
    <xdr:to>
      <xdr:col>55</xdr:col>
      <xdr:colOff>88900</xdr:colOff>
      <xdr:row>79</xdr:row>
      <xdr:rowOff>34379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7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3713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0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57036</xdr:rowOff>
    </xdr:from>
    <xdr:to>
      <xdr:col>55</xdr:col>
      <xdr:colOff>88900</xdr:colOff>
      <xdr:row>71</xdr:row>
      <xdr:rowOff>57036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2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26912</xdr:rowOff>
    </xdr:from>
    <xdr:to>
      <xdr:col>55</xdr:col>
      <xdr:colOff>0</xdr:colOff>
      <xdr:row>77</xdr:row>
      <xdr:rowOff>127775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2714212"/>
          <a:ext cx="838200" cy="61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76573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278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98146</xdr:rowOff>
    </xdr:from>
    <xdr:to>
      <xdr:col>55</xdr:col>
      <xdr:colOff>50800</xdr:colOff>
      <xdr:row>78</xdr:row>
      <xdr:rowOff>28296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165405</xdr:rowOff>
    </xdr:from>
    <xdr:to>
      <xdr:col>50</xdr:col>
      <xdr:colOff>114300</xdr:colOff>
      <xdr:row>77</xdr:row>
      <xdr:rowOff>127775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195605"/>
          <a:ext cx="889000" cy="13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141185</xdr:rowOff>
    </xdr:from>
    <xdr:to>
      <xdr:col>50</xdr:col>
      <xdr:colOff>165100</xdr:colOff>
      <xdr:row>78</xdr:row>
      <xdr:rowOff>71335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62462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4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152642</xdr:rowOff>
    </xdr:from>
    <xdr:to>
      <xdr:col>45</xdr:col>
      <xdr:colOff>177800</xdr:colOff>
      <xdr:row>76</xdr:row>
      <xdr:rowOff>165405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182842"/>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131787</xdr:rowOff>
    </xdr:from>
    <xdr:to>
      <xdr:col>46</xdr:col>
      <xdr:colOff>38100</xdr:colOff>
      <xdr:row>78</xdr:row>
      <xdr:rowOff>61937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53064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152642</xdr:rowOff>
    </xdr:from>
    <xdr:to>
      <xdr:col>41</xdr:col>
      <xdr:colOff>50800</xdr:colOff>
      <xdr:row>77</xdr:row>
      <xdr:rowOff>104660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182842"/>
          <a:ext cx="889000" cy="12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166663</xdr:rowOff>
    </xdr:from>
    <xdr:to>
      <xdr:col>41</xdr:col>
      <xdr:colOff>101600</xdr:colOff>
      <xdr:row>78</xdr:row>
      <xdr:rowOff>96813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87940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159144</xdr:rowOff>
    </xdr:from>
    <xdr:to>
      <xdr:col>36</xdr:col>
      <xdr:colOff>165100</xdr:colOff>
      <xdr:row>78</xdr:row>
      <xdr:rowOff>89294</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80421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147562</xdr:rowOff>
    </xdr:from>
    <xdr:to>
      <xdr:col>55</xdr:col>
      <xdr:colOff>50800</xdr:colOff>
      <xdr:row>74</xdr:row>
      <xdr:rowOff>77712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266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170439</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51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76975</xdr:rowOff>
    </xdr:from>
    <xdr:to>
      <xdr:col>50</xdr:col>
      <xdr:colOff>165100</xdr:colOff>
      <xdr:row>78</xdr:row>
      <xdr:rowOff>7125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2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23652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05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114605</xdr:rowOff>
    </xdr:from>
    <xdr:to>
      <xdr:col>46</xdr:col>
      <xdr:colOff>38100</xdr:colOff>
      <xdr:row>77</xdr:row>
      <xdr:rowOff>44755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14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61282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92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101842</xdr:rowOff>
    </xdr:from>
    <xdr:to>
      <xdr:col>41</xdr:col>
      <xdr:colOff>101600</xdr:colOff>
      <xdr:row>77</xdr:row>
      <xdr:rowOff>31992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13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48518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290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53860</xdr:rowOff>
    </xdr:from>
    <xdr:to>
      <xdr:col>36</xdr:col>
      <xdr:colOff>165100</xdr:colOff>
      <xdr:row>77</xdr:row>
      <xdr:rowOff>155460</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25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537</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03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94391</xdr:rowOff>
    </xdr:from>
    <xdr:to>
      <xdr:col>54</xdr:col>
      <xdr:colOff>189865</xdr:colOff>
      <xdr:row>98</xdr:row>
      <xdr:rowOff>79355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867791"/>
          <a:ext cx="1270" cy="101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83182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79355</xdr:rowOff>
    </xdr:from>
    <xdr:to>
      <xdr:col>55</xdr:col>
      <xdr:colOff>88900</xdr:colOff>
      <xdr:row>98</xdr:row>
      <xdr:rowOff>79355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8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41068</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6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94391</xdr:rowOff>
    </xdr:from>
    <xdr:to>
      <xdr:col>55</xdr:col>
      <xdr:colOff>88900</xdr:colOff>
      <xdr:row>92</xdr:row>
      <xdr:rowOff>94391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86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13892</xdr:rowOff>
    </xdr:from>
    <xdr:to>
      <xdr:col>55</xdr:col>
      <xdr:colOff>0</xdr:colOff>
      <xdr:row>96</xdr:row>
      <xdr:rowOff>89509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473092"/>
          <a:ext cx="838200" cy="7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149330</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08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170903</xdr:rowOff>
    </xdr:from>
    <xdr:to>
      <xdr:col>55</xdr:col>
      <xdr:colOff>50800</xdr:colOff>
      <xdr:row>97</xdr:row>
      <xdr:rowOff>101053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89509</xdr:rowOff>
    </xdr:from>
    <xdr:to>
      <xdr:col>50</xdr:col>
      <xdr:colOff>114300</xdr:colOff>
      <xdr:row>97</xdr:row>
      <xdr:rowOff>43400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548709"/>
          <a:ext cx="889000" cy="12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161128</xdr:rowOff>
    </xdr:from>
    <xdr:to>
      <xdr:col>50</xdr:col>
      <xdr:colOff>165100</xdr:colOff>
      <xdr:row>97</xdr:row>
      <xdr:rowOff>91278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82405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71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43400</xdr:rowOff>
    </xdr:from>
    <xdr:to>
      <xdr:col>45</xdr:col>
      <xdr:colOff>177800</xdr:colOff>
      <xdr:row>97</xdr:row>
      <xdr:rowOff>66918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674050"/>
          <a:ext cx="889000" cy="2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1191</xdr:rowOff>
    </xdr:from>
    <xdr:to>
      <xdr:col>46</xdr:col>
      <xdr:colOff>38100</xdr:colOff>
      <xdr:row>97</xdr:row>
      <xdr:rowOff>102791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93918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72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66918</xdr:rowOff>
    </xdr:from>
    <xdr:to>
      <xdr:col>41</xdr:col>
      <xdr:colOff>50800</xdr:colOff>
      <xdr:row>97</xdr:row>
      <xdr:rowOff>100577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697568"/>
          <a:ext cx="889000" cy="3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19048</xdr:rowOff>
    </xdr:from>
    <xdr:to>
      <xdr:col>41</xdr:col>
      <xdr:colOff>101600</xdr:colOff>
      <xdr:row>97</xdr:row>
      <xdr:rowOff>120648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111775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74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7062</xdr:rowOff>
    </xdr:from>
    <xdr:to>
      <xdr:col>36</xdr:col>
      <xdr:colOff>165100</xdr:colOff>
      <xdr:row>97</xdr:row>
      <xdr:rowOff>108662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125189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134542</xdr:rowOff>
    </xdr:from>
    <xdr:to>
      <xdr:col>55</xdr:col>
      <xdr:colOff>50800</xdr:colOff>
      <xdr:row>96</xdr:row>
      <xdr:rowOff>64692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42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157419</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273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38709</xdr:rowOff>
    </xdr:from>
    <xdr:to>
      <xdr:col>50</xdr:col>
      <xdr:colOff>165100</xdr:colOff>
      <xdr:row>96</xdr:row>
      <xdr:rowOff>140309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49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156836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27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164050</xdr:rowOff>
    </xdr:from>
    <xdr:to>
      <xdr:col>46</xdr:col>
      <xdr:colOff>38100</xdr:colOff>
      <xdr:row>97</xdr:row>
      <xdr:rowOff>94200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2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110727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39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16118</xdr:rowOff>
    </xdr:from>
    <xdr:to>
      <xdr:col>41</xdr:col>
      <xdr:colOff>101600</xdr:colOff>
      <xdr:row>97</xdr:row>
      <xdr:rowOff>117718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4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134245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42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49777</xdr:rowOff>
    </xdr:from>
    <xdr:to>
      <xdr:col>36</xdr:col>
      <xdr:colOff>165100</xdr:colOff>
      <xdr:row>97</xdr:row>
      <xdr:rowOff>151377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8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142504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7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139069</xdr:rowOff>
    </xdr:from>
    <xdr:to>
      <xdr:col>85</xdr:col>
      <xdr:colOff>126364</xdr:colOff>
      <xdr:row>38</xdr:row>
      <xdr:rowOff>120432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82569"/>
          <a:ext cx="1269" cy="1352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124259</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120432</xdr:rowOff>
    </xdr:from>
    <xdr:to>
      <xdr:col>86</xdr:col>
      <xdr:colOff>25400</xdr:colOff>
      <xdr:row>38</xdr:row>
      <xdr:rowOff>120432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3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85746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139069</xdr:rowOff>
    </xdr:from>
    <xdr:to>
      <xdr:col>86</xdr:col>
      <xdr:colOff>25400</xdr:colOff>
      <xdr:row>30</xdr:row>
      <xdr:rowOff>139069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8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11118</xdr:rowOff>
    </xdr:from>
    <xdr:to>
      <xdr:col>85</xdr:col>
      <xdr:colOff>127000</xdr:colOff>
      <xdr:row>38</xdr:row>
      <xdr:rowOff>53105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526218"/>
          <a:ext cx="838200" cy="4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110395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28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87518</xdr:rowOff>
    </xdr:from>
    <xdr:to>
      <xdr:col>85</xdr:col>
      <xdr:colOff>177800</xdr:colOff>
      <xdr:row>38</xdr:row>
      <xdr:rowOff>17667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29635</xdr:rowOff>
    </xdr:from>
    <xdr:to>
      <xdr:col>81</xdr:col>
      <xdr:colOff>50800</xdr:colOff>
      <xdr:row>38</xdr:row>
      <xdr:rowOff>53105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544735"/>
          <a:ext cx="889000" cy="2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81335</xdr:rowOff>
    </xdr:from>
    <xdr:to>
      <xdr:col>81</xdr:col>
      <xdr:colOff>101600</xdr:colOff>
      <xdr:row>38</xdr:row>
      <xdr:rowOff>11485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28012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29635</xdr:rowOff>
    </xdr:from>
    <xdr:to>
      <xdr:col>76</xdr:col>
      <xdr:colOff>114300</xdr:colOff>
      <xdr:row>38</xdr:row>
      <xdr:rowOff>65155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544735"/>
          <a:ext cx="889000" cy="3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113665</xdr:rowOff>
    </xdr:from>
    <xdr:to>
      <xdr:col>76</xdr:col>
      <xdr:colOff>165100</xdr:colOff>
      <xdr:row>38</xdr:row>
      <xdr:rowOff>43815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60342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58220</xdr:rowOff>
    </xdr:from>
    <xdr:to>
      <xdr:col>71</xdr:col>
      <xdr:colOff>177800</xdr:colOff>
      <xdr:row>38</xdr:row>
      <xdr:rowOff>65155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573320"/>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117377</xdr:rowOff>
    </xdr:from>
    <xdr:to>
      <xdr:col>72</xdr:col>
      <xdr:colOff>38100</xdr:colOff>
      <xdr:row>38</xdr:row>
      <xdr:rowOff>47527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64054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89727</xdr:rowOff>
    </xdr:from>
    <xdr:to>
      <xdr:col>67</xdr:col>
      <xdr:colOff>101600</xdr:colOff>
      <xdr:row>38</xdr:row>
      <xdr:rowOff>19878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43337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36404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20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131768</xdr:rowOff>
    </xdr:from>
    <xdr:to>
      <xdr:col>85</xdr:col>
      <xdr:colOff>177800</xdr:colOff>
      <xdr:row>38</xdr:row>
      <xdr:rowOff>61918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7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65945</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40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2305</xdr:rowOff>
    </xdr:from>
    <xdr:to>
      <xdr:col>81</xdr:col>
      <xdr:colOff>101600</xdr:colOff>
      <xdr:row>38</xdr:row>
      <xdr:rowOff>103905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95032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1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150285</xdr:rowOff>
    </xdr:from>
    <xdr:to>
      <xdr:col>76</xdr:col>
      <xdr:colOff>165100</xdr:colOff>
      <xdr:row>38</xdr:row>
      <xdr:rowOff>80435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9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71562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58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14355</xdr:rowOff>
    </xdr:from>
    <xdr:to>
      <xdr:col>72</xdr:col>
      <xdr:colOff>38100</xdr:colOff>
      <xdr:row>38</xdr:row>
      <xdr:rowOff>115955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2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107082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2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7420</xdr:rowOff>
    </xdr:from>
    <xdr:to>
      <xdr:col>67</xdr:col>
      <xdr:colOff>101600</xdr:colOff>
      <xdr:row>38</xdr:row>
      <xdr:rowOff>109020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2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100147</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1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100046</xdr:rowOff>
    </xdr:from>
    <xdr:to>
      <xdr:col>85</xdr:col>
      <xdr:colOff>126364</xdr:colOff>
      <xdr:row>58</xdr:row>
      <xdr:rowOff>111864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43996"/>
          <a:ext cx="1269" cy="121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115691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111864</xdr:rowOff>
    </xdr:from>
    <xdr:to>
      <xdr:col>86</xdr:col>
      <xdr:colOff>25400</xdr:colOff>
      <xdr:row>58</xdr:row>
      <xdr:rowOff>111864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46723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61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100046</xdr:rowOff>
    </xdr:from>
    <xdr:to>
      <xdr:col>86</xdr:col>
      <xdr:colOff>25400</xdr:colOff>
      <xdr:row>51</xdr:row>
      <xdr:rowOff>100046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4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77765</xdr:rowOff>
    </xdr:from>
    <xdr:to>
      <xdr:col>85</xdr:col>
      <xdr:colOff>127000</xdr:colOff>
      <xdr:row>56</xdr:row>
      <xdr:rowOff>80424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507515"/>
          <a:ext cx="838200" cy="17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37441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81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59014</xdr:rowOff>
    </xdr:from>
    <xdr:to>
      <xdr:col>85</xdr:col>
      <xdr:colOff>177800</xdr:colOff>
      <xdr:row>57</xdr:row>
      <xdr:rowOff>160614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80424</xdr:rowOff>
    </xdr:from>
    <xdr:to>
      <xdr:col>81</xdr:col>
      <xdr:colOff>50800</xdr:colOff>
      <xdr:row>57</xdr:row>
      <xdr:rowOff>98522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681624"/>
          <a:ext cx="889000" cy="18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94813</xdr:rowOff>
    </xdr:from>
    <xdr:to>
      <xdr:col>81</xdr:col>
      <xdr:colOff>101600</xdr:colOff>
      <xdr:row>58</xdr:row>
      <xdr:rowOff>24963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16090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9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72530</xdr:rowOff>
    </xdr:from>
    <xdr:to>
      <xdr:col>76</xdr:col>
      <xdr:colOff>114300</xdr:colOff>
      <xdr:row>57</xdr:row>
      <xdr:rowOff>98522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845180"/>
          <a:ext cx="889000" cy="2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100966</xdr:rowOff>
    </xdr:from>
    <xdr:to>
      <xdr:col>76</xdr:col>
      <xdr:colOff>165100</xdr:colOff>
      <xdr:row>58</xdr:row>
      <xdr:rowOff>31116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22243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9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72530</xdr:rowOff>
    </xdr:from>
    <xdr:to>
      <xdr:col>71</xdr:col>
      <xdr:colOff>177800</xdr:colOff>
      <xdr:row>57</xdr:row>
      <xdr:rowOff>121469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845180"/>
          <a:ext cx="889000" cy="4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107299</xdr:rowOff>
    </xdr:from>
    <xdr:to>
      <xdr:col>72</xdr:col>
      <xdr:colOff>38100</xdr:colOff>
      <xdr:row>58</xdr:row>
      <xdr:rowOff>37449</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28576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9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112092</xdr:rowOff>
    </xdr:from>
    <xdr:to>
      <xdr:col>67</xdr:col>
      <xdr:colOff>101600</xdr:colOff>
      <xdr:row>58</xdr:row>
      <xdr:rowOff>42242</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33369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97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26965</xdr:rowOff>
    </xdr:from>
    <xdr:to>
      <xdr:col>85</xdr:col>
      <xdr:colOff>177800</xdr:colOff>
      <xdr:row>55</xdr:row>
      <xdr:rowOff>128565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45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49842</xdr:rowOff>
    </xdr:from>
    <xdr:ext cx="599010"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308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29624</xdr:rowOff>
    </xdr:from>
    <xdr:to>
      <xdr:col>81</xdr:col>
      <xdr:colOff>101600</xdr:colOff>
      <xdr:row>56</xdr:row>
      <xdr:rowOff>131224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63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147751</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181795" y="940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47722</xdr:rowOff>
    </xdr:from>
    <xdr:to>
      <xdr:col>76</xdr:col>
      <xdr:colOff>165100</xdr:colOff>
      <xdr:row>57</xdr:row>
      <xdr:rowOff>149322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82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165849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59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21730</xdr:rowOff>
    </xdr:from>
    <xdr:to>
      <xdr:col>72</xdr:col>
      <xdr:colOff>38100</xdr:colOff>
      <xdr:row>57</xdr:row>
      <xdr:rowOff>123330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9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139857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56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70669</xdr:rowOff>
    </xdr:from>
    <xdr:to>
      <xdr:col>67</xdr:col>
      <xdr:colOff>101600</xdr:colOff>
      <xdr:row>58</xdr:row>
      <xdr:rowOff>819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4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17346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61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119444</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92394"/>
          <a:ext cx="1269" cy="129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66121</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6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119444</xdr:rowOff>
    </xdr:from>
    <xdr:to>
      <xdr:col>86</xdr:col>
      <xdr:colOff>25400</xdr:colOff>
      <xdr:row>71</xdr:row>
      <xdr:rowOff>119444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31166</xdr:rowOff>
    </xdr:from>
    <xdr:to>
      <xdr:col>85</xdr:col>
      <xdr:colOff>127000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75716"/>
          <a:ext cx="838200" cy="1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104970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06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82093</xdr:rowOff>
    </xdr:from>
    <xdr:to>
      <xdr:col>85</xdr:col>
      <xdr:colOff>177800</xdr:colOff>
      <xdr:row>79</xdr:row>
      <xdr:rowOff>12243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5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31166</xdr:rowOff>
    </xdr:from>
    <xdr:to>
      <xdr:col>81</xdr:col>
      <xdr:colOff>50800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75716"/>
          <a:ext cx="889000" cy="1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105511</xdr:rowOff>
    </xdr:from>
    <xdr:to>
      <xdr:col>81</xdr:col>
      <xdr:colOff>101600</xdr:colOff>
      <xdr:row>79</xdr:row>
      <xdr:rowOff>35661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52188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145542</xdr:rowOff>
    </xdr:from>
    <xdr:to>
      <xdr:col>76</xdr:col>
      <xdr:colOff>165100</xdr:colOff>
      <xdr:row>79</xdr:row>
      <xdr:rowOff>75692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92219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29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36030</xdr:rowOff>
    </xdr:from>
    <xdr:to>
      <xdr:col>71</xdr:col>
      <xdr:colOff>177800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80580"/>
          <a:ext cx="8890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123292</xdr:rowOff>
    </xdr:from>
    <xdr:to>
      <xdr:col>72</xdr:col>
      <xdr:colOff>38100</xdr:colOff>
      <xdr:row>79</xdr:row>
      <xdr:rowOff>53442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69969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144411</xdr:rowOff>
    </xdr:from>
    <xdr:to>
      <xdr:col>67</xdr:col>
      <xdr:colOff>101600</xdr:colOff>
      <xdr:row>79</xdr:row>
      <xdr:rowOff>74561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91088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151816</xdr:rowOff>
    </xdr:from>
    <xdr:to>
      <xdr:col>81</xdr:col>
      <xdr:colOff>101600</xdr:colOff>
      <xdr:row>79</xdr:row>
      <xdr:rowOff>81966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2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73093</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61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156680</xdr:rowOff>
    </xdr:from>
    <xdr:to>
      <xdr:col>67</xdr:col>
      <xdr:colOff>101600</xdr:colOff>
      <xdr:row>79</xdr:row>
      <xdr:rowOff>86830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2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77957</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622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156060</xdr:rowOff>
    </xdr:from>
    <xdr:to>
      <xdr:col>85</xdr:col>
      <xdr:colOff>126364</xdr:colOff>
      <xdr:row>99</xdr:row>
      <xdr:rowOff>18573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758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22400</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18573</xdr:rowOff>
    </xdr:from>
    <xdr:to>
      <xdr:col>86</xdr:col>
      <xdr:colOff>25400</xdr:colOff>
      <xdr:row>99</xdr:row>
      <xdr:rowOff>18573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92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102737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53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156060</xdr:rowOff>
    </xdr:from>
    <xdr:to>
      <xdr:col>86</xdr:col>
      <xdr:colOff>25400</xdr:colOff>
      <xdr:row>91</xdr:row>
      <xdr:rowOff>156060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75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167932</xdr:rowOff>
    </xdr:from>
    <xdr:to>
      <xdr:col>85</xdr:col>
      <xdr:colOff>127000</xdr:colOff>
      <xdr:row>97</xdr:row>
      <xdr:rowOff>2364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627132"/>
          <a:ext cx="838200" cy="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118978</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06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96101</xdr:rowOff>
    </xdr:from>
    <xdr:to>
      <xdr:col>85</xdr:col>
      <xdr:colOff>177800</xdr:colOff>
      <xdr:row>97</xdr:row>
      <xdr:rowOff>26251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150276</xdr:rowOff>
    </xdr:from>
    <xdr:to>
      <xdr:col>81</xdr:col>
      <xdr:colOff>50800</xdr:colOff>
      <xdr:row>96</xdr:row>
      <xdr:rowOff>167932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609476"/>
          <a:ext cx="889000" cy="1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109048</xdr:rowOff>
    </xdr:from>
    <xdr:to>
      <xdr:col>81</xdr:col>
      <xdr:colOff>101600</xdr:colOff>
      <xdr:row>97</xdr:row>
      <xdr:rowOff>39198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55725</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150276</xdr:rowOff>
    </xdr:from>
    <xdr:to>
      <xdr:col>76</xdr:col>
      <xdr:colOff>114300</xdr:colOff>
      <xdr:row>97</xdr:row>
      <xdr:rowOff>17430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609476"/>
          <a:ext cx="889000" cy="3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110525</xdr:rowOff>
    </xdr:from>
    <xdr:to>
      <xdr:col>76</xdr:col>
      <xdr:colOff>165100</xdr:colOff>
      <xdr:row>97</xdr:row>
      <xdr:rowOff>40675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31802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17430</xdr:rowOff>
    </xdr:from>
    <xdr:to>
      <xdr:col>71</xdr:col>
      <xdr:colOff>177800</xdr:colOff>
      <xdr:row>97</xdr:row>
      <xdr:rowOff>48747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648080"/>
          <a:ext cx="889000" cy="3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104239</xdr:rowOff>
    </xdr:from>
    <xdr:to>
      <xdr:col>72</xdr:col>
      <xdr:colOff>38100</xdr:colOff>
      <xdr:row>97</xdr:row>
      <xdr:rowOff>34389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50916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57231</xdr:rowOff>
    </xdr:from>
    <xdr:to>
      <xdr:col>67</xdr:col>
      <xdr:colOff>101600</xdr:colOff>
      <xdr:row>96</xdr:row>
      <xdr:rowOff>158831</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3908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123014</xdr:rowOff>
    </xdr:from>
    <xdr:to>
      <xdr:col>85</xdr:col>
      <xdr:colOff>177800</xdr:colOff>
      <xdr:row>97</xdr:row>
      <xdr:rowOff>53164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8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101441</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6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117132</xdr:rowOff>
    </xdr:from>
    <xdr:to>
      <xdr:col>81</xdr:col>
      <xdr:colOff>101600</xdr:colOff>
      <xdr:row>97</xdr:row>
      <xdr:rowOff>47282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57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38409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66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99476</xdr:rowOff>
    </xdr:from>
    <xdr:to>
      <xdr:col>76</xdr:col>
      <xdr:colOff>165100</xdr:colOff>
      <xdr:row>97</xdr:row>
      <xdr:rowOff>29626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55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46153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33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138080</xdr:rowOff>
    </xdr:from>
    <xdr:to>
      <xdr:col>72</xdr:col>
      <xdr:colOff>38100</xdr:colOff>
      <xdr:row>97</xdr:row>
      <xdr:rowOff>68230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59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59357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69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169397</xdr:rowOff>
    </xdr:from>
    <xdr:to>
      <xdr:col>67</xdr:col>
      <xdr:colOff>101600</xdr:colOff>
      <xdr:row>97</xdr:row>
      <xdr:rowOff>99547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2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90674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72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41768</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528168"/>
          <a:ext cx="1269" cy="112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165158</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80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159895</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3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41768</xdr:rowOff>
    </xdr:from>
    <xdr:to>
      <xdr:col>116</xdr:col>
      <xdr:colOff>152400</xdr:colOff>
      <xdr:row>32</xdr:row>
      <xdr:rowOff>41768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52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82607</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26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59730</xdr:rowOff>
    </xdr:from>
    <xdr:to>
      <xdr:col>116</xdr:col>
      <xdr:colOff>114300</xdr:colOff>
      <xdr:row>38</xdr:row>
      <xdr:rowOff>161330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7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84191</xdr:rowOff>
    </xdr:from>
    <xdr:to>
      <xdr:col>112</xdr:col>
      <xdr:colOff>38100</xdr:colOff>
      <xdr:row>39</xdr:row>
      <xdr:rowOff>14341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30868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7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82636</xdr:rowOff>
    </xdr:from>
    <xdr:to>
      <xdr:col>102</xdr:col>
      <xdr:colOff>165100</xdr:colOff>
      <xdr:row>39</xdr:row>
      <xdr:rowOff>12786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29313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67457</xdr:rowOff>
    </xdr:from>
    <xdr:to>
      <xdr:col>98</xdr:col>
      <xdr:colOff>38100</xdr:colOff>
      <xdr:row>38</xdr:row>
      <xdr:rowOff>169057</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8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14135</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7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38158</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53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目的別コストで類似団体平均を特に大きく上回っているのは民生費、商工費、教育費であり、要因としては、民生費については、性質別分析でも記載したとおり障害サービス等の給付費及び保育事業費が増加しているためである。商工費については、本部半島・伊江島エリア観光促進事業による文化交流施設の建設、教育費については、上本部小中一貫校の整備により増加している。土木費についても増加しているが、こちらも普通建設事業の増加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沖縄県本部町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ここ数年は、町税収の増加や歳出予算の精査等により、財政調整基金残高が増加していたが、平成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年度予算から財政調整基金の取崩しをしなければ予算が組めない状況になっており、今後基金の残高は減少が見込まれる。</a:t>
          </a:r>
        </a:p>
        <a:p>
          <a:r>
            <a:rPr kumimoji="1" lang="ja-JP" altLang="en-US" sz="1400">
              <a:latin typeface="ＭＳ ゴシック" pitchFamily="49" charset="-128"/>
              <a:ea typeface="ＭＳ ゴシック" pitchFamily="49" charset="-128"/>
            </a:rPr>
            <a:t>　次年度以降も文教施設等の施設更新が継続するため、引き続き歳出予算の精査に努め、基金残高を確保しておく必要がある。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沖縄県本部町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年度に国民健康保険事業財政健全化計画を策定後は、計画通り国民健康保険特別会計の累積赤字も解消し、平成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年度以降は全会計黒字である。</a:t>
          </a:r>
        </a:p>
        <a:p>
          <a:r>
            <a:rPr kumimoji="1" lang="ja-JP" altLang="en-US" sz="1400">
              <a:latin typeface="ＭＳ ゴシック" pitchFamily="49" charset="-128"/>
              <a:ea typeface="ＭＳ ゴシック" pitchFamily="49" charset="-128"/>
            </a:rPr>
            <a:t>　しかし、国民健康保険特別会計においては、今後赤字に陥る可能性があり、保険料の見直し等、早めの対策が必要である。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10550064</v>
      </c>
      <c r="BO4" s="462"/>
      <c r="BP4" s="462"/>
      <c r="BQ4" s="462"/>
      <c r="BR4" s="462"/>
      <c r="BS4" s="462"/>
      <c r="BT4" s="462"/>
      <c r="BU4" s="463"/>
      <c r="BV4" s="461">
        <v>8887165</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8</v>
      </c>
      <c r="CU4" s="646"/>
      <c r="CV4" s="646"/>
      <c r="CW4" s="646"/>
      <c r="CX4" s="646"/>
      <c r="CY4" s="646"/>
      <c r="CZ4" s="646"/>
      <c r="DA4" s="647"/>
      <c r="DB4" s="645">
        <v>5.5</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10166045</v>
      </c>
      <c r="BO5" s="467"/>
      <c r="BP5" s="467"/>
      <c r="BQ5" s="467"/>
      <c r="BR5" s="467"/>
      <c r="BS5" s="467"/>
      <c r="BT5" s="467"/>
      <c r="BU5" s="468"/>
      <c r="BV5" s="466">
        <v>8657031</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93.6</v>
      </c>
      <c r="CU5" s="437"/>
      <c r="CV5" s="437"/>
      <c r="CW5" s="437"/>
      <c r="CX5" s="437"/>
      <c r="CY5" s="437"/>
      <c r="CZ5" s="437"/>
      <c r="DA5" s="438"/>
      <c r="DB5" s="436">
        <v>93.9</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384019</v>
      </c>
      <c r="BO6" s="467"/>
      <c r="BP6" s="467"/>
      <c r="BQ6" s="467"/>
      <c r="BR6" s="467"/>
      <c r="BS6" s="467"/>
      <c r="BT6" s="467"/>
      <c r="BU6" s="468"/>
      <c r="BV6" s="466">
        <v>230134</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96.7</v>
      </c>
      <c r="CU6" s="620"/>
      <c r="CV6" s="620"/>
      <c r="CW6" s="620"/>
      <c r="CX6" s="620"/>
      <c r="CY6" s="620"/>
      <c r="CZ6" s="620"/>
      <c r="DA6" s="621"/>
      <c r="DB6" s="619">
        <v>97.8</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104</v>
      </c>
      <c r="AV7" s="524"/>
      <c r="AW7" s="524"/>
      <c r="AX7" s="524"/>
      <c r="AY7" s="446" t="s">
        <v>105</v>
      </c>
      <c r="AZ7" s="447"/>
      <c r="BA7" s="447"/>
      <c r="BB7" s="447"/>
      <c r="BC7" s="447"/>
      <c r="BD7" s="447"/>
      <c r="BE7" s="447"/>
      <c r="BF7" s="447"/>
      <c r="BG7" s="447"/>
      <c r="BH7" s="447"/>
      <c r="BI7" s="447"/>
      <c r="BJ7" s="447"/>
      <c r="BK7" s="447"/>
      <c r="BL7" s="447"/>
      <c r="BM7" s="448"/>
      <c r="BN7" s="466">
        <v>71282</v>
      </c>
      <c r="BO7" s="467"/>
      <c r="BP7" s="467"/>
      <c r="BQ7" s="467"/>
      <c r="BR7" s="467"/>
      <c r="BS7" s="467"/>
      <c r="BT7" s="467"/>
      <c r="BU7" s="468"/>
      <c r="BV7" s="466">
        <v>17325</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3885110</v>
      </c>
      <c r="CU7" s="467"/>
      <c r="CV7" s="467"/>
      <c r="CW7" s="467"/>
      <c r="CX7" s="467"/>
      <c r="CY7" s="467"/>
      <c r="CZ7" s="467"/>
      <c r="DA7" s="468"/>
      <c r="DB7" s="466">
        <v>3886897</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312737</v>
      </c>
      <c r="BO8" s="467"/>
      <c r="BP8" s="467"/>
      <c r="BQ8" s="467"/>
      <c r="BR8" s="467"/>
      <c r="BS8" s="467"/>
      <c r="BT8" s="467"/>
      <c r="BU8" s="468"/>
      <c r="BV8" s="466">
        <v>212809</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0.34</v>
      </c>
      <c r="CU8" s="580"/>
      <c r="CV8" s="580"/>
      <c r="CW8" s="580"/>
      <c r="CX8" s="580"/>
      <c r="CY8" s="580"/>
      <c r="CZ8" s="580"/>
      <c r="DA8" s="581"/>
      <c r="DB8" s="579">
        <v>0.33</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13536</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99928</v>
      </c>
      <c r="BO9" s="467"/>
      <c r="BP9" s="467"/>
      <c r="BQ9" s="467"/>
      <c r="BR9" s="467"/>
      <c r="BS9" s="467"/>
      <c r="BT9" s="467"/>
      <c r="BU9" s="468"/>
      <c r="BV9" s="466">
        <v>-102761</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13.1</v>
      </c>
      <c r="CU9" s="437"/>
      <c r="CV9" s="437"/>
      <c r="CW9" s="437"/>
      <c r="CX9" s="437"/>
      <c r="CY9" s="437"/>
      <c r="CZ9" s="437"/>
      <c r="DA9" s="438"/>
      <c r="DB9" s="436">
        <v>14.2</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13870</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106410</v>
      </c>
      <c r="BO10" s="467"/>
      <c r="BP10" s="467"/>
      <c r="BQ10" s="467"/>
      <c r="BR10" s="467"/>
      <c r="BS10" s="467"/>
      <c r="BT10" s="467"/>
      <c r="BU10" s="468"/>
      <c r="BV10" s="466">
        <v>287534</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115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13191</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134</v>
      </c>
      <c r="AV12" s="524"/>
      <c r="AW12" s="524"/>
      <c r="AX12" s="524"/>
      <c r="AY12" s="446" t="s">
        <v>135</v>
      </c>
      <c r="AZ12" s="447"/>
      <c r="BA12" s="447"/>
      <c r="BB12" s="447"/>
      <c r="BC12" s="447"/>
      <c r="BD12" s="447"/>
      <c r="BE12" s="447"/>
      <c r="BF12" s="447"/>
      <c r="BG12" s="447"/>
      <c r="BH12" s="447"/>
      <c r="BI12" s="447"/>
      <c r="BJ12" s="447"/>
      <c r="BK12" s="447"/>
      <c r="BL12" s="447"/>
      <c r="BM12" s="448"/>
      <c r="BN12" s="466">
        <v>230397</v>
      </c>
      <c r="BO12" s="467"/>
      <c r="BP12" s="467"/>
      <c r="BQ12" s="467"/>
      <c r="BR12" s="467"/>
      <c r="BS12" s="467"/>
      <c r="BT12" s="467"/>
      <c r="BU12" s="468"/>
      <c r="BV12" s="466">
        <v>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13030</v>
      </c>
      <c r="S13" s="570"/>
      <c r="T13" s="570"/>
      <c r="U13" s="570"/>
      <c r="V13" s="571"/>
      <c r="W13" s="557" t="s">
        <v>139</v>
      </c>
      <c r="X13" s="479"/>
      <c r="Y13" s="479"/>
      <c r="Z13" s="479"/>
      <c r="AA13" s="479"/>
      <c r="AB13" s="480"/>
      <c r="AC13" s="442">
        <v>595</v>
      </c>
      <c r="AD13" s="443"/>
      <c r="AE13" s="443"/>
      <c r="AF13" s="443"/>
      <c r="AG13" s="444"/>
      <c r="AH13" s="442">
        <v>703</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-24059</v>
      </c>
      <c r="BO13" s="467"/>
      <c r="BP13" s="467"/>
      <c r="BQ13" s="467"/>
      <c r="BR13" s="467"/>
      <c r="BS13" s="467"/>
      <c r="BT13" s="467"/>
      <c r="BU13" s="468"/>
      <c r="BV13" s="466">
        <v>184773</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10</v>
      </c>
      <c r="CU13" s="437"/>
      <c r="CV13" s="437"/>
      <c r="CW13" s="437"/>
      <c r="CX13" s="437"/>
      <c r="CY13" s="437"/>
      <c r="CZ13" s="437"/>
      <c r="DA13" s="438"/>
      <c r="DB13" s="436">
        <v>9.1999999999999993</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13234</v>
      </c>
      <c r="S14" s="570"/>
      <c r="T14" s="570"/>
      <c r="U14" s="570"/>
      <c r="V14" s="571"/>
      <c r="W14" s="572"/>
      <c r="X14" s="482"/>
      <c r="Y14" s="482"/>
      <c r="Z14" s="482"/>
      <c r="AA14" s="482"/>
      <c r="AB14" s="483"/>
      <c r="AC14" s="562">
        <v>9.6</v>
      </c>
      <c r="AD14" s="563"/>
      <c r="AE14" s="563"/>
      <c r="AF14" s="563"/>
      <c r="AG14" s="564"/>
      <c r="AH14" s="562">
        <v>11.2</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v>22.2</v>
      </c>
      <c r="CU14" s="574"/>
      <c r="CV14" s="574"/>
      <c r="CW14" s="574"/>
      <c r="CX14" s="574"/>
      <c r="CY14" s="574"/>
      <c r="CZ14" s="574"/>
      <c r="DA14" s="575"/>
      <c r="DB14" s="573">
        <v>30.9</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138</v>
      </c>
      <c r="N15" s="567"/>
      <c r="O15" s="567"/>
      <c r="P15" s="567"/>
      <c r="Q15" s="568"/>
      <c r="R15" s="569">
        <v>13121</v>
      </c>
      <c r="S15" s="570"/>
      <c r="T15" s="570"/>
      <c r="U15" s="570"/>
      <c r="V15" s="571"/>
      <c r="W15" s="557" t="s">
        <v>146</v>
      </c>
      <c r="X15" s="479"/>
      <c r="Y15" s="479"/>
      <c r="Z15" s="479"/>
      <c r="AA15" s="479"/>
      <c r="AB15" s="480"/>
      <c r="AC15" s="442">
        <v>1107</v>
      </c>
      <c r="AD15" s="443"/>
      <c r="AE15" s="443"/>
      <c r="AF15" s="443"/>
      <c r="AG15" s="444"/>
      <c r="AH15" s="442">
        <v>1140</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1215540</v>
      </c>
      <c r="BO15" s="462"/>
      <c r="BP15" s="462"/>
      <c r="BQ15" s="462"/>
      <c r="BR15" s="462"/>
      <c r="BS15" s="462"/>
      <c r="BT15" s="462"/>
      <c r="BU15" s="463"/>
      <c r="BV15" s="461">
        <v>1195295</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17.899999999999999</v>
      </c>
      <c r="AD16" s="563"/>
      <c r="AE16" s="563"/>
      <c r="AF16" s="563"/>
      <c r="AG16" s="564"/>
      <c r="AH16" s="562">
        <v>18.2</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3448302</v>
      </c>
      <c r="BO16" s="467"/>
      <c r="BP16" s="467"/>
      <c r="BQ16" s="467"/>
      <c r="BR16" s="467"/>
      <c r="BS16" s="467"/>
      <c r="BT16" s="467"/>
      <c r="BU16" s="468"/>
      <c r="BV16" s="466">
        <v>3400317</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4485</v>
      </c>
      <c r="AD17" s="443"/>
      <c r="AE17" s="443"/>
      <c r="AF17" s="443"/>
      <c r="AG17" s="444"/>
      <c r="AH17" s="442">
        <v>4416</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1552277</v>
      </c>
      <c r="BO17" s="467"/>
      <c r="BP17" s="467"/>
      <c r="BQ17" s="467"/>
      <c r="BR17" s="467"/>
      <c r="BS17" s="467"/>
      <c r="BT17" s="467"/>
      <c r="BU17" s="468"/>
      <c r="BV17" s="466">
        <v>1521990</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54.35</v>
      </c>
      <c r="M18" s="531"/>
      <c r="N18" s="531"/>
      <c r="O18" s="531"/>
      <c r="P18" s="531"/>
      <c r="Q18" s="531"/>
      <c r="R18" s="532"/>
      <c r="S18" s="532"/>
      <c r="T18" s="532"/>
      <c r="U18" s="532"/>
      <c r="V18" s="533"/>
      <c r="W18" s="547"/>
      <c r="X18" s="548"/>
      <c r="Y18" s="548"/>
      <c r="Z18" s="548"/>
      <c r="AA18" s="548"/>
      <c r="AB18" s="558"/>
      <c r="AC18" s="430">
        <v>72.5</v>
      </c>
      <c r="AD18" s="431"/>
      <c r="AE18" s="431"/>
      <c r="AF18" s="431"/>
      <c r="AG18" s="534"/>
      <c r="AH18" s="430">
        <v>70.599999999999994</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3720315</v>
      </c>
      <c r="BO18" s="467"/>
      <c r="BP18" s="467"/>
      <c r="BQ18" s="467"/>
      <c r="BR18" s="467"/>
      <c r="BS18" s="467"/>
      <c r="BT18" s="467"/>
      <c r="BU18" s="468"/>
      <c r="BV18" s="466">
        <v>3710897</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249</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4845925</v>
      </c>
      <c r="BO19" s="467"/>
      <c r="BP19" s="467"/>
      <c r="BQ19" s="467"/>
      <c r="BR19" s="467"/>
      <c r="BS19" s="467"/>
      <c r="BT19" s="467"/>
      <c r="BU19" s="468"/>
      <c r="BV19" s="466">
        <v>4464994</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5237</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7815995</v>
      </c>
      <c r="BO23" s="467"/>
      <c r="BP23" s="467"/>
      <c r="BQ23" s="467"/>
      <c r="BR23" s="467"/>
      <c r="BS23" s="467"/>
      <c r="BT23" s="467"/>
      <c r="BU23" s="468"/>
      <c r="BV23" s="466">
        <v>7119818</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7560</v>
      </c>
      <c r="R24" s="443"/>
      <c r="S24" s="443"/>
      <c r="T24" s="443"/>
      <c r="U24" s="443"/>
      <c r="V24" s="444"/>
      <c r="W24" s="508"/>
      <c r="X24" s="499"/>
      <c r="Y24" s="500"/>
      <c r="Z24" s="439" t="s">
        <v>170</v>
      </c>
      <c r="AA24" s="440"/>
      <c r="AB24" s="440"/>
      <c r="AC24" s="440"/>
      <c r="AD24" s="440"/>
      <c r="AE24" s="440"/>
      <c r="AF24" s="440"/>
      <c r="AG24" s="441"/>
      <c r="AH24" s="442">
        <v>107</v>
      </c>
      <c r="AI24" s="443"/>
      <c r="AJ24" s="443"/>
      <c r="AK24" s="443"/>
      <c r="AL24" s="444"/>
      <c r="AM24" s="442">
        <v>299814</v>
      </c>
      <c r="AN24" s="443"/>
      <c r="AO24" s="443"/>
      <c r="AP24" s="443"/>
      <c r="AQ24" s="443"/>
      <c r="AR24" s="444"/>
      <c r="AS24" s="442">
        <v>2802</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6549442</v>
      </c>
      <c r="BO24" s="467"/>
      <c r="BP24" s="467"/>
      <c r="BQ24" s="467"/>
      <c r="BR24" s="467"/>
      <c r="BS24" s="467"/>
      <c r="BT24" s="467"/>
      <c r="BU24" s="468"/>
      <c r="BV24" s="466">
        <v>5793183</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1</v>
      </c>
      <c r="M25" s="443"/>
      <c r="N25" s="443"/>
      <c r="O25" s="443"/>
      <c r="P25" s="444"/>
      <c r="Q25" s="442">
        <v>6120</v>
      </c>
      <c r="R25" s="443"/>
      <c r="S25" s="443"/>
      <c r="T25" s="443"/>
      <c r="U25" s="443"/>
      <c r="V25" s="444"/>
      <c r="W25" s="508"/>
      <c r="X25" s="499"/>
      <c r="Y25" s="500"/>
      <c r="Z25" s="439" t="s">
        <v>173</v>
      </c>
      <c r="AA25" s="440"/>
      <c r="AB25" s="440"/>
      <c r="AC25" s="440"/>
      <c r="AD25" s="440"/>
      <c r="AE25" s="440"/>
      <c r="AF25" s="440"/>
      <c r="AG25" s="441"/>
      <c r="AH25" s="442" t="s">
        <v>137</v>
      </c>
      <c r="AI25" s="443"/>
      <c r="AJ25" s="443"/>
      <c r="AK25" s="443"/>
      <c r="AL25" s="444"/>
      <c r="AM25" s="442" t="s">
        <v>137</v>
      </c>
      <c r="AN25" s="443"/>
      <c r="AO25" s="443"/>
      <c r="AP25" s="443"/>
      <c r="AQ25" s="443"/>
      <c r="AR25" s="444"/>
      <c r="AS25" s="442" t="s">
        <v>137</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84285</v>
      </c>
      <c r="BO25" s="462"/>
      <c r="BP25" s="462"/>
      <c r="BQ25" s="462"/>
      <c r="BR25" s="462"/>
      <c r="BS25" s="462"/>
      <c r="BT25" s="462"/>
      <c r="BU25" s="463"/>
      <c r="BV25" s="461">
        <v>1088544</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175</v>
      </c>
      <c r="F26" s="440"/>
      <c r="G26" s="440"/>
      <c r="H26" s="440"/>
      <c r="I26" s="440"/>
      <c r="J26" s="440"/>
      <c r="K26" s="441"/>
      <c r="L26" s="442">
        <v>1</v>
      </c>
      <c r="M26" s="443"/>
      <c r="N26" s="443"/>
      <c r="O26" s="443"/>
      <c r="P26" s="444"/>
      <c r="Q26" s="442">
        <v>5750</v>
      </c>
      <c r="R26" s="443"/>
      <c r="S26" s="443"/>
      <c r="T26" s="443"/>
      <c r="U26" s="443"/>
      <c r="V26" s="444"/>
      <c r="W26" s="508"/>
      <c r="X26" s="499"/>
      <c r="Y26" s="500"/>
      <c r="Z26" s="439" t="s">
        <v>176</v>
      </c>
      <c r="AA26" s="521"/>
      <c r="AB26" s="521"/>
      <c r="AC26" s="521"/>
      <c r="AD26" s="521"/>
      <c r="AE26" s="521"/>
      <c r="AF26" s="521"/>
      <c r="AG26" s="522"/>
      <c r="AH26" s="442">
        <v>5</v>
      </c>
      <c r="AI26" s="443"/>
      <c r="AJ26" s="443"/>
      <c r="AK26" s="443"/>
      <c r="AL26" s="444"/>
      <c r="AM26" s="442">
        <v>12870</v>
      </c>
      <c r="AN26" s="443"/>
      <c r="AO26" s="443"/>
      <c r="AP26" s="443"/>
      <c r="AQ26" s="443"/>
      <c r="AR26" s="444"/>
      <c r="AS26" s="442">
        <v>2574</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137</v>
      </c>
      <c r="BO26" s="467"/>
      <c r="BP26" s="467"/>
      <c r="BQ26" s="467"/>
      <c r="BR26" s="467"/>
      <c r="BS26" s="467"/>
      <c r="BT26" s="467"/>
      <c r="BU26" s="468"/>
      <c r="BV26" s="466" t="s">
        <v>137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178</v>
      </c>
      <c r="F27" s="440"/>
      <c r="G27" s="440"/>
      <c r="H27" s="440"/>
      <c r="I27" s="440"/>
      <c r="J27" s="440"/>
      <c r="K27" s="441"/>
      <c r="L27" s="442">
        <v>1</v>
      </c>
      <c r="M27" s="443"/>
      <c r="N27" s="443"/>
      <c r="O27" s="443"/>
      <c r="P27" s="444"/>
      <c r="Q27" s="442">
        <v>3200</v>
      </c>
      <c r="R27" s="443"/>
      <c r="S27" s="443"/>
      <c r="T27" s="443"/>
      <c r="U27" s="443"/>
      <c r="V27" s="444"/>
      <c r="W27" s="508"/>
      <c r="X27" s="499"/>
      <c r="Y27" s="500"/>
      <c r="Z27" s="439" t="s">
        <v>179</v>
      </c>
      <c r="AA27" s="440"/>
      <c r="AB27" s="440"/>
      <c r="AC27" s="440"/>
      <c r="AD27" s="440"/>
      <c r="AE27" s="440"/>
      <c r="AF27" s="440"/>
      <c r="AG27" s="441"/>
      <c r="AH27" s="442">
        <v>7</v>
      </c>
      <c r="AI27" s="443"/>
      <c r="AJ27" s="443"/>
      <c r="AK27" s="443"/>
      <c r="AL27" s="444"/>
      <c r="AM27" s="442">
        <v>22554</v>
      </c>
      <c r="AN27" s="443"/>
      <c r="AO27" s="443"/>
      <c r="AP27" s="443"/>
      <c r="AQ27" s="443"/>
      <c r="AR27" s="444"/>
      <c r="AS27" s="442">
        <v>3222</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v>35641</v>
      </c>
      <c r="BO27" s="470"/>
      <c r="BP27" s="470"/>
      <c r="BQ27" s="470"/>
      <c r="BR27" s="470"/>
      <c r="BS27" s="470"/>
      <c r="BT27" s="470"/>
      <c r="BU27" s="471"/>
      <c r="BV27" s="469">
        <v>35641</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181</v>
      </c>
      <c r="F28" s="440"/>
      <c r="G28" s="440"/>
      <c r="H28" s="440"/>
      <c r="I28" s="440"/>
      <c r="J28" s="440"/>
      <c r="K28" s="441"/>
      <c r="L28" s="442">
        <v>1</v>
      </c>
      <c r="M28" s="443"/>
      <c r="N28" s="443"/>
      <c r="O28" s="443"/>
      <c r="P28" s="444"/>
      <c r="Q28" s="442">
        <v>2730</v>
      </c>
      <c r="R28" s="443"/>
      <c r="S28" s="443"/>
      <c r="T28" s="443"/>
      <c r="U28" s="443"/>
      <c r="V28" s="444"/>
      <c r="W28" s="508"/>
      <c r="X28" s="499"/>
      <c r="Y28" s="500"/>
      <c r="Z28" s="439" t="s">
        <v>182</v>
      </c>
      <c r="AA28" s="440"/>
      <c r="AB28" s="440"/>
      <c r="AC28" s="440"/>
      <c r="AD28" s="440"/>
      <c r="AE28" s="440"/>
      <c r="AF28" s="440"/>
      <c r="AG28" s="441"/>
      <c r="AH28" s="442" t="s">
        <v>137</v>
      </c>
      <c r="AI28" s="443"/>
      <c r="AJ28" s="443"/>
      <c r="AK28" s="443"/>
      <c r="AL28" s="444"/>
      <c r="AM28" s="442" t="s">
        <v>137</v>
      </c>
      <c r="AN28" s="443"/>
      <c r="AO28" s="443"/>
      <c r="AP28" s="443"/>
      <c r="AQ28" s="443"/>
      <c r="AR28" s="444"/>
      <c r="AS28" s="442" t="s">
        <v>137</v>
      </c>
      <c r="AT28" s="443"/>
      <c r="AU28" s="443"/>
      <c r="AV28" s="443"/>
      <c r="AW28" s="443"/>
      <c r="AX28" s="445"/>
      <c r="AY28" s="449" t="s">
        <v>183</v>
      </c>
      <c r="AZ28" s="450"/>
      <c r="BA28" s="450"/>
      <c r="BB28" s="451"/>
      <c r="BC28" s="458" t="s">
        <v>47</v>
      </c>
      <c r="BD28" s="459"/>
      <c r="BE28" s="459"/>
      <c r="BF28" s="459"/>
      <c r="BG28" s="459"/>
      <c r="BH28" s="459"/>
      <c r="BI28" s="459"/>
      <c r="BJ28" s="459"/>
      <c r="BK28" s="459"/>
      <c r="BL28" s="459"/>
      <c r="BM28" s="460"/>
      <c r="BN28" s="461">
        <v>1727675</v>
      </c>
      <c r="BO28" s="462"/>
      <c r="BP28" s="462"/>
      <c r="BQ28" s="462"/>
      <c r="BR28" s="462"/>
      <c r="BS28" s="462"/>
      <c r="BT28" s="462"/>
      <c r="BU28" s="463"/>
      <c r="BV28" s="461">
        <v>1851662</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184</v>
      </c>
      <c r="F29" s="440"/>
      <c r="G29" s="440"/>
      <c r="H29" s="440"/>
      <c r="I29" s="440"/>
      <c r="J29" s="440"/>
      <c r="K29" s="441"/>
      <c r="L29" s="442">
        <v>12</v>
      </c>
      <c r="M29" s="443"/>
      <c r="N29" s="443"/>
      <c r="O29" s="443"/>
      <c r="P29" s="444"/>
      <c r="Q29" s="442">
        <v>2500</v>
      </c>
      <c r="R29" s="443"/>
      <c r="S29" s="443"/>
      <c r="T29" s="443"/>
      <c r="U29" s="443"/>
      <c r="V29" s="444"/>
      <c r="W29" s="509"/>
      <c r="X29" s="510"/>
      <c r="Y29" s="511"/>
      <c r="Z29" s="439" t="s">
        <v>185</v>
      </c>
      <c r="AA29" s="440"/>
      <c r="AB29" s="440"/>
      <c r="AC29" s="440"/>
      <c r="AD29" s="440"/>
      <c r="AE29" s="440"/>
      <c r="AF29" s="440"/>
      <c r="AG29" s="441"/>
      <c r="AH29" s="442">
        <v>114</v>
      </c>
      <c r="AI29" s="443"/>
      <c r="AJ29" s="443"/>
      <c r="AK29" s="443"/>
      <c r="AL29" s="444"/>
      <c r="AM29" s="442">
        <v>322368</v>
      </c>
      <c r="AN29" s="443"/>
      <c r="AO29" s="443"/>
      <c r="AP29" s="443"/>
      <c r="AQ29" s="443"/>
      <c r="AR29" s="444"/>
      <c r="AS29" s="442">
        <v>2828</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1015</v>
      </c>
      <c r="BO29" s="467"/>
      <c r="BP29" s="467"/>
      <c r="BQ29" s="467"/>
      <c r="BR29" s="467"/>
      <c r="BS29" s="467"/>
      <c r="BT29" s="467"/>
      <c r="BU29" s="468"/>
      <c r="BV29" s="466">
        <v>1014</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94.1</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370685</v>
      </c>
      <c r="BO30" s="470"/>
      <c r="BP30" s="470"/>
      <c r="BQ30" s="470"/>
      <c r="BR30" s="470"/>
      <c r="BS30" s="470"/>
      <c r="BT30" s="470"/>
      <c r="BU30" s="471"/>
      <c r="BV30" s="469">
        <v>338730</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194</v>
      </c>
      <c r="V33" s="429"/>
      <c r="W33" s="428" t="s">
        <v>195</v>
      </c>
      <c r="X33" s="428"/>
      <c r="Y33" s="428"/>
      <c r="Z33" s="428"/>
      <c r="AA33" s="428"/>
      <c r="AB33" s="428"/>
      <c r="AC33" s="428"/>
      <c r="AD33" s="428"/>
      <c r="AE33" s="428"/>
      <c r="AF33" s="428"/>
      <c r="AG33" s="428"/>
      <c r="AH33" s="428"/>
      <c r="AI33" s="428"/>
      <c r="AJ33" s="428"/>
      <c r="AK33" s="428"/>
      <c r="AL33" s="216"/>
      <c r="AM33" s="429" t="s">
        <v>194</v>
      </c>
      <c r="AN33" s="429"/>
      <c r="AO33" s="428" t="s">
        <v>195</v>
      </c>
      <c r="AP33" s="428"/>
      <c r="AQ33" s="428"/>
      <c r="AR33" s="428"/>
      <c r="AS33" s="428"/>
      <c r="AT33" s="428"/>
      <c r="AU33" s="428"/>
      <c r="AV33" s="428"/>
      <c r="AW33" s="428"/>
      <c r="AX33" s="428"/>
      <c r="AY33" s="428"/>
      <c r="AZ33" s="428"/>
      <c r="BA33" s="428"/>
      <c r="BB33" s="428"/>
      <c r="BC33" s="428"/>
      <c r="BD33" s="217"/>
      <c r="BE33" s="428" t="s">
        <v>196</v>
      </c>
      <c r="BF33" s="428"/>
      <c r="BG33" s="428" t="s">
        <v>197</v>
      </c>
      <c r="BH33" s="428"/>
      <c r="BI33" s="428"/>
      <c r="BJ33" s="428"/>
      <c r="BK33" s="428"/>
      <c r="BL33" s="428"/>
      <c r="BM33" s="428"/>
      <c r="BN33" s="428"/>
      <c r="BO33" s="428"/>
      <c r="BP33" s="428"/>
      <c r="BQ33" s="428"/>
      <c r="BR33" s="428"/>
      <c r="BS33" s="428"/>
      <c r="BT33" s="428"/>
      <c r="BU33" s="428"/>
      <c r="BV33" s="217"/>
      <c r="BW33" s="429" t="s">
        <v>196</v>
      </c>
      <c r="BX33" s="429"/>
      <c r="BY33" s="428" t="s">
        <v>198</v>
      </c>
      <c r="BZ33" s="428"/>
      <c r="CA33" s="428"/>
      <c r="CB33" s="428"/>
      <c r="CC33" s="428"/>
      <c r="CD33" s="428"/>
      <c r="CE33" s="428"/>
      <c r="CF33" s="428"/>
      <c r="CG33" s="428"/>
      <c r="CH33" s="428"/>
      <c r="CI33" s="428"/>
      <c r="CJ33" s="428"/>
      <c r="CK33" s="428"/>
      <c r="CL33" s="428"/>
      <c r="CM33" s="428"/>
      <c r="CN33" s="216"/>
      <c r="CO33" s="429" t="s">
        <v>194</v>
      </c>
      <c r="CP33" s="429"/>
      <c r="CQ33" s="428" t="s">
        <v>199</v>
      </c>
      <c r="CR33" s="428"/>
      <c r="CS33" s="428"/>
      <c r="CT33" s="428"/>
      <c r="CU33" s="428"/>
      <c r="CV33" s="428"/>
      <c r="CW33" s="428"/>
      <c r="CX33" s="428"/>
      <c r="CY33" s="428"/>
      <c r="CZ33" s="428"/>
      <c r="DA33" s="428"/>
      <c r="DB33" s="428"/>
      <c r="DC33" s="428"/>
      <c r="DD33" s="428"/>
      <c r="DE33" s="428"/>
      <c r="DF33" s="216"/>
      <c r="DG33" s="427" t="s">
        <v>200</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4</v>
      </c>
      <c r="AN34" s="425"/>
      <c r="AO34" s="424" t="str">
        <f>IF('各会計、関係団体の財政状況及び健全化判断比率'!B30="","",'各会計、関係団体の財政状況及び健全化判断比率'!B30)</f>
        <v>水道事業会計</v>
      </c>
      <c r="AP34" s="424"/>
      <c r="AQ34" s="424"/>
      <c r="AR34" s="424"/>
      <c r="AS34" s="424"/>
      <c r="AT34" s="424"/>
      <c r="AU34" s="424"/>
      <c r="AV34" s="424"/>
      <c r="AW34" s="424"/>
      <c r="AX34" s="424"/>
      <c r="AY34" s="424"/>
      <c r="AZ34" s="424"/>
      <c r="BA34" s="424"/>
      <c r="BB34" s="424"/>
      <c r="BC34" s="424"/>
      <c r="BD34" s="214"/>
      <c r="BE34" s="425">
        <f>IF(BG34="","",MAX(C34:D43,U34:V43,AM34:AN43)+1)</f>
        <v>5</v>
      </c>
      <c r="BF34" s="425"/>
      <c r="BG34" s="424" t="str">
        <f>IF('各会計、関係団体の財政状況及び健全化判断比率'!B31="","",'各会計、関係団体の財政状況及び健全化判断比率'!B31)</f>
        <v>公共下水道特別会計</v>
      </c>
      <c r="BH34" s="424"/>
      <c r="BI34" s="424"/>
      <c r="BJ34" s="424"/>
      <c r="BK34" s="424"/>
      <c r="BL34" s="424"/>
      <c r="BM34" s="424"/>
      <c r="BN34" s="424"/>
      <c r="BO34" s="424"/>
      <c r="BP34" s="424"/>
      <c r="BQ34" s="424"/>
      <c r="BR34" s="424"/>
      <c r="BS34" s="424"/>
      <c r="BT34" s="424"/>
      <c r="BU34" s="424"/>
      <c r="BV34" s="214"/>
      <c r="BW34" s="425">
        <f>IF(BY34="","",MAX(C34:D43,U34:V43,AM34:AN43,BE34:BF43)+1)</f>
        <v>6</v>
      </c>
      <c r="BX34" s="425"/>
      <c r="BY34" s="424" t="str">
        <f>IF('各会計、関係団体の財政状況及び健全化判断比率'!B68="","",'各会計、関係団体の財政状況及び健全化判断比率'!B68)</f>
        <v>沖縄県介護保険広域連合（一般会計）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後期高齢者医療特別会計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7</v>
      </c>
      <c r="BX35" s="425"/>
      <c r="BY35" s="424" t="str">
        <f>IF('各会計、関係団体の財政状況及び健全化判断比率'!B69="","",'各会計、関係団体の財政状況及び健全化判断比率'!B69)</f>
        <v>沖縄県介護保険広域連合（特別会計）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t="str">
        <f t="shared" ref="U36:U43" si="4">IF(W36="","",U35+1)</f>
        <v/>
      </c>
      <c r="V36" s="425"/>
      <c r="W36" s="424"/>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8</v>
      </c>
      <c r="BX36" s="425"/>
      <c r="BY36" s="424" t="str">
        <f>IF('各会計、関係団体の財政状況及び健全化判断比率'!B70="","",'各会計、関係団体の財政状況及び健全化判断比率'!B70)</f>
        <v>沖縄県市町村自治会館管理組合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9</v>
      </c>
      <c r="BX37" s="425"/>
      <c r="BY37" s="424" t="str">
        <f>IF('各会計、関係団体の財政状況及び健全化判断比率'!B71="","",'各会計、関係団体の財政状況及び健全化判断比率'!B71)</f>
        <v>本部町今帰仁村清掃施設組合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10</v>
      </c>
      <c r="BX38" s="425"/>
      <c r="BY38" s="424" t="str">
        <f>IF('各会計、関係団体の財政状況及び健全化判断比率'!B72="","",'各会計、関係団体の財政状況及び健全化判断比率'!B72)</f>
        <v>本部町・今帰仁村消防組合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11</v>
      </c>
      <c r="BX39" s="425"/>
      <c r="BY39" s="424" t="str">
        <f>IF('各会計、関係団体の財政状況及び健全化判断比率'!B73="","",'各会計、関係団体の財政状況及び健全化判断比率'!B73)</f>
        <v>沖縄県市町村総合事務組合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12</v>
      </c>
      <c r="BX40" s="425"/>
      <c r="BY40" s="424" t="str">
        <f>IF('各会計、関係団体の財政状況及び健全化判断比率'!B74="","",'各会計、関係団体の財政状況及び健全化判断比率'!B74)</f>
        <v>沖縄県町村交通災害共済組合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13</v>
      </c>
      <c r="BX41" s="425"/>
      <c r="BY41" s="424" t="str">
        <f>IF('各会計、関係団体の財政状況及び健全化判断比率'!B75="","",'各会計、関係団体の財政状況及び健全化判断比率'!B75)</f>
        <v>沖縄県後期高齢者医療広域連合（一般会計）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14</v>
      </c>
      <c r="BX42" s="425"/>
      <c r="BY42" s="424" t="str">
        <f>IF('各会計、関係団体の財政状況及び健全化判断比率'!B76="","",'各会計、関係団体の財政状況及び健全化判断比率'!B76)</f>
        <v>沖縄県後期高齢者医療広域連合（特別会計）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15</v>
      </c>
      <c r="BX43" s="425"/>
      <c r="BY43" s="424" t="str">
        <f>IF('各会計、関係団体の財政状況及び健全化判断比率'!B77="","",'各会計、関係団体の財政状況及び健全化判断比率'!B77)</f>
        <v>北部広域市町村圏事務組合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LoxnPtlAnuYGwvMBN9PxYuYtE8Qp758GJlUl4vCZRal7Nqqt5IhjL1x0xw0a7GNSaCpathBvi/vXlRMbA8hRzw==" saltValue="jWrUzE+dBZslciMMCOpqW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4" zoomScaleSheetLayoutView="100" workbookViewId="0">
      <selection activeCell="L32" sqref="L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48" t="s">
        <v>555</v>
      </c>
      <c r="D34" s="1248"/>
      <c r="E34" s="1249"/>
      <c r="F34" s="32">
        <v>5.65</v>
      </c>
      <c r="G34" s="33">
        <v>8.6300000000000008</v>
      </c>
      <c r="H34" s="33">
        <v>9.25</v>
      </c>
      <c r="I34" s="33">
        <v>8.66</v>
      </c>
      <c r="J34" s="34">
        <v>8.77</v>
      </c>
      <c r="K34" s="22"/>
      <c r="L34" s="22"/>
      <c r="M34" s="22"/>
      <c r="N34" s="22"/>
      <c r="O34" s="22"/>
      <c r="P34" s="22"/>
    </row>
    <row r="35" spans="1:16" ht="39" customHeight="1" x14ac:dyDescent="0.15">
      <c r="A35" s="22"/>
      <c r="B35" s="35"/>
      <c r="C35" s="1242" t="s">
        <v>556</v>
      </c>
      <c r="D35" s="1243"/>
      <c r="E35" s="1244"/>
      <c r="F35" s="36">
        <v>10.9</v>
      </c>
      <c r="G35" s="37">
        <v>4.25</v>
      </c>
      <c r="H35" s="37">
        <v>8.16</v>
      </c>
      <c r="I35" s="37">
        <v>5.47</v>
      </c>
      <c r="J35" s="38">
        <v>8.0399999999999991</v>
      </c>
      <c r="K35" s="22"/>
      <c r="L35" s="22"/>
      <c r="M35" s="22"/>
      <c r="N35" s="22"/>
      <c r="O35" s="22"/>
      <c r="P35" s="22"/>
    </row>
    <row r="36" spans="1:16" ht="39" customHeight="1" x14ac:dyDescent="0.15">
      <c r="A36" s="22"/>
      <c r="B36" s="35"/>
      <c r="C36" s="1242" t="s">
        <v>557</v>
      </c>
      <c r="D36" s="1243"/>
      <c r="E36" s="1244"/>
      <c r="F36" s="36">
        <v>1.32</v>
      </c>
      <c r="G36" s="37">
        <v>1.42</v>
      </c>
      <c r="H36" s="37">
        <v>1.67</v>
      </c>
      <c r="I36" s="37">
        <v>0.94</v>
      </c>
      <c r="J36" s="38">
        <v>1.44</v>
      </c>
      <c r="K36" s="22"/>
      <c r="L36" s="22"/>
      <c r="M36" s="22"/>
      <c r="N36" s="22"/>
      <c r="O36" s="22"/>
      <c r="P36" s="22"/>
    </row>
    <row r="37" spans="1:16" ht="39" customHeight="1" x14ac:dyDescent="0.15">
      <c r="A37" s="22"/>
      <c r="B37" s="35"/>
      <c r="C37" s="1242" t="s">
        <v>558</v>
      </c>
      <c r="D37" s="1243"/>
      <c r="E37" s="1244"/>
      <c r="F37" s="36">
        <v>0.74</v>
      </c>
      <c r="G37" s="37">
        <v>0.6</v>
      </c>
      <c r="H37" s="37">
        <v>0.49</v>
      </c>
      <c r="I37" s="37">
        <v>0.21</v>
      </c>
      <c r="J37" s="38">
        <v>0.35</v>
      </c>
      <c r="K37" s="22"/>
      <c r="L37" s="22"/>
      <c r="M37" s="22"/>
      <c r="N37" s="22"/>
      <c r="O37" s="22"/>
      <c r="P37" s="22"/>
    </row>
    <row r="38" spans="1:16" ht="39" customHeight="1" x14ac:dyDescent="0.15">
      <c r="A38" s="22"/>
      <c r="B38" s="35"/>
      <c r="C38" s="1242" t="s">
        <v>559</v>
      </c>
      <c r="D38" s="1243"/>
      <c r="E38" s="1244"/>
      <c r="F38" s="36">
        <v>0</v>
      </c>
      <c r="G38" s="37">
        <v>0</v>
      </c>
      <c r="H38" s="37">
        <v>0.01</v>
      </c>
      <c r="I38" s="37">
        <v>0</v>
      </c>
      <c r="J38" s="38">
        <v>0</v>
      </c>
      <c r="K38" s="22"/>
      <c r="L38" s="22"/>
      <c r="M38" s="22"/>
      <c r="N38" s="22"/>
      <c r="O38" s="22"/>
      <c r="P38" s="22"/>
    </row>
    <row r="39" spans="1:16" ht="39" customHeight="1" x14ac:dyDescent="0.15">
      <c r="A39" s="22"/>
      <c r="B39" s="35"/>
      <c r="C39" s="1242"/>
      <c r="D39" s="1243"/>
      <c r="E39" s="1244"/>
      <c r="F39" s="36"/>
      <c r="G39" s="37"/>
      <c r="H39" s="37"/>
      <c r="I39" s="37"/>
      <c r="J39" s="38"/>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560</v>
      </c>
      <c r="D42" s="1243"/>
      <c r="E42" s="1244"/>
      <c r="F42" s="36" t="s">
        <v>508</v>
      </c>
      <c r="G42" s="37" t="s">
        <v>508</v>
      </c>
      <c r="H42" s="37" t="s">
        <v>508</v>
      </c>
      <c r="I42" s="37" t="s">
        <v>508</v>
      </c>
      <c r="J42" s="38" t="s">
        <v>508</v>
      </c>
      <c r="K42" s="22"/>
      <c r="L42" s="22"/>
      <c r="M42" s="22"/>
      <c r="N42" s="22"/>
      <c r="O42" s="22"/>
      <c r="P42" s="22"/>
    </row>
    <row r="43" spans="1:16" ht="39" customHeight="1" thickBot="1" x14ac:dyDescent="0.2">
      <c r="A43" s="22"/>
      <c r="B43" s="40"/>
      <c r="C43" s="1245" t="s">
        <v>561</v>
      </c>
      <c r="D43" s="1246"/>
      <c r="E43" s="1247"/>
      <c r="F43" s="41" t="s">
        <v>508</v>
      </c>
      <c r="G43" s="42" t="s">
        <v>508</v>
      </c>
      <c r="H43" s="42" t="s">
        <v>508</v>
      </c>
      <c r="I43" s="42" t="s">
        <v>508</v>
      </c>
      <c r="J43" s="43" t="s">
        <v>508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YGez0/d22naqc5/Ct4Yhf6CQn3QykGLiamCoPCCxABXmJgRqUabPWoSzgAuLtGOY7ktFrE0WbJzUA+Y6jowjA==" saltValue="gI1sKxG7moiMgF4/P+ys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604</v>
      </c>
      <c r="L45" s="60">
        <v>652</v>
      </c>
      <c r="M45" s="60">
        <v>715</v>
      </c>
      <c r="N45" s="60">
        <v>679</v>
      </c>
      <c r="O45" s="61">
        <v>666</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508</v>
      </c>
      <c r="L46" s="64" t="s">
        <v>508</v>
      </c>
      <c r="M46" s="64" t="s">
        <v>508</v>
      </c>
      <c r="N46" s="64" t="s">
        <v>508</v>
      </c>
      <c r="O46" s="65" t="s">
        <v>508</v>
      </c>
      <c r="P46" s="48"/>
      <c r="Q46" s="48"/>
      <c r="R46" s="48"/>
      <c r="S46" s="48"/>
      <c r="T46" s="48"/>
      <c r="U46" s="48"/>
    </row>
    <row r="47" spans="1:21" ht="30.75" customHeight="1" x14ac:dyDescent="0.15">
      <c r="A47" s="48"/>
      <c r="B47" s="1270"/>
      <c r="C47" s="1271"/>
      <c r="D47" s="62"/>
      <c r="E47" s="1252" t="s">
        <v>13</v>
      </c>
      <c r="F47" s="1252"/>
      <c r="G47" s="1252"/>
      <c r="H47" s="1252"/>
      <c r="I47" s="1252"/>
      <c r="J47" s="1253"/>
      <c r="K47" s="63" t="s">
        <v>508</v>
      </c>
      <c r="L47" s="64" t="s">
        <v>508</v>
      </c>
      <c r="M47" s="64" t="s">
        <v>508</v>
      </c>
      <c r="N47" s="64" t="s">
        <v>508</v>
      </c>
      <c r="O47" s="65" t="s">
        <v>508</v>
      </c>
      <c r="P47" s="48"/>
      <c r="Q47" s="48"/>
      <c r="R47" s="48"/>
      <c r="S47" s="48"/>
      <c r="T47" s="48"/>
      <c r="U47" s="48"/>
    </row>
    <row r="48" spans="1:21" ht="30.75" customHeight="1" x14ac:dyDescent="0.15">
      <c r="A48" s="48"/>
      <c r="B48" s="1270"/>
      <c r="C48" s="1271"/>
      <c r="D48" s="62"/>
      <c r="E48" s="1252" t="s">
        <v>14</v>
      </c>
      <c r="F48" s="1252"/>
      <c r="G48" s="1252"/>
      <c r="H48" s="1252"/>
      <c r="I48" s="1252"/>
      <c r="J48" s="1253"/>
      <c r="K48" s="63">
        <v>84</v>
      </c>
      <c r="L48" s="64">
        <v>128</v>
      </c>
      <c r="M48" s="64">
        <v>139</v>
      </c>
      <c r="N48" s="64">
        <v>139</v>
      </c>
      <c r="O48" s="65">
        <v>132</v>
      </c>
      <c r="P48" s="48"/>
      <c r="Q48" s="48"/>
      <c r="R48" s="48"/>
      <c r="S48" s="48"/>
      <c r="T48" s="48"/>
      <c r="U48" s="48"/>
    </row>
    <row r="49" spans="1:21" ht="30.75" customHeight="1" x14ac:dyDescent="0.15">
      <c r="A49" s="48"/>
      <c r="B49" s="1270"/>
      <c r="C49" s="1271"/>
      <c r="D49" s="62"/>
      <c r="E49" s="1252" t="s">
        <v>15</v>
      </c>
      <c r="F49" s="1252"/>
      <c r="G49" s="1252"/>
      <c r="H49" s="1252"/>
      <c r="I49" s="1252"/>
      <c r="J49" s="1253"/>
      <c r="K49" s="63">
        <v>72</v>
      </c>
      <c r="L49" s="64">
        <v>85</v>
      </c>
      <c r="M49" s="64">
        <v>88</v>
      </c>
      <c r="N49" s="64">
        <v>114</v>
      </c>
      <c r="O49" s="65">
        <v>112</v>
      </c>
      <c r="P49" s="48"/>
      <c r="Q49" s="48"/>
      <c r="R49" s="48"/>
      <c r="S49" s="48"/>
      <c r="T49" s="48"/>
      <c r="U49" s="48"/>
    </row>
    <row r="50" spans="1:21" ht="30.75" customHeight="1" x14ac:dyDescent="0.15">
      <c r="A50" s="48"/>
      <c r="B50" s="1270"/>
      <c r="C50" s="1271"/>
      <c r="D50" s="62"/>
      <c r="E50" s="1252" t="s">
        <v>16</v>
      </c>
      <c r="F50" s="1252"/>
      <c r="G50" s="1252"/>
      <c r="H50" s="1252"/>
      <c r="I50" s="1252"/>
      <c r="J50" s="1253"/>
      <c r="K50" s="63" t="s">
        <v>508</v>
      </c>
      <c r="L50" s="64" t="s">
        <v>508</v>
      </c>
      <c r="M50" s="64" t="s">
        <v>508</v>
      </c>
      <c r="N50" s="64" t="s">
        <v>508</v>
      </c>
      <c r="O50" s="65" t="s">
        <v>508</v>
      </c>
      <c r="P50" s="48"/>
      <c r="Q50" s="48"/>
      <c r="R50" s="48"/>
      <c r="S50" s="48"/>
      <c r="T50" s="48"/>
      <c r="U50" s="48"/>
    </row>
    <row r="51" spans="1:21" ht="30.75" customHeight="1" x14ac:dyDescent="0.15">
      <c r="A51" s="48"/>
      <c r="B51" s="1272"/>
      <c r="C51" s="1273"/>
      <c r="D51" s="66"/>
      <c r="E51" s="1252" t="s">
        <v>17</v>
      </c>
      <c r="F51" s="1252"/>
      <c r="G51" s="1252"/>
      <c r="H51" s="1252"/>
      <c r="I51" s="1252"/>
      <c r="J51" s="1253"/>
      <c r="K51" s="63">
        <v>0</v>
      </c>
      <c r="L51" s="64">
        <v>0</v>
      </c>
      <c r="M51" s="64">
        <v>1</v>
      </c>
      <c r="N51" s="64">
        <v>0</v>
      </c>
      <c r="O51" s="65">
        <v>4</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606</v>
      </c>
      <c r="L52" s="64">
        <v>613</v>
      </c>
      <c r="M52" s="64">
        <v>602</v>
      </c>
      <c r="N52" s="64">
        <v>608</v>
      </c>
      <c r="O52" s="65">
        <v>579</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154</v>
      </c>
      <c r="L53" s="69">
        <v>252</v>
      </c>
      <c r="M53" s="69">
        <v>341</v>
      </c>
      <c r="N53" s="69">
        <v>324</v>
      </c>
      <c r="O53" s="70">
        <v>335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562</v>
      </c>
      <c r="P55" s="48"/>
      <c r="Q55" s="48"/>
      <c r="R55" s="48"/>
      <c r="S55" s="48"/>
      <c r="T55" s="48"/>
      <c r="U55" s="48"/>
    </row>
    <row r="56" spans="1:21" ht="31.5" customHeight="1" thickBot="1" x14ac:dyDescent="0.2">
      <c r="A56" s="48"/>
      <c r="B56" s="76"/>
      <c r="C56" s="77"/>
      <c r="D56" s="77"/>
      <c r="E56" s="78"/>
      <c r="F56" s="78"/>
      <c r="G56" s="78"/>
      <c r="H56" s="78"/>
      <c r="I56" s="78"/>
      <c r="J56" s="79" t="s">
        <v>2</v>
      </c>
      <c r="K56" s="80" t="s">
        <v>563</v>
      </c>
      <c r="L56" s="81" t="s">
        <v>564</v>
      </c>
      <c r="M56" s="81" t="s">
        <v>565</v>
      </c>
      <c r="N56" s="81" t="s">
        <v>566</v>
      </c>
      <c r="O56" s="82" t="s">
        <v>567</v>
      </c>
      <c r="P56" s="48"/>
      <c r="Q56" s="48"/>
      <c r="R56" s="48"/>
      <c r="S56" s="48"/>
      <c r="T56" s="48"/>
      <c r="U56" s="48"/>
    </row>
    <row r="57" spans="1:21" ht="31.5" customHeight="1" x14ac:dyDescent="0.15">
      <c r="B57" s="1258" t="s">
        <v>24</v>
      </c>
      <c r="C57" s="1259"/>
      <c r="D57" s="1262" t="s">
        <v>25</v>
      </c>
      <c r="E57" s="1263"/>
      <c r="F57" s="1263"/>
      <c r="G57" s="1263"/>
      <c r="H57" s="1263"/>
      <c r="I57" s="1263"/>
      <c r="J57" s="1264"/>
      <c r="K57" s="83"/>
      <c r="L57" s="84"/>
      <c r="M57" s="84"/>
      <c r="N57" s="84"/>
      <c r="O57" s="85"/>
    </row>
    <row r="58" spans="1:21" ht="31.5" customHeight="1" thickBot="1" x14ac:dyDescent="0.2">
      <c r="B58" s="1260"/>
      <c r="C58" s="1261"/>
      <c r="D58" s="1265" t="s">
        <v>26</v>
      </c>
      <c r="E58" s="1266"/>
      <c r="F58" s="1266"/>
      <c r="G58" s="1266"/>
      <c r="H58" s="1266"/>
      <c r="I58" s="1266"/>
      <c r="J58" s="126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Is4r0vs1MDhlqu6k60QZeVyyEIz5tZ/q64GAQ55Thp9oP5eop1NPQlK4QULi4yxkY9wE2h82ZZuXWveWkyGTg==" saltValue="NPUA0Y/b5l0Q2xswKNVcN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7"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L47" sqref="L47"/>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549</v>
      </c>
      <c r="J40" s="100" t="s">
        <v>550</v>
      </c>
      <c r="K40" s="100" t="s">
        <v>551</v>
      </c>
      <c r="L40" s="100" t="s">
        <v>552</v>
      </c>
      <c r="M40" s="101" t="s">
        <v>553</v>
      </c>
    </row>
    <row r="41" spans="2:13" ht="27.75" customHeight="1" x14ac:dyDescent="0.15">
      <c r="B41" s="1288" t="s">
        <v>29</v>
      </c>
      <c r="C41" s="1289"/>
      <c r="D41" s="102"/>
      <c r="E41" s="1290" t="s">
        <v>30</v>
      </c>
      <c r="F41" s="1290"/>
      <c r="G41" s="1290"/>
      <c r="H41" s="1291"/>
      <c r="I41" s="103">
        <v>6815</v>
      </c>
      <c r="J41" s="104">
        <v>6851</v>
      </c>
      <c r="K41" s="104">
        <v>6766</v>
      </c>
      <c r="L41" s="104">
        <v>7120</v>
      </c>
      <c r="M41" s="105">
        <v>7816</v>
      </c>
    </row>
    <row r="42" spans="2:13" ht="27.75" customHeight="1" x14ac:dyDescent="0.15">
      <c r="B42" s="1278"/>
      <c r="C42" s="1279"/>
      <c r="D42" s="106"/>
      <c r="E42" s="1282" t="s">
        <v>31</v>
      </c>
      <c r="F42" s="1282"/>
      <c r="G42" s="1282"/>
      <c r="H42" s="1283"/>
      <c r="I42" s="107" t="s">
        <v>508</v>
      </c>
      <c r="J42" s="108" t="s">
        <v>508</v>
      </c>
      <c r="K42" s="108" t="s">
        <v>508</v>
      </c>
      <c r="L42" s="108" t="s">
        <v>508</v>
      </c>
      <c r="M42" s="109" t="s">
        <v>508</v>
      </c>
    </row>
    <row r="43" spans="2:13" ht="27.75" customHeight="1" x14ac:dyDescent="0.15">
      <c r="B43" s="1278"/>
      <c r="C43" s="1279"/>
      <c r="D43" s="106"/>
      <c r="E43" s="1282" t="s">
        <v>32</v>
      </c>
      <c r="F43" s="1282"/>
      <c r="G43" s="1282"/>
      <c r="H43" s="1283"/>
      <c r="I43" s="107">
        <v>1087</v>
      </c>
      <c r="J43" s="108">
        <v>1119</v>
      </c>
      <c r="K43" s="108">
        <v>1004</v>
      </c>
      <c r="L43" s="108">
        <v>1031</v>
      </c>
      <c r="M43" s="109">
        <v>933</v>
      </c>
    </row>
    <row r="44" spans="2:13" ht="27.75" customHeight="1" x14ac:dyDescent="0.15">
      <c r="B44" s="1278"/>
      <c r="C44" s="1279"/>
      <c r="D44" s="106"/>
      <c r="E44" s="1282" t="s">
        <v>33</v>
      </c>
      <c r="F44" s="1282"/>
      <c r="G44" s="1282"/>
      <c r="H44" s="1283"/>
      <c r="I44" s="107">
        <v>893</v>
      </c>
      <c r="J44" s="108">
        <v>845</v>
      </c>
      <c r="K44" s="108">
        <v>753</v>
      </c>
      <c r="L44" s="108">
        <v>640</v>
      </c>
      <c r="M44" s="109">
        <v>548</v>
      </c>
    </row>
    <row r="45" spans="2:13" ht="27.75" customHeight="1" x14ac:dyDescent="0.15">
      <c r="B45" s="1278"/>
      <c r="C45" s="1279"/>
      <c r="D45" s="106"/>
      <c r="E45" s="1282" t="s">
        <v>34</v>
      </c>
      <c r="F45" s="1282"/>
      <c r="G45" s="1282"/>
      <c r="H45" s="1283"/>
      <c r="I45" s="107">
        <v>64</v>
      </c>
      <c r="J45" s="108">
        <v>127</v>
      </c>
      <c r="K45" s="108">
        <v>12</v>
      </c>
      <c r="L45" s="108">
        <v>26</v>
      </c>
      <c r="M45" s="109" t="s">
        <v>508</v>
      </c>
    </row>
    <row r="46" spans="2:13" ht="27.75" customHeight="1" x14ac:dyDescent="0.15">
      <c r="B46" s="1278"/>
      <c r="C46" s="1279"/>
      <c r="D46" s="110"/>
      <c r="E46" s="1282" t="s">
        <v>35</v>
      </c>
      <c r="F46" s="1282"/>
      <c r="G46" s="1282"/>
      <c r="H46" s="1283"/>
      <c r="I46" s="107" t="s">
        <v>508</v>
      </c>
      <c r="J46" s="108" t="s">
        <v>508</v>
      </c>
      <c r="K46" s="108" t="s">
        <v>508</v>
      </c>
      <c r="L46" s="108" t="s">
        <v>508</v>
      </c>
      <c r="M46" s="109" t="s">
        <v>508</v>
      </c>
    </row>
    <row r="47" spans="2:13" ht="27.75" customHeight="1" x14ac:dyDescent="0.15">
      <c r="B47" s="1278"/>
      <c r="C47" s="1279"/>
      <c r="D47" s="111"/>
      <c r="E47" s="1292" t="s">
        <v>36</v>
      </c>
      <c r="F47" s="1293"/>
      <c r="G47" s="1293"/>
      <c r="H47" s="1294"/>
      <c r="I47" s="107" t="s">
        <v>508</v>
      </c>
      <c r="J47" s="108" t="s">
        <v>508</v>
      </c>
      <c r="K47" s="108" t="s">
        <v>508</v>
      </c>
      <c r="L47" s="108" t="s">
        <v>508</v>
      </c>
      <c r="M47" s="109" t="s">
        <v>508</v>
      </c>
    </row>
    <row r="48" spans="2:13" ht="27.75" customHeight="1" x14ac:dyDescent="0.15">
      <c r="B48" s="1278"/>
      <c r="C48" s="1279"/>
      <c r="D48" s="106"/>
      <c r="E48" s="1282" t="s">
        <v>37</v>
      </c>
      <c r="F48" s="1282"/>
      <c r="G48" s="1282"/>
      <c r="H48" s="1283"/>
      <c r="I48" s="107" t="s">
        <v>508</v>
      </c>
      <c r="J48" s="108" t="s">
        <v>508</v>
      </c>
      <c r="K48" s="108" t="s">
        <v>508</v>
      </c>
      <c r="L48" s="108" t="s">
        <v>508</v>
      </c>
      <c r="M48" s="109" t="s">
        <v>508</v>
      </c>
    </row>
    <row r="49" spans="2:13" ht="27.75" customHeight="1" x14ac:dyDescent="0.15">
      <c r="B49" s="1280"/>
      <c r="C49" s="1281"/>
      <c r="D49" s="106"/>
      <c r="E49" s="1282" t="s">
        <v>38</v>
      </c>
      <c r="F49" s="1282"/>
      <c r="G49" s="1282"/>
      <c r="H49" s="1283"/>
      <c r="I49" s="107" t="s">
        <v>508</v>
      </c>
      <c r="J49" s="108" t="s">
        <v>508</v>
      </c>
      <c r="K49" s="108" t="s">
        <v>508</v>
      </c>
      <c r="L49" s="108" t="s">
        <v>508</v>
      </c>
      <c r="M49" s="109" t="s">
        <v>508</v>
      </c>
    </row>
    <row r="50" spans="2:13" ht="27.75" customHeight="1" x14ac:dyDescent="0.15">
      <c r="B50" s="1276" t="s">
        <v>39</v>
      </c>
      <c r="C50" s="1277"/>
      <c r="D50" s="112"/>
      <c r="E50" s="1282" t="s">
        <v>40</v>
      </c>
      <c r="F50" s="1282"/>
      <c r="G50" s="1282"/>
      <c r="H50" s="1283"/>
      <c r="I50" s="107">
        <v>1351</v>
      </c>
      <c r="J50" s="108">
        <v>1823</v>
      </c>
      <c r="K50" s="108">
        <v>1847</v>
      </c>
      <c r="L50" s="108">
        <v>2191</v>
      </c>
      <c r="M50" s="109">
        <v>2099</v>
      </c>
    </row>
    <row r="51" spans="2:13" ht="27.75" customHeight="1" x14ac:dyDescent="0.15">
      <c r="B51" s="1278"/>
      <c r="C51" s="1279"/>
      <c r="D51" s="106"/>
      <c r="E51" s="1282" t="s">
        <v>41</v>
      </c>
      <c r="F51" s="1282"/>
      <c r="G51" s="1282"/>
      <c r="H51" s="1283"/>
      <c r="I51" s="107">
        <v>419</v>
      </c>
      <c r="J51" s="108">
        <v>395</v>
      </c>
      <c r="K51" s="108">
        <v>337</v>
      </c>
      <c r="L51" s="108">
        <v>431</v>
      </c>
      <c r="M51" s="109">
        <v>408</v>
      </c>
    </row>
    <row r="52" spans="2:13" ht="27.75" customHeight="1" x14ac:dyDescent="0.15">
      <c r="B52" s="1280"/>
      <c r="C52" s="1281"/>
      <c r="D52" s="106"/>
      <c r="E52" s="1282" t="s">
        <v>42</v>
      </c>
      <c r="F52" s="1282"/>
      <c r="G52" s="1282"/>
      <c r="H52" s="1283"/>
      <c r="I52" s="107">
        <v>5470</v>
      </c>
      <c r="J52" s="108">
        <v>5309</v>
      </c>
      <c r="K52" s="108">
        <v>5391</v>
      </c>
      <c r="L52" s="108">
        <v>5165</v>
      </c>
      <c r="M52" s="109">
        <v>6046</v>
      </c>
    </row>
    <row r="53" spans="2:13" ht="27.75" customHeight="1" thickBot="1" x14ac:dyDescent="0.2">
      <c r="B53" s="1284" t="s">
        <v>43</v>
      </c>
      <c r="C53" s="1285"/>
      <c r="D53" s="113"/>
      <c r="E53" s="1286" t="s">
        <v>44</v>
      </c>
      <c r="F53" s="1286"/>
      <c r="G53" s="1286"/>
      <c r="H53" s="1287"/>
      <c r="I53" s="114">
        <v>1620</v>
      </c>
      <c r="J53" s="115">
        <v>1414</v>
      </c>
      <c r="K53" s="115">
        <v>962</v>
      </c>
      <c r="L53" s="115">
        <v>1031</v>
      </c>
      <c r="M53" s="116">
        <v>744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HNOwo5r8x57u+w+ykicV5zl+dL7vD5QdReeKbQIECXFMkAh3n+cGmZMZlgm7jdfSgFTTpZ55BoI7HxwUO21jg==" saltValue="JUeiz3BJf9a6PnClnFUNX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G63" sqref="G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303" t="s">
        <v>47</v>
      </c>
      <c r="D55" s="1303"/>
      <c r="E55" s="1304"/>
      <c r="F55" s="128">
        <v>1564</v>
      </c>
      <c r="G55" s="128">
        <v>1852</v>
      </c>
      <c r="H55" s="129">
        <v>1728</v>
      </c>
    </row>
    <row r="56" spans="2:8" ht="52.5" customHeight="1" x14ac:dyDescent="0.15">
      <c r="B56" s="130"/>
      <c r="C56" s="1305" t="s">
        <v>48</v>
      </c>
      <c r="D56" s="1305"/>
      <c r="E56" s="1306"/>
      <c r="F56" s="131">
        <v>1</v>
      </c>
      <c r="G56" s="131">
        <v>1</v>
      </c>
      <c r="H56" s="132">
        <v>1</v>
      </c>
    </row>
    <row r="57" spans="2:8" ht="53.25" customHeight="1" x14ac:dyDescent="0.15">
      <c r="B57" s="130"/>
      <c r="C57" s="1307" t="s">
        <v>49</v>
      </c>
      <c r="D57" s="1307"/>
      <c r="E57" s="1308"/>
      <c r="F57" s="133">
        <v>282</v>
      </c>
      <c r="G57" s="133">
        <v>339</v>
      </c>
      <c r="H57" s="134">
        <v>371</v>
      </c>
    </row>
    <row r="58" spans="2:8" ht="45.75" customHeight="1" x14ac:dyDescent="0.15">
      <c r="B58" s="135"/>
      <c r="C58" s="1295" t="s">
        <v>568</v>
      </c>
      <c r="D58" s="1296"/>
      <c r="E58" s="1297"/>
      <c r="F58" s="136">
        <v>95</v>
      </c>
      <c r="G58" s="136">
        <v>149</v>
      </c>
      <c r="H58" s="137">
        <v>158</v>
      </c>
    </row>
    <row r="59" spans="2:8" ht="45.75" customHeight="1" x14ac:dyDescent="0.15">
      <c r="B59" s="135"/>
      <c r="C59" s="1295" t="s">
        <v>569</v>
      </c>
      <c r="D59" s="1296"/>
      <c r="E59" s="1297"/>
      <c r="F59" s="136">
        <v>94</v>
      </c>
      <c r="G59" s="136">
        <v>94</v>
      </c>
      <c r="H59" s="137">
        <v>94</v>
      </c>
    </row>
    <row r="60" spans="2:8" ht="45.75" customHeight="1" x14ac:dyDescent="0.15">
      <c r="B60" s="135"/>
      <c r="C60" s="1295" t="s">
        <v>570</v>
      </c>
      <c r="D60" s="1296"/>
      <c r="E60" s="1297"/>
      <c r="F60" s="136">
        <v>54</v>
      </c>
      <c r="G60" s="136">
        <v>52</v>
      </c>
      <c r="H60" s="137">
        <v>49</v>
      </c>
    </row>
    <row r="61" spans="2:8" ht="45.75" customHeight="1" x14ac:dyDescent="0.15">
      <c r="B61" s="135"/>
      <c r="C61" s="1295" t="s">
        <v>571</v>
      </c>
      <c r="D61" s="1296"/>
      <c r="E61" s="1297"/>
      <c r="F61" s="136">
        <v>28</v>
      </c>
      <c r="G61" s="136">
        <v>33</v>
      </c>
      <c r="H61" s="137">
        <v>37</v>
      </c>
    </row>
    <row r="62" spans="2:8" ht="45.75" customHeight="1" thickBot="1" x14ac:dyDescent="0.2">
      <c r="B62" s="138"/>
      <c r="C62" s="1298" t="s">
        <v>572</v>
      </c>
      <c r="D62" s="1299"/>
      <c r="E62" s="1300"/>
      <c r="F62" s="139">
        <v>0</v>
      </c>
      <c r="G62" s="139">
        <v>0</v>
      </c>
      <c r="H62" s="140">
        <v>22</v>
      </c>
    </row>
    <row r="63" spans="2:8" ht="52.5" customHeight="1" thickBot="1" x14ac:dyDescent="0.2">
      <c r="B63" s="141"/>
      <c r="C63" s="1301" t="s">
        <v>50</v>
      </c>
      <c r="D63" s="1301"/>
      <c r="E63" s="1302"/>
      <c r="F63" s="142">
        <v>1847</v>
      </c>
      <c r="G63" s="142">
        <v>2191</v>
      </c>
      <c r="H63" s="143">
        <v>2099</v>
      </c>
    </row>
    <row r="64" spans="2:8" ht="15" customHeight="1" x14ac:dyDescent="0.15"/>
  </sheetData>
  <sheetProtection algorithmName="SHA-512" hashValue="n/WWJ9/kTFrUImDpbG8C23pPy+Lkkvo0AwmU6Qk12jBp6lgWvwJ0c5iNd1cof6tLxzHVkBiQZZzzpRuWWC10ww==" saltValue="Ko/BBPapnMuAMHBam61G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584</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584</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585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586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587</v>
      </c>
      <c r="AO43" s="1332"/>
      <c r="AP43" s="1332"/>
      <c r="AQ43" s="1332"/>
      <c r="AR43" s="1332"/>
      <c r="AS43" s="1332"/>
      <c r="AT43" s="1332"/>
      <c r="AU43" s="1332"/>
      <c r="AV43" s="1332"/>
      <c r="AW43" s="1332"/>
      <c r="AX43" s="1332"/>
      <c r="AY43" s="1332"/>
      <c r="AZ43" s="1332"/>
      <c r="BA43" s="1332"/>
      <c r="BB43" s="1332"/>
      <c r="BC43" s="1332"/>
      <c r="BD43" s="1332"/>
      <c r="BE43" s="1332"/>
      <c r="BF43" s="1332"/>
      <c r="BG43" s="1332"/>
      <c r="BH43" s="1332"/>
      <c r="BI43" s="1332"/>
      <c r="BJ43" s="1332"/>
      <c r="BK43" s="1332"/>
      <c r="BL43" s="1332"/>
      <c r="BM43" s="1332"/>
      <c r="BN43" s="1332"/>
      <c r="BO43" s="1332"/>
      <c r="BP43" s="1332"/>
      <c r="BQ43" s="1332"/>
      <c r="BR43" s="1332"/>
      <c r="BS43" s="1332"/>
      <c r="BT43" s="1332"/>
      <c r="BU43" s="1332"/>
      <c r="BV43" s="1332"/>
      <c r="BW43" s="1332"/>
      <c r="BX43" s="1332"/>
      <c r="BY43" s="1332"/>
      <c r="BZ43" s="1332"/>
      <c r="CA43" s="1332"/>
      <c r="CB43" s="1332"/>
      <c r="CC43" s="1332"/>
      <c r="CD43" s="1332"/>
      <c r="CE43" s="1332"/>
      <c r="CF43" s="1332"/>
      <c r="CG43" s="1332"/>
      <c r="CH43" s="1332"/>
      <c r="CI43" s="1332"/>
      <c r="CJ43" s="1332"/>
      <c r="CK43" s="1332"/>
      <c r="CL43" s="1332"/>
      <c r="CM43" s="1332"/>
      <c r="CN43" s="1332"/>
      <c r="CO43" s="1332"/>
      <c r="CP43" s="1332"/>
      <c r="CQ43" s="1332"/>
      <c r="CR43" s="1332"/>
      <c r="CS43" s="1332"/>
      <c r="CT43" s="1332"/>
      <c r="CU43" s="1332"/>
      <c r="CV43" s="1332"/>
      <c r="CW43" s="1332"/>
      <c r="CX43" s="1332"/>
      <c r="CY43" s="1332"/>
      <c r="CZ43" s="1332"/>
      <c r="DA43" s="1332"/>
      <c r="DB43" s="1332"/>
      <c r="DC43" s="1333"/>
    </row>
    <row r="44" spans="2:109" x14ac:dyDescent="0.15">
      <c r="B44" s="395"/>
      <c r="AN44" s="1334"/>
      <c r="AO44" s="1335"/>
      <c r="AP44" s="1335"/>
      <c r="AQ44" s="1335"/>
      <c r="AR44" s="1335"/>
      <c r="AS44" s="1335"/>
      <c r="AT44" s="1335"/>
      <c r="AU44" s="1335"/>
      <c r="AV44" s="1335"/>
      <c r="AW44" s="1335"/>
      <c r="AX44" s="1335"/>
      <c r="AY44" s="1335"/>
      <c r="AZ44" s="1335"/>
      <c r="BA44" s="1335"/>
      <c r="BB44" s="1335"/>
      <c r="BC44" s="1335"/>
      <c r="BD44" s="1335"/>
      <c r="BE44" s="1335"/>
      <c r="BF44" s="1335"/>
      <c r="BG44" s="1335"/>
      <c r="BH44" s="1335"/>
      <c r="BI44" s="1335"/>
      <c r="BJ44" s="1335"/>
      <c r="BK44" s="1335"/>
      <c r="BL44" s="1335"/>
      <c r="BM44" s="1335"/>
      <c r="BN44" s="1335"/>
      <c r="BO44" s="1335"/>
      <c r="BP44" s="1335"/>
      <c r="BQ44" s="1335"/>
      <c r="BR44" s="1335"/>
      <c r="BS44" s="1335"/>
      <c r="BT44" s="1335"/>
      <c r="BU44" s="1335"/>
      <c r="BV44" s="1335"/>
      <c r="BW44" s="1335"/>
      <c r="BX44" s="1335"/>
      <c r="BY44" s="1335"/>
      <c r="BZ44" s="1335"/>
      <c r="CA44" s="1335"/>
      <c r="CB44" s="1335"/>
      <c r="CC44" s="1335"/>
      <c r="CD44" s="1335"/>
      <c r="CE44" s="1335"/>
      <c r="CF44" s="1335"/>
      <c r="CG44" s="1335"/>
      <c r="CH44" s="1335"/>
      <c r="CI44" s="1335"/>
      <c r="CJ44" s="1335"/>
      <c r="CK44" s="1335"/>
      <c r="CL44" s="1335"/>
      <c r="CM44" s="1335"/>
      <c r="CN44" s="1335"/>
      <c r="CO44" s="1335"/>
      <c r="CP44" s="1335"/>
      <c r="CQ44" s="1335"/>
      <c r="CR44" s="1335"/>
      <c r="CS44" s="1335"/>
      <c r="CT44" s="1335"/>
      <c r="CU44" s="1335"/>
      <c r="CV44" s="1335"/>
      <c r="CW44" s="1335"/>
      <c r="CX44" s="1335"/>
      <c r="CY44" s="1335"/>
      <c r="CZ44" s="1335"/>
      <c r="DA44" s="1335"/>
      <c r="DB44" s="1335"/>
      <c r="DC44" s="1336"/>
    </row>
    <row r="45" spans="2:109" x14ac:dyDescent="0.15">
      <c r="B45" s="395"/>
      <c r="AN45" s="1334"/>
      <c r="AO45" s="1335"/>
      <c r="AP45" s="1335"/>
      <c r="AQ45" s="1335"/>
      <c r="AR45" s="1335"/>
      <c r="AS45" s="1335"/>
      <c r="AT45" s="1335"/>
      <c r="AU45" s="1335"/>
      <c r="AV45" s="1335"/>
      <c r="AW45" s="1335"/>
      <c r="AX45" s="1335"/>
      <c r="AY45" s="1335"/>
      <c r="AZ45" s="1335"/>
      <c r="BA45" s="1335"/>
      <c r="BB45" s="1335"/>
      <c r="BC45" s="1335"/>
      <c r="BD45" s="1335"/>
      <c r="BE45" s="1335"/>
      <c r="BF45" s="1335"/>
      <c r="BG45" s="1335"/>
      <c r="BH45" s="1335"/>
      <c r="BI45" s="1335"/>
      <c r="BJ45" s="1335"/>
      <c r="BK45" s="1335"/>
      <c r="BL45" s="1335"/>
      <c r="BM45" s="1335"/>
      <c r="BN45" s="1335"/>
      <c r="BO45" s="1335"/>
      <c r="BP45" s="1335"/>
      <c r="BQ45" s="1335"/>
      <c r="BR45" s="1335"/>
      <c r="BS45" s="1335"/>
      <c r="BT45" s="1335"/>
      <c r="BU45" s="1335"/>
      <c r="BV45" s="1335"/>
      <c r="BW45" s="1335"/>
      <c r="BX45" s="1335"/>
      <c r="BY45" s="1335"/>
      <c r="BZ45" s="1335"/>
      <c r="CA45" s="1335"/>
      <c r="CB45" s="1335"/>
      <c r="CC45" s="1335"/>
      <c r="CD45" s="1335"/>
      <c r="CE45" s="1335"/>
      <c r="CF45" s="1335"/>
      <c r="CG45" s="1335"/>
      <c r="CH45" s="1335"/>
      <c r="CI45" s="1335"/>
      <c r="CJ45" s="1335"/>
      <c r="CK45" s="1335"/>
      <c r="CL45" s="1335"/>
      <c r="CM45" s="1335"/>
      <c r="CN45" s="1335"/>
      <c r="CO45" s="1335"/>
      <c r="CP45" s="1335"/>
      <c r="CQ45" s="1335"/>
      <c r="CR45" s="1335"/>
      <c r="CS45" s="1335"/>
      <c r="CT45" s="1335"/>
      <c r="CU45" s="1335"/>
      <c r="CV45" s="1335"/>
      <c r="CW45" s="1335"/>
      <c r="CX45" s="1335"/>
      <c r="CY45" s="1335"/>
      <c r="CZ45" s="1335"/>
      <c r="DA45" s="1335"/>
      <c r="DB45" s="1335"/>
      <c r="DC45" s="1336"/>
    </row>
    <row r="46" spans="2:109" x14ac:dyDescent="0.15">
      <c r="B46" s="395"/>
      <c r="AN46" s="1334"/>
      <c r="AO46" s="1335"/>
      <c r="AP46" s="1335"/>
      <c r="AQ46" s="1335"/>
      <c r="AR46" s="1335"/>
      <c r="AS46" s="1335"/>
      <c r="AT46" s="1335"/>
      <c r="AU46" s="1335"/>
      <c r="AV46" s="1335"/>
      <c r="AW46" s="1335"/>
      <c r="AX46" s="1335"/>
      <c r="AY46" s="1335"/>
      <c r="AZ46" s="1335"/>
      <c r="BA46" s="1335"/>
      <c r="BB46" s="1335"/>
      <c r="BC46" s="1335"/>
      <c r="BD46" s="1335"/>
      <c r="BE46" s="1335"/>
      <c r="BF46" s="1335"/>
      <c r="BG46" s="1335"/>
      <c r="BH46" s="1335"/>
      <c r="BI46" s="1335"/>
      <c r="BJ46" s="1335"/>
      <c r="BK46" s="1335"/>
      <c r="BL46" s="1335"/>
      <c r="BM46" s="1335"/>
      <c r="BN46" s="1335"/>
      <c r="BO46" s="1335"/>
      <c r="BP46" s="1335"/>
      <c r="BQ46" s="1335"/>
      <c r="BR46" s="1335"/>
      <c r="BS46" s="1335"/>
      <c r="BT46" s="1335"/>
      <c r="BU46" s="1335"/>
      <c r="BV46" s="1335"/>
      <c r="BW46" s="1335"/>
      <c r="BX46" s="1335"/>
      <c r="BY46" s="1335"/>
      <c r="BZ46" s="1335"/>
      <c r="CA46" s="1335"/>
      <c r="CB46" s="1335"/>
      <c r="CC46" s="1335"/>
      <c r="CD46" s="1335"/>
      <c r="CE46" s="1335"/>
      <c r="CF46" s="1335"/>
      <c r="CG46" s="1335"/>
      <c r="CH46" s="1335"/>
      <c r="CI46" s="1335"/>
      <c r="CJ46" s="1335"/>
      <c r="CK46" s="1335"/>
      <c r="CL46" s="1335"/>
      <c r="CM46" s="1335"/>
      <c r="CN46" s="1335"/>
      <c r="CO46" s="1335"/>
      <c r="CP46" s="1335"/>
      <c r="CQ46" s="1335"/>
      <c r="CR46" s="1335"/>
      <c r="CS46" s="1335"/>
      <c r="CT46" s="1335"/>
      <c r="CU46" s="1335"/>
      <c r="CV46" s="1335"/>
      <c r="CW46" s="1335"/>
      <c r="CX46" s="1335"/>
      <c r="CY46" s="1335"/>
      <c r="CZ46" s="1335"/>
      <c r="DA46" s="1335"/>
      <c r="DB46" s="1335"/>
      <c r="DC46" s="1336"/>
    </row>
    <row r="47" spans="2:109" x14ac:dyDescent="0.15">
      <c r="B47" s="395"/>
      <c r="AN47" s="1337"/>
      <c r="AO47" s="1338"/>
      <c r="AP47" s="1338"/>
      <c r="AQ47" s="1338"/>
      <c r="AR47" s="1338"/>
      <c r="AS47" s="1338"/>
      <c r="AT47" s="1338"/>
      <c r="AU47" s="1338"/>
      <c r="AV47" s="1338"/>
      <c r="AW47" s="1338"/>
      <c r="AX47" s="1338"/>
      <c r="AY47" s="1338"/>
      <c r="AZ47" s="1338"/>
      <c r="BA47" s="1338"/>
      <c r="BB47" s="1338"/>
      <c r="BC47" s="1338"/>
      <c r="BD47" s="1338"/>
      <c r="BE47" s="1338"/>
      <c r="BF47" s="1338"/>
      <c r="BG47" s="1338"/>
      <c r="BH47" s="1338"/>
      <c r="BI47" s="1338"/>
      <c r="BJ47" s="1338"/>
      <c r="BK47" s="1338"/>
      <c r="BL47" s="1338"/>
      <c r="BM47" s="1338"/>
      <c r="BN47" s="1338"/>
      <c r="BO47" s="1338"/>
      <c r="BP47" s="1338"/>
      <c r="BQ47" s="1338"/>
      <c r="BR47" s="1338"/>
      <c r="BS47" s="1338"/>
      <c r="BT47" s="1338"/>
      <c r="BU47" s="1338"/>
      <c r="BV47" s="1338"/>
      <c r="BW47" s="1338"/>
      <c r="BX47" s="1338"/>
      <c r="BY47" s="1338"/>
      <c r="BZ47" s="1338"/>
      <c r="CA47" s="1338"/>
      <c r="CB47" s="1338"/>
      <c r="CC47" s="1338"/>
      <c r="CD47" s="1338"/>
      <c r="CE47" s="1338"/>
      <c r="CF47" s="1338"/>
      <c r="CG47" s="1338"/>
      <c r="CH47" s="1338"/>
      <c r="CI47" s="1338"/>
      <c r="CJ47" s="1338"/>
      <c r="CK47" s="1338"/>
      <c r="CL47" s="1338"/>
      <c r="CM47" s="1338"/>
      <c r="CN47" s="1338"/>
      <c r="CO47" s="1338"/>
      <c r="CP47" s="1338"/>
      <c r="CQ47" s="1338"/>
      <c r="CR47" s="1338"/>
      <c r="CS47" s="1338"/>
      <c r="CT47" s="1338"/>
      <c r="CU47" s="1338"/>
      <c r="CV47" s="1338"/>
      <c r="CW47" s="1338"/>
      <c r="CX47" s="1338"/>
      <c r="CY47" s="1338"/>
      <c r="CZ47" s="1338"/>
      <c r="DA47" s="1338"/>
      <c r="DB47" s="1338"/>
      <c r="DC47" s="133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588</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549</v>
      </c>
      <c r="BQ50" s="1314"/>
      <c r="BR50" s="1314"/>
      <c r="BS50" s="1314"/>
      <c r="BT50" s="1314"/>
      <c r="BU50" s="1314"/>
      <c r="BV50" s="1314"/>
      <c r="BW50" s="1314"/>
      <c r="BX50" s="1314" t="s">
        <v>550</v>
      </c>
      <c r="BY50" s="1314"/>
      <c r="BZ50" s="1314"/>
      <c r="CA50" s="1314"/>
      <c r="CB50" s="1314"/>
      <c r="CC50" s="1314"/>
      <c r="CD50" s="1314"/>
      <c r="CE50" s="1314"/>
      <c r="CF50" s="1314" t="s">
        <v>551</v>
      </c>
      <c r="CG50" s="1314"/>
      <c r="CH50" s="1314"/>
      <c r="CI50" s="1314"/>
      <c r="CJ50" s="1314"/>
      <c r="CK50" s="1314"/>
      <c r="CL50" s="1314"/>
      <c r="CM50" s="1314"/>
      <c r="CN50" s="1314" t="s">
        <v>552</v>
      </c>
      <c r="CO50" s="1314"/>
      <c r="CP50" s="1314"/>
      <c r="CQ50" s="1314"/>
      <c r="CR50" s="1314"/>
      <c r="CS50" s="1314"/>
      <c r="CT50" s="1314"/>
      <c r="CU50" s="1314"/>
      <c r="CV50" s="1314" t="s">
        <v>553</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589</v>
      </c>
      <c r="AO51" s="1312"/>
      <c r="AP51" s="1312"/>
      <c r="AQ51" s="1312"/>
      <c r="AR51" s="1312"/>
      <c r="AS51" s="1312"/>
      <c r="AT51" s="1312"/>
      <c r="AU51" s="1312"/>
      <c r="AV51" s="1312"/>
      <c r="AW51" s="1312"/>
      <c r="AX51" s="1312"/>
      <c r="AY51" s="1312"/>
      <c r="AZ51" s="1312"/>
      <c r="BA51" s="1312"/>
      <c r="BB51" s="1312" t="s">
        <v>590</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v>42.8</v>
      </c>
      <c r="BY51" s="1309"/>
      <c r="BZ51" s="1309"/>
      <c r="CA51" s="1309"/>
      <c r="CB51" s="1309"/>
      <c r="CC51" s="1309"/>
      <c r="CD51" s="1309"/>
      <c r="CE51" s="1309"/>
      <c r="CF51" s="1309">
        <v>29.2</v>
      </c>
      <c r="CG51" s="1309"/>
      <c r="CH51" s="1309"/>
      <c r="CI51" s="1309"/>
      <c r="CJ51" s="1309"/>
      <c r="CK51" s="1309"/>
      <c r="CL51" s="1309"/>
      <c r="CM51" s="1309"/>
      <c r="CN51" s="1309">
        <v>30.9</v>
      </c>
      <c r="CO51" s="1309"/>
      <c r="CP51" s="1309"/>
      <c r="CQ51" s="1309"/>
      <c r="CR51" s="1309"/>
      <c r="CS51" s="1309"/>
      <c r="CT51" s="1309"/>
      <c r="CU51" s="1309"/>
      <c r="CV51" s="1309">
        <v>22.2</v>
      </c>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591</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50.5</v>
      </c>
      <c r="BY53" s="1309"/>
      <c r="BZ53" s="1309"/>
      <c r="CA53" s="1309"/>
      <c r="CB53" s="1309"/>
      <c r="CC53" s="1309"/>
      <c r="CD53" s="1309"/>
      <c r="CE53" s="1309"/>
      <c r="CF53" s="1309">
        <v>52.5</v>
      </c>
      <c r="CG53" s="1309"/>
      <c r="CH53" s="1309"/>
      <c r="CI53" s="1309"/>
      <c r="CJ53" s="1309"/>
      <c r="CK53" s="1309"/>
      <c r="CL53" s="1309"/>
      <c r="CM53" s="1309"/>
      <c r="CN53" s="1309">
        <v>53.3</v>
      </c>
      <c r="CO53" s="1309"/>
      <c r="CP53" s="1309"/>
      <c r="CQ53" s="1309"/>
      <c r="CR53" s="1309"/>
      <c r="CS53" s="1309"/>
      <c r="CT53" s="1309"/>
      <c r="CU53" s="1309"/>
      <c r="CV53" s="1309">
        <v>53.6</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592</v>
      </c>
      <c r="AO55" s="1314"/>
      <c r="AP55" s="1314"/>
      <c r="AQ55" s="1314"/>
      <c r="AR55" s="1314"/>
      <c r="AS55" s="1314"/>
      <c r="AT55" s="1314"/>
      <c r="AU55" s="1314"/>
      <c r="AV55" s="1314"/>
      <c r="AW55" s="1314"/>
      <c r="AX55" s="1314"/>
      <c r="AY55" s="1314"/>
      <c r="AZ55" s="1314"/>
      <c r="BA55" s="1314"/>
      <c r="BB55" s="1312" t="s">
        <v>590</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3.1</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591</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52.1</v>
      </c>
      <c r="BY57" s="1309"/>
      <c r="BZ57" s="1309"/>
      <c r="CA57" s="1309"/>
      <c r="CB57" s="1309"/>
      <c r="CC57" s="1309"/>
      <c r="CD57" s="1309"/>
      <c r="CE57" s="1309"/>
      <c r="CF57" s="1309">
        <v>59.1</v>
      </c>
      <c r="CG57" s="1309"/>
      <c r="CH57" s="1309"/>
      <c r="CI57" s="1309"/>
      <c r="CJ57" s="1309"/>
      <c r="CK57" s="1309"/>
      <c r="CL57" s="1309"/>
      <c r="CM57" s="1309"/>
      <c r="CN57" s="1309">
        <v>59.8</v>
      </c>
      <c r="CO57" s="1309"/>
      <c r="CP57" s="1309"/>
      <c r="CQ57" s="1309"/>
      <c r="CR57" s="1309"/>
      <c r="CS57" s="1309"/>
      <c r="CT57" s="1309"/>
      <c r="CU57" s="1309"/>
      <c r="CV57" s="1309">
        <v>59.7</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593</v>
      </c>
    </row>
    <row r="64" spans="1:109" x14ac:dyDescent="0.15">
      <c r="B64" s="395"/>
      <c r="G64" s="402"/>
      <c r="I64" s="415"/>
      <c r="J64" s="415"/>
      <c r="K64" s="415"/>
      <c r="L64" s="415"/>
      <c r="M64" s="415"/>
      <c r="N64" s="416"/>
      <c r="AM64" s="402"/>
      <c r="AN64" s="402" t="s">
        <v>586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594</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588</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549</v>
      </c>
      <c r="BQ72" s="1314"/>
      <c r="BR72" s="1314"/>
      <c r="BS72" s="1314"/>
      <c r="BT72" s="1314"/>
      <c r="BU72" s="1314"/>
      <c r="BV72" s="1314"/>
      <c r="BW72" s="1314"/>
      <c r="BX72" s="1314" t="s">
        <v>550</v>
      </c>
      <c r="BY72" s="1314"/>
      <c r="BZ72" s="1314"/>
      <c r="CA72" s="1314"/>
      <c r="CB72" s="1314"/>
      <c r="CC72" s="1314"/>
      <c r="CD72" s="1314"/>
      <c r="CE72" s="1314"/>
      <c r="CF72" s="1314" t="s">
        <v>551</v>
      </c>
      <c r="CG72" s="1314"/>
      <c r="CH72" s="1314"/>
      <c r="CI72" s="1314"/>
      <c r="CJ72" s="1314"/>
      <c r="CK72" s="1314"/>
      <c r="CL72" s="1314"/>
      <c r="CM72" s="1314"/>
      <c r="CN72" s="1314" t="s">
        <v>552</v>
      </c>
      <c r="CO72" s="1314"/>
      <c r="CP72" s="1314"/>
      <c r="CQ72" s="1314"/>
      <c r="CR72" s="1314"/>
      <c r="CS72" s="1314"/>
      <c r="CT72" s="1314"/>
      <c r="CU72" s="1314"/>
      <c r="CV72" s="1314" t="s">
        <v>553</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589</v>
      </c>
      <c r="AO73" s="1312"/>
      <c r="AP73" s="1312"/>
      <c r="AQ73" s="1312"/>
      <c r="AR73" s="1312"/>
      <c r="AS73" s="1312"/>
      <c r="AT73" s="1312"/>
      <c r="AU73" s="1312"/>
      <c r="AV73" s="1312"/>
      <c r="AW73" s="1312"/>
      <c r="AX73" s="1312"/>
      <c r="AY73" s="1312"/>
      <c r="AZ73" s="1312"/>
      <c r="BA73" s="1312"/>
      <c r="BB73" s="1312" t="s">
        <v>590</v>
      </c>
      <c r="BC73" s="1312"/>
      <c r="BD73" s="1312"/>
      <c r="BE73" s="1312"/>
      <c r="BF73" s="1312"/>
      <c r="BG73" s="1312"/>
      <c r="BH73" s="1312"/>
      <c r="BI73" s="1312"/>
      <c r="BJ73" s="1312"/>
      <c r="BK73" s="1312"/>
      <c r="BL73" s="1312"/>
      <c r="BM73" s="1312"/>
      <c r="BN73" s="1312"/>
      <c r="BO73" s="1312"/>
      <c r="BP73" s="1309">
        <v>48.6</v>
      </c>
      <c r="BQ73" s="1309"/>
      <c r="BR73" s="1309"/>
      <c r="BS73" s="1309"/>
      <c r="BT73" s="1309"/>
      <c r="BU73" s="1309"/>
      <c r="BV73" s="1309"/>
      <c r="BW73" s="1309"/>
      <c r="BX73" s="1309">
        <v>42.8</v>
      </c>
      <c r="BY73" s="1309"/>
      <c r="BZ73" s="1309"/>
      <c r="CA73" s="1309"/>
      <c r="CB73" s="1309"/>
      <c r="CC73" s="1309"/>
      <c r="CD73" s="1309"/>
      <c r="CE73" s="1309"/>
      <c r="CF73" s="1309">
        <v>29.2</v>
      </c>
      <c r="CG73" s="1309"/>
      <c r="CH73" s="1309"/>
      <c r="CI73" s="1309"/>
      <c r="CJ73" s="1309"/>
      <c r="CK73" s="1309"/>
      <c r="CL73" s="1309"/>
      <c r="CM73" s="1309"/>
      <c r="CN73" s="1309">
        <v>30.9</v>
      </c>
      <c r="CO73" s="1309"/>
      <c r="CP73" s="1309"/>
      <c r="CQ73" s="1309"/>
      <c r="CR73" s="1309"/>
      <c r="CS73" s="1309"/>
      <c r="CT73" s="1309"/>
      <c r="CU73" s="1309"/>
      <c r="CV73" s="1309">
        <v>22.2</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595</v>
      </c>
      <c r="BC75" s="1312"/>
      <c r="BD75" s="1312"/>
      <c r="BE75" s="1312"/>
      <c r="BF75" s="1312"/>
      <c r="BG75" s="1312"/>
      <c r="BH75" s="1312"/>
      <c r="BI75" s="1312"/>
      <c r="BJ75" s="1312"/>
      <c r="BK75" s="1312"/>
      <c r="BL75" s="1312"/>
      <c r="BM75" s="1312"/>
      <c r="BN75" s="1312"/>
      <c r="BO75" s="1312"/>
      <c r="BP75" s="1309">
        <v>5.0999999999999996</v>
      </c>
      <c r="BQ75" s="1309"/>
      <c r="BR75" s="1309"/>
      <c r="BS75" s="1309"/>
      <c r="BT75" s="1309"/>
      <c r="BU75" s="1309"/>
      <c r="BV75" s="1309"/>
      <c r="BW75" s="1309"/>
      <c r="BX75" s="1309">
        <v>5.8</v>
      </c>
      <c r="BY75" s="1309"/>
      <c r="BZ75" s="1309"/>
      <c r="CA75" s="1309"/>
      <c r="CB75" s="1309"/>
      <c r="CC75" s="1309"/>
      <c r="CD75" s="1309"/>
      <c r="CE75" s="1309"/>
      <c r="CF75" s="1309">
        <v>7.5</v>
      </c>
      <c r="CG75" s="1309"/>
      <c r="CH75" s="1309"/>
      <c r="CI75" s="1309"/>
      <c r="CJ75" s="1309"/>
      <c r="CK75" s="1309"/>
      <c r="CL75" s="1309"/>
      <c r="CM75" s="1309"/>
      <c r="CN75" s="1309">
        <v>9.1999999999999993</v>
      </c>
      <c r="CO75" s="1309"/>
      <c r="CP75" s="1309"/>
      <c r="CQ75" s="1309"/>
      <c r="CR75" s="1309"/>
      <c r="CS75" s="1309"/>
      <c r="CT75" s="1309"/>
      <c r="CU75" s="1309"/>
      <c r="CV75" s="1309">
        <v>10</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592</v>
      </c>
      <c r="AO77" s="1314"/>
      <c r="AP77" s="1314"/>
      <c r="AQ77" s="1314"/>
      <c r="AR77" s="1314"/>
      <c r="AS77" s="1314"/>
      <c r="AT77" s="1314"/>
      <c r="AU77" s="1314"/>
      <c r="AV77" s="1314"/>
      <c r="AW77" s="1314"/>
      <c r="AX77" s="1314"/>
      <c r="AY77" s="1314"/>
      <c r="AZ77" s="1314"/>
      <c r="BA77" s="1314"/>
      <c r="BB77" s="1312" t="s">
        <v>590</v>
      </c>
      <c r="BC77" s="1312"/>
      <c r="BD77" s="1312"/>
      <c r="BE77" s="1312"/>
      <c r="BF77" s="1312"/>
      <c r="BG77" s="1312"/>
      <c r="BH77" s="1312"/>
      <c r="BI77" s="1312"/>
      <c r="BJ77" s="1312"/>
      <c r="BK77" s="1312"/>
      <c r="BL77" s="1312"/>
      <c r="BM77" s="1312"/>
      <c r="BN77" s="1312"/>
      <c r="BO77" s="1312"/>
      <c r="BP77" s="1309">
        <v>13.1</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3.1</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595</v>
      </c>
      <c r="BC79" s="1312"/>
      <c r="BD79" s="1312"/>
      <c r="BE79" s="1312"/>
      <c r="BF79" s="1312"/>
      <c r="BG79" s="1312"/>
      <c r="BH79" s="1312"/>
      <c r="BI79" s="1312"/>
      <c r="BJ79" s="1312"/>
      <c r="BK79" s="1312"/>
      <c r="BL79" s="1312"/>
      <c r="BM79" s="1312"/>
      <c r="BN79" s="1312"/>
      <c r="BO79" s="1312"/>
      <c r="BP79" s="1309">
        <v>8.9</v>
      </c>
      <c r="BQ79" s="1309"/>
      <c r="BR79" s="1309"/>
      <c r="BS79" s="1309"/>
      <c r="BT79" s="1309"/>
      <c r="BU79" s="1309"/>
      <c r="BV79" s="1309"/>
      <c r="BW79" s="1309"/>
      <c r="BX79" s="1309">
        <v>7.9</v>
      </c>
      <c r="BY79" s="1309"/>
      <c r="BZ79" s="1309"/>
      <c r="CA79" s="1309"/>
      <c r="CB79" s="1309"/>
      <c r="CC79" s="1309"/>
      <c r="CD79" s="1309"/>
      <c r="CE79" s="1309"/>
      <c r="CF79" s="1309">
        <v>7.9</v>
      </c>
      <c r="CG79" s="1309"/>
      <c r="CH79" s="1309"/>
      <c r="CI79" s="1309"/>
      <c r="CJ79" s="1309"/>
      <c r="CK79" s="1309"/>
      <c r="CL79" s="1309"/>
      <c r="CM79" s="1309"/>
      <c r="CN79" s="1309">
        <v>7.8</v>
      </c>
      <c r="CO79" s="1309"/>
      <c r="CP79" s="1309"/>
      <c r="CQ79" s="1309"/>
      <c r="CR79" s="1309"/>
      <c r="CS79" s="1309"/>
      <c r="CT79" s="1309"/>
      <c r="CU79" s="1309"/>
      <c r="CV79" s="1309">
        <v>7.9</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qr5AI6OmGuX8gA228Bc4ASUzILqklK5m9GRGJ0V2Qt8Rzl+fawNuTLdXczo1CZQ1zqJC1qTlE9Sd2fRUcZMAmg==" saltValue="JsPqJxNnC7Vlnh7wVhgXP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495</v>
      </c>
    </row>
  </sheetData>
  <sheetProtection algorithmName="SHA-512" hashValue="AxhgtAUT8Vas6N+WF1p3amfYXKRyaH8UKv3wv5ZVRWmFAO/QlenqrftRXL+G1nx7BK1k4ySOXnuetDlyflAHMA==" saltValue="cGSXgCx6KbUg1U/Zj8COu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495</v>
      </c>
    </row>
  </sheetData>
  <sheetProtection algorithmName="SHA-512" hashValue="/SPUoerQtrlR805EHBF+EkMqC1vq77KeSq7fVHRarlKdwef1Po+pVFNmMvgN0NDK7xNHG+YFoeoZ5a0knFsPrg==" saltValue="W8hwqRysOHlnHbgRGGenE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546</v>
      </c>
      <c r="G2" s="157"/>
      <c r="H2" s="158"/>
    </row>
    <row r="3" spans="1:8" x14ac:dyDescent="0.15">
      <c r="A3" s="154" t="s">
        <v>539</v>
      </c>
      <c r="B3" s="159"/>
      <c r="C3" s="160"/>
      <c r="D3" s="161">
        <v>76637</v>
      </c>
      <c r="E3" s="162"/>
      <c r="F3" s="163">
        <v>75972</v>
      </c>
      <c r="G3" s="164"/>
      <c r="H3" s="165"/>
    </row>
    <row r="4" spans="1:8" x14ac:dyDescent="0.15">
      <c r="A4" s="166"/>
      <c r="B4" s="167"/>
      <c r="C4" s="168"/>
      <c r="D4" s="169">
        <v>21588</v>
      </c>
      <c r="E4" s="170"/>
      <c r="F4" s="171">
        <v>40712</v>
      </c>
      <c r="G4" s="172"/>
      <c r="H4" s="173"/>
    </row>
    <row r="5" spans="1:8" x14ac:dyDescent="0.15">
      <c r="A5" s="154" t="s">
        <v>541</v>
      </c>
      <c r="B5" s="159"/>
      <c r="C5" s="160"/>
      <c r="D5" s="161">
        <v>110566</v>
      </c>
      <c r="E5" s="162"/>
      <c r="F5" s="163">
        <v>79466</v>
      </c>
      <c r="G5" s="164"/>
      <c r="H5" s="165"/>
    </row>
    <row r="6" spans="1:8" x14ac:dyDescent="0.15">
      <c r="A6" s="166"/>
      <c r="B6" s="167"/>
      <c r="C6" s="168"/>
      <c r="D6" s="169">
        <v>10043</v>
      </c>
      <c r="E6" s="170"/>
      <c r="F6" s="171">
        <v>44645</v>
      </c>
      <c r="G6" s="172"/>
      <c r="H6" s="173"/>
    </row>
    <row r="7" spans="1:8" x14ac:dyDescent="0.15">
      <c r="A7" s="154" t="s">
        <v>542</v>
      </c>
      <c r="B7" s="159"/>
      <c r="C7" s="160"/>
      <c r="D7" s="161">
        <v>138632</v>
      </c>
      <c r="E7" s="162"/>
      <c r="F7" s="163">
        <v>90072</v>
      </c>
      <c r="G7" s="164"/>
      <c r="H7" s="165"/>
    </row>
    <row r="8" spans="1:8" x14ac:dyDescent="0.15">
      <c r="A8" s="166"/>
      <c r="B8" s="167"/>
      <c r="C8" s="168"/>
      <c r="D8" s="169">
        <v>12563</v>
      </c>
      <c r="E8" s="170"/>
      <c r="F8" s="171">
        <v>46083</v>
      </c>
      <c r="G8" s="172"/>
      <c r="H8" s="173"/>
    </row>
    <row r="9" spans="1:8" x14ac:dyDescent="0.15">
      <c r="A9" s="154" t="s">
        <v>543</v>
      </c>
      <c r="B9" s="159"/>
      <c r="C9" s="160"/>
      <c r="D9" s="161">
        <v>162340</v>
      </c>
      <c r="E9" s="162"/>
      <c r="F9" s="163">
        <v>88328</v>
      </c>
      <c r="G9" s="164"/>
      <c r="H9" s="165"/>
    </row>
    <row r="10" spans="1:8" x14ac:dyDescent="0.15">
      <c r="A10" s="166"/>
      <c r="B10" s="167"/>
      <c r="C10" s="168"/>
      <c r="D10" s="169">
        <v>8235</v>
      </c>
      <c r="E10" s="170"/>
      <c r="F10" s="171">
        <v>49013</v>
      </c>
      <c r="G10" s="172"/>
      <c r="H10" s="173"/>
    </row>
    <row r="11" spans="1:8" x14ac:dyDescent="0.15">
      <c r="A11" s="154" t="s">
        <v>544</v>
      </c>
      <c r="B11" s="159"/>
      <c r="C11" s="160"/>
      <c r="D11" s="161">
        <v>281050</v>
      </c>
      <c r="E11" s="162"/>
      <c r="F11" s="163">
        <v>103390</v>
      </c>
      <c r="G11" s="164"/>
      <c r="H11" s="165"/>
    </row>
    <row r="12" spans="1:8" x14ac:dyDescent="0.15">
      <c r="A12" s="166"/>
      <c r="B12" s="167"/>
      <c r="C12" s="174"/>
      <c r="D12" s="169">
        <v>5720</v>
      </c>
      <c r="E12" s="170"/>
      <c r="F12" s="171">
        <v>51269</v>
      </c>
      <c r="G12" s="172"/>
      <c r="H12" s="173"/>
    </row>
    <row r="13" spans="1:8" x14ac:dyDescent="0.15">
      <c r="A13" s="154"/>
      <c r="B13" s="159"/>
      <c r="C13" s="175"/>
      <c r="D13" s="176">
        <v>153845</v>
      </c>
      <c r="E13" s="177"/>
      <c r="F13" s="178">
        <v>87446</v>
      </c>
      <c r="G13" s="179"/>
      <c r="H13" s="165"/>
    </row>
    <row r="14" spans="1:8" x14ac:dyDescent="0.15">
      <c r="A14" s="166"/>
      <c r="B14" s="167"/>
      <c r="C14" s="168"/>
      <c r="D14" s="169">
        <v>11630</v>
      </c>
      <c r="E14" s="170"/>
      <c r="F14" s="171">
        <v>46344</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10.9</v>
      </c>
      <c r="C19" s="180">
        <f>ROUND(VALUE(SUBSTITUTE(実質収支比率等に係る経年分析!G$48,"▲","-")),2)</f>
        <v>4.26</v>
      </c>
      <c r="D19" s="180">
        <f>ROUND(VALUE(SUBSTITUTE(実質収支比率等に係る経年分析!H$48,"▲","-")),2)</f>
        <v>8.16</v>
      </c>
      <c r="E19" s="180">
        <f>ROUND(VALUE(SUBSTITUTE(実質収支比率等に係る経年分析!I$48,"▲","-")),2)</f>
        <v>5.48</v>
      </c>
      <c r="F19" s="180">
        <f>ROUND(VALUE(SUBSTITUTE(実質収支比率等に係る経年分析!J$48,"▲","-")),2)</f>
        <v>8.0500000000000007</v>
      </c>
    </row>
    <row r="20" spans="1:11" x14ac:dyDescent="0.15">
      <c r="A20" s="180" t="s">
        <v>54</v>
      </c>
      <c r="B20" s="180">
        <f>ROUND(VALUE(SUBSTITUTE(実質収支比率等に係る経年分析!F$47,"▲","-")),2)</f>
        <v>28.83</v>
      </c>
      <c r="C20" s="180">
        <f>ROUND(VALUE(SUBSTITUTE(実質収支比率等に係る経年分析!G$47,"▲","-")),2)</f>
        <v>40.31</v>
      </c>
      <c r="D20" s="180">
        <f>ROUND(VALUE(SUBSTITUTE(実質収支比率等に係る経年分析!H$47,"▲","-")),2)</f>
        <v>40.47</v>
      </c>
      <c r="E20" s="180">
        <f>ROUND(VALUE(SUBSTITUTE(実質収支比率等に係る経年分析!I$47,"▲","-")),2)</f>
        <v>47.64</v>
      </c>
      <c r="F20" s="180">
        <f>ROUND(VALUE(SUBSTITUTE(実質収支比率等に係る経年分析!J$47,"▲","-")),2)</f>
        <v>44.47</v>
      </c>
    </row>
    <row r="21" spans="1:11" x14ac:dyDescent="0.15">
      <c r="A21" s="180" t="s">
        <v>55</v>
      </c>
      <c r="B21" s="180">
        <f>IF(ISNUMBER(VALUE(SUBSTITUTE(実質収支比率等に係る経年分析!F$49,"▲","-"))),ROUND(VALUE(SUBSTITUTE(実質収支比率等に係る経年分析!F$49,"▲","-")),2),NA())</f>
        <v>8.9</v>
      </c>
      <c r="C21" s="180">
        <f>IF(ISNUMBER(VALUE(SUBSTITUTE(実質収支比率等に係る経年分析!G$49,"▲","-"))),ROUND(VALUE(SUBSTITUTE(実質収支比率等に係る経年分析!G$49,"▲","-")),2),NA())</f>
        <v>4.58</v>
      </c>
      <c r="D21" s="180">
        <f>IF(ISNUMBER(VALUE(SUBSTITUTE(実質収支比率等に係る経年分析!H$49,"▲","-"))),ROUND(VALUE(SUBSTITUTE(実質収支比率等に係る経年分析!H$49,"▲","-")),2),NA())</f>
        <v>3.93</v>
      </c>
      <c r="E21" s="180">
        <f>IF(ISNUMBER(VALUE(SUBSTITUTE(実質収支比率等に係る経年分析!I$49,"▲","-"))),ROUND(VALUE(SUBSTITUTE(実質収支比率等に係る経年分析!I$49,"▲","-")),2),NA())</f>
        <v>4.75</v>
      </c>
      <c r="F21" s="180">
        <f>IF(ISNUMBER(VALUE(SUBSTITUTE(実質収支比率等に係る経年分析!J$49,"▲","-"))),ROUND(VALUE(SUBSTITUTE(実質収支比率等に係る経年分析!J$49,"▲","-")),2),NA())</f>
        <v>-0.62</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公共下水道特別会計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0.35</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1.67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4.25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8.16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5.47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8.0399999999999991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5.65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8.6300000000000008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9.25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8.66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8.77</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606</v>
      </c>
      <c r="E42" s="182"/>
      <c r="F42" s="182"/>
      <c r="G42" s="182">
        <f>'実質公債費比率（分子）の構造'!L$52</f>
        <v>613</v>
      </c>
      <c r="H42" s="182"/>
      <c r="I42" s="182"/>
      <c r="J42" s="182">
        <f>'実質公債費比率（分子）の構造'!M$52</f>
        <v>602</v>
      </c>
      <c r="K42" s="182"/>
      <c r="L42" s="182"/>
      <c r="M42" s="182">
        <f>'実質公債費比率（分子）の構造'!N$52</f>
        <v>608</v>
      </c>
      <c r="N42" s="182"/>
      <c r="O42" s="182"/>
      <c r="P42" s="182">
        <f>'実質公債費比率（分子）の構造'!O$52</f>
        <v>579</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1</v>
      </c>
      <c r="I43" s="182"/>
      <c r="J43" s="182"/>
      <c r="K43" s="182">
        <f>'実質公債費比率（分子）の構造'!N$51</f>
        <v>0</v>
      </c>
      <c r="L43" s="182"/>
      <c r="M43" s="182"/>
      <c r="N43" s="182">
        <f>'実質公債費比率（分子）の構造'!O$51</f>
        <v>4</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72</v>
      </c>
      <c r="C45" s="182"/>
      <c r="D45" s="182"/>
      <c r="E45" s="182">
        <f>'実質公債費比率（分子）の構造'!L$49</f>
        <v>85</v>
      </c>
      <c r="F45" s="182"/>
      <c r="G45" s="182"/>
      <c r="H45" s="182">
        <f>'実質公債費比率（分子）の構造'!M$49</f>
        <v>88</v>
      </c>
      <c r="I45" s="182"/>
      <c r="J45" s="182"/>
      <c r="K45" s="182">
        <f>'実質公債費比率（分子）の構造'!N$49</f>
        <v>114</v>
      </c>
      <c r="L45" s="182"/>
      <c r="M45" s="182"/>
      <c r="N45" s="182">
        <f>'実質公債費比率（分子）の構造'!O$49</f>
        <v>112</v>
      </c>
      <c r="O45" s="182"/>
      <c r="P45" s="182"/>
    </row>
    <row r="46" spans="1:16" x14ac:dyDescent="0.15">
      <c r="A46" s="182" t="s">
        <v>66</v>
      </c>
      <c r="B46" s="182">
        <f>'実質公債費比率（分子）の構造'!K$48</f>
        <v>84</v>
      </c>
      <c r="C46" s="182"/>
      <c r="D46" s="182"/>
      <c r="E46" s="182">
        <f>'実質公債費比率（分子）の構造'!L$48</f>
        <v>128</v>
      </c>
      <c r="F46" s="182"/>
      <c r="G46" s="182"/>
      <c r="H46" s="182">
        <f>'実質公債費比率（分子）の構造'!M$48</f>
        <v>139</v>
      </c>
      <c r="I46" s="182"/>
      <c r="J46" s="182"/>
      <c r="K46" s="182">
        <f>'実質公債費比率（分子）の構造'!N$48</f>
        <v>139</v>
      </c>
      <c r="L46" s="182"/>
      <c r="M46" s="182"/>
      <c r="N46" s="182">
        <f>'実質公債費比率（分子）の構造'!O$48</f>
        <v>132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604</v>
      </c>
      <c r="C49" s="182"/>
      <c r="D49" s="182"/>
      <c r="E49" s="182">
        <f>'実質公債費比率（分子）の構造'!L$45</f>
        <v>652</v>
      </c>
      <c r="F49" s="182"/>
      <c r="G49" s="182"/>
      <c r="H49" s="182">
        <f>'実質公債費比率（分子）の構造'!M$45</f>
        <v>715</v>
      </c>
      <c r="I49" s="182"/>
      <c r="J49" s="182"/>
      <c r="K49" s="182">
        <f>'実質公債費比率（分子）の構造'!N$45</f>
        <v>679</v>
      </c>
      <c r="L49" s="182"/>
      <c r="M49" s="182"/>
      <c r="N49" s="182">
        <f>'実質公債費比率（分子）の構造'!O$45</f>
        <v>666</v>
      </c>
      <c r="O49" s="182"/>
      <c r="P49" s="182"/>
    </row>
    <row r="50" spans="1:16" x14ac:dyDescent="0.15">
      <c r="A50" s="182" t="s">
        <v>70</v>
      </c>
      <c r="B50" s="182" t="e">
        <f>NA()</f>
        <v>#N/A</v>
      </c>
      <c r="C50" s="182">
        <f>IF(ISNUMBER('実質公債費比率（分子）の構造'!K$53),'実質公債費比率（分子）の構造'!K$53,NA())</f>
        <v>154</v>
      </c>
      <c r="D50" s="182" t="e">
        <f>NA()</f>
        <v>#N/A</v>
      </c>
      <c r="E50" s="182" t="e">
        <f>NA()</f>
        <v>#N/A</v>
      </c>
      <c r="F50" s="182">
        <f>IF(ISNUMBER('実質公債費比率（分子）の構造'!L$53),'実質公債費比率（分子）の構造'!L$53,NA())</f>
        <v>252</v>
      </c>
      <c r="G50" s="182" t="e">
        <f>NA()</f>
        <v>#N/A</v>
      </c>
      <c r="H50" s="182" t="e">
        <f>NA()</f>
        <v>#N/A</v>
      </c>
      <c r="I50" s="182">
        <f>IF(ISNUMBER('実質公債費比率（分子）の構造'!M$53),'実質公債費比率（分子）の構造'!M$53,NA())</f>
        <v>341</v>
      </c>
      <c r="J50" s="182" t="e">
        <f>NA()</f>
        <v>#N/A</v>
      </c>
      <c r="K50" s="182" t="e">
        <f>NA()</f>
        <v>#N/A</v>
      </c>
      <c r="L50" s="182">
        <f>IF(ISNUMBER('実質公債費比率（分子）の構造'!N$53),'実質公債費比率（分子）の構造'!N$53,NA())</f>
        <v>324</v>
      </c>
      <c r="M50" s="182" t="e">
        <f>NA()</f>
        <v>#N/A</v>
      </c>
      <c r="N50" s="182" t="e">
        <f>NA()</f>
        <v>#N/A</v>
      </c>
      <c r="O50" s="182">
        <f>IF(ISNUMBER('実質公債費比率（分子）の構造'!O$53),'実質公債費比率（分子）の構造'!O$53,NA())</f>
        <v>335</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5470</v>
      </c>
      <c r="E56" s="181"/>
      <c r="F56" s="181"/>
      <c r="G56" s="181">
        <f>'将来負担比率（分子）の構造'!J$52</f>
        <v>5309</v>
      </c>
      <c r="H56" s="181"/>
      <c r="I56" s="181"/>
      <c r="J56" s="181">
        <f>'将来負担比率（分子）の構造'!K$52</f>
        <v>5391</v>
      </c>
      <c r="K56" s="181"/>
      <c r="L56" s="181"/>
      <c r="M56" s="181">
        <f>'将来負担比率（分子）の構造'!L$52</f>
        <v>5165</v>
      </c>
      <c r="N56" s="181"/>
      <c r="O56" s="181"/>
      <c r="P56" s="181">
        <f>'将来負担比率（分子）の構造'!M$52</f>
        <v>6046</v>
      </c>
    </row>
    <row r="57" spans="1:16" x14ac:dyDescent="0.15">
      <c r="A57" s="181" t="s">
        <v>41</v>
      </c>
      <c r="B57" s="181"/>
      <c r="C57" s="181"/>
      <c r="D57" s="181">
        <f>'将来負担比率（分子）の構造'!I$51</f>
        <v>419</v>
      </c>
      <c r="E57" s="181"/>
      <c r="F57" s="181"/>
      <c r="G57" s="181">
        <f>'将来負担比率（分子）の構造'!J$51</f>
        <v>395</v>
      </c>
      <c r="H57" s="181"/>
      <c r="I57" s="181"/>
      <c r="J57" s="181">
        <f>'将来負担比率（分子）の構造'!K$51</f>
        <v>337</v>
      </c>
      <c r="K57" s="181"/>
      <c r="L57" s="181"/>
      <c r="M57" s="181">
        <f>'将来負担比率（分子）の構造'!L$51</f>
        <v>431</v>
      </c>
      <c r="N57" s="181"/>
      <c r="O57" s="181"/>
      <c r="P57" s="181">
        <f>'将来負担比率（分子）の構造'!M$51</f>
        <v>408</v>
      </c>
    </row>
    <row r="58" spans="1:16" x14ac:dyDescent="0.15">
      <c r="A58" s="181" t="s">
        <v>40</v>
      </c>
      <c r="B58" s="181"/>
      <c r="C58" s="181"/>
      <c r="D58" s="181">
        <f>'将来負担比率（分子）の構造'!I$50</f>
        <v>1351</v>
      </c>
      <c r="E58" s="181"/>
      <c r="F58" s="181"/>
      <c r="G58" s="181">
        <f>'将来負担比率（分子）の構造'!J$50</f>
        <v>1823</v>
      </c>
      <c r="H58" s="181"/>
      <c r="I58" s="181"/>
      <c r="J58" s="181">
        <f>'将来負担比率（分子）の構造'!K$50</f>
        <v>1847</v>
      </c>
      <c r="K58" s="181"/>
      <c r="L58" s="181"/>
      <c r="M58" s="181">
        <f>'将来負担比率（分子）の構造'!L$50</f>
        <v>2191</v>
      </c>
      <c r="N58" s="181"/>
      <c r="O58" s="181"/>
      <c r="P58" s="181">
        <f>'将来負担比率（分子）の構造'!M$50</f>
        <v>2099</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64</v>
      </c>
      <c r="C62" s="181"/>
      <c r="D62" s="181"/>
      <c r="E62" s="181">
        <f>'将来負担比率（分子）の構造'!J$45</f>
        <v>127</v>
      </c>
      <c r="F62" s="181"/>
      <c r="G62" s="181"/>
      <c r="H62" s="181">
        <f>'将来負担比率（分子）の構造'!K$45</f>
        <v>12</v>
      </c>
      <c r="I62" s="181"/>
      <c r="J62" s="181"/>
      <c r="K62" s="181">
        <f>'将来負担比率（分子）の構造'!L$45</f>
        <v>26</v>
      </c>
      <c r="L62" s="181"/>
      <c r="M62" s="181"/>
      <c r="N62" s="181" t="str">
        <f>'将来負担比率（分子）の構造'!M$45</f>
        <v>-</v>
      </c>
      <c r="O62" s="181"/>
      <c r="P62" s="181"/>
    </row>
    <row r="63" spans="1:16" x14ac:dyDescent="0.15">
      <c r="A63" s="181" t="s">
        <v>33</v>
      </c>
      <c r="B63" s="181">
        <f>'将来負担比率（分子）の構造'!I$44</f>
        <v>893</v>
      </c>
      <c r="C63" s="181"/>
      <c r="D63" s="181"/>
      <c r="E63" s="181">
        <f>'将来負担比率（分子）の構造'!J$44</f>
        <v>845</v>
      </c>
      <c r="F63" s="181"/>
      <c r="G63" s="181"/>
      <c r="H63" s="181">
        <f>'将来負担比率（分子）の構造'!K$44</f>
        <v>753</v>
      </c>
      <c r="I63" s="181"/>
      <c r="J63" s="181"/>
      <c r="K63" s="181">
        <f>'将来負担比率（分子）の構造'!L$44</f>
        <v>640</v>
      </c>
      <c r="L63" s="181"/>
      <c r="M63" s="181"/>
      <c r="N63" s="181">
        <f>'将来負担比率（分子）の構造'!M$44</f>
        <v>548</v>
      </c>
      <c r="O63" s="181"/>
      <c r="P63" s="181"/>
    </row>
    <row r="64" spans="1:16" x14ac:dyDescent="0.15">
      <c r="A64" s="181" t="s">
        <v>32</v>
      </c>
      <c r="B64" s="181">
        <f>'将来負担比率（分子）の構造'!I$43</f>
        <v>1087</v>
      </c>
      <c r="C64" s="181"/>
      <c r="D64" s="181"/>
      <c r="E64" s="181">
        <f>'将来負担比率（分子）の構造'!J$43</f>
        <v>1119</v>
      </c>
      <c r="F64" s="181"/>
      <c r="G64" s="181"/>
      <c r="H64" s="181">
        <f>'将来負担比率（分子）の構造'!K$43</f>
        <v>1004</v>
      </c>
      <c r="I64" s="181"/>
      <c r="J64" s="181"/>
      <c r="K64" s="181">
        <f>'将来負担比率（分子）の構造'!L$43</f>
        <v>1031</v>
      </c>
      <c r="L64" s="181"/>
      <c r="M64" s="181"/>
      <c r="N64" s="181">
        <f>'将来負担比率（分子）の構造'!M$43</f>
        <v>933</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6815</v>
      </c>
      <c r="C66" s="181"/>
      <c r="D66" s="181"/>
      <c r="E66" s="181">
        <f>'将来負担比率（分子）の構造'!J$41</f>
        <v>6851</v>
      </c>
      <c r="F66" s="181"/>
      <c r="G66" s="181"/>
      <c r="H66" s="181">
        <f>'将来負担比率（分子）の構造'!K$41</f>
        <v>6766</v>
      </c>
      <c r="I66" s="181"/>
      <c r="J66" s="181"/>
      <c r="K66" s="181">
        <f>'将来負担比率（分子）の構造'!L$41</f>
        <v>7120</v>
      </c>
      <c r="L66" s="181"/>
      <c r="M66" s="181"/>
      <c r="N66" s="181">
        <f>'将来負担比率（分子）の構造'!M$41</f>
        <v>7816</v>
      </c>
      <c r="O66" s="181"/>
      <c r="P66" s="181"/>
    </row>
    <row r="67" spans="1:16" x14ac:dyDescent="0.15">
      <c r="A67" s="181" t="s">
        <v>74</v>
      </c>
      <c r="B67" s="181" t="e">
        <f>NA()</f>
        <v>#N/A</v>
      </c>
      <c r="C67" s="181">
        <f>IF(ISNUMBER('将来負担比率（分子）の構造'!I$53), IF('将来負担比率（分子）の構造'!I$53 &lt; 0, 0, '将来負担比率（分子）の構造'!I$53), NA())</f>
        <v>1620</v>
      </c>
      <c r="D67" s="181" t="e">
        <f>NA()</f>
        <v>#N/A</v>
      </c>
      <c r="E67" s="181" t="e">
        <f>NA()</f>
        <v>#N/A</v>
      </c>
      <c r="F67" s="181">
        <f>IF(ISNUMBER('将来負担比率（分子）の構造'!J$53), IF('将来負担比率（分子）の構造'!J$53 &lt; 0, 0, '将来負担比率（分子）の構造'!J$53), NA())</f>
        <v>1414</v>
      </c>
      <c r="G67" s="181" t="e">
        <f>NA()</f>
        <v>#N/A</v>
      </c>
      <c r="H67" s="181" t="e">
        <f>NA()</f>
        <v>#N/A</v>
      </c>
      <c r="I67" s="181">
        <f>IF(ISNUMBER('将来負担比率（分子）の構造'!K$53), IF('将来負担比率（分子）の構造'!K$53 &lt; 0, 0, '将来負担比率（分子）の構造'!K$53), NA())</f>
        <v>962</v>
      </c>
      <c r="J67" s="181" t="e">
        <f>NA()</f>
        <v>#N/A</v>
      </c>
      <c r="K67" s="181" t="e">
        <f>NA()</f>
        <v>#N/A</v>
      </c>
      <c r="L67" s="181">
        <f>IF(ISNUMBER('将来負担比率（分子）の構造'!L$53), IF('将来負担比率（分子）の構造'!L$53 &lt; 0, 0, '将来負担比率（分子）の構造'!L$53), NA())</f>
        <v>1031</v>
      </c>
      <c r="M67" s="181" t="e">
        <f>NA()</f>
        <v>#N/A</v>
      </c>
      <c r="N67" s="181" t="e">
        <f>NA()</f>
        <v>#N/A</v>
      </c>
      <c r="O67" s="181">
        <f>IF(ISNUMBER('将来負担比率（分子）の構造'!M$53), IF('将来負担比率（分子）の構造'!M$53 &lt; 0, 0, '将来負担比率（分子）の構造'!M$53), NA())</f>
        <v>744</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1564</v>
      </c>
      <c r="C72" s="185">
        <f>基金残高に係る経年分析!G55</f>
        <v>1852</v>
      </c>
      <c r="D72" s="185">
        <f>基金残高に係る経年分析!H55</f>
        <v>1728</v>
      </c>
    </row>
    <row r="73" spans="1:16" x14ac:dyDescent="0.15">
      <c r="A73" s="184" t="s">
        <v>77</v>
      </c>
      <c r="B73" s="185">
        <f>基金残高に係る経年分析!F56</f>
        <v>1</v>
      </c>
      <c r="C73" s="185">
        <f>基金残高に係る経年分析!G56</f>
        <v>1</v>
      </c>
      <c r="D73" s="185">
        <f>基金残高に係る経年分析!H56</f>
        <v>1</v>
      </c>
    </row>
    <row r="74" spans="1:16" x14ac:dyDescent="0.15">
      <c r="A74" s="184" t="s">
        <v>78</v>
      </c>
      <c r="B74" s="185">
        <f>基金残高に係る経年分析!F57</f>
        <v>282</v>
      </c>
      <c r="C74" s="185">
        <f>基金残高に係る経年分析!G57</f>
        <v>339</v>
      </c>
      <c r="D74" s="185">
        <f>基金残高に係る経年分析!H57</f>
        <v>371</v>
      </c>
    </row>
  </sheetData>
  <sheetProtection algorithmName="SHA-512" hashValue="ZYW6piEClkjc7MbkLa0nm8Sb2L2AZjgvQlowh7Zyww6xA3iw+eH72P/uxjr/MbhHx2baTp2AimF0ciymroULPQ==" saltValue="62BA7wwig8cCrmopSPh6d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EG32" sqref="EG32"/>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209</v>
      </c>
      <c r="DI1" s="798"/>
      <c r="DJ1" s="798"/>
      <c r="DK1" s="798"/>
      <c r="DL1" s="798"/>
      <c r="DM1" s="798"/>
      <c r="DN1" s="799"/>
      <c r="DO1" s="226"/>
      <c r="DP1" s="797" t="s">
        <v>210</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212</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213</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214</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215</v>
      </c>
      <c r="S4" s="740"/>
      <c r="T4" s="740"/>
      <c r="U4" s="740"/>
      <c r="V4" s="740"/>
      <c r="W4" s="740"/>
      <c r="X4" s="740"/>
      <c r="Y4" s="741"/>
      <c r="Z4" s="739" t="s">
        <v>216</v>
      </c>
      <c r="AA4" s="740"/>
      <c r="AB4" s="740"/>
      <c r="AC4" s="741"/>
      <c r="AD4" s="739" t="s">
        <v>217</v>
      </c>
      <c r="AE4" s="740"/>
      <c r="AF4" s="740"/>
      <c r="AG4" s="740"/>
      <c r="AH4" s="740"/>
      <c r="AI4" s="740"/>
      <c r="AJ4" s="740"/>
      <c r="AK4" s="741"/>
      <c r="AL4" s="739" t="s">
        <v>216</v>
      </c>
      <c r="AM4" s="740"/>
      <c r="AN4" s="740"/>
      <c r="AO4" s="741"/>
      <c r="AP4" s="800" t="s">
        <v>218</v>
      </c>
      <c r="AQ4" s="800"/>
      <c r="AR4" s="800"/>
      <c r="AS4" s="800"/>
      <c r="AT4" s="800"/>
      <c r="AU4" s="800"/>
      <c r="AV4" s="800"/>
      <c r="AW4" s="800"/>
      <c r="AX4" s="800"/>
      <c r="AY4" s="800"/>
      <c r="AZ4" s="800"/>
      <c r="BA4" s="800"/>
      <c r="BB4" s="800"/>
      <c r="BC4" s="800"/>
      <c r="BD4" s="800"/>
      <c r="BE4" s="800"/>
      <c r="BF4" s="800"/>
      <c r="BG4" s="800" t="s">
        <v>219</v>
      </c>
      <c r="BH4" s="800"/>
      <c r="BI4" s="800"/>
      <c r="BJ4" s="800"/>
      <c r="BK4" s="800"/>
      <c r="BL4" s="800"/>
      <c r="BM4" s="800"/>
      <c r="BN4" s="800"/>
      <c r="BO4" s="800" t="s">
        <v>216</v>
      </c>
      <c r="BP4" s="800"/>
      <c r="BQ4" s="800"/>
      <c r="BR4" s="800"/>
      <c r="BS4" s="800" t="s">
        <v>220</v>
      </c>
      <c r="BT4" s="800"/>
      <c r="BU4" s="800"/>
      <c r="BV4" s="800"/>
      <c r="BW4" s="800"/>
      <c r="BX4" s="800"/>
      <c r="BY4" s="800"/>
      <c r="BZ4" s="800"/>
      <c r="CA4" s="800"/>
      <c r="CB4" s="800"/>
      <c r="CD4" s="782" t="s">
        <v>221</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6" t="s">
        <v>222</v>
      </c>
      <c r="C5" s="747"/>
      <c r="D5" s="747"/>
      <c r="E5" s="747"/>
      <c r="F5" s="747"/>
      <c r="G5" s="747"/>
      <c r="H5" s="747"/>
      <c r="I5" s="747"/>
      <c r="J5" s="747"/>
      <c r="K5" s="747"/>
      <c r="L5" s="747"/>
      <c r="M5" s="747"/>
      <c r="N5" s="747"/>
      <c r="O5" s="747"/>
      <c r="P5" s="747"/>
      <c r="Q5" s="748"/>
      <c r="R5" s="733">
        <v>1271475</v>
      </c>
      <c r="S5" s="734"/>
      <c r="T5" s="734"/>
      <c r="U5" s="734"/>
      <c r="V5" s="734"/>
      <c r="W5" s="734"/>
      <c r="X5" s="734"/>
      <c r="Y5" s="777"/>
      <c r="Z5" s="795">
        <v>12.1</v>
      </c>
      <c r="AA5" s="795"/>
      <c r="AB5" s="795"/>
      <c r="AC5" s="795"/>
      <c r="AD5" s="796">
        <v>1271475</v>
      </c>
      <c r="AE5" s="796"/>
      <c r="AF5" s="796"/>
      <c r="AG5" s="796"/>
      <c r="AH5" s="796"/>
      <c r="AI5" s="796"/>
      <c r="AJ5" s="796"/>
      <c r="AK5" s="796"/>
      <c r="AL5" s="778">
        <v>33</v>
      </c>
      <c r="AM5" s="751"/>
      <c r="AN5" s="751"/>
      <c r="AO5" s="779"/>
      <c r="AP5" s="746" t="s">
        <v>223</v>
      </c>
      <c r="AQ5" s="747"/>
      <c r="AR5" s="747"/>
      <c r="AS5" s="747"/>
      <c r="AT5" s="747"/>
      <c r="AU5" s="747"/>
      <c r="AV5" s="747"/>
      <c r="AW5" s="747"/>
      <c r="AX5" s="747"/>
      <c r="AY5" s="747"/>
      <c r="AZ5" s="747"/>
      <c r="BA5" s="747"/>
      <c r="BB5" s="747"/>
      <c r="BC5" s="747"/>
      <c r="BD5" s="747"/>
      <c r="BE5" s="747"/>
      <c r="BF5" s="748"/>
      <c r="BG5" s="678">
        <v>1263436</v>
      </c>
      <c r="BH5" s="679"/>
      <c r="BI5" s="679"/>
      <c r="BJ5" s="679"/>
      <c r="BK5" s="679"/>
      <c r="BL5" s="679"/>
      <c r="BM5" s="679"/>
      <c r="BN5" s="680"/>
      <c r="BO5" s="715">
        <v>99.4</v>
      </c>
      <c r="BP5" s="715"/>
      <c r="BQ5" s="715"/>
      <c r="BR5" s="715"/>
      <c r="BS5" s="716" t="s">
        <v>224</v>
      </c>
      <c r="BT5" s="716"/>
      <c r="BU5" s="716"/>
      <c r="BV5" s="716"/>
      <c r="BW5" s="716"/>
      <c r="BX5" s="716"/>
      <c r="BY5" s="716"/>
      <c r="BZ5" s="716"/>
      <c r="CA5" s="716"/>
      <c r="CB5" s="766"/>
      <c r="CD5" s="782" t="s">
        <v>218</v>
      </c>
      <c r="CE5" s="783"/>
      <c r="CF5" s="783"/>
      <c r="CG5" s="783"/>
      <c r="CH5" s="783"/>
      <c r="CI5" s="783"/>
      <c r="CJ5" s="783"/>
      <c r="CK5" s="783"/>
      <c r="CL5" s="783"/>
      <c r="CM5" s="783"/>
      <c r="CN5" s="783"/>
      <c r="CO5" s="783"/>
      <c r="CP5" s="783"/>
      <c r="CQ5" s="784"/>
      <c r="CR5" s="782" t="s">
        <v>225</v>
      </c>
      <c r="CS5" s="783"/>
      <c r="CT5" s="783"/>
      <c r="CU5" s="783"/>
      <c r="CV5" s="783"/>
      <c r="CW5" s="783"/>
      <c r="CX5" s="783"/>
      <c r="CY5" s="784"/>
      <c r="CZ5" s="782" t="s">
        <v>216</v>
      </c>
      <c r="DA5" s="783"/>
      <c r="DB5" s="783"/>
      <c r="DC5" s="784"/>
      <c r="DD5" s="782" t="s">
        <v>226</v>
      </c>
      <c r="DE5" s="783"/>
      <c r="DF5" s="783"/>
      <c r="DG5" s="783"/>
      <c r="DH5" s="783"/>
      <c r="DI5" s="783"/>
      <c r="DJ5" s="783"/>
      <c r="DK5" s="783"/>
      <c r="DL5" s="783"/>
      <c r="DM5" s="783"/>
      <c r="DN5" s="783"/>
      <c r="DO5" s="783"/>
      <c r="DP5" s="784"/>
      <c r="DQ5" s="782" t="s">
        <v>227</v>
      </c>
      <c r="DR5" s="783"/>
      <c r="DS5" s="783"/>
      <c r="DT5" s="783"/>
      <c r="DU5" s="783"/>
      <c r="DV5" s="783"/>
      <c r="DW5" s="783"/>
      <c r="DX5" s="783"/>
      <c r="DY5" s="783"/>
      <c r="DZ5" s="783"/>
      <c r="EA5" s="783"/>
      <c r="EB5" s="783"/>
      <c r="EC5" s="784"/>
    </row>
    <row r="6" spans="2:143" ht="11.25" customHeight="1" x14ac:dyDescent="0.15">
      <c r="B6" s="675" t="s">
        <v>228</v>
      </c>
      <c r="C6" s="676"/>
      <c r="D6" s="676"/>
      <c r="E6" s="676"/>
      <c r="F6" s="676"/>
      <c r="G6" s="676"/>
      <c r="H6" s="676"/>
      <c r="I6" s="676"/>
      <c r="J6" s="676"/>
      <c r="K6" s="676"/>
      <c r="L6" s="676"/>
      <c r="M6" s="676"/>
      <c r="N6" s="676"/>
      <c r="O6" s="676"/>
      <c r="P6" s="676"/>
      <c r="Q6" s="677"/>
      <c r="R6" s="678">
        <v>48083</v>
      </c>
      <c r="S6" s="679"/>
      <c r="T6" s="679"/>
      <c r="U6" s="679"/>
      <c r="V6" s="679"/>
      <c r="W6" s="679"/>
      <c r="X6" s="679"/>
      <c r="Y6" s="680"/>
      <c r="Z6" s="715">
        <v>0.5</v>
      </c>
      <c r="AA6" s="715"/>
      <c r="AB6" s="715"/>
      <c r="AC6" s="715"/>
      <c r="AD6" s="716">
        <v>48083</v>
      </c>
      <c r="AE6" s="716"/>
      <c r="AF6" s="716"/>
      <c r="AG6" s="716"/>
      <c r="AH6" s="716"/>
      <c r="AI6" s="716"/>
      <c r="AJ6" s="716"/>
      <c r="AK6" s="716"/>
      <c r="AL6" s="681">
        <v>1.2</v>
      </c>
      <c r="AM6" s="682"/>
      <c r="AN6" s="682"/>
      <c r="AO6" s="717"/>
      <c r="AP6" s="675" t="s">
        <v>229</v>
      </c>
      <c r="AQ6" s="676"/>
      <c r="AR6" s="676"/>
      <c r="AS6" s="676"/>
      <c r="AT6" s="676"/>
      <c r="AU6" s="676"/>
      <c r="AV6" s="676"/>
      <c r="AW6" s="676"/>
      <c r="AX6" s="676"/>
      <c r="AY6" s="676"/>
      <c r="AZ6" s="676"/>
      <c r="BA6" s="676"/>
      <c r="BB6" s="676"/>
      <c r="BC6" s="676"/>
      <c r="BD6" s="676"/>
      <c r="BE6" s="676"/>
      <c r="BF6" s="677"/>
      <c r="BG6" s="678">
        <v>1263436</v>
      </c>
      <c r="BH6" s="679"/>
      <c r="BI6" s="679"/>
      <c r="BJ6" s="679"/>
      <c r="BK6" s="679"/>
      <c r="BL6" s="679"/>
      <c r="BM6" s="679"/>
      <c r="BN6" s="680"/>
      <c r="BO6" s="715">
        <v>99.4</v>
      </c>
      <c r="BP6" s="715"/>
      <c r="BQ6" s="715"/>
      <c r="BR6" s="715"/>
      <c r="BS6" s="716" t="s">
        <v>230</v>
      </c>
      <c r="BT6" s="716"/>
      <c r="BU6" s="716"/>
      <c r="BV6" s="716"/>
      <c r="BW6" s="716"/>
      <c r="BX6" s="716"/>
      <c r="BY6" s="716"/>
      <c r="BZ6" s="716"/>
      <c r="CA6" s="716"/>
      <c r="CB6" s="766"/>
      <c r="CD6" s="736" t="s">
        <v>231</v>
      </c>
      <c r="CE6" s="737"/>
      <c r="CF6" s="737"/>
      <c r="CG6" s="737"/>
      <c r="CH6" s="737"/>
      <c r="CI6" s="737"/>
      <c r="CJ6" s="737"/>
      <c r="CK6" s="737"/>
      <c r="CL6" s="737"/>
      <c r="CM6" s="737"/>
      <c r="CN6" s="737"/>
      <c r="CO6" s="737"/>
      <c r="CP6" s="737"/>
      <c r="CQ6" s="738"/>
      <c r="CR6" s="678">
        <v>101650</v>
      </c>
      <c r="CS6" s="679"/>
      <c r="CT6" s="679"/>
      <c r="CU6" s="679"/>
      <c r="CV6" s="679"/>
      <c r="CW6" s="679"/>
      <c r="CX6" s="679"/>
      <c r="CY6" s="680"/>
      <c r="CZ6" s="778">
        <v>1</v>
      </c>
      <c r="DA6" s="751"/>
      <c r="DB6" s="751"/>
      <c r="DC6" s="781"/>
      <c r="DD6" s="684" t="s">
        <v>230</v>
      </c>
      <c r="DE6" s="679"/>
      <c r="DF6" s="679"/>
      <c r="DG6" s="679"/>
      <c r="DH6" s="679"/>
      <c r="DI6" s="679"/>
      <c r="DJ6" s="679"/>
      <c r="DK6" s="679"/>
      <c r="DL6" s="679"/>
      <c r="DM6" s="679"/>
      <c r="DN6" s="679"/>
      <c r="DO6" s="679"/>
      <c r="DP6" s="680"/>
      <c r="DQ6" s="684">
        <v>101650</v>
      </c>
      <c r="DR6" s="679"/>
      <c r="DS6" s="679"/>
      <c r="DT6" s="679"/>
      <c r="DU6" s="679"/>
      <c r="DV6" s="679"/>
      <c r="DW6" s="679"/>
      <c r="DX6" s="679"/>
      <c r="DY6" s="679"/>
      <c r="DZ6" s="679"/>
      <c r="EA6" s="679"/>
      <c r="EB6" s="679"/>
      <c r="EC6" s="722"/>
    </row>
    <row r="7" spans="2:143" ht="11.25" customHeight="1" x14ac:dyDescent="0.15">
      <c r="B7" s="675" t="s">
        <v>232</v>
      </c>
      <c r="C7" s="676"/>
      <c r="D7" s="676"/>
      <c r="E7" s="676"/>
      <c r="F7" s="676"/>
      <c r="G7" s="676"/>
      <c r="H7" s="676"/>
      <c r="I7" s="676"/>
      <c r="J7" s="676"/>
      <c r="K7" s="676"/>
      <c r="L7" s="676"/>
      <c r="M7" s="676"/>
      <c r="N7" s="676"/>
      <c r="O7" s="676"/>
      <c r="P7" s="676"/>
      <c r="Q7" s="677"/>
      <c r="R7" s="678">
        <v>386</v>
      </c>
      <c r="S7" s="679"/>
      <c r="T7" s="679"/>
      <c r="U7" s="679"/>
      <c r="V7" s="679"/>
      <c r="W7" s="679"/>
      <c r="X7" s="679"/>
      <c r="Y7" s="680"/>
      <c r="Z7" s="715">
        <v>0</v>
      </c>
      <c r="AA7" s="715"/>
      <c r="AB7" s="715"/>
      <c r="AC7" s="715"/>
      <c r="AD7" s="716">
        <v>386</v>
      </c>
      <c r="AE7" s="716"/>
      <c r="AF7" s="716"/>
      <c r="AG7" s="716"/>
      <c r="AH7" s="716"/>
      <c r="AI7" s="716"/>
      <c r="AJ7" s="716"/>
      <c r="AK7" s="716"/>
      <c r="AL7" s="681">
        <v>0</v>
      </c>
      <c r="AM7" s="682"/>
      <c r="AN7" s="682"/>
      <c r="AO7" s="717"/>
      <c r="AP7" s="675" t="s">
        <v>233</v>
      </c>
      <c r="AQ7" s="676"/>
      <c r="AR7" s="676"/>
      <c r="AS7" s="676"/>
      <c r="AT7" s="676"/>
      <c r="AU7" s="676"/>
      <c r="AV7" s="676"/>
      <c r="AW7" s="676"/>
      <c r="AX7" s="676"/>
      <c r="AY7" s="676"/>
      <c r="AZ7" s="676"/>
      <c r="BA7" s="676"/>
      <c r="BB7" s="676"/>
      <c r="BC7" s="676"/>
      <c r="BD7" s="676"/>
      <c r="BE7" s="676"/>
      <c r="BF7" s="677"/>
      <c r="BG7" s="678">
        <v>442762</v>
      </c>
      <c r="BH7" s="679"/>
      <c r="BI7" s="679"/>
      <c r="BJ7" s="679"/>
      <c r="BK7" s="679"/>
      <c r="BL7" s="679"/>
      <c r="BM7" s="679"/>
      <c r="BN7" s="680"/>
      <c r="BO7" s="715">
        <v>34.799999999999997</v>
      </c>
      <c r="BP7" s="715"/>
      <c r="BQ7" s="715"/>
      <c r="BR7" s="715"/>
      <c r="BS7" s="716" t="s">
        <v>224</v>
      </c>
      <c r="BT7" s="716"/>
      <c r="BU7" s="716"/>
      <c r="BV7" s="716"/>
      <c r="BW7" s="716"/>
      <c r="BX7" s="716"/>
      <c r="BY7" s="716"/>
      <c r="BZ7" s="716"/>
      <c r="CA7" s="716"/>
      <c r="CB7" s="766"/>
      <c r="CD7" s="711" t="s">
        <v>234</v>
      </c>
      <c r="CE7" s="712"/>
      <c r="CF7" s="712"/>
      <c r="CG7" s="712"/>
      <c r="CH7" s="712"/>
      <c r="CI7" s="712"/>
      <c r="CJ7" s="712"/>
      <c r="CK7" s="712"/>
      <c r="CL7" s="712"/>
      <c r="CM7" s="712"/>
      <c r="CN7" s="712"/>
      <c r="CO7" s="712"/>
      <c r="CP7" s="712"/>
      <c r="CQ7" s="713"/>
      <c r="CR7" s="678">
        <v>957599</v>
      </c>
      <c r="CS7" s="679"/>
      <c r="CT7" s="679"/>
      <c r="CU7" s="679"/>
      <c r="CV7" s="679"/>
      <c r="CW7" s="679"/>
      <c r="CX7" s="679"/>
      <c r="CY7" s="680"/>
      <c r="CZ7" s="715">
        <v>9.4</v>
      </c>
      <c r="DA7" s="715"/>
      <c r="DB7" s="715"/>
      <c r="DC7" s="715"/>
      <c r="DD7" s="684">
        <v>962</v>
      </c>
      <c r="DE7" s="679"/>
      <c r="DF7" s="679"/>
      <c r="DG7" s="679"/>
      <c r="DH7" s="679"/>
      <c r="DI7" s="679"/>
      <c r="DJ7" s="679"/>
      <c r="DK7" s="679"/>
      <c r="DL7" s="679"/>
      <c r="DM7" s="679"/>
      <c r="DN7" s="679"/>
      <c r="DO7" s="679"/>
      <c r="DP7" s="680"/>
      <c r="DQ7" s="684">
        <v>787809</v>
      </c>
      <c r="DR7" s="679"/>
      <c r="DS7" s="679"/>
      <c r="DT7" s="679"/>
      <c r="DU7" s="679"/>
      <c r="DV7" s="679"/>
      <c r="DW7" s="679"/>
      <c r="DX7" s="679"/>
      <c r="DY7" s="679"/>
      <c r="DZ7" s="679"/>
      <c r="EA7" s="679"/>
      <c r="EB7" s="679"/>
      <c r="EC7" s="722"/>
    </row>
    <row r="8" spans="2:143" ht="11.25" customHeight="1" x14ac:dyDescent="0.15">
      <c r="B8" s="675" t="s">
        <v>235</v>
      </c>
      <c r="C8" s="676"/>
      <c r="D8" s="676"/>
      <c r="E8" s="676"/>
      <c r="F8" s="676"/>
      <c r="G8" s="676"/>
      <c r="H8" s="676"/>
      <c r="I8" s="676"/>
      <c r="J8" s="676"/>
      <c r="K8" s="676"/>
      <c r="L8" s="676"/>
      <c r="M8" s="676"/>
      <c r="N8" s="676"/>
      <c r="O8" s="676"/>
      <c r="P8" s="676"/>
      <c r="Q8" s="677"/>
      <c r="R8" s="678">
        <v>1379</v>
      </c>
      <c r="S8" s="679"/>
      <c r="T8" s="679"/>
      <c r="U8" s="679"/>
      <c r="V8" s="679"/>
      <c r="W8" s="679"/>
      <c r="X8" s="679"/>
      <c r="Y8" s="680"/>
      <c r="Z8" s="715">
        <v>0</v>
      </c>
      <c r="AA8" s="715"/>
      <c r="AB8" s="715"/>
      <c r="AC8" s="715"/>
      <c r="AD8" s="716">
        <v>1379</v>
      </c>
      <c r="AE8" s="716"/>
      <c r="AF8" s="716"/>
      <c r="AG8" s="716"/>
      <c r="AH8" s="716"/>
      <c r="AI8" s="716"/>
      <c r="AJ8" s="716"/>
      <c r="AK8" s="716"/>
      <c r="AL8" s="681">
        <v>0</v>
      </c>
      <c r="AM8" s="682"/>
      <c r="AN8" s="682"/>
      <c r="AO8" s="717"/>
      <c r="AP8" s="675" t="s">
        <v>236</v>
      </c>
      <c r="AQ8" s="676"/>
      <c r="AR8" s="676"/>
      <c r="AS8" s="676"/>
      <c r="AT8" s="676"/>
      <c r="AU8" s="676"/>
      <c r="AV8" s="676"/>
      <c r="AW8" s="676"/>
      <c r="AX8" s="676"/>
      <c r="AY8" s="676"/>
      <c r="AZ8" s="676"/>
      <c r="BA8" s="676"/>
      <c r="BB8" s="676"/>
      <c r="BC8" s="676"/>
      <c r="BD8" s="676"/>
      <c r="BE8" s="676"/>
      <c r="BF8" s="677"/>
      <c r="BG8" s="678">
        <v>17826</v>
      </c>
      <c r="BH8" s="679"/>
      <c r="BI8" s="679"/>
      <c r="BJ8" s="679"/>
      <c r="BK8" s="679"/>
      <c r="BL8" s="679"/>
      <c r="BM8" s="679"/>
      <c r="BN8" s="680"/>
      <c r="BO8" s="715">
        <v>1.4</v>
      </c>
      <c r="BP8" s="715"/>
      <c r="BQ8" s="715"/>
      <c r="BR8" s="715"/>
      <c r="BS8" s="684" t="s">
        <v>230</v>
      </c>
      <c r="BT8" s="679"/>
      <c r="BU8" s="679"/>
      <c r="BV8" s="679"/>
      <c r="BW8" s="679"/>
      <c r="BX8" s="679"/>
      <c r="BY8" s="679"/>
      <c r="BZ8" s="679"/>
      <c r="CA8" s="679"/>
      <c r="CB8" s="722"/>
      <c r="CD8" s="711" t="s">
        <v>237</v>
      </c>
      <c r="CE8" s="712"/>
      <c r="CF8" s="712"/>
      <c r="CG8" s="712"/>
      <c r="CH8" s="712"/>
      <c r="CI8" s="712"/>
      <c r="CJ8" s="712"/>
      <c r="CK8" s="712"/>
      <c r="CL8" s="712"/>
      <c r="CM8" s="712"/>
      <c r="CN8" s="712"/>
      <c r="CO8" s="712"/>
      <c r="CP8" s="712"/>
      <c r="CQ8" s="713"/>
      <c r="CR8" s="678">
        <v>2669499</v>
      </c>
      <c r="CS8" s="679"/>
      <c r="CT8" s="679"/>
      <c r="CU8" s="679"/>
      <c r="CV8" s="679"/>
      <c r="CW8" s="679"/>
      <c r="CX8" s="679"/>
      <c r="CY8" s="680"/>
      <c r="CZ8" s="715">
        <v>26.3</v>
      </c>
      <c r="DA8" s="715"/>
      <c r="DB8" s="715"/>
      <c r="DC8" s="715"/>
      <c r="DD8" s="684">
        <v>4677</v>
      </c>
      <c r="DE8" s="679"/>
      <c r="DF8" s="679"/>
      <c r="DG8" s="679"/>
      <c r="DH8" s="679"/>
      <c r="DI8" s="679"/>
      <c r="DJ8" s="679"/>
      <c r="DK8" s="679"/>
      <c r="DL8" s="679"/>
      <c r="DM8" s="679"/>
      <c r="DN8" s="679"/>
      <c r="DO8" s="679"/>
      <c r="DP8" s="680"/>
      <c r="DQ8" s="684">
        <v>1172620</v>
      </c>
      <c r="DR8" s="679"/>
      <c r="DS8" s="679"/>
      <c r="DT8" s="679"/>
      <c r="DU8" s="679"/>
      <c r="DV8" s="679"/>
      <c r="DW8" s="679"/>
      <c r="DX8" s="679"/>
      <c r="DY8" s="679"/>
      <c r="DZ8" s="679"/>
      <c r="EA8" s="679"/>
      <c r="EB8" s="679"/>
      <c r="EC8" s="722"/>
    </row>
    <row r="9" spans="2:143" ht="11.25" customHeight="1" x14ac:dyDescent="0.15">
      <c r="B9" s="675" t="s">
        <v>238</v>
      </c>
      <c r="C9" s="676"/>
      <c r="D9" s="676"/>
      <c r="E9" s="676"/>
      <c r="F9" s="676"/>
      <c r="G9" s="676"/>
      <c r="H9" s="676"/>
      <c r="I9" s="676"/>
      <c r="J9" s="676"/>
      <c r="K9" s="676"/>
      <c r="L9" s="676"/>
      <c r="M9" s="676"/>
      <c r="N9" s="676"/>
      <c r="O9" s="676"/>
      <c r="P9" s="676"/>
      <c r="Q9" s="677"/>
      <c r="R9" s="678">
        <v>975</v>
      </c>
      <c r="S9" s="679"/>
      <c r="T9" s="679"/>
      <c r="U9" s="679"/>
      <c r="V9" s="679"/>
      <c r="W9" s="679"/>
      <c r="X9" s="679"/>
      <c r="Y9" s="680"/>
      <c r="Z9" s="715">
        <v>0</v>
      </c>
      <c r="AA9" s="715"/>
      <c r="AB9" s="715"/>
      <c r="AC9" s="715"/>
      <c r="AD9" s="716">
        <v>975</v>
      </c>
      <c r="AE9" s="716"/>
      <c r="AF9" s="716"/>
      <c r="AG9" s="716"/>
      <c r="AH9" s="716"/>
      <c r="AI9" s="716"/>
      <c r="AJ9" s="716"/>
      <c r="AK9" s="716"/>
      <c r="AL9" s="681">
        <v>0</v>
      </c>
      <c r="AM9" s="682"/>
      <c r="AN9" s="682"/>
      <c r="AO9" s="717"/>
      <c r="AP9" s="675" t="s">
        <v>239</v>
      </c>
      <c r="AQ9" s="676"/>
      <c r="AR9" s="676"/>
      <c r="AS9" s="676"/>
      <c r="AT9" s="676"/>
      <c r="AU9" s="676"/>
      <c r="AV9" s="676"/>
      <c r="AW9" s="676"/>
      <c r="AX9" s="676"/>
      <c r="AY9" s="676"/>
      <c r="AZ9" s="676"/>
      <c r="BA9" s="676"/>
      <c r="BB9" s="676"/>
      <c r="BC9" s="676"/>
      <c r="BD9" s="676"/>
      <c r="BE9" s="676"/>
      <c r="BF9" s="677"/>
      <c r="BG9" s="678">
        <v>327295</v>
      </c>
      <c r="BH9" s="679"/>
      <c r="BI9" s="679"/>
      <c r="BJ9" s="679"/>
      <c r="BK9" s="679"/>
      <c r="BL9" s="679"/>
      <c r="BM9" s="679"/>
      <c r="BN9" s="680"/>
      <c r="BO9" s="715">
        <v>25.7</v>
      </c>
      <c r="BP9" s="715"/>
      <c r="BQ9" s="715"/>
      <c r="BR9" s="715"/>
      <c r="BS9" s="684" t="s">
        <v>224</v>
      </c>
      <c r="BT9" s="679"/>
      <c r="BU9" s="679"/>
      <c r="BV9" s="679"/>
      <c r="BW9" s="679"/>
      <c r="BX9" s="679"/>
      <c r="BY9" s="679"/>
      <c r="BZ9" s="679"/>
      <c r="CA9" s="679"/>
      <c r="CB9" s="722"/>
      <c r="CD9" s="711" t="s">
        <v>240</v>
      </c>
      <c r="CE9" s="712"/>
      <c r="CF9" s="712"/>
      <c r="CG9" s="712"/>
      <c r="CH9" s="712"/>
      <c r="CI9" s="712"/>
      <c r="CJ9" s="712"/>
      <c r="CK9" s="712"/>
      <c r="CL9" s="712"/>
      <c r="CM9" s="712"/>
      <c r="CN9" s="712"/>
      <c r="CO9" s="712"/>
      <c r="CP9" s="712"/>
      <c r="CQ9" s="713"/>
      <c r="CR9" s="678">
        <v>465339</v>
      </c>
      <c r="CS9" s="679"/>
      <c r="CT9" s="679"/>
      <c r="CU9" s="679"/>
      <c r="CV9" s="679"/>
      <c r="CW9" s="679"/>
      <c r="CX9" s="679"/>
      <c r="CY9" s="680"/>
      <c r="CZ9" s="715">
        <v>4.5999999999999996</v>
      </c>
      <c r="DA9" s="715"/>
      <c r="DB9" s="715"/>
      <c r="DC9" s="715"/>
      <c r="DD9" s="684" t="s">
        <v>230</v>
      </c>
      <c r="DE9" s="679"/>
      <c r="DF9" s="679"/>
      <c r="DG9" s="679"/>
      <c r="DH9" s="679"/>
      <c r="DI9" s="679"/>
      <c r="DJ9" s="679"/>
      <c r="DK9" s="679"/>
      <c r="DL9" s="679"/>
      <c r="DM9" s="679"/>
      <c r="DN9" s="679"/>
      <c r="DO9" s="679"/>
      <c r="DP9" s="680"/>
      <c r="DQ9" s="684">
        <v>418352</v>
      </c>
      <c r="DR9" s="679"/>
      <c r="DS9" s="679"/>
      <c r="DT9" s="679"/>
      <c r="DU9" s="679"/>
      <c r="DV9" s="679"/>
      <c r="DW9" s="679"/>
      <c r="DX9" s="679"/>
      <c r="DY9" s="679"/>
      <c r="DZ9" s="679"/>
      <c r="EA9" s="679"/>
      <c r="EB9" s="679"/>
      <c r="EC9" s="722"/>
    </row>
    <row r="10" spans="2:143" ht="11.25" customHeight="1" x14ac:dyDescent="0.15">
      <c r="B10" s="675" t="s">
        <v>241</v>
      </c>
      <c r="C10" s="676"/>
      <c r="D10" s="676"/>
      <c r="E10" s="676"/>
      <c r="F10" s="676"/>
      <c r="G10" s="676"/>
      <c r="H10" s="676"/>
      <c r="I10" s="676"/>
      <c r="J10" s="676"/>
      <c r="K10" s="676"/>
      <c r="L10" s="676"/>
      <c r="M10" s="676"/>
      <c r="N10" s="676"/>
      <c r="O10" s="676"/>
      <c r="P10" s="676"/>
      <c r="Q10" s="677"/>
      <c r="R10" s="678" t="s">
        <v>230</v>
      </c>
      <c r="S10" s="679"/>
      <c r="T10" s="679"/>
      <c r="U10" s="679"/>
      <c r="V10" s="679"/>
      <c r="W10" s="679"/>
      <c r="X10" s="679"/>
      <c r="Y10" s="680"/>
      <c r="Z10" s="715" t="s">
        <v>224</v>
      </c>
      <c r="AA10" s="715"/>
      <c r="AB10" s="715"/>
      <c r="AC10" s="715"/>
      <c r="AD10" s="716" t="s">
        <v>137</v>
      </c>
      <c r="AE10" s="716"/>
      <c r="AF10" s="716"/>
      <c r="AG10" s="716"/>
      <c r="AH10" s="716"/>
      <c r="AI10" s="716"/>
      <c r="AJ10" s="716"/>
      <c r="AK10" s="716"/>
      <c r="AL10" s="681" t="s">
        <v>137</v>
      </c>
      <c r="AM10" s="682"/>
      <c r="AN10" s="682"/>
      <c r="AO10" s="717"/>
      <c r="AP10" s="675" t="s">
        <v>242</v>
      </c>
      <c r="AQ10" s="676"/>
      <c r="AR10" s="676"/>
      <c r="AS10" s="676"/>
      <c r="AT10" s="676"/>
      <c r="AU10" s="676"/>
      <c r="AV10" s="676"/>
      <c r="AW10" s="676"/>
      <c r="AX10" s="676"/>
      <c r="AY10" s="676"/>
      <c r="AZ10" s="676"/>
      <c r="BA10" s="676"/>
      <c r="BB10" s="676"/>
      <c r="BC10" s="676"/>
      <c r="BD10" s="676"/>
      <c r="BE10" s="676"/>
      <c r="BF10" s="677"/>
      <c r="BG10" s="678">
        <v>29972</v>
      </c>
      <c r="BH10" s="679"/>
      <c r="BI10" s="679"/>
      <c r="BJ10" s="679"/>
      <c r="BK10" s="679"/>
      <c r="BL10" s="679"/>
      <c r="BM10" s="679"/>
      <c r="BN10" s="680"/>
      <c r="BO10" s="715">
        <v>2.4</v>
      </c>
      <c r="BP10" s="715"/>
      <c r="BQ10" s="715"/>
      <c r="BR10" s="715"/>
      <c r="BS10" s="684" t="s">
        <v>137</v>
      </c>
      <c r="BT10" s="679"/>
      <c r="BU10" s="679"/>
      <c r="BV10" s="679"/>
      <c r="BW10" s="679"/>
      <c r="BX10" s="679"/>
      <c r="BY10" s="679"/>
      <c r="BZ10" s="679"/>
      <c r="CA10" s="679"/>
      <c r="CB10" s="722"/>
      <c r="CD10" s="711" t="s">
        <v>243</v>
      </c>
      <c r="CE10" s="712"/>
      <c r="CF10" s="712"/>
      <c r="CG10" s="712"/>
      <c r="CH10" s="712"/>
      <c r="CI10" s="712"/>
      <c r="CJ10" s="712"/>
      <c r="CK10" s="712"/>
      <c r="CL10" s="712"/>
      <c r="CM10" s="712"/>
      <c r="CN10" s="712"/>
      <c r="CO10" s="712"/>
      <c r="CP10" s="712"/>
      <c r="CQ10" s="713"/>
      <c r="CR10" s="678" t="s">
        <v>224</v>
      </c>
      <c r="CS10" s="679"/>
      <c r="CT10" s="679"/>
      <c r="CU10" s="679"/>
      <c r="CV10" s="679"/>
      <c r="CW10" s="679"/>
      <c r="CX10" s="679"/>
      <c r="CY10" s="680"/>
      <c r="CZ10" s="715" t="s">
        <v>137</v>
      </c>
      <c r="DA10" s="715"/>
      <c r="DB10" s="715"/>
      <c r="DC10" s="715"/>
      <c r="DD10" s="684" t="s">
        <v>230</v>
      </c>
      <c r="DE10" s="679"/>
      <c r="DF10" s="679"/>
      <c r="DG10" s="679"/>
      <c r="DH10" s="679"/>
      <c r="DI10" s="679"/>
      <c r="DJ10" s="679"/>
      <c r="DK10" s="679"/>
      <c r="DL10" s="679"/>
      <c r="DM10" s="679"/>
      <c r="DN10" s="679"/>
      <c r="DO10" s="679"/>
      <c r="DP10" s="680"/>
      <c r="DQ10" s="684" t="s">
        <v>137</v>
      </c>
      <c r="DR10" s="679"/>
      <c r="DS10" s="679"/>
      <c r="DT10" s="679"/>
      <c r="DU10" s="679"/>
      <c r="DV10" s="679"/>
      <c r="DW10" s="679"/>
      <c r="DX10" s="679"/>
      <c r="DY10" s="679"/>
      <c r="DZ10" s="679"/>
      <c r="EA10" s="679"/>
      <c r="EB10" s="679"/>
      <c r="EC10" s="722"/>
    </row>
    <row r="11" spans="2:143" ht="11.25" customHeight="1" x14ac:dyDescent="0.15">
      <c r="B11" s="675" t="s">
        <v>244</v>
      </c>
      <c r="C11" s="676"/>
      <c r="D11" s="676"/>
      <c r="E11" s="676"/>
      <c r="F11" s="676"/>
      <c r="G11" s="676"/>
      <c r="H11" s="676"/>
      <c r="I11" s="676"/>
      <c r="J11" s="676"/>
      <c r="K11" s="676"/>
      <c r="L11" s="676"/>
      <c r="M11" s="676"/>
      <c r="N11" s="676"/>
      <c r="O11" s="676"/>
      <c r="P11" s="676"/>
      <c r="Q11" s="677"/>
      <c r="R11" s="678">
        <v>230020</v>
      </c>
      <c r="S11" s="679"/>
      <c r="T11" s="679"/>
      <c r="U11" s="679"/>
      <c r="V11" s="679"/>
      <c r="W11" s="679"/>
      <c r="X11" s="679"/>
      <c r="Y11" s="680"/>
      <c r="Z11" s="681">
        <v>2.2000000000000002</v>
      </c>
      <c r="AA11" s="682"/>
      <c r="AB11" s="682"/>
      <c r="AC11" s="683"/>
      <c r="AD11" s="684">
        <v>230020</v>
      </c>
      <c r="AE11" s="679"/>
      <c r="AF11" s="679"/>
      <c r="AG11" s="679"/>
      <c r="AH11" s="679"/>
      <c r="AI11" s="679"/>
      <c r="AJ11" s="679"/>
      <c r="AK11" s="680"/>
      <c r="AL11" s="681">
        <v>6</v>
      </c>
      <c r="AM11" s="682"/>
      <c r="AN11" s="682"/>
      <c r="AO11" s="717"/>
      <c r="AP11" s="675" t="s">
        <v>245</v>
      </c>
      <c r="AQ11" s="676"/>
      <c r="AR11" s="676"/>
      <c r="AS11" s="676"/>
      <c r="AT11" s="676"/>
      <c r="AU11" s="676"/>
      <c r="AV11" s="676"/>
      <c r="AW11" s="676"/>
      <c r="AX11" s="676"/>
      <c r="AY11" s="676"/>
      <c r="AZ11" s="676"/>
      <c r="BA11" s="676"/>
      <c r="BB11" s="676"/>
      <c r="BC11" s="676"/>
      <c r="BD11" s="676"/>
      <c r="BE11" s="676"/>
      <c r="BF11" s="677"/>
      <c r="BG11" s="678">
        <v>67669</v>
      </c>
      <c r="BH11" s="679"/>
      <c r="BI11" s="679"/>
      <c r="BJ11" s="679"/>
      <c r="BK11" s="679"/>
      <c r="BL11" s="679"/>
      <c r="BM11" s="679"/>
      <c r="BN11" s="680"/>
      <c r="BO11" s="715">
        <v>5.3</v>
      </c>
      <c r="BP11" s="715"/>
      <c r="BQ11" s="715"/>
      <c r="BR11" s="715"/>
      <c r="BS11" s="684" t="s">
        <v>224</v>
      </c>
      <c r="BT11" s="679"/>
      <c r="BU11" s="679"/>
      <c r="BV11" s="679"/>
      <c r="BW11" s="679"/>
      <c r="BX11" s="679"/>
      <c r="BY11" s="679"/>
      <c r="BZ11" s="679"/>
      <c r="CA11" s="679"/>
      <c r="CB11" s="722"/>
      <c r="CD11" s="711" t="s">
        <v>246</v>
      </c>
      <c r="CE11" s="712"/>
      <c r="CF11" s="712"/>
      <c r="CG11" s="712"/>
      <c r="CH11" s="712"/>
      <c r="CI11" s="712"/>
      <c r="CJ11" s="712"/>
      <c r="CK11" s="712"/>
      <c r="CL11" s="712"/>
      <c r="CM11" s="712"/>
      <c r="CN11" s="712"/>
      <c r="CO11" s="712"/>
      <c r="CP11" s="712"/>
      <c r="CQ11" s="713"/>
      <c r="CR11" s="678">
        <v>471465</v>
      </c>
      <c r="CS11" s="679"/>
      <c r="CT11" s="679"/>
      <c r="CU11" s="679"/>
      <c r="CV11" s="679"/>
      <c r="CW11" s="679"/>
      <c r="CX11" s="679"/>
      <c r="CY11" s="680"/>
      <c r="CZ11" s="715">
        <v>4.5999999999999996</v>
      </c>
      <c r="DA11" s="715"/>
      <c r="DB11" s="715"/>
      <c r="DC11" s="715"/>
      <c r="DD11" s="684">
        <v>296616</v>
      </c>
      <c r="DE11" s="679"/>
      <c r="DF11" s="679"/>
      <c r="DG11" s="679"/>
      <c r="DH11" s="679"/>
      <c r="DI11" s="679"/>
      <c r="DJ11" s="679"/>
      <c r="DK11" s="679"/>
      <c r="DL11" s="679"/>
      <c r="DM11" s="679"/>
      <c r="DN11" s="679"/>
      <c r="DO11" s="679"/>
      <c r="DP11" s="680"/>
      <c r="DQ11" s="684">
        <v>128654</v>
      </c>
      <c r="DR11" s="679"/>
      <c r="DS11" s="679"/>
      <c r="DT11" s="679"/>
      <c r="DU11" s="679"/>
      <c r="DV11" s="679"/>
      <c r="DW11" s="679"/>
      <c r="DX11" s="679"/>
      <c r="DY11" s="679"/>
      <c r="DZ11" s="679"/>
      <c r="EA11" s="679"/>
      <c r="EB11" s="679"/>
      <c r="EC11" s="722"/>
    </row>
    <row r="12" spans="2:143" ht="11.25" customHeight="1" x14ac:dyDescent="0.15">
      <c r="B12" s="675" t="s">
        <v>247</v>
      </c>
      <c r="C12" s="676"/>
      <c r="D12" s="676"/>
      <c r="E12" s="676"/>
      <c r="F12" s="676"/>
      <c r="G12" s="676"/>
      <c r="H12" s="676"/>
      <c r="I12" s="676"/>
      <c r="J12" s="676"/>
      <c r="K12" s="676"/>
      <c r="L12" s="676"/>
      <c r="M12" s="676"/>
      <c r="N12" s="676"/>
      <c r="O12" s="676"/>
      <c r="P12" s="676"/>
      <c r="Q12" s="677"/>
      <c r="R12" s="678">
        <v>17886</v>
      </c>
      <c r="S12" s="679"/>
      <c r="T12" s="679"/>
      <c r="U12" s="679"/>
      <c r="V12" s="679"/>
      <c r="W12" s="679"/>
      <c r="X12" s="679"/>
      <c r="Y12" s="680"/>
      <c r="Z12" s="715">
        <v>0.2</v>
      </c>
      <c r="AA12" s="715"/>
      <c r="AB12" s="715"/>
      <c r="AC12" s="715"/>
      <c r="AD12" s="716">
        <v>17886</v>
      </c>
      <c r="AE12" s="716"/>
      <c r="AF12" s="716"/>
      <c r="AG12" s="716"/>
      <c r="AH12" s="716"/>
      <c r="AI12" s="716"/>
      <c r="AJ12" s="716"/>
      <c r="AK12" s="716"/>
      <c r="AL12" s="681">
        <v>0.5</v>
      </c>
      <c r="AM12" s="682"/>
      <c r="AN12" s="682"/>
      <c r="AO12" s="717"/>
      <c r="AP12" s="675" t="s">
        <v>248</v>
      </c>
      <c r="AQ12" s="676"/>
      <c r="AR12" s="676"/>
      <c r="AS12" s="676"/>
      <c r="AT12" s="676"/>
      <c r="AU12" s="676"/>
      <c r="AV12" s="676"/>
      <c r="AW12" s="676"/>
      <c r="AX12" s="676"/>
      <c r="AY12" s="676"/>
      <c r="AZ12" s="676"/>
      <c r="BA12" s="676"/>
      <c r="BB12" s="676"/>
      <c r="BC12" s="676"/>
      <c r="BD12" s="676"/>
      <c r="BE12" s="676"/>
      <c r="BF12" s="677"/>
      <c r="BG12" s="678">
        <v>679143</v>
      </c>
      <c r="BH12" s="679"/>
      <c r="BI12" s="679"/>
      <c r="BJ12" s="679"/>
      <c r="BK12" s="679"/>
      <c r="BL12" s="679"/>
      <c r="BM12" s="679"/>
      <c r="BN12" s="680"/>
      <c r="BO12" s="715">
        <v>53.4</v>
      </c>
      <c r="BP12" s="715"/>
      <c r="BQ12" s="715"/>
      <c r="BR12" s="715"/>
      <c r="BS12" s="684" t="s">
        <v>224</v>
      </c>
      <c r="BT12" s="679"/>
      <c r="BU12" s="679"/>
      <c r="BV12" s="679"/>
      <c r="BW12" s="679"/>
      <c r="BX12" s="679"/>
      <c r="BY12" s="679"/>
      <c r="BZ12" s="679"/>
      <c r="CA12" s="679"/>
      <c r="CB12" s="722"/>
      <c r="CD12" s="711" t="s">
        <v>249</v>
      </c>
      <c r="CE12" s="712"/>
      <c r="CF12" s="712"/>
      <c r="CG12" s="712"/>
      <c r="CH12" s="712"/>
      <c r="CI12" s="712"/>
      <c r="CJ12" s="712"/>
      <c r="CK12" s="712"/>
      <c r="CL12" s="712"/>
      <c r="CM12" s="712"/>
      <c r="CN12" s="712"/>
      <c r="CO12" s="712"/>
      <c r="CP12" s="712"/>
      <c r="CQ12" s="713"/>
      <c r="CR12" s="678">
        <v>908604</v>
      </c>
      <c r="CS12" s="679"/>
      <c r="CT12" s="679"/>
      <c r="CU12" s="679"/>
      <c r="CV12" s="679"/>
      <c r="CW12" s="679"/>
      <c r="CX12" s="679"/>
      <c r="CY12" s="680"/>
      <c r="CZ12" s="715">
        <v>8.9</v>
      </c>
      <c r="DA12" s="715"/>
      <c r="DB12" s="715"/>
      <c r="DC12" s="715"/>
      <c r="DD12" s="684">
        <v>753659</v>
      </c>
      <c r="DE12" s="679"/>
      <c r="DF12" s="679"/>
      <c r="DG12" s="679"/>
      <c r="DH12" s="679"/>
      <c r="DI12" s="679"/>
      <c r="DJ12" s="679"/>
      <c r="DK12" s="679"/>
      <c r="DL12" s="679"/>
      <c r="DM12" s="679"/>
      <c r="DN12" s="679"/>
      <c r="DO12" s="679"/>
      <c r="DP12" s="680"/>
      <c r="DQ12" s="684">
        <v>67129</v>
      </c>
      <c r="DR12" s="679"/>
      <c r="DS12" s="679"/>
      <c r="DT12" s="679"/>
      <c r="DU12" s="679"/>
      <c r="DV12" s="679"/>
      <c r="DW12" s="679"/>
      <c r="DX12" s="679"/>
      <c r="DY12" s="679"/>
      <c r="DZ12" s="679"/>
      <c r="EA12" s="679"/>
      <c r="EB12" s="679"/>
      <c r="EC12" s="722"/>
    </row>
    <row r="13" spans="2:143" ht="11.25" customHeight="1" x14ac:dyDescent="0.15">
      <c r="B13" s="675" t="s">
        <v>250</v>
      </c>
      <c r="C13" s="676"/>
      <c r="D13" s="676"/>
      <c r="E13" s="676"/>
      <c r="F13" s="676"/>
      <c r="G13" s="676"/>
      <c r="H13" s="676"/>
      <c r="I13" s="676"/>
      <c r="J13" s="676"/>
      <c r="K13" s="676"/>
      <c r="L13" s="676"/>
      <c r="M13" s="676"/>
      <c r="N13" s="676"/>
      <c r="O13" s="676"/>
      <c r="P13" s="676"/>
      <c r="Q13" s="677"/>
      <c r="R13" s="678" t="s">
        <v>137</v>
      </c>
      <c r="S13" s="679"/>
      <c r="T13" s="679"/>
      <c r="U13" s="679"/>
      <c r="V13" s="679"/>
      <c r="W13" s="679"/>
      <c r="X13" s="679"/>
      <c r="Y13" s="680"/>
      <c r="Z13" s="715" t="s">
        <v>224</v>
      </c>
      <c r="AA13" s="715"/>
      <c r="AB13" s="715"/>
      <c r="AC13" s="715"/>
      <c r="AD13" s="716" t="s">
        <v>230</v>
      </c>
      <c r="AE13" s="716"/>
      <c r="AF13" s="716"/>
      <c r="AG13" s="716"/>
      <c r="AH13" s="716"/>
      <c r="AI13" s="716"/>
      <c r="AJ13" s="716"/>
      <c r="AK13" s="716"/>
      <c r="AL13" s="681" t="s">
        <v>137</v>
      </c>
      <c r="AM13" s="682"/>
      <c r="AN13" s="682"/>
      <c r="AO13" s="717"/>
      <c r="AP13" s="675" t="s">
        <v>251</v>
      </c>
      <c r="AQ13" s="676"/>
      <c r="AR13" s="676"/>
      <c r="AS13" s="676"/>
      <c r="AT13" s="676"/>
      <c r="AU13" s="676"/>
      <c r="AV13" s="676"/>
      <c r="AW13" s="676"/>
      <c r="AX13" s="676"/>
      <c r="AY13" s="676"/>
      <c r="AZ13" s="676"/>
      <c r="BA13" s="676"/>
      <c r="BB13" s="676"/>
      <c r="BC13" s="676"/>
      <c r="BD13" s="676"/>
      <c r="BE13" s="676"/>
      <c r="BF13" s="677"/>
      <c r="BG13" s="678">
        <v>675788</v>
      </c>
      <c r="BH13" s="679"/>
      <c r="BI13" s="679"/>
      <c r="BJ13" s="679"/>
      <c r="BK13" s="679"/>
      <c r="BL13" s="679"/>
      <c r="BM13" s="679"/>
      <c r="BN13" s="680"/>
      <c r="BO13" s="715">
        <v>53.1</v>
      </c>
      <c r="BP13" s="715"/>
      <c r="BQ13" s="715"/>
      <c r="BR13" s="715"/>
      <c r="BS13" s="684" t="s">
        <v>230</v>
      </c>
      <c r="BT13" s="679"/>
      <c r="BU13" s="679"/>
      <c r="BV13" s="679"/>
      <c r="BW13" s="679"/>
      <c r="BX13" s="679"/>
      <c r="BY13" s="679"/>
      <c r="BZ13" s="679"/>
      <c r="CA13" s="679"/>
      <c r="CB13" s="722"/>
      <c r="CD13" s="711" t="s">
        <v>252</v>
      </c>
      <c r="CE13" s="712"/>
      <c r="CF13" s="712"/>
      <c r="CG13" s="712"/>
      <c r="CH13" s="712"/>
      <c r="CI13" s="712"/>
      <c r="CJ13" s="712"/>
      <c r="CK13" s="712"/>
      <c r="CL13" s="712"/>
      <c r="CM13" s="712"/>
      <c r="CN13" s="712"/>
      <c r="CO13" s="712"/>
      <c r="CP13" s="712"/>
      <c r="CQ13" s="713"/>
      <c r="CR13" s="678">
        <v>1352304</v>
      </c>
      <c r="CS13" s="679"/>
      <c r="CT13" s="679"/>
      <c r="CU13" s="679"/>
      <c r="CV13" s="679"/>
      <c r="CW13" s="679"/>
      <c r="CX13" s="679"/>
      <c r="CY13" s="680"/>
      <c r="CZ13" s="715">
        <v>13.3</v>
      </c>
      <c r="DA13" s="715"/>
      <c r="DB13" s="715"/>
      <c r="DC13" s="715"/>
      <c r="DD13" s="684">
        <v>999990</v>
      </c>
      <c r="DE13" s="679"/>
      <c r="DF13" s="679"/>
      <c r="DG13" s="679"/>
      <c r="DH13" s="679"/>
      <c r="DI13" s="679"/>
      <c r="DJ13" s="679"/>
      <c r="DK13" s="679"/>
      <c r="DL13" s="679"/>
      <c r="DM13" s="679"/>
      <c r="DN13" s="679"/>
      <c r="DO13" s="679"/>
      <c r="DP13" s="680"/>
      <c r="DQ13" s="684">
        <v>304542</v>
      </c>
      <c r="DR13" s="679"/>
      <c r="DS13" s="679"/>
      <c r="DT13" s="679"/>
      <c r="DU13" s="679"/>
      <c r="DV13" s="679"/>
      <c r="DW13" s="679"/>
      <c r="DX13" s="679"/>
      <c r="DY13" s="679"/>
      <c r="DZ13" s="679"/>
      <c r="EA13" s="679"/>
      <c r="EB13" s="679"/>
      <c r="EC13" s="722"/>
    </row>
    <row r="14" spans="2:143" ht="11.25" customHeight="1" x14ac:dyDescent="0.15">
      <c r="B14" s="675" t="s">
        <v>253</v>
      </c>
      <c r="C14" s="676"/>
      <c r="D14" s="676"/>
      <c r="E14" s="676"/>
      <c r="F14" s="676"/>
      <c r="G14" s="676"/>
      <c r="H14" s="676"/>
      <c r="I14" s="676"/>
      <c r="J14" s="676"/>
      <c r="K14" s="676"/>
      <c r="L14" s="676"/>
      <c r="M14" s="676"/>
      <c r="N14" s="676"/>
      <c r="O14" s="676"/>
      <c r="P14" s="676"/>
      <c r="Q14" s="677"/>
      <c r="R14" s="678">
        <v>8011</v>
      </c>
      <c r="S14" s="679"/>
      <c r="T14" s="679"/>
      <c r="U14" s="679"/>
      <c r="V14" s="679"/>
      <c r="W14" s="679"/>
      <c r="X14" s="679"/>
      <c r="Y14" s="680"/>
      <c r="Z14" s="715">
        <v>0.1</v>
      </c>
      <c r="AA14" s="715"/>
      <c r="AB14" s="715"/>
      <c r="AC14" s="715"/>
      <c r="AD14" s="716">
        <v>8011</v>
      </c>
      <c r="AE14" s="716"/>
      <c r="AF14" s="716"/>
      <c r="AG14" s="716"/>
      <c r="AH14" s="716"/>
      <c r="AI14" s="716"/>
      <c r="AJ14" s="716"/>
      <c r="AK14" s="716"/>
      <c r="AL14" s="681">
        <v>0.2</v>
      </c>
      <c r="AM14" s="682"/>
      <c r="AN14" s="682"/>
      <c r="AO14" s="717"/>
      <c r="AP14" s="675" t="s">
        <v>254</v>
      </c>
      <c r="AQ14" s="676"/>
      <c r="AR14" s="676"/>
      <c r="AS14" s="676"/>
      <c r="AT14" s="676"/>
      <c r="AU14" s="676"/>
      <c r="AV14" s="676"/>
      <c r="AW14" s="676"/>
      <c r="AX14" s="676"/>
      <c r="AY14" s="676"/>
      <c r="AZ14" s="676"/>
      <c r="BA14" s="676"/>
      <c r="BB14" s="676"/>
      <c r="BC14" s="676"/>
      <c r="BD14" s="676"/>
      <c r="BE14" s="676"/>
      <c r="BF14" s="677"/>
      <c r="BG14" s="678">
        <v>54450</v>
      </c>
      <c r="BH14" s="679"/>
      <c r="BI14" s="679"/>
      <c r="BJ14" s="679"/>
      <c r="BK14" s="679"/>
      <c r="BL14" s="679"/>
      <c r="BM14" s="679"/>
      <c r="BN14" s="680"/>
      <c r="BO14" s="715">
        <v>4.3</v>
      </c>
      <c r="BP14" s="715"/>
      <c r="BQ14" s="715"/>
      <c r="BR14" s="715"/>
      <c r="BS14" s="684" t="s">
        <v>137</v>
      </c>
      <c r="BT14" s="679"/>
      <c r="BU14" s="679"/>
      <c r="BV14" s="679"/>
      <c r="BW14" s="679"/>
      <c r="BX14" s="679"/>
      <c r="BY14" s="679"/>
      <c r="BZ14" s="679"/>
      <c r="CA14" s="679"/>
      <c r="CB14" s="722"/>
      <c r="CD14" s="711" t="s">
        <v>255</v>
      </c>
      <c r="CE14" s="712"/>
      <c r="CF14" s="712"/>
      <c r="CG14" s="712"/>
      <c r="CH14" s="712"/>
      <c r="CI14" s="712"/>
      <c r="CJ14" s="712"/>
      <c r="CK14" s="712"/>
      <c r="CL14" s="712"/>
      <c r="CM14" s="712"/>
      <c r="CN14" s="712"/>
      <c r="CO14" s="712"/>
      <c r="CP14" s="712"/>
      <c r="CQ14" s="713"/>
      <c r="CR14" s="678">
        <v>314103</v>
      </c>
      <c r="CS14" s="679"/>
      <c r="CT14" s="679"/>
      <c r="CU14" s="679"/>
      <c r="CV14" s="679"/>
      <c r="CW14" s="679"/>
      <c r="CX14" s="679"/>
      <c r="CY14" s="680"/>
      <c r="CZ14" s="715">
        <v>3.1</v>
      </c>
      <c r="DA14" s="715"/>
      <c r="DB14" s="715"/>
      <c r="DC14" s="715"/>
      <c r="DD14" s="684">
        <v>48426</v>
      </c>
      <c r="DE14" s="679"/>
      <c r="DF14" s="679"/>
      <c r="DG14" s="679"/>
      <c r="DH14" s="679"/>
      <c r="DI14" s="679"/>
      <c r="DJ14" s="679"/>
      <c r="DK14" s="679"/>
      <c r="DL14" s="679"/>
      <c r="DM14" s="679"/>
      <c r="DN14" s="679"/>
      <c r="DO14" s="679"/>
      <c r="DP14" s="680"/>
      <c r="DQ14" s="684">
        <v>261759</v>
      </c>
      <c r="DR14" s="679"/>
      <c r="DS14" s="679"/>
      <c r="DT14" s="679"/>
      <c r="DU14" s="679"/>
      <c r="DV14" s="679"/>
      <c r="DW14" s="679"/>
      <c r="DX14" s="679"/>
      <c r="DY14" s="679"/>
      <c r="DZ14" s="679"/>
      <c r="EA14" s="679"/>
      <c r="EB14" s="679"/>
      <c r="EC14" s="722"/>
    </row>
    <row r="15" spans="2:143" ht="11.25" customHeight="1" x14ac:dyDescent="0.15">
      <c r="B15" s="675" t="s">
        <v>256</v>
      </c>
      <c r="C15" s="676"/>
      <c r="D15" s="676"/>
      <c r="E15" s="676"/>
      <c r="F15" s="676"/>
      <c r="G15" s="676"/>
      <c r="H15" s="676"/>
      <c r="I15" s="676"/>
      <c r="J15" s="676"/>
      <c r="K15" s="676"/>
      <c r="L15" s="676"/>
      <c r="M15" s="676"/>
      <c r="N15" s="676"/>
      <c r="O15" s="676"/>
      <c r="P15" s="676"/>
      <c r="Q15" s="677"/>
      <c r="R15" s="678" t="s">
        <v>224</v>
      </c>
      <c r="S15" s="679"/>
      <c r="T15" s="679"/>
      <c r="U15" s="679"/>
      <c r="V15" s="679"/>
      <c r="W15" s="679"/>
      <c r="X15" s="679"/>
      <c r="Y15" s="680"/>
      <c r="Z15" s="715" t="s">
        <v>224</v>
      </c>
      <c r="AA15" s="715"/>
      <c r="AB15" s="715"/>
      <c r="AC15" s="715"/>
      <c r="AD15" s="716" t="s">
        <v>224</v>
      </c>
      <c r="AE15" s="716"/>
      <c r="AF15" s="716"/>
      <c r="AG15" s="716"/>
      <c r="AH15" s="716"/>
      <c r="AI15" s="716"/>
      <c r="AJ15" s="716"/>
      <c r="AK15" s="716"/>
      <c r="AL15" s="681" t="s">
        <v>224</v>
      </c>
      <c r="AM15" s="682"/>
      <c r="AN15" s="682"/>
      <c r="AO15" s="717"/>
      <c r="AP15" s="675" t="s">
        <v>257</v>
      </c>
      <c r="AQ15" s="676"/>
      <c r="AR15" s="676"/>
      <c r="AS15" s="676"/>
      <c r="AT15" s="676"/>
      <c r="AU15" s="676"/>
      <c r="AV15" s="676"/>
      <c r="AW15" s="676"/>
      <c r="AX15" s="676"/>
      <c r="AY15" s="676"/>
      <c r="AZ15" s="676"/>
      <c r="BA15" s="676"/>
      <c r="BB15" s="676"/>
      <c r="BC15" s="676"/>
      <c r="BD15" s="676"/>
      <c r="BE15" s="676"/>
      <c r="BF15" s="677"/>
      <c r="BG15" s="678">
        <v>64773</v>
      </c>
      <c r="BH15" s="679"/>
      <c r="BI15" s="679"/>
      <c r="BJ15" s="679"/>
      <c r="BK15" s="679"/>
      <c r="BL15" s="679"/>
      <c r="BM15" s="679"/>
      <c r="BN15" s="680"/>
      <c r="BO15" s="715">
        <v>5.0999999999999996</v>
      </c>
      <c r="BP15" s="715"/>
      <c r="BQ15" s="715"/>
      <c r="BR15" s="715"/>
      <c r="BS15" s="684" t="s">
        <v>230</v>
      </c>
      <c r="BT15" s="679"/>
      <c r="BU15" s="679"/>
      <c r="BV15" s="679"/>
      <c r="BW15" s="679"/>
      <c r="BX15" s="679"/>
      <c r="BY15" s="679"/>
      <c r="BZ15" s="679"/>
      <c r="CA15" s="679"/>
      <c r="CB15" s="722"/>
      <c r="CD15" s="711" t="s">
        <v>258</v>
      </c>
      <c r="CE15" s="712"/>
      <c r="CF15" s="712"/>
      <c r="CG15" s="712"/>
      <c r="CH15" s="712"/>
      <c r="CI15" s="712"/>
      <c r="CJ15" s="712"/>
      <c r="CK15" s="712"/>
      <c r="CL15" s="712"/>
      <c r="CM15" s="712"/>
      <c r="CN15" s="712"/>
      <c r="CO15" s="712"/>
      <c r="CP15" s="712"/>
      <c r="CQ15" s="713"/>
      <c r="CR15" s="678">
        <v>2259039</v>
      </c>
      <c r="CS15" s="679"/>
      <c r="CT15" s="679"/>
      <c r="CU15" s="679"/>
      <c r="CV15" s="679"/>
      <c r="CW15" s="679"/>
      <c r="CX15" s="679"/>
      <c r="CY15" s="680"/>
      <c r="CZ15" s="715">
        <v>22.2</v>
      </c>
      <c r="DA15" s="715"/>
      <c r="DB15" s="715"/>
      <c r="DC15" s="715"/>
      <c r="DD15" s="684">
        <v>1603002</v>
      </c>
      <c r="DE15" s="679"/>
      <c r="DF15" s="679"/>
      <c r="DG15" s="679"/>
      <c r="DH15" s="679"/>
      <c r="DI15" s="679"/>
      <c r="DJ15" s="679"/>
      <c r="DK15" s="679"/>
      <c r="DL15" s="679"/>
      <c r="DM15" s="679"/>
      <c r="DN15" s="679"/>
      <c r="DO15" s="679"/>
      <c r="DP15" s="680"/>
      <c r="DQ15" s="684">
        <v>585415</v>
      </c>
      <c r="DR15" s="679"/>
      <c r="DS15" s="679"/>
      <c r="DT15" s="679"/>
      <c r="DU15" s="679"/>
      <c r="DV15" s="679"/>
      <c r="DW15" s="679"/>
      <c r="DX15" s="679"/>
      <c r="DY15" s="679"/>
      <c r="DZ15" s="679"/>
      <c r="EA15" s="679"/>
      <c r="EB15" s="679"/>
      <c r="EC15" s="722"/>
    </row>
    <row r="16" spans="2:143" ht="11.25" customHeight="1" x14ac:dyDescent="0.15">
      <c r="B16" s="675" t="s">
        <v>259</v>
      </c>
      <c r="C16" s="676"/>
      <c r="D16" s="676"/>
      <c r="E16" s="676"/>
      <c r="F16" s="676"/>
      <c r="G16" s="676"/>
      <c r="H16" s="676"/>
      <c r="I16" s="676"/>
      <c r="J16" s="676"/>
      <c r="K16" s="676"/>
      <c r="L16" s="676"/>
      <c r="M16" s="676"/>
      <c r="N16" s="676"/>
      <c r="O16" s="676"/>
      <c r="P16" s="676"/>
      <c r="Q16" s="677"/>
      <c r="R16" s="678">
        <v>1577</v>
      </c>
      <c r="S16" s="679"/>
      <c r="T16" s="679"/>
      <c r="U16" s="679"/>
      <c r="V16" s="679"/>
      <c r="W16" s="679"/>
      <c r="X16" s="679"/>
      <c r="Y16" s="680"/>
      <c r="Z16" s="715">
        <v>0</v>
      </c>
      <c r="AA16" s="715"/>
      <c r="AB16" s="715"/>
      <c r="AC16" s="715"/>
      <c r="AD16" s="716">
        <v>1577</v>
      </c>
      <c r="AE16" s="716"/>
      <c r="AF16" s="716"/>
      <c r="AG16" s="716"/>
      <c r="AH16" s="716"/>
      <c r="AI16" s="716"/>
      <c r="AJ16" s="716"/>
      <c r="AK16" s="716"/>
      <c r="AL16" s="681">
        <v>0</v>
      </c>
      <c r="AM16" s="682"/>
      <c r="AN16" s="682"/>
      <c r="AO16" s="717"/>
      <c r="AP16" s="675" t="s">
        <v>260</v>
      </c>
      <c r="AQ16" s="676"/>
      <c r="AR16" s="676"/>
      <c r="AS16" s="676"/>
      <c r="AT16" s="676"/>
      <c r="AU16" s="676"/>
      <c r="AV16" s="676"/>
      <c r="AW16" s="676"/>
      <c r="AX16" s="676"/>
      <c r="AY16" s="676"/>
      <c r="AZ16" s="676"/>
      <c r="BA16" s="676"/>
      <c r="BB16" s="676"/>
      <c r="BC16" s="676"/>
      <c r="BD16" s="676"/>
      <c r="BE16" s="676"/>
      <c r="BF16" s="677"/>
      <c r="BG16" s="678">
        <v>22308</v>
      </c>
      <c r="BH16" s="679"/>
      <c r="BI16" s="679"/>
      <c r="BJ16" s="679"/>
      <c r="BK16" s="679"/>
      <c r="BL16" s="679"/>
      <c r="BM16" s="679"/>
      <c r="BN16" s="680"/>
      <c r="BO16" s="715">
        <v>1.8</v>
      </c>
      <c r="BP16" s="715"/>
      <c r="BQ16" s="715"/>
      <c r="BR16" s="715"/>
      <c r="BS16" s="684" t="s">
        <v>224</v>
      </c>
      <c r="BT16" s="679"/>
      <c r="BU16" s="679"/>
      <c r="BV16" s="679"/>
      <c r="BW16" s="679"/>
      <c r="BX16" s="679"/>
      <c r="BY16" s="679"/>
      <c r="BZ16" s="679"/>
      <c r="CA16" s="679"/>
      <c r="CB16" s="722"/>
      <c r="CD16" s="711" t="s">
        <v>261</v>
      </c>
      <c r="CE16" s="712"/>
      <c r="CF16" s="712"/>
      <c r="CG16" s="712"/>
      <c r="CH16" s="712"/>
      <c r="CI16" s="712"/>
      <c r="CJ16" s="712"/>
      <c r="CK16" s="712"/>
      <c r="CL16" s="712"/>
      <c r="CM16" s="712"/>
      <c r="CN16" s="712"/>
      <c r="CO16" s="712"/>
      <c r="CP16" s="712"/>
      <c r="CQ16" s="713"/>
      <c r="CR16" s="678" t="s">
        <v>230</v>
      </c>
      <c r="CS16" s="679"/>
      <c r="CT16" s="679"/>
      <c r="CU16" s="679"/>
      <c r="CV16" s="679"/>
      <c r="CW16" s="679"/>
      <c r="CX16" s="679"/>
      <c r="CY16" s="680"/>
      <c r="CZ16" s="715" t="s">
        <v>224</v>
      </c>
      <c r="DA16" s="715"/>
      <c r="DB16" s="715"/>
      <c r="DC16" s="715"/>
      <c r="DD16" s="684" t="s">
        <v>224</v>
      </c>
      <c r="DE16" s="679"/>
      <c r="DF16" s="679"/>
      <c r="DG16" s="679"/>
      <c r="DH16" s="679"/>
      <c r="DI16" s="679"/>
      <c r="DJ16" s="679"/>
      <c r="DK16" s="679"/>
      <c r="DL16" s="679"/>
      <c r="DM16" s="679"/>
      <c r="DN16" s="679"/>
      <c r="DO16" s="679"/>
      <c r="DP16" s="680"/>
      <c r="DQ16" s="684" t="s">
        <v>224</v>
      </c>
      <c r="DR16" s="679"/>
      <c r="DS16" s="679"/>
      <c r="DT16" s="679"/>
      <c r="DU16" s="679"/>
      <c r="DV16" s="679"/>
      <c r="DW16" s="679"/>
      <c r="DX16" s="679"/>
      <c r="DY16" s="679"/>
      <c r="DZ16" s="679"/>
      <c r="EA16" s="679"/>
      <c r="EB16" s="679"/>
      <c r="EC16" s="722"/>
    </row>
    <row r="17" spans="2:133" ht="11.25" customHeight="1" x14ac:dyDescent="0.15">
      <c r="B17" s="675" t="s">
        <v>262</v>
      </c>
      <c r="C17" s="676"/>
      <c r="D17" s="676"/>
      <c r="E17" s="676"/>
      <c r="F17" s="676"/>
      <c r="G17" s="676"/>
      <c r="H17" s="676"/>
      <c r="I17" s="676"/>
      <c r="J17" s="676"/>
      <c r="K17" s="676"/>
      <c r="L17" s="676"/>
      <c r="M17" s="676"/>
      <c r="N17" s="676"/>
      <c r="O17" s="676"/>
      <c r="P17" s="676"/>
      <c r="Q17" s="677"/>
      <c r="R17" s="678">
        <v>19775</v>
      </c>
      <c r="S17" s="679"/>
      <c r="T17" s="679"/>
      <c r="U17" s="679"/>
      <c r="V17" s="679"/>
      <c r="W17" s="679"/>
      <c r="X17" s="679"/>
      <c r="Y17" s="680"/>
      <c r="Z17" s="715">
        <v>0.2</v>
      </c>
      <c r="AA17" s="715"/>
      <c r="AB17" s="715"/>
      <c r="AC17" s="715"/>
      <c r="AD17" s="716">
        <v>19775</v>
      </c>
      <c r="AE17" s="716"/>
      <c r="AF17" s="716"/>
      <c r="AG17" s="716"/>
      <c r="AH17" s="716"/>
      <c r="AI17" s="716"/>
      <c r="AJ17" s="716"/>
      <c r="AK17" s="716"/>
      <c r="AL17" s="681">
        <v>0.5</v>
      </c>
      <c r="AM17" s="682"/>
      <c r="AN17" s="682"/>
      <c r="AO17" s="717"/>
      <c r="AP17" s="675" t="s">
        <v>263</v>
      </c>
      <c r="AQ17" s="676"/>
      <c r="AR17" s="676"/>
      <c r="AS17" s="676"/>
      <c r="AT17" s="676"/>
      <c r="AU17" s="676"/>
      <c r="AV17" s="676"/>
      <c r="AW17" s="676"/>
      <c r="AX17" s="676"/>
      <c r="AY17" s="676"/>
      <c r="AZ17" s="676"/>
      <c r="BA17" s="676"/>
      <c r="BB17" s="676"/>
      <c r="BC17" s="676"/>
      <c r="BD17" s="676"/>
      <c r="BE17" s="676"/>
      <c r="BF17" s="677"/>
      <c r="BG17" s="678" t="s">
        <v>137</v>
      </c>
      <c r="BH17" s="679"/>
      <c r="BI17" s="679"/>
      <c r="BJ17" s="679"/>
      <c r="BK17" s="679"/>
      <c r="BL17" s="679"/>
      <c r="BM17" s="679"/>
      <c r="BN17" s="680"/>
      <c r="BO17" s="715" t="s">
        <v>224</v>
      </c>
      <c r="BP17" s="715"/>
      <c r="BQ17" s="715"/>
      <c r="BR17" s="715"/>
      <c r="BS17" s="684" t="s">
        <v>224</v>
      </c>
      <c r="BT17" s="679"/>
      <c r="BU17" s="679"/>
      <c r="BV17" s="679"/>
      <c r="BW17" s="679"/>
      <c r="BX17" s="679"/>
      <c r="BY17" s="679"/>
      <c r="BZ17" s="679"/>
      <c r="CA17" s="679"/>
      <c r="CB17" s="722"/>
      <c r="CD17" s="711" t="s">
        <v>264</v>
      </c>
      <c r="CE17" s="712"/>
      <c r="CF17" s="712"/>
      <c r="CG17" s="712"/>
      <c r="CH17" s="712"/>
      <c r="CI17" s="712"/>
      <c r="CJ17" s="712"/>
      <c r="CK17" s="712"/>
      <c r="CL17" s="712"/>
      <c r="CM17" s="712"/>
      <c r="CN17" s="712"/>
      <c r="CO17" s="712"/>
      <c r="CP17" s="712"/>
      <c r="CQ17" s="713"/>
      <c r="CR17" s="678">
        <v>666443</v>
      </c>
      <c r="CS17" s="679"/>
      <c r="CT17" s="679"/>
      <c r="CU17" s="679"/>
      <c r="CV17" s="679"/>
      <c r="CW17" s="679"/>
      <c r="CX17" s="679"/>
      <c r="CY17" s="680"/>
      <c r="CZ17" s="715">
        <v>6.6</v>
      </c>
      <c r="DA17" s="715"/>
      <c r="DB17" s="715"/>
      <c r="DC17" s="715"/>
      <c r="DD17" s="684" t="s">
        <v>230</v>
      </c>
      <c r="DE17" s="679"/>
      <c r="DF17" s="679"/>
      <c r="DG17" s="679"/>
      <c r="DH17" s="679"/>
      <c r="DI17" s="679"/>
      <c r="DJ17" s="679"/>
      <c r="DK17" s="679"/>
      <c r="DL17" s="679"/>
      <c r="DM17" s="679"/>
      <c r="DN17" s="679"/>
      <c r="DO17" s="679"/>
      <c r="DP17" s="680"/>
      <c r="DQ17" s="684">
        <v>633976</v>
      </c>
      <c r="DR17" s="679"/>
      <c r="DS17" s="679"/>
      <c r="DT17" s="679"/>
      <c r="DU17" s="679"/>
      <c r="DV17" s="679"/>
      <c r="DW17" s="679"/>
      <c r="DX17" s="679"/>
      <c r="DY17" s="679"/>
      <c r="DZ17" s="679"/>
      <c r="EA17" s="679"/>
      <c r="EB17" s="679"/>
      <c r="EC17" s="722"/>
    </row>
    <row r="18" spans="2:133" ht="11.25" customHeight="1" x14ac:dyDescent="0.15">
      <c r="B18" s="675" t="s">
        <v>265</v>
      </c>
      <c r="C18" s="676"/>
      <c r="D18" s="676"/>
      <c r="E18" s="676"/>
      <c r="F18" s="676"/>
      <c r="G18" s="676"/>
      <c r="H18" s="676"/>
      <c r="I18" s="676"/>
      <c r="J18" s="676"/>
      <c r="K18" s="676"/>
      <c r="L18" s="676"/>
      <c r="M18" s="676"/>
      <c r="N18" s="676"/>
      <c r="O18" s="676"/>
      <c r="P18" s="676"/>
      <c r="Q18" s="677"/>
      <c r="R18" s="678">
        <v>3112</v>
      </c>
      <c r="S18" s="679"/>
      <c r="T18" s="679"/>
      <c r="U18" s="679"/>
      <c r="V18" s="679"/>
      <c r="W18" s="679"/>
      <c r="X18" s="679"/>
      <c r="Y18" s="680"/>
      <c r="Z18" s="715">
        <v>0</v>
      </c>
      <c r="AA18" s="715"/>
      <c r="AB18" s="715"/>
      <c r="AC18" s="715"/>
      <c r="AD18" s="716">
        <v>3112</v>
      </c>
      <c r="AE18" s="716"/>
      <c r="AF18" s="716"/>
      <c r="AG18" s="716"/>
      <c r="AH18" s="716"/>
      <c r="AI18" s="716"/>
      <c r="AJ18" s="716"/>
      <c r="AK18" s="716"/>
      <c r="AL18" s="681">
        <v>0.1</v>
      </c>
      <c r="AM18" s="682"/>
      <c r="AN18" s="682"/>
      <c r="AO18" s="717"/>
      <c r="AP18" s="675" t="s">
        <v>266</v>
      </c>
      <c r="AQ18" s="676"/>
      <c r="AR18" s="676"/>
      <c r="AS18" s="676"/>
      <c r="AT18" s="676"/>
      <c r="AU18" s="676"/>
      <c r="AV18" s="676"/>
      <c r="AW18" s="676"/>
      <c r="AX18" s="676"/>
      <c r="AY18" s="676"/>
      <c r="AZ18" s="676"/>
      <c r="BA18" s="676"/>
      <c r="BB18" s="676"/>
      <c r="BC18" s="676"/>
      <c r="BD18" s="676"/>
      <c r="BE18" s="676"/>
      <c r="BF18" s="677"/>
      <c r="BG18" s="678" t="s">
        <v>230</v>
      </c>
      <c r="BH18" s="679"/>
      <c r="BI18" s="679"/>
      <c r="BJ18" s="679"/>
      <c r="BK18" s="679"/>
      <c r="BL18" s="679"/>
      <c r="BM18" s="679"/>
      <c r="BN18" s="680"/>
      <c r="BO18" s="715" t="s">
        <v>230</v>
      </c>
      <c r="BP18" s="715"/>
      <c r="BQ18" s="715"/>
      <c r="BR18" s="715"/>
      <c r="BS18" s="684" t="s">
        <v>230</v>
      </c>
      <c r="BT18" s="679"/>
      <c r="BU18" s="679"/>
      <c r="BV18" s="679"/>
      <c r="BW18" s="679"/>
      <c r="BX18" s="679"/>
      <c r="BY18" s="679"/>
      <c r="BZ18" s="679"/>
      <c r="CA18" s="679"/>
      <c r="CB18" s="722"/>
      <c r="CD18" s="711" t="s">
        <v>267</v>
      </c>
      <c r="CE18" s="712"/>
      <c r="CF18" s="712"/>
      <c r="CG18" s="712"/>
      <c r="CH18" s="712"/>
      <c r="CI18" s="712"/>
      <c r="CJ18" s="712"/>
      <c r="CK18" s="712"/>
      <c r="CL18" s="712"/>
      <c r="CM18" s="712"/>
      <c r="CN18" s="712"/>
      <c r="CO18" s="712"/>
      <c r="CP18" s="712"/>
      <c r="CQ18" s="713"/>
      <c r="CR18" s="678" t="s">
        <v>224</v>
      </c>
      <c r="CS18" s="679"/>
      <c r="CT18" s="679"/>
      <c r="CU18" s="679"/>
      <c r="CV18" s="679"/>
      <c r="CW18" s="679"/>
      <c r="CX18" s="679"/>
      <c r="CY18" s="680"/>
      <c r="CZ18" s="715" t="s">
        <v>137</v>
      </c>
      <c r="DA18" s="715"/>
      <c r="DB18" s="715"/>
      <c r="DC18" s="715"/>
      <c r="DD18" s="684" t="s">
        <v>224</v>
      </c>
      <c r="DE18" s="679"/>
      <c r="DF18" s="679"/>
      <c r="DG18" s="679"/>
      <c r="DH18" s="679"/>
      <c r="DI18" s="679"/>
      <c r="DJ18" s="679"/>
      <c r="DK18" s="679"/>
      <c r="DL18" s="679"/>
      <c r="DM18" s="679"/>
      <c r="DN18" s="679"/>
      <c r="DO18" s="679"/>
      <c r="DP18" s="680"/>
      <c r="DQ18" s="684" t="s">
        <v>230</v>
      </c>
      <c r="DR18" s="679"/>
      <c r="DS18" s="679"/>
      <c r="DT18" s="679"/>
      <c r="DU18" s="679"/>
      <c r="DV18" s="679"/>
      <c r="DW18" s="679"/>
      <c r="DX18" s="679"/>
      <c r="DY18" s="679"/>
      <c r="DZ18" s="679"/>
      <c r="EA18" s="679"/>
      <c r="EB18" s="679"/>
      <c r="EC18" s="722"/>
    </row>
    <row r="19" spans="2:133" ht="11.25" customHeight="1" x14ac:dyDescent="0.15">
      <c r="B19" s="675" t="s">
        <v>268</v>
      </c>
      <c r="C19" s="676"/>
      <c r="D19" s="676"/>
      <c r="E19" s="676"/>
      <c r="F19" s="676"/>
      <c r="G19" s="676"/>
      <c r="H19" s="676"/>
      <c r="I19" s="676"/>
      <c r="J19" s="676"/>
      <c r="K19" s="676"/>
      <c r="L19" s="676"/>
      <c r="M19" s="676"/>
      <c r="N19" s="676"/>
      <c r="O19" s="676"/>
      <c r="P19" s="676"/>
      <c r="Q19" s="677"/>
      <c r="R19" s="678">
        <v>932</v>
      </c>
      <c r="S19" s="679"/>
      <c r="T19" s="679"/>
      <c r="U19" s="679"/>
      <c r="V19" s="679"/>
      <c r="W19" s="679"/>
      <c r="X19" s="679"/>
      <c r="Y19" s="680"/>
      <c r="Z19" s="715">
        <v>0</v>
      </c>
      <c r="AA19" s="715"/>
      <c r="AB19" s="715"/>
      <c r="AC19" s="715"/>
      <c r="AD19" s="716">
        <v>932</v>
      </c>
      <c r="AE19" s="716"/>
      <c r="AF19" s="716"/>
      <c r="AG19" s="716"/>
      <c r="AH19" s="716"/>
      <c r="AI19" s="716"/>
      <c r="AJ19" s="716"/>
      <c r="AK19" s="716"/>
      <c r="AL19" s="681">
        <v>0</v>
      </c>
      <c r="AM19" s="682"/>
      <c r="AN19" s="682"/>
      <c r="AO19" s="717"/>
      <c r="AP19" s="675" t="s">
        <v>269</v>
      </c>
      <c r="AQ19" s="676"/>
      <c r="AR19" s="676"/>
      <c r="AS19" s="676"/>
      <c r="AT19" s="676"/>
      <c r="AU19" s="676"/>
      <c r="AV19" s="676"/>
      <c r="AW19" s="676"/>
      <c r="AX19" s="676"/>
      <c r="AY19" s="676"/>
      <c r="AZ19" s="676"/>
      <c r="BA19" s="676"/>
      <c r="BB19" s="676"/>
      <c r="BC19" s="676"/>
      <c r="BD19" s="676"/>
      <c r="BE19" s="676"/>
      <c r="BF19" s="677"/>
      <c r="BG19" s="678">
        <v>8039</v>
      </c>
      <c r="BH19" s="679"/>
      <c r="BI19" s="679"/>
      <c r="BJ19" s="679"/>
      <c r="BK19" s="679"/>
      <c r="BL19" s="679"/>
      <c r="BM19" s="679"/>
      <c r="BN19" s="680"/>
      <c r="BO19" s="715">
        <v>0.6</v>
      </c>
      <c r="BP19" s="715"/>
      <c r="BQ19" s="715"/>
      <c r="BR19" s="715"/>
      <c r="BS19" s="684" t="s">
        <v>224</v>
      </c>
      <c r="BT19" s="679"/>
      <c r="BU19" s="679"/>
      <c r="BV19" s="679"/>
      <c r="BW19" s="679"/>
      <c r="BX19" s="679"/>
      <c r="BY19" s="679"/>
      <c r="BZ19" s="679"/>
      <c r="CA19" s="679"/>
      <c r="CB19" s="722"/>
      <c r="CD19" s="711" t="s">
        <v>270</v>
      </c>
      <c r="CE19" s="712"/>
      <c r="CF19" s="712"/>
      <c r="CG19" s="712"/>
      <c r="CH19" s="712"/>
      <c r="CI19" s="712"/>
      <c r="CJ19" s="712"/>
      <c r="CK19" s="712"/>
      <c r="CL19" s="712"/>
      <c r="CM19" s="712"/>
      <c r="CN19" s="712"/>
      <c r="CO19" s="712"/>
      <c r="CP19" s="712"/>
      <c r="CQ19" s="713"/>
      <c r="CR19" s="678" t="s">
        <v>137</v>
      </c>
      <c r="CS19" s="679"/>
      <c r="CT19" s="679"/>
      <c r="CU19" s="679"/>
      <c r="CV19" s="679"/>
      <c r="CW19" s="679"/>
      <c r="CX19" s="679"/>
      <c r="CY19" s="680"/>
      <c r="CZ19" s="715" t="s">
        <v>224</v>
      </c>
      <c r="DA19" s="715"/>
      <c r="DB19" s="715"/>
      <c r="DC19" s="715"/>
      <c r="DD19" s="684" t="s">
        <v>230</v>
      </c>
      <c r="DE19" s="679"/>
      <c r="DF19" s="679"/>
      <c r="DG19" s="679"/>
      <c r="DH19" s="679"/>
      <c r="DI19" s="679"/>
      <c r="DJ19" s="679"/>
      <c r="DK19" s="679"/>
      <c r="DL19" s="679"/>
      <c r="DM19" s="679"/>
      <c r="DN19" s="679"/>
      <c r="DO19" s="679"/>
      <c r="DP19" s="680"/>
      <c r="DQ19" s="684" t="s">
        <v>230</v>
      </c>
      <c r="DR19" s="679"/>
      <c r="DS19" s="679"/>
      <c r="DT19" s="679"/>
      <c r="DU19" s="679"/>
      <c r="DV19" s="679"/>
      <c r="DW19" s="679"/>
      <c r="DX19" s="679"/>
      <c r="DY19" s="679"/>
      <c r="DZ19" s="679"/>
      <c r="EA19" s="679"/>
      <c r="EB19" s="679"/>
      <c r="EC19" s="722"/>
    </row>
    <row r="20" spans="2:133" ht="11.25" customHeight="1" x14ac:dyDescent="0.15">
      <c r="B20" s="675" t="s">
        <v>271</v>
      </c>
      <c r="C20" s="676"/>
      <c r="D20" s="676"/>
      <c r="E20" s="676"/>
      <c r="F20" s="676"/>
      <c r="G20" s="676"/>
      <c r="H20" s="676"/>
      <c r="I20" s="676"/>
      <c r="J20" s="676"/>
      <c r="K20" s="676"/>
      <c r="L20" s="676"/>
      <c r="M20" s="676"/>
      <c r="N20" s="676"/>
      <c r="O20" s="676"/>
      <c r="P20" s="676"/>
      <c r="Q20" s="677"/>
      <c r="R20" s="678">
        <v>142</v>
      </c>
      <c r="S20" s="679"/>
      <c r="T20" s="679"/>
      <c r="U20" s="679"/>
      <c r="V20" s="679"/>
      <c r="W20" s="679"/>
      <c r="X20" s="679"/>
      <c r="Y20" s="680"/>
      <c r="Z20" s="715">
        <v>0</v>
      </c>
      <c r="AA20" s="715"/>
      <c r="AB20" s="715"/>
      <c r="AC20" s="715"/>
      <c r="AD20" s="716">
        <v>142</v>
      </c>
      <c r="AE20" s="716"/>
      <c r="AF20" s="716"/>
      <c r="AG20" s="716"/>
      <c r="AH20" s="716"/>
      <c r="AI20" s="716"/>
      <c r="AJ20" s="716"/>
      <c r="AK20" s="716"/>
      <c r="AL20" s="681">
        <v>0</v>
      </c>
      <c r="AM20" s="682"/>
      <c r="AN20" s="682"/>
      <c r="AO20" s="717"/>
      <c r="AP20" s="675" t="s">
        <v>272</v>
      </c>
      <c r="AQ20" s="676"/>
      <c r="AR20" s="676"/>
      <c r="AS20" s="676"/>
      <c r="AT20" s="676"/>
      <c r="AU20" s="676"/>
      <c r="AV20" s="676"/>
      <c r="AW20" s="676"/>
      <c r="AX20" s="676"/>
      <c r="AY20" s="676"/>
      <c r="AZ20" s="676"/>
      <c r="BA20" s="676"/>
      <c r="BB20" s="676"/>
      <c r="BC20" s="676"/>
      <c r="BD20" s="676"/>
      <c r="BE20" s="676"/>
      <c r="BF20" s="677"/>
      <c r="BG20" s="678">
        <v>8039</v>
      </c>
      <c r="BH20" s="679"/>
      <c r="BI20" s="679"/>
      <c r="BJ20" s="679"/>
      <c r="BK20" s="679"/>
      <c r="BL20" s="679"/>
      <c r="BM20" s="679"/>
      <c r="BN20" s="680"/>
      <c r="BO20" s="715">
        <v>0.6</v>
      </c>
      <c r="BP20" s="715"/>
      <c r="BQ20" s="715"/>
      <c r="BR20" s="715"/>
      <c r="BS20" s="684" t="s">
        <v>224</v>
      </c>
      <c r="BT20" s="679"/>
      <c r="BU20" s="679"/>
      <c r="BV20" s="679"/>
      <c r="BW20" s="679"/>
      <c r="BX20" s="679"/>
      <c r="BY20" s="679"/>
      <c r="BZ20" s="679"/>
      <c r="CA20" s="679"/>
      <c r="CB20" s="722"/>
      <c r="CD20" s="711" t="s">
        <v>273</v>
      </c>
      <c r="CE20" s="712"/>
      <c r="CF20" s="712"/>
      <c r="CG20" s="712"/>
      <c r="CH20" s="712"/>
      <c r="CI20" s="712"/>
      <c r="CJ20" s="712"/>
      <c r="CK20" s="712"/>
      <c r="CL20" s="712"/>
      <c r="CM20" s="712"/>
      <c r="CN20" s="712"/>
      <c r="CO20" s="712"/>
      <c r="CP20" s="712"/>
      <c r="CQ20" s="713"/>
      <c r="CR20" s="678">
        <v>10166045</v>
      </c>
      <c r="CS20" s="679"/>
      <c r="CT20" s="679"/>
      <c r="CU20" s="679"/>
      <c r="CV20" s="679"/>
      <c r="CW20" s="679"/>
      <c r="CX20" s="679"/>
      <c r="CY20" s="680"/>
      <c r="CZ20" s="715">
        <v>100</v>
      </c>
      <c r="DA20" s="715"/>
      <c r="DB20" s="715"/>
      <c r="DC20" s="715"/>
      <c r="DD20" s="684">
        <v>3707332</v>
      </c>
      <c r="DE20" s="679"/>
      <c r="DF20" s="679"/>
      <c r="DG20" s="679"/>
      <c r="DH20" s="679"/>
      <c r="DI20" s="679"/>
      <c r="DJ20" s="679"/>
      <c r="DK20" s="679"/>
      <c r="DL20" s="679"/>
      <c r="DM20" s="679"/>
      <c r="DN20" s="679"/>
      <c r="DO20" s="679"/>
      <c r="DP20" s="680"/>
      <c r="DQ20" s="684">
        <v>4461906</v>
      </c>
      <c r="DR20" s="679"/>
      <c r="DS20" s="679"/>
      <c r="DT20" s="679"/>
      <c r="DU20" s="679"/>
      <c r="DV20" s="679"/>
      <c r="DW20" s="679"/>
      <c r="DX20" s="679"/>
      <c r="DY20" s="679"/>
      <c r="DZ20" s="679"/>
      <c r="EA20" s="679"/>
      <c r="EB20" s="679"/>
      <c r="EC20" s="722"/>
    </row>
    <row r="21" spans="2:133" ht="11.25" customHeight="1" x14ac:dyDescent="0.15">
      <c r="B21" s="675" t="s">
        <v>274</v>
      </c>
      <c r="C21" s="676"/>
      <c r="D21" s="676"/>
      <c r="E21" s="676"/>
      <c r="F21" s="676"/>
      <c r="G21" s="676"/>
      <c r="H21" s="676"/>
      <c r="I21" s="676"/>
      <c r="J21" s="676"/>
      <c r="K21" s="676"/>
      <c r="L21" s="676"/>
      <c r="M21" s="676"/>
      <c r="N21" s="676"/>
      <c r="O21" s="676"/>
      <c r="P21" s="676"/>
      <c r="Q21" s="677"/>
      <c r="R21" s="678">
        <v>15589</v>
      </c>
      <c r="S21" s="679"/>
      <c r="T21" s="679"/>
      <c r="U21" s="679"/>
      <c r="V21" s="679"/>
      <c r="W21" s="679"/>
      <c r="X21" s="679"/>
      <c r="Y21" s="680"/>
      <c r="Z21" s="715">
        <v>0.1</v>
      </c>
      <c r="AA21" s="715"/>
      <c r="AB21" s="715"/>
      <c r="AC21" s="715"/>
      <c r="AD21" s="716">
        <v>15589</v>
      </c>
      <c r="AE21" s="716"/>
      <c r="AF21" s="716"/>
      <c r="AG21" s="716"/>
      <c r="AH21" s="716"/>
      <c r="AI21" s="716"/>
      <c r="AJ21" s="716"/>
      <c r="AK21" s="716"/>
      <c r="AL21" s="681">
        <v>0.4</v>
      </c>
      <c r="AM21" s="682"/>
      <c r="AN21" s="682"/>
      <c r="AO21" s="717"/>
      <c r="AP21" s="773" t="s">
        <v>275</v>
      </c>
      <c r="AQ21" s="780"/>
      <c r="AR21" s="780"/>
      <c r="AS21" s="780"/>
      <c r="AT21" s="780"/>
      <c r="AU21" s="780"/>
      <c r="AV21" s="780"/>
      <c r="AW21" s="780"/>
      <c r="AX21" s="780"/>
      <c r="AY21" s="780"/>
      <c r="AZ21" s="780"/>
      <c r="BA21" s="780"/>
      <c r="BB21" s="780"/>
      <c r="BC21" s="780"/>
      <c r="BD21" s="780"/>
      <c r="BE21" s="780"/>
      <c r="BF21" s="775"/>
      <c r="BG21" s="678">
        <v>8039</v>
      </c>
      <c r="BH21" s="679"/>
      <c r="BI21" s="679"/>
      <c r="BJ21" s="679"/>
      <c r="BK21" s="679"/>
      <c r="BL21" s="679"/>
      <c r="BM21" s="679"/>
      <c r="BN21" s="680"/>
      <c r="BO21" s="715">
        <v>0.6</v>
      </c>
      <c r="BP21" s="715"/>
      <c r="BQ21" s="715"/>
      <c r="BR21" s="715"/>
      <c r="BS21" s="684" t="s">
        <v>230</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276</v>
      </c>
      <c r="C22" s="676"/>
      <c r="D22" s="676"/>
      <c r="E22" s="676"/>
      <c r="F22" s="676"/>
      <c r="G22" s="676"/>
      <c r="H22" s="676"/>
      <c r="I22" s="676"/>
      <c r="J22" s="676"/>
      <c r="K22" s="676"/>
      <c r="L22" s="676"/>
      <c r="M22" s="676"/>
      <c r="N22" s="676"/>
      <c r="O22" s="676"/>
      <c r="P22" s="676"/>
      <c r="Q22" s="677"/>
      <c r="R22" s="678">
        <v>2379515</v>
      </c>
      <c r="S22" s="679"/>
      <c r="T22" s="679"/>
      <c r="U22" s="679"/>
      <c r="V22" s="679"/>
      <c r="W22" s="679"/>
      <c r="X22" s="679"/>
      <c r="Y22" s="680"/>
      <c r="Z22" s="715">
        <v>22.6</v>
      </c>
      <c r="AA22" s="715"/>
      <c r="AB22" s="715"/>
      <c r="AC22" s="715"/>
      <c r="AD22" s="716">
        <v>2206287</v>
      </c>
      <c r="AE22" s="716"/>
      <c r="AF22" s="716"/>
      <c r="AG22" s="716"/>
      <c r="AH22" s="716"/>
      <c r="AI22" s="716"/>
      <c r="AJ22" s="716"/>
      <c r="AK22" s="716"/>
      <c r="AL22" s="681">
        <v>57.3</v>
      </c>
      <c r="AM22" s="682"/>
      <c r="AN22" s="682"/>
      <c r="AO22" s="717"/>
      <c r="AP22" s="773" t="s">
        <v>277</v>
      </c>
      <c r="AQ22" s="780"/>
      <c r="AR22" s="780"/>
      <c r="AS22" s="780"/>
      <c r="AT22" s="780"/>
      <c r="AU22" s="780"/>
      <c r="AV22" s="780"/>
      <c r="AW22" s="780"/>
      <c r="AX22" s="780"/>
      <c r="AY22" s="780"/>
      <c r="AZ22" s="780"/>
      <c r="BA22" s="780"/>
      <c r="BB22" s="780"/>
      <c r="BC22" s="780"/>
      <c r="BD22" s="780"/>
      <c r="BE22" s="780"/>
      <c r="BF22" s="775"/>
      <c r="BG22" s="678" t="s">
        <v>230</v>
      </c>
      <c r="BH22" s="679"/>
      <c r="BI22" s="679"/>
      <c r="BJ22" s="679"/>
      <c r="BK22" s="679"/>
      <c r="BL22" s="679"/>
      <c r="BM22" s="679"/>
      <c r="BN22" s="680"/>
      <c r="BO22" s="715" t="s">
        <v>137</v>
      </c>
      <c r="BP22" s="715"/>
      <c r="BQ22" s="715"/>
      <c r="BR22" s="715"/>
      <c r="BS22" s="684" t="s">
        <v>137</v>
      </c>
      <c r="BT22" s="679"/>
      <c r="BU22" s="679"/>
      <c r="BV22" s="679"/>
      <c r="BW22" s="679"/>
      <c r="BX22" s="679"/>
      <c r="BY22" s="679"/>
      <c r="BZ22" s="679"/>
      <c r="CA22" s="679"/>
      <c r="CB22" s="722"/>
      <c r="CD22" s="782" t="s">
        <v>278</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279</v>
      </c>
      <c r="C23" s="676"/>
      <c r="D23" s="676"/>
      <c r="E23" s="676"/>
      <c r="F23" s="676"/>
      <c r="G23" s="676"/>
      <c r="H23" s="676"/>
      <c r="I23" s="676"/>
      <c r="J23" s="676"/>
      <c r="K23" s="676"/>
      <c r="L23" s="676"/>
      <c r="M23" s="676"/>
      <c r="N23" s="676"/>
      <c r="O23" s="676"/>
      <c r="P23" s="676"/>
      <c r="Q23" s="677"/>
      <c r="R23" s="678">
        <v>2206287</v>
      </c>
      <c r="S23" s="679"/>
      <c r="T23" s="679"/>
      <c r="U23" s="679"/>
      <c r="V23" s="679"/>
      <c r="W23" s="679"/>
      <c r="X23" s="679"/>
      <c r="Y23" s="680"/>
      <c r="Z23" s="715">
        <v>20.9</v>
      </c>
      <c r="AA23" s="715"/>
      <c r="AB23" s="715"/>
      <c r="AC23" s="715"/>
      <c r="AD23" s="716">
        <v>2206287</v>
      </c>
      <c r="AE23" s="716"/>
      <c r="AF23" s="716"/>
      <c r="AG23" s="716"/>
      <c r="AH23" s="716"/>
      <c r="AI23" s="716"/>
      <c r="AJ23" s="716"/>
      <c r="AK23" s="716"/>
      <c r="AL23" s="681">
        <v>57.3</v>
      </c>
      <c r="AM23" s="682"/>
      <c r="AN23" s="682"/>
      <c r="AO23" s="717"/>
      <c r="AP23" s="773" t="s">
        <v>280</v>
      </c>
      <c r="AQ23" s="780"/>
      <c r="AR23" s="780"/>
      <c r="AS23" s="780"/>
      <c r="AT23" s="780"/>
      <c r="AU23" s="780"/>
      <c r="AV23" s="780"/>
      <c r="AW23" s="780"/>
      <c r="AX23" s="780"/>
      <c r="AY23" s="780"/>
      <c r="AZ23" s="780"/>
      <c r="BA23" s="780"/>
      <c r="BB23" s="780"/>
      <c r="BC23" s="780"/>
      <c r="BD23" s="780"/>
      <c r="BE23" s="780"/>
      <c r="BF23" s="775"/>
      <c r="BG23" s="678" t="s">
        <v>230</v>
      </c>
      <c r="BH23" s="679"/>
      <c r="BI23" s="679"/>
      <c r="BJ23" s="679"/>
      <c r="BK23" s="679"/>
      <c r="BL23" s="679"/>
      <c r="BM23" s="679"/>
      <c r="BN23" s="680"/>
      <c r="BO23" s="715" t="s">
        <v>230</v>
      </c>
      <c r="BP23" s="715"/>
      <c r="BQ23" s="715"/>
      <c r="BR23" s="715"/>
      <c r="BS23" s="684" t="s">
        <v>137</v>
      </c>
      <c r="BT23" s="679"/>
      <c r="BU23" s="679"/>
      <c r="BV23" s="679"/>
      <c r="BW23" s="679"/>
      <c r="BX23" s="679"/>
      <c r="BY23" s="679"/>
      <c r="BZ23" s="679"/>
      <c r="CA23" s="679"/>
      <c r="CB23" s="722"/>
      <c r="CD23" s="782" t="s">
        <v>218</v>
      </c>
      <c r="CE23" s="783"/>
      <c r="CF23" s="783"/>
      <c r="CG23" s="783"/>
      <c r="CH23" s="783"/>
      <c r="CI23" s="783"/>
      <c r="CJ23" s="783"/>
      <c r="CK23" s="783"/>
      <c r="CL23" s="783"/>
      <c r="CM23" s="783"/>
      <c r="CN23" s="783"/>
      <c r="CO23" s="783"/>
      <c r="CP23" s="783"/>
      <c r="CQ23" s="784"/>
      <c r="CR23" s="782" t="s">
        <v>281</v>
      </c>
      <c r="CS23" s="783"/>
      <c r="CT23" s="783"/>
      <c r="CU23" s="783"/>
      <c r="CV23" s="783"/>
      <c r="CW23" s="783"/>
      <c r="CX23" s="783"/>
      <c r="CY23" s="784"/>
      <c r="CZ23" s="782" t="s">
        <v>282</v>
      </c>
      <c r="DA23" s="783"/>
      <c r="DB23" s="783"/>
      <c r="DC23" s="784"/>
      <c r="DD23" s="782" t="s">
        <v>283</v>
      </c>
      <c r="DE23" s="783"/>
      <c r="DF23" s="783"/>
      <c r="DG23" s="783"/>
      <c r="DH23" s="783"/>
      <c r="DI23" s="783"/>
      <c r="DJ23" s="783"/>
      <c r="DK23" s="784"/>
      <c r="DL23" s="791" t="s">
        <v>284</v>
      </c>
      <c r="DM23" s="792"/>
      <c r="DN23" s="792"/>
      <c r="DO23" s="792"/>
      <c r="DP23" s="792"/>
      <c r="DQ23" s="792"/>
      <c r="DR23" s="792"/>
      <c r="DS23" s="792"/>
      <c r="DT23" s="792"/>
      <c r="DU23" s="792"/>
      <c r="DV23" s="793"/>
      <c r="DW23" s="782" t="s">
        <v>285</v>
      </c>
      <c r="DX23" s="783"/>
      <c r="DY23" s="783"/>
      <c r="DZ23" s="783"/>
      <c r="EA23" s="783"/>
      <c r="EB23" s="783"/>
      <c r="EC23" s="784"/>
    </row>
    <row r="24" spans="2:133" ht="11.25" customHeight="1" x14ac:dyDescent="0.15">
      <c r="B24" s="675" t="s">
        <v>286</v>
      </c>
      <c r="C24" s="676"/>
      <c r="D24" s="676"/>
      <c r="E24" s="676"/>
      <c r="F24" s="676"/>
      <c r="G24" s="676"/>
      <c r="H24" s="676"/>
      <c r="I24" s="676"/>
      <c r="J24" s="676"/>
      <c r="K24" s="676"/>
      <c r="L24" s="676"/>
      <c r="M24" s="676"/>
      <c r="N24" s="676"/>
      <c r="O24" s="676"/>
      <c r="P24" s="676"/>
      <c r="Q24" s="677"/>
      <c r="R24" s="678">
        <v>173228</v>
      </c>
      <c r="S24" s="679"/>
      <c r="T24" s="679"/>
      <c r="U24" s="679"/>
      <c r="V24" s="679"/>
      <c r="W24" s="679"/>
      <c r="X24" s="679"/>
      <c r="Y24" s="680"/>
      <c r="Z24" s="715">
        <v>1.6</v>
      </c>
      <c r="AA24" s="715"/>
      <c r="AB24" s="715"/>
      <c r="AC24" s="715"/>
      <c r="AD24" s="716" t="s">
        <v>230</v>
      </c>
      <c r="AE24" s="716"/>
      <c r="AF24" s="716"/>
      <c r="AG24" s="716"/>
      <c r="AH24" s="716"/>
      <c r="AI24" s="716"/>
      <c r="AJ24" s="716"/>
      <c r="AK24" s="716"/>
      <c r="AL24" s="681" t="s">
        <v>224</v>
      </c>
      <c r="AM24" s="682"/>
      <c r="AN24" s="682"/>
      <c r="AO24" s="717"/>
      <c r="AP24" s="773" t="s">
        <v>287</v>
      </c>
      <c r="AQ24" s="780"/>
      <c r="AR24" s="780"/>
      <c r="AS24" s="780"/>
      <c r="AT24" s="780"/>
      <c r="AU24" s="780"/>
      <c r="AV24" s="780"/>
      <c r="AW24" s="780"/>
      <c r="AX24" s="780"/>
      <c r="AY24" s="780"/>
      <c r="AZ24" s="780"/>
      <c r="BA24" s="780"/>
      <c r="BB24" s="780"/>
      <c r="BC24" s="780"/>
      <c r="BD24" s="780"/>
      <c r="BE24" s="780"/>
      <c r="BF24" s="775"/>
      <c r="BG24" s="678" t="s">
        <v>137</v>
      </c>
      <c r="BH24" s="679"/>
      <c r="BI24" s="679"/>
      <c r="BJ24" s="679"/>
      <c r="BK24" s="679"/>
      <c r="BL24" s="679"/>
      <c r="BM24" s="679"/>
      <c r="BN24" s="680"/>
      <c r="BO24" s="715" t="s">
        <v>230</v>
      </c>
      <c r="BP24" s="715"/>
      <c r="BQ24" s="715"/>
      <c r="BR24" s="715"/>
      <c r="BS24" s="684" t="s">
        <v>137</v>
      </c>
      <c r="BT24" s="679"/>
      <c r="BU24" s="679"/>
      <c r="BV24" s="679"/>
      <c r="BW24" s="679"/>
      <c r="BX24" s="679"/>
      <c r="BY24" s="679"/>
      <c r="BZ24" s="679"/>
      <c r="CA24" s="679"/>
      <c r="CB24" s="722"/>
      <c r="CD24" s="736" t="s">
        <v>288</v>
      </c>
      <c r="CE24" s="737"/>
      <c r="CF24" s="737"/>
      <c r="CG24" s="737"/>
      <c r="CH24" s="737"/>
      <c r="CI24" s="737"/>
      <c r="CJ24" s="737"/>
      <c r="CK24" s="737"/>
      <c r="CL24" s="737"/>
      <c r="CM24" s="737"/>
      <c r="CN24" s="737"/>
      <c r="CO24" s="737"/>
      <c r="CP24" s="737"/>
      <c r="CQ24" s="738"/>
      <c r="CR24" s="733">
        <v>3238793</v>
      </c>
      <c r="CS24" s="734"/>
      <c r="CT24" s="734"/>
      <c r="CU24" s="734"/>
      <c r="CV24" s="734"/>
      <c r="CW24" s="734"/>
      <c r="CX24" s="734"/>
      <c r="CY24" s="777"/>
      <c r="CZ24" s="778">
        <v>31.9</v>
      </c>
      <c r="DA24" s="751"/>
      <c r="DB24" s="751"/>
      <c r="DC24" s="781"/>
      <c r="DD24" s="776">
        <v>1847852</v>
      </c>
      <c r="DE24" s="734"/>
      <c r="DF24" s="734"/>
      <c r="DG24" s="734"/>
      <c r="DH24" s="734"/>
      <c r="DI24" s="734"/>
      <c r="DJ24" s="734"/>
      <c r="DK24" s="777"/>
      <c r="DL24" s="776">
        <v>1841527</v>
      </c>
      <c r="DM24" s="734"/>
      <c r="DN24" s="734"/>
      <c r="DO24" s="734"/>
      <c r="DP24" s="734"/>
      <c r="DQ24" s="734"/>
      <c r="DR24" s="734"/>
      <c r="DS24" s="734"/>
      <c r="DT24" s="734"/>
      <c r="DU24" s="734"/>
      <c r="DV24" s="777"/>
      <c r="DW24" s="778">
        <v>46.3</v>
      </c>
      <c r="DX24" s="751"/>
      <c r="DY24" s="751"/>
      <c r="DZ24" s="751"/>
      <c r="EA24" s="751"/>
      <c r="EB24" s="751"/>
      <c r="EC24" s="779"/>
    </row>
    <row r="25" spans="2:133" ht="11.25" customHeight="1" x14ac:dyDescent="0.15">
      <c r="B25" s="675" t="s">
        <v>289</v>
      </c>
      <c r="C25" s="676"/>
      <c r="D25" s="676"/>
      <c r="E25" s="676"/>
      <c r="F25" s="676"/>
      <c r="G25" s="676"/>
      <c r="H25" s="676"/>
      <c r="I25" s="676"/>
      <c r="J25" s="676"/>
      <c r="K25" s="676"/>
      <c r="L25" s="676"/>
      <c r="M25" s="676"/>
      <c r="N25" s="676"/>
      <c r="O25" s="676"/>
      <c r="P25" s="676"/>
      <c r="Q25" s="677"/>
      <c r="R25" s="678" t="s">
        <v>224</v>
      </c>
      <c r="S25" s="679"/>
      <c r="T25" s="679"/>
      <c r="U25" s="679"/>
      <c r="V25" s="679"/>
      <c r="W25" s="679"/>
      <c r="X25" s="679"/>
      <c r="Y25" s="680"/>
      <c r="Z25" s="715" t="s">
        <v>224</v>
      </c>
      <c r="AA25" s="715"/>
      <c r="AB25" s="715"/>
      <c r="AC25" s="715"/>
      <c r="AD25" s="716" t="s">
        <v>224</v>
      </c>
      <c r="AE25" s="716"/>
      <c r="AF25" s="716"/>
      <c r="AG25" s="716"/>
      <c r="AH25" s="716"/>
      <c r="AI25" s="716"/>
      <c r="AJ25" s="716"/>
      <c r="AK25" s="716"/>
      <c r="AL25" s="681" t="s">
        <v>230</v>
      </c>
      <c r="AM25" s="682"/>
      <c r="AN25" s="682"/>
      <c r="AO25" s="717"/>
      <c r="AP25" s="773" t="s">
        <v>290</v>
      </c>
      <c r="AQ25" s="780"/>
      <c r="AR25" s="780"/>
      <c r="AS25" s="780"/>
      <c r="AT25" s="780"/>
      <c r="AU25" s="780"/>
      <c r="AV25" s="780"/>
      <c r="AW25" s="780"/>
      <c r="AX25" s="780"/>
      <c r="AY25" s="780"/>
      <c r="AZ25" s="780"/>
      <c r="BA25" s="780"/>
      <c r="BB25" s="780"/>
      <c r="BC25" s="780"/>
      <c r="BD25" s="780"/>
      <c r="BE25" s="780"/>
      <c r="BF25" s="775"/>
      <c r="BG25" s="678" t="s">
        <v>230</v>
      </c>
      <c r="BH25" s="679"/>
      <c r="BI25" s="679"/>
      <c r="BJ25" s="679"/>
      <c r="BK25" s="679"/>
      <c r="BL25" s="679"/>
      <c r="BM25" s="679"/>
      <c r="BN25" s="680"/>
      <c r="BO25" s="715" t="s">
        <v>230</v>
      </c>
      <c r="BP25" s="715"/>
      <c r="BQ25" s="715"/>
      <c r="BR25" s="715"/>
      <c r="BS25" s="684" t="s">
        <v>230</v>
      </c>
      <c r="BT25" s="679"/>
      <c r="BU25" s="679"/>
      <c r="BV25" s="679"/>
      <c r="BW25" s="679"/>
      <c r="BX25" s="679"/>
      <c r="BY25" s="679"/>
      <c r="BZ25" s="679"/>
      <c r="CA25" s="679"/>
      <c r="CB25" s="722"/>
      <c r="CD25" s="711" t="s">
        <v>291</v>
      </c>
      <c r="CE25" s="712"/>
      <c r="CF25" s="712"/>
      <c r="CG25" s="712"/>
      <c r="CH25" s="712"/>
      <c r="CI25" s="712"/>
      <c r="CJ25" s="712"/>
      <c r="CK25" s="712"/>
      <c r="CL25" s="712"/>
      <c r="CM25" s="712"/>
      <c r="CN25" s="712"/>
      <c r="CO25" s="712"/>
      <c r="CP25" s="712"/>
      <c r="CQ25" s="713"/>
      <c r="CR25" s="678">
        <v>927270</v>
      </c>
      <c r="CS25" s="697"/>
      <c r="CT25" s="697"/>
      <c r="CU25" s="697"/>
      <c r="CV25" s="697"/>
      <c r="CW25" s="697"/>
      <c r="CX25" s="697"/>
      <c r="CY25" s="698"/>
      <c r="CZ25" s="681">
        <v>9.1</v>
      </c>
      <c r="DA25" s="699"/>
      <c r="DB25" s="699"/>
      <c r="DC25" s="700"/>
      <c r="DD25" s="684">
        <v>818608</v>
      </c>
      <c r="DE25" s="697"/>
      <c r="DF25" s="697"/>
      <c r="DG25" s="697"/>
      <c r="DH25" s="697"/>
      <c r="DI25" s="697"/>
      <c r="DJ25" s="697"/>
      <c r="DK25" s="698"/>
      <c r="DL25" s="684">
        <v>812283</v>
      </c>
      <c r="DM25" s="697"/>
      <c r="DN25" s="697"/>
      <c r="DO25" s="697"/>
      <c r="DP25" s="697"/>
      <c r="DQ25" s="697"/>
      <c r="DR25" s="697"/>
      <c r="DS25" s="697"/>
      <c r="DT25" s="697"/>
      <c r="DU25" s="697"/>
      <c r="DV25" s="698"/>
      <c r="DW25" s="681">
        <v>20.399999999999999</v>
      </c>
      <c r="DX25" s="699"/>
      <c r="DY25" s="699"/>
      <c r="DZ25" s="699"/>
      <c r="EA25" s="699"/>
      <c r="EB25" s="699"/>
      <c r="EC25" s="714"/>
    </row>
    <row r="26" spans="2:133" ht="11.25" customHeight="1" x14ac:dyDescent="0.15">
      <c r="B26" s="675" t="s">
        <v>292</v>
      </c>
      <c r="C26" s="676"/>
      <c r="D26" s="676"/>
      <c r="E26" s="676"/>
      <c r="F26" s="676"/>
      <c r="G26" s="676"/>
      <c r="H26" s="676"/>
      <c r="I26" s="676"/>
      <c r="J26" s="676"/>
      <c r="K26" s="676"/>
      <c r="L26" s="676"/>
      <c r="M26" s="676"/>
      <c r="N26" s="676"/>
      <c r="O26" s="676"/>
      <c r="P26" s="676"/>
      <c r="Q26" s="677"/>
      <c r="R26" s="678">
        <v>3979082</v>
      </c>
      <c r="S26" s="679"/>
      <c r="T26" s="679"/>
      <c r="U26" s="679"/>
      <c r="V26" s="679"/>
      <c r="W26" s="679"/>
      <c r="X26" s="679"/>
      <c r="Y26" s="680"/>
      <c r="Z26" s="715">
        <v>37.700000000000003</v>
      </c>
      <c r="AA26" s="715"/>
      <c r="AB26" s="715"/>
      <c r="AC26" s="715"/>
      <c r="AD26" s="716">
        <v>3805854</v>
      </c>
      <c r="AE26" s="716"/>
      <c r="AF26" s="716"/>
      <c r="AG26" s="716"/>
      <c r="AH26" s="716"/>
      <c r="AI26" s="716"/>
      <c r="AJ26" s="716"/>
      <c r="AK26" s="716"/>
      <c r="AL26" s="681">
        <v>98.9</v>
      </c>
      <c r="AM26" s="682"/>
      <c r="AN26" s="682"/>
      <c r="AO26" s="717"/>
      <c r="AP26" s="773" t="s">
        <v>293</v>
      </c>
      <c r="AQ26" s="774"/>
      <c r="AR26" s="774"/>
      <c r="AS26" s="774"/>
      <c r="AT26" s="774"/>
      <c r="AU26" s="774"/>
      <c r="AV26" s="774"/>
      <c r="AW26" s="774"/>
      <c r="AX26" s="774"/>
      <c r="AY26" s="774"/>
      <c r="AZ26" s="774"/>
      <c r="BA26" s="774"/>
      <c r="BB26" s="774"/>
      <c r="BC26" s="774"/>
      <c r="BD26" s="774"/>
      <c r="BE26" s="774"/>
      <c r="BF26" s="775"/>
      <c r="BG26" s="678" t="s">
        <v>230</v>
      </c>
      <c r="BH26" s="679"/>
      <c r="BI26" s="679"/>
      <c r="BJ26" s="679"/>
      <c r="BK26" s="679"/>
      <c r="BL26" s="679"/>
      <c r="BM26" s="679"/>
      <c r="BN26" s="680"/>
      <c r="BO26" s="715" t="s">
        <v>230</v>
      </c>
      <c r="BP26" s="715"/>
      <c r="BQ26" s="715"/>
      <c r="BR26" s="715"/>
      <c r="BS26" s="684" t="s">
        <v>224</v>
      </c>
      <c r="BT26" s="679"/>
      <c r="BU26" s="679"/>
      <c r="BV26" s="679"/>
      <c r="BW26" s="679"/>
      <c r="BX26" s="679"/>
      <c r="BY26" s="679"/>
      <c r="BZ26" s="679"/>
      <c r="CA26" s="679"/>
      <c r="CB26" s="722"/>
      <c r="CD26" s="711" t="s">
        <v>294</v>
      </c>
      <c r="CE26" s="712"/>
      <c r="CF26" s="712"/>
      <c r="CG26" s="712"/>
      <c r="CH26" s="712"/>
      <c r="CI26" s="712"/>
      <c r="CJ26" s="712"/>
      <c r="CK26" s="712"/>
      <c r="CL26" s="712"/>
      <c r="CM26" s="712"/>
      <c r="CN26" s="712"/>
      <c r="CO26" s="712"/>
      <c r="CP26" s="712"/>
      <c r="CQ26" s="713"/>
      <c r="CR26" s="678">
        <v>540486</v>
      </c>
      <c r="CS26" s="679"/>
      <c r="CT26" s="679"/>
      <c r="CU26" s="679"/>
      <c r="CV26" s="679"/>
      <c r="CW26" s="679"/>
      <c r="CX26" s="679"/>
      <c r="CY26" s="680"/>
      <c r="CZ26" s="681">
        <v>5.3</v>
      </c>
      <c r="DA26" s="699"/>
      <c r="DB26" s="699"/>
      <c r="DC26" s="700"/>
      <c r="DD26" s="684">
        <v>483735</v>
      </c>
      <c r="DE26" s="679"/>
      <c r="DF26" s="679"/>
      <c r="DG26" s="679"/>
      <c r="DH26" s="679"/>
      <c r="DI26" s="679"/>
      <c r="DJ26" s="679"/>
      <c r="DK26" s="680"/>
      <c r="DL26" s="684" t="s">
        <v>230</v>
      </c>
      <c r="DM26" s="679"/>
      <c r="DN26" s="679"/>
      <c r="DO26" s="679"/>
      <c r="DP26" s="679"/>
      <c r="DQ26" s="679"/>
      <c r="DR26" s="679"/>
      <c r="DS26" s="679"/>
      <c r="DT26" s="679"/>
      <c r="DU26" s="679"/>
      <c r="DV26" s="680"/>
      <c r="DW26" s="681" t="s">
        <v>230</v>
      </c>
      <c r="DX26" s="699"/>
      <c r="DY26" s="699"/>
      <c r="DZ26" s="699"/>
      <c r="EA26" s="699"/>
      <c r="EB26" s="699"/>
      <c r="EC26" s="714"/>
    </row>
    <row r="27" spans="2:133" ht="11.25" customHeight="1" x14ac:dyDescent="0.15">
      <c r="B27" s="675" t="s">
        <v>295</v>
      </c>
      <c r="C27" s="676"/>
      <c r="D27" s="676"/>
      <c r="E27" s="676"/>
      <c r="F27" s="676"/>
      <c r="G27" s="676"/>
      <c r="H27" s="676"/>
      <c r="I27" s="676"/>
      <c r="J27" s="676"/>
      <c r="K27" s="676"/>
      <c r="L27" s="676"/>
      <c r="M27" s="676"/>
      <c r="N27" s="676"/>
      <c r="O27" s="676"/>
      <c r="P27" s="676"/>
      <c r="Q27" s="677"/>
      <c r="R27" s="678">
        <v>981</v>
      </c>
      <c r="S27" s="679"/>
      <c r="T27" s="679"/>
      <c r="U27" s="679"/>
      <c r="V27" s="679"/>
      <c r="W27" s="679"/>
      <c r="X27" s="679"/>
      <c r="Y27" s="680"/>
      <c r="Z27" s="715">
        <v>0</v>
      </c>
      <c r="AA27" s="715"/>
      <c r="AB27" s="715"/>
      <c r="AC27" s="715"/>
      <c r="AD27" s="716">
        <v>981</v>
      </c>
      <c r="AE27" s="716"/>
      <c r="AF27" s="716"/>
      <c r="AG27" s="716"/>
      <c r="AH27" s="716"/>
      <c r="AI27" s="716"/>
      <c r="AJ27" s="716"/>
      <c r="AK27" s="716"/>
      <c r="AL27" s="681">
        <v>0</v>
      </c>
      <c r="AM27" s="682"/>
      <c r="AN27" s="682"/>
      <c r="AO27" s="717"/>
      <c r="AP27" s="675" t="s">
        <v>296</v>
      </c>
      <c r="AQ27" s="676"/>
      <c r="AR27" s="676"/>
      <c r="AS27" s="676"/>
      <c r="AT27" s="676"/>
      <c r="AU27" s="676"/>
      <c r="AV27" s="676"/>
      <c r="AW27" s="676"/>
      <c r="AX27" s="676"/>
      <c r="AY27" s="676"/>
      <c r="AZ27" s="676"/>
      <c r="BA27" s="676"/>
      <c r="BB27" s="676"/>
      <c r="BC27" s="676"/>
      <c r="BD27" s="676"/>
      <c r="BE27" s="676"/>
      <c r="BF27" s="677"/>
      <c r="BG27" s="678">
        <v>1271475</v>
      </c>
      <c r="BH27" s="679"/>
      <c r="BI27" s="679"/>
      <c r="BJ27" s="679"/>
      <c r="BK27" s="679"/>
      <c r="BL27" s="679"/>
      <c r="BM27" s="679"/>
      <c r="BN27" s="680"/>
      <c r="BO27" s="715">
        <v>100</v>
      </c>
      <c r="BP27" s="715"/>
      <c r="BQ27" s="715"/>
      <c r="BR27" s="715"/>
      <c r="BS27" s="684" t="s">
        <v>137</v>
      </c>
      <c r="BT27" s="679"/>
      <c r="BU27" s="679"/>
      <c r="BV27" s="679"/>
      <c r="BW27" s="679"/>
      <c r="BX27" s="679"/>
      <c r="BY27" s="679"/>
      <c r="BZ27" s="679"/>
      <c r="CA27" s="679"/>
      <c r="CB27" s="722"/>
      <c r="CD27" s="711" t="s">
        <v>297</v>
      </c>
      <c r="CE27" s="712"/>
      <c r="CF27" s="712"/>
      <c r="CG27" s="712"/>
      <c r="CH27" s="712"/>
      <c r="CI27" s="712"/>
      <c r="CJ27" s="712"/>
      <c r="CK27" s="712"/>
      <c r="CL27" s="712"/>
      <c r="CM27" s="712"/>
      <c r="CN27" s="712"/>
      <c r="CO27" s="712"/>
      <c r="CP27" s="712"/>
      <c r="CQ27" s="713"/>
      <c r="CR27" s="678">
        <v>1645080</v>
      </c>
      <c r="CS27" s="697"/>
      <c r="CT27" s="697"/>
      <c r="CU27" s="697"/>
      <c r="CV27" s="697"/>
      <c r="CW27" s="697"/>
      <c r="CX27" s="697"/>
      <c r="CY27" s="698"/>
      <c r="CZ27" s="681">
        <v>16.2</v>
      </c>
      <c r="DA27" s="699"/>
      <c r="DB27" s="699"/>
      <c r="DC27" s="700"/>
      <c r="DD27" s="684">
        <v>395268</v>
      </c>
      <c r="DE27" s="697"/>
      <c r="DF27" s="697"/>
      <c r="DG27" s="697"/>
      <c r="DH27" s="697"/>
      <c r="DI27" s="697"/>
      <c r="DJ27" s="697"/>
      <c r="DK27" s="698"/>
      <c r="DL27" s="684">
        <v>395268</v>
      </c>
      <c r="DM27" s="697"/>
      <c r="DN27" s="697"/>
      <c r="DO27" s="697"/>
      <c r="DP27" s="697"/>
      <c r="DQ27" s="697"/>
      <c r="DR27" s="697"/>
      <c r="DS27" s="697"/>
      <c r="DT27" s="697"/>
      <c r="DU27" s="697"/>
      <c r="DV27" s="698"/>
      <c r="DW27" s="681">
        <v>9.9</v>
      </c>
      <c r="DX27" s="699"/>
      <c r="DY27" s="699"/>
      <c r="DZ27" s="699"/>
      <c r="EA27" s="699"/>
      <c r="EB27" s="699"/>
      <c r="EC27" s="714"/>
    </row>
    <row r="28" spans="2:133" ht="11.25" customHeight="1" x14ac:dyDescent="0.15">
      <c r="B28" s="675" t="s">
        <v>298</v>
      </c>
      <c r="C28" s="676"/>
      <c r="D28" s="676"/>
      <c r="E28" s="676"/>
      <c r="F28" s="676"/>
      <c r="G28" s="676"/>
      <c r="H28" s="676"/>
      <c r="I28" s="676"/>
      <c r="J28" s="676"/>
      <c r="K28" s="676"/>
      <c r="L28" s="676"/>
      <c r="M28" s="676"/>
      <c r="N28" s="676"/>
      <c r="O28" s="676"/>
      <c r="P28" s="676"/>
      <c r="Q28" s="677"/>
      <c r="R28" s="678">
        <v>181342</v>
      </c>
      <c r="S28" s="679"/>
      <c r="T28" s="679"/>
      <c r="U28" s="679"/>
      <c r="V28" s="679"/>
      <c r="W28" s="679"/>
      <c r="X28" s="679"/>
      <c r="Y28" s="680"/>
      <c r="Z28" s="715">
        <v>1.7</v>
      </c>
      <c r="AA28" s="715"/>
      <c r="AB28" s="715"/>
      <c r="AC28" s="715"/>
      <c r="AD28" s="716" t="s">
        <v>224</v>
      </c>
      <c r="AE28" s="716"/>
      <c r="AF28" s="716"/>
      <c r="AG28" s="716"/>
      <c r="AH28" s="716"/>
      <c r="AI28" s="716"/>
      <c r="AJ28" s="716"/>
      <c r="AK28" s="716"/>
      <c r="AL28" s="681" t="s">
        <v>137</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299</v>
      </c>
      <c r="CE28" s="712"/>
      <c r="CF28" s="712"/>
      <c r="CG28" s="712"/>
      <c r="CH28" s="712"/>
      <c r="CI28" s="712"/>
      <c r="CJ28" s="712"/>
      <c r="CK28" s="712"/>
      <c r="CL28" s="712"/>
      <c r="CM28" s="712"/>
      <c r="CN28" s="712"/>
      <c r="CO28" s="712"/>
      <c r="CP28" s="712"/>
      <c r="CQ28" s="713"/>
      <c r="CR28" s="678">
        <v>666443</v>
      </c>
      <c r="CS28" s="679"/>
      <c r="CT28" s="679"/>
      <c r="CU28" s="679"/>
      <c r="CV28" s="679"/>
      <c r="CW28" s="679"/>
      <c r="CX28" s="679"/>
      <c r="CY28" s="680"/>
      <c r="CZ28" s="681">
        <v>6.6</v>
      </c>
      <c r="DA28" s="699"/>
      <c r="DB28" s="699"/>
      <c r="DC28" s="700"/>
      <c r="DD28" s="684">
        <v>633976</v>
      </c>
      <c r="DE28" s="679"/>
      <c r="DF28" s="679"/>
      <c r="DG28" s="679"/>
      <c r="DH28" s="679"/>
      <c r="DI28" s="679"/>
      <c r="DJ28" s="679"/>
      <c r="DK28" s="680"/>
      <c r="DL28" s="684">
        <v>633976</v>
      </c>
      <c r="DM28" s="679"/>
      <c r="DN28" s="679"/>
      <c r="DO28" s="679"/>
      <c r="DP28" s="679"/>
      <c r="DQ28" s="679"/>
      <c r="DR28" s="679"/>
      <c r="DS28" s="679"/>
      <c r="DT28" s="679"/>
      <c r="DU28" s="679"/>
      <c r="DV28" s="680"/>
      <c r="DW28" s="681">
        <v>15.9</v>
      </c>
      <c r="DX28" s="699"/>
      <c r="DY28" s="699"/>
      <c r="DZ28" s="699"/>
      <c r="EA28" s="699"/>
      <c r="EB28" s="699"/>
      <c r="EC28" s="714"/>
    </row>
    <row r="29" spans="2:133" ht="11.25" customHeight="1" x14ac:dyDescent="0.15">
      <c r="B29" s="675" t="s">
        <v>300</v>
      </c>
      <c r="C29" s="676"/>
      <c r="D29" s="676"/>
      <c r="E29" s="676"/>
      <c r="F29" s="676"/>
      <c r="G29" s="676"/>
      <c r="H29" s="676"/>
      <c r="I29" s="676"/>
      <c r="J29" s="676"/>
      <c r="K29" s="676"/>
      <c r="L29" s="676"/>
      <c r="M29" s="676"/>
      <c r="N29" s="676"/>
      <c r="O29" s="676"/>
      <c r="P29" s="676"/>
      <c r="Q29" s="677"/>
      <c r="R29" s="678">
        <v>75259</v>
      </c>
      <c r="S29" s="679"/>
      <c r="T29" s="679"/>
      <c r="U29" s="679"/>
      <c r="V29" s="679"/>
      <c r="W29" s="679"/>
      <c r="X29" s="679"/>
      <c r="Y29" s="680"/>
      <c r="Z29" s="715">
        <v>0.7</v>
      </c>
      <c r="AA29" s="715"/>
      <c r="AB29" s="715"/>
      <c r="AC29" s="715"/>
      <c r="AD29" s="716" t="s">
        <v>137</v>
      </c>
      <c r="AE29" s="716"/>
      <c r="AF29" s="716"/>
      <c r="AG29" s="716"/>
      <c r="AH29" s="716"/>
      <c r="AI29" s="716"/>
      <c r="AJ29" s="716"/>
      <c r="AK29" s="716"/>
      <c r="AL29" s="681" t="s">
        <v>224</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301</v>
      </c>
      <c r="CE29" s="768"/>
      <c r="CF29" s="711" t="s">
        <v>302</v>
      </c>
      <c r="CG29" s="712"/>
      <c r="CH29" s="712"/>
      <c r="CI29" s="712"/>
      <c r="CJ29" s="712"/>
      <c r="CK29" s="712"/>
      <c r="CL29" s="712"/>
      <c r="CM29" s="712"/>
      <c r="CN29" s="712"/>
      <c r="CO29" s="712"/>
      <c r="CP29" s="712"/>
      <c r="CQ29" s="713"/>
      <c r="CR29" s="678">
        <v>662205</v>
      </c>
      <c r="CS29" s="697"/>
      <c r="CT29" s="697"/>
      <c r="CU29" s="697"/>
      <c r="CV29" s="697"/>
      <c r="CW29" s="697"/>
      <c r="CX29" s="697"/>
      <c r="CY29" s="698"/>
      <c r="CZ29" s="681">
        <v>6.5</v>
      </c>
      <c r="DA29" s="699"/>
      <c r="DB29" s="699"/>
      <c r="DC29" s="700"/>
      <c r="DD29" s="684">
        <v>629738</v>
      </c>
      <c r="DE29" s="697"/>
      <c r="DF29" s="697"/>
      <c r="DG29" s="697"/>
      <c r="DH29" s="697"/>
      <c r="DI29" s="697"/>
      <c r="DJ29" s="697"/>
      <c r="DK29" s="698"/>
      <c r="DL29" s="684">
        <v>629738</v>
      </c>
      <c r="DM29" s="697"/>
      <c r="DN29" s="697"/>
      <c r="DO29" s="697"/>
      <c r="DP29" s="697"/>
      <c r="DQ29" s="697"/>
      <c r="DR29" s="697"/>
      <c r="DS29" s="697"/>
      <c r="DT29" s="697"/>
      <c r="DU29" s="697"/>
      <c r="DV29" s="698"/>
      <c r="DW29" s="681">
        <v>15.8</v>
      </c>
      <c r="DX29" s="699"/>
      <c r="DY29" s="699"/>
      <c r="DZ29" s="699"/>
      <c r="EA29" s="699"/>
      <c r="EB29" s="699"/>
      <c r="EC29" s="714"/>
    </row>
    <row r="30" spans="2:133" ht="11.25" customHeight="1" x14ac:dyDescent="0.15">
      <c r="B30" s="675" t="s">
        <v>303</v>
      </c>
      <c r="C30" s="676"/>
      <c r="D30" s="676"/>
      <c r="E30" s="676"/>
      <c r="F30" s="676"/>
      <c r="G30" s="676"/>
      <c r="H30" s="676"/>
      <c r="I30" s="676"/>
      <c r="J30" s="676"/>
      <c r="K30" s="676"/>
      <c r="L30" s="676"/>
      <c r="M30" s="676"/>
      <c r="N30" s="676"/>
      <c r="O30" s="676"/>
      <c r="P30" s="676"/>
      <c r="Q30" s="677"/>
      <c r="R30" s="678">
        <v>38544</v>
      </c>
      <c r="S30" s="679"/>
      <c r="T30" s="679"/>
      <c r="U30" s="679"/>
      <c r="V30" s="679"/>
      <c r="W30" s="679"/>
      <c r="X30" s="679"/>
      <c r="Y30" s="680"/>
      <c r="Z30" s="715">
        <v>0.4</v>
      </c>
      <c r="AA30" s="715"/>
      <c r="AB30" s="715"/>
      <c r="AC30" s="715"/>
      <c r="AD30" s="716" t="s">
        <v>224</v>
      </c>
      <c r="AE30" s="716"/>
      <c r="AF30" s="716"/>
      <c r="AG30" s="716"/>
      <c r="AH30" s="716"/>
      <c r="AI30" s="716"/>
      <c r="AJ30" s="716"/>
      <c r="AK30" s="716"/>
      <c r="AL30" s="681" t="s">
        <v>230</v>
      </c>
      <c r="AM30" s="682"/>
      <c r="AN30" s="682"/>
      <c r="AO30" s="717"/>
      <c r="AP30" s="739" t="s">
        <v>218</v>
      </c>
      <c r="AQ30" s="740"/>
      <c r="AR30" s="740"/>
      <c r="AS30" s="740"/>
      <c r="AT30" s="740"/>
      <c r="AU30" s="740"/>
      <c r="AV30" s="740"/>
      <c r="AW30" s="740"/>
      <c r="AX30" s="740"/>
      <c r="AY30" s="740"/>
      <c r="AZ30" s="740"/>
      <c r="BA30" s="740"/>
      <c r="BB30" s="740"/>
      <c r="BC30" s="740"/>
      <c r="BD30" s="740"/>
      <c r="BE30" s="740"/>
      <c r="BF30" s="741"/>
      <c r="BG30" s="739" t="s">
        <v>304</v>
      </c>
      <c r="BH30" s="764"/>
      <c r="BI30" s="764"/>
      <c r="BJ30" s="764"/>
      <c r="BK30" s="764"/>
      <c r="BL30" s="764"/>
      <c r="BM30" s="764"/>
      <c r="BN30" s="764"/>
      <c r="BO30" s="764"/>
      <c r="BP30" s="764"/>
      <c r="BQ30" s="765"/>
      <c r="BR30" s="739" t="s">
        <v>305</v>
      </c>
      <c r="BS30" s="764"/>
      <c r="BT30" s="764"/>
      <c r="BU30" s="764"/>
      <c r="BV30" s="764"/>
      <c r="BW30" s="764"/>
      <c r="BX30" s="764"/>
      <c r="BY30" s="764"/>
      <c r="BZ30" s="764"/>
      <c r="CA30" s="764"/>
      <c r="CB30" s="765"/>
      <c r="CD30" s="769"/>
      <c r="CE30" s="770"/>
      <c r="CF30" s="711" t="s">
        <v>306</v>
      </c>
      <c r="CG30" s="712"/>
      <c r="CH30" s="712"/>
      <c r="CI30" s="712"/>
      <c r="CJ30" s="712"/>
      <c r="CK30" s="712"/>
      <c r="CL30" s="712"/>
      <c r="CM30" s="712"/>
      <c r="CN30" s="712"/>
      <c r="CO30" s="712"/>
      <c r="CP30" s="712"/>
      <c r="CQ30" s="713"/>
      <c r="CR30" s="678">
        <v>605969</v>
      </c>
      <c r="CS30" s="679"/>
      <c r="CT30" s="679"/>
      <c r="CU30" s="679"/>
      <c r="CV30" s="679"/>
      <c r="CW30" s="679"/>
      <c r="CX30" s="679"/>
      <c r="CY30" s="680"/>
      <c r="CZ30" s="681">
        <v>6</v>
      </c>
      <c r="DA30" s="699"/>
      <c r="DB30" s="699"/>
      <c r="DC30" s="700"/>
      <c r="DD30" s="684">
        <v>573502</v>
      </c>
      <c r="DE30" s="679"/>
      <c r="DF30" s="679"/>
      <c r="DG30" s="679"/>
      <c r="DH30" s="679"/>
      <c r="DI30" s="679"/>
      <c r="DJ30" s="679"/>
      <c r="DK30" s="680"/>
      <c r="DL30" s="684">
        <v>573502</v>
      </c>
      <c r="DM30" s="679"/>
      <c r="DN30" s="679"/>
      <c r="DO30" s="679"/>
      <c r="DP30" s="679"/>
      <c r="DQ30" s="679"/>
      <c r="DR30" s="679"/>
      <c r="DS30" s="679"/>
      <c r="DT30" s="679"/>
      <c r="DU30" s="679"/>
      <c r="DV30" s="680"/>
      <c r="DW30" s="681">
        <v>14.4</v>
      </c>
      <c r="DX30" s="699"/>
      <c r="DY30" s="699"/>
      <c r="DZ30" s="699"/>
      <c r="EA30" s="699"/>
      <c r="EB30" s="699"/>
      <c r="EC30" s="714"/>
    </row>
    <row r="31" spans="2:133" ht="11.25" customHeight="1" x14ac:dyDescent="0.15">
      <c r="B31" s="675" t="s">
        <v>307</v>
      </c>
      <c r="C31" s="676"/>
      <c r="D31" s="676"/>
      <c r="E31" s="676"/>
      <c r="F31" s="676"/>
      <c r="G31" s="676"/>
      <c r="H31" s="676"/>
      <c r="I31" s="676"/>
      <c r="J31" s="676"/>
      <c r="K31" s="676"/>
      <c r="L31" s="676"/>
      <c r="M31" s="676"/>
      <c r="N31" s="676"/>
      <c r="O31" s="676"/>
      <c r="P31" s="676"/>
      <c r="Q31" s="677"/>
      <c r="R31" s="678">
        <v>2851222</v>
      </c>
      <c r="S31" s="679"/>
      <c r="T31" s="679"/>
      <c r="U31" s="679"/>
      <c r="V31" s="679"/>
      <c r="W31" s="679"/>
      <c r="X31" s="679"/>
      <c r="Y31" s="680"/>
      <c r="Z31" s="715">
        <v>27</v>
      </c>
      <c r="AA31" s="715"/>
      <c r="AB31" s="715"/>
      <c r="AC31" s="715"/>
      <c r="AD31" s="716" t="s">
        <v>224</v>
      </c>
      <c r="AE31" s="716"/>
      <c r="AF31" s="716"/>
      <c r="AG31" s="716"/>
      <c r="AH31" s="716"/>
      <c r="AI31" s="716"/>
      <c r="AJ31" s="716"/>
      <c r="AK31" s="716"/>
      <c r="AL31" s="681" t="s">
        <v>230</v>
      </c>
      <c r="AM31" s="682"/>
      <c r="AN31" s="682"/>
      <c r="AO31" s="717"/>
      <c r="AP31" s="753" t="s">
        <v>308</v>
      </c>
      <c r="AQ31" s="754"/>
      <c r="AR31" s="754"/>
      <c r="AS31" s="754"/>
      <c r="AT31" s="759" t="s">
        <v>309</v>
      </c>
      <c r="AU31" s="231"/>
      <c r="AV31" s="231"/>
      <c r="AW31" s="231"/>
      <c r="AX31" s="746" t="s">
        <v>185</v>
      </c>
      <c r="AY31" s="747"/>
      <c r="AZ31" s="747"/>
      <c r="BA31" s="747"/>
      <c r="BB31" s="747"/>
      <c r="BC31" s="747"/>
      <c r="BD31" s="747"/>
      <c r="BE31" s="747"/>
      <c r="BF31" s="748"/>
      <c r="BG31" s="749">
        <v>98.2</v>
      </c>
      <c r="BH31" s="750"/>
      <c r="BI31" s="750"/>
      <c r="BJ31" s="750"/>
      <c r="BK31" s="750"/>
      <c r="BL31" s="750"/>
      <c r="BM31" s="751">
        <v>95.7</v>
      </c>
      <c r="BN31" s="750"/>
      <c r="BO31" s="750"/>
      <c r="BP31" s="750"/>
      <c r="BQ31" s="752"/>
      <c r="BR31" s="749">
        <v>98.5</v>
      </c>
      <c r="BS31" s="750"/>
      <c r="BT31" s="750"/>
      <c r="BU31" s="750"/>
      <c r="BV31" s="750"/>
      <c r="BW31" s="750"/>
      <c r="BX31" s="751">
        <v>95.7</v>
      </c>
      <c r="BY31" s="750"/>
      <c r="BZ31" s="750"/>
      <c r="CA31" s="750"/>
      <c r="CB31" s="752"/>
      <c r="CD31" s="769"/>
      <c r="CE31" s="770"/>
      <c r="CF31" s="711" t="s">
        <v>310</v>
      </c>
      <c r="CG31" s="712"/>
      <c r="CH31" s="712"/>
      <c r="CI31" s="712"/>
      <c r="CJ31" s="712"/>
      <c r="CK31" s="712"/>
      <c r="CL31" s="712"/>
      <c r="CM31" s="712"/>
      <c r="CN31" s="712"/>
      <c r="CO31" s="712"/>
      <c r="CP31" s="712"/>
      <c r="CQ31" s="713"/>
      <c r="CR31" s="678">
        <v>56236</v>
      </c>
      <c r="CS31" s="697"/>
      <c r="CT31" s="697"/>
      <c r="CU31" s="697"/>
      <c r="CV31" s="697"/>
      <c r="CW31" s="697"/>
      <c r="CX31" s="697"/>
      <c r="CY31" s="698"/>
      <c r="CZ31" s="681">
        <v>0.6</v>
      </c>
      <c r="DA31" s="699"/>
      <c r="DB31" s="699"/>
      <c r="DC31" s="700"/>
      <c r="DD31" s="684">
        <v>56236</v>
      </c>
      <c r="DE31" s="697"/>
      <c r="DF31" s="697"/>
      <c r="DG31" s="697"/>
      <c r="DH31" s="697"/>
      <c r="DI31" s="697"/>
      <c r="DJ31" s="697"/>
      <c r="DK31" s="698"/>
      <c r="DL31" s="684">
        <v>56236</v>
      </c>
      <c r="DM31" s="697"/>
      <c r="DN31" s="697"/>
      <c r="DO31" s="697"/>
      <c r="DP31" s="697"/>
      <c r="DQ31" s="697"/>
      <c r="DR31" s="697"/>
      <c r="DS31" s="697"/>
      <c r="DT31" s="697"/>
      <c r="DU31" s="697"/>
      <c r="DV31" s="698"/>
      <c r="DW31" s="681">
        <v>1.4</v>
      </c>
      <c r="DX31" s="699"/>
      <c r="DY31" s="699"/>
      <c r="DZ31" s="699"/>
      <c r="EA31" s="699"/>
      <c r="EB31" s="699"/>
      <c r="EC31" s="714"/>
    </row>
    <row r="32" spans="2:133" ht="11.25" customHeight="1" x14ac:dyDescent="0.15">
      <c r="B32" s="742" t="s">
        <v>311</v>
      </c>
      <c r="C32" s="743"/>
      <c r="D32" s="743"/>
      <c r="E32" s="743"/>
      <c r="F32" s="743"/>
      <c r="G32" s="743"/>
      <c r="H32" s="743"/>
      <c r="I32" s="743"/>
      <c r="J32" s="743"/>
      <c r="K32" s="743"/>
      <c r="L32" s="743"/>
      <c r="M32" s="743"/>
      <c r="N32" s="743"/>
      <c r="O32" s="743"/>
      <c r="P32" s="743"/>
      <c r="Q32" s="744"/>
      <c r="R32" s="678">
        <v>12660</v>
      </c>
      <c r="S32" s="679"/>
      <c r="T32" s="679"/>
      <c r="U32" s="679"/>
      <c r="V32" s="679"/>
      <c r="W32" s="679"/>
      <c r="X32" s="679"/>
      <c r="Y32" s="680"/>
      <c r="Z32" s="715">
        <v>0.1</v>
      </c>
      <c r="AA32" s="715"/>
      <c r="AB32" s="715"/>
      <c r="AC32" s="715"/>
      <c r="AD32" s="716">
        <v>12660</v>
      </c>
      <c r="AE32" s="716"/>
      <c r="AF32" s="716"/>
      <c r="AG32" s="716"/>
      <c r="AH32" s="716"/>
      <c r="AI32" s="716"/>
      <c r="AJ32" s="716"/>
      <c r="AK32" s="716"/>
      <c r="AL32" s="681">
        <v>0.3</v>
      </c>
      <c r="AM32" s="682"/>
      <c r="AN32" s="682"/>
      <c r="AO32" s="717"/>
      <c r="AP32" s="755"/>
      <c r="AQ32" s="756"/>
      <c r="AR32" s="756"/>
      <c r="AS32" s="756"/>
      <c r="AT32" s="760"/>
      <c r="AU32" s="230" t="s">
        <v>312</v>
      </c>
      <c r="AV32" s="230"/>
      <c r="AW32" s="230"/>
      <c r="AX32" s="675" t="s">
        <v>313</v>
      </c>
      <c r="AY32" s="676"/>
      <c r="AZ32" s="676"/>
      <c r="BA32" s="676"/>
      <c r="BB32" s="676"/>
      <c r="BC32" s="676"/>
      <c r="BD32" s="676"/>
      <c r="BE32" s="676"/>
      <c r="BF32" s="677"/>
      <c r="BG32" s="762">
        <v>98.3</v>
      </c>
      <c r="BH32" s="697"/>
      <c r="BI32" s="697"/>
      <c r="BJ32" s="697"/>
      <c r="BK32" s="697"/>
      <c r="BL32" s="697"/>
      <c r="BM32" s="682">
        <v>98</v>
      </c>
      <c r="BN32" s="763"/>
      <c r="BO32" s="763"/>
      <c r="BP32" s="763"/>
      <c r="BQ32" s="721"/>
      <c r="BR32" s="762">
        <v>98.3</v>
      </c>
      <c r="BS32" s="697"/>
      <c r="BT32" s="697"/>
      <c r="BU32" s="697"/>
      <c r="BV32" s="697"/>
      <c r="BW32" s="697"/>
      <c r="BX32" s="682">
        <v>98</v>
      </c>
      <c r="BY32" s="763"/>
      <c r="BZ32" s="763"/>
      <c r="CA32" s="763"/>
      <c r="CB32" s="721"/>
      <c r="CD32" s="771"/>
      <c r="CE32" s="772"/>
      <c r="CF32" s="711" t="s">
        <v>314</v>
      </c>
      <c r="CG32" s="712"/>
      <c r="CH32" s="712"/>
      <c r="CI32" s="712"/>
      <c r="CJ32" s="712"/>
      <c r="CK32" s="712"/>
      <c r="CL32" s="712"/>
      <c r="CM32" s="712"/>
      <c r="CN32" s="712"/>
      <c r="CO32" s="712"/>
      <c r="CP32" s="712"/>
      <c r="CQ32" s="713"/>
      <c r="CR32" s="678">
        <v>4238</v>
      </c>
      <c r="CS32" s="679"/>
      <c r="CT32" s="679"/>
      <c r="CU32" s="679"/>
      <c r="CV32" s="679"/>
      <c r="CW32" s="679"/>
      <c r="CX32" s="679"/>
      <c r="CY32" s="680"/>
      <c r="CZ32" s="681">
        <v>0</v>
      </c>
      <c r="DA32" s="699"/>
      <c r="DB32" s="699"/>
      <c r="DC32" s="700"/>
      <c r="DD32" s="684">
        <v>4238</v>
      </c>
      <c r="DE32" s="679"/>
      <c r="DF32" s="679"/>
      <c r="DG32" s="679"/>
      <c r="DH32" s="679"/>
      <c r="DI32" s="679"/>
      <c r="DJ32" s="679"/>
      <c r="DK32" s="680"/>
      <c r="DL32" s="684">
        <v>4238</v>
      </c>
      <c r="DM32" s="679"/>
      <c r="DN32" s="679"/>
      <c r="DO32" s="679"/>
      <c r="DP32" s="679"/>
      <c r="DQ32" s="679"/>
      <c r="DR32" s="679"/>
      <c r="DS32" s="679"/>
      <c r="DT32" s="679"/>
      <c r="DU32" s="679"/>
      <c r="DV32" s="680"/>
      <c r="DW32" s="681">
        <v>0.1</v>
      </c>
      <c r="DX32" s="699"/>
      <c r="DY32" s="699"/>
      <c r="DZ32" s="699"/>
      <c r="EA32" s="699"/>
      <c r="EB32" s="699"/>
      <c r="EC32" s="714"/>
    </row>
    <row r="33" spans="2:133" ht="11.25" customHeight="1" x14ac:dyDescent="0.15">
      <c r="B33" s="675" t="s">
        <v>315</v>
      </c>
      <c r="C33" s="676"/>
      <c r="D33" s="676"/>
      <c r="E33" s="676"/>
      <c r="F33" s="676"/>
      <c r="G33" s="676"/>
      <c r="H33" s="676"/>
      <c r="I33" s="676"/>
      <c r="J33" s="676"/>
      <c r="K33" s="676"/>
      <c r="L33" s="676"/>
      <c r="M33" s="676"/>
      <c r="N33" s="676"/>
      <c r="O33" s="676"/>
      <c r="P33" s="676"/>
      <c r="Q33" s="677"/>
      <c r="R33" s="678">
        <v>1210582</v>
      </c>
      <c r="S33" s="679"/>
      <c r="T33" s="679"/>
      <c r="U33" s="679"/>
      <c r="V33" s="679"/>
      <c r="W33" s="679"/>
      <c r="X33" s="679"/>
      <c r="Y33" s="680"/>
      <c r="Z33" s="715">
        <v>11.5</v>
      </c>
      <c r="AA33" s="715"/>
      <c r="AB33" s="715"/>
      <c r="AC33" s="715"/>
      <c r="AD33" s="716" t="s">
        <v>224</v>
      </c>
      <c r="AE33" s="716"/>
      <c r="AF33" s="716"/>
      <c r="AG33" s="716"/>
      <c r="AH33" s="716"/>
      <c r="AI33" s="716"/>
      <c r="AJ33" s="716"/>
      <c r="AK33" s="716"/>
      <c r="AL33" s="681" t="s">
        <v>230</v>
      </c>
      <c r="AM33" s="682"/>
      <c r="AN33" s="682"/>
      <c r="AO33" s="717"/>
      <c r="AP33" s="757"/>
      <c r="AQ33" s="758"/>
      <c r="AR33" s="758"/>
      <c r="AS33" s="758"/>
      <c r="AT33" s="761"/>
      <c r="AU33" s="232"/>
      <c r="AV33" s="232"/>
      <c r="AW33" s="232"/>
      <c r="AX33" s="659" t="s">
        <v>316</v>
      </c>
      <c r="AY33" s="660"/>
      <c r="AZ33" s="660"/>
      <c r="BA33" s="660"/>
      <c r="BB33" s="660"/>
      <c r="BC33" s="660"/>
      <c r="BD33" s="660"/>
      <c r="BE33" s="660"/>
      <c r="BF33" s="661"/>
      <c r="BG33" s="745">
        <v>97.9</v>
      </c>
      <c r="BH33" s="663"/>
      <c r="BI33" s="663"/>
      <c r="BJ33" s="663"/>
      <c r="BK33" s="663"/>
      <c r="BL33" s="663"/>
      <c r="BM33" s="706">
        <v>93.7</v>
      </c>
      <c r="BN33" s="663"/>
      <c r="BO33" s="663"/>
      <c r="BP33" s="663"/>
      <c r="BQ33" s="727"/>
      <c r="BR33" s="745">
        <v>98.5</v>
      </c>
      <c r="BS33" s="663"/>
      <c r="BT33" s="663"/>
      <c r="BU33" s="663"/>
      <c r="BV33" s="663"/>
      <c r="BW33" s="663"/>
      <c r="BX33" s="706">
        <v>93.7</v>
      </c>
      <c r="BY33" s="663"/>
      <c r="BZ33" s="663"/>
      <c r="CA33" s="663"/>
      <c r="CB33" s="727"/>
      <c r="CD33" s="711" t="s">
        <v>317</v>
      </c>
      <c r="CE33" s="712"/>
      <c r="CF33" s="712"/>
      <c r="CG33" s="712"/>
      <c r="CH33" s="712"/>
      <c r="CI33" s="712"/>
      <c r="CJ33" s="712"/>
      <c r="CK33" s="712"/>
      <c r="CL33" s="712"/>
      <c r="CM33" s="712"/>
      <c r="CN33" s="712"/>
      <c r="CO33" s="712"/>
      <c r="CP33" s="712"/>
      <c r="CQ33" s="713"/>
      <c r="CR33" s="678">
        <v>3219920</v>
      </c>
      <c r="CS33" s="697"/>
      <c r="CT33" s="697"/>
      <c r="CU33" s="697"/>
      <c r="CV33" s="697"/>
      <c r="CW33" s="697"/>
      <c r="CX33" s="697"/>
      <c r="CY33" s="698"/>
      <c r="CZ33" s="681">
        <v>31.7</v>
      </c>
      <c r="DA33" s="699"/>
      <c r="DB33" s="699"/>
      <c r="DC33" s="700"/>
      <c r="DD33" s="684">
        <v>2408628</v>
      </c>
      <c r="DE33" s="697"/>
      <c r="DF33" s="697"/>
      <c r="DG33" s="697"/>
      <c r="DH33" s="697"/>
      <c r="DI33" s="697"/>
      <c r="DJ33" s="697"/>
      <c r="DK33" s="698"/>
      <c r="DL33" s="684">
        <v>1878788</v>
      </c>
      <c r="DM33" s="697"/>
      <c r="DN33" s="697"/>
      <c r="DO33" s="697"/>
      <c r="DP33" s="697"/>
      <c r="DQ33" s="697"/>
      <c r="DR33" s="697"/>
      <c r="DS33" s="697"/>
      <c r="DT33" s="697"/>
      <c r="DU33" s="697"/>
      <c r="DV33" s="698"/>
      <c r="DW33" s="681">
        <v>47.3</v>
      </c>
      <c r="DX33" s="699"/>
      <c r="DY33" s="699"/>
      <c r="DZ33" s="699"/>
      <c r="EA33" s="699"/>
      <c r="EB33" s="699"/>
      <c r="EC33" s="714"/>
    </row>
    <row r="34" spans="2:133" ht="11.25" customHeight="1" x14ac:dyDescent="0.15">
      <c r="B34" s="675" t="s">
        <v>318</v>
      </c>
      <c r="C34" s="676"/>
      <c r="D34" s="676"/>
      <c r="E34" s="676"/>
      <c r="F34" s="676"/>
      <c r="G34" s="676"/>
      <c r="H34" s="676"/>
      <c r="I34" s="676"/>
      <c r="J34" s="676"/>
      <c r="K34" s="676"/>
      <c r="L34" s="676"/>
      <c r="M34" s="676"/>
      <c r="N34" s="676"/>
      <c r="O34" s="676"/>
      <c r="P34" s="676"/>
      <c r="Q34" s="677"/>
      <c r="R34" s="678">
        <v>55507</v>
      </c>
      <c r="S34" s="679"/>
      <c r="T34" s="679"/>
      <c r="U34" s="679"/>
      <c r="V34" s="679"/>
      <c r="W34" s="679"/>
      <c r="X34" s="679"/>
      <c r="Y34" s="680"/>
      <c r="Z34" s="715">
        <v>0.5</v>
      </c>
      <c r="AA34" s="715"/>
      <c r="AB34" s="715"/>
      <c r="AC34" s="715"/>
      <c r="AD34" s="716">
        <v>26388</v>
      </c>
      <c r="AE34" s="716"/>
      <c r="AF34" s="716"/>
      <c r="AG34" s="716"/>
      <c r="AH34" s="716"/>
      <c r="AI34" s="716"/>
      <c r="AJ34" s="716"/>
      <c r="AK34" s="716"/>
      <c r="AL34" s="681">
        <v>0.7</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319</v>
      </c>
      <c r="CE34" s="712"/>
      <c r="CF34" s="712"/>
      <c r="CG34" s="712"/>
      <c r="CH34" s="712"/>
      <c r="CI34" s="712"/>
      <c r="CJ34" s="712"/>
      <c r="CK34" s="712"/>
      <c r="CL34" s="712"/>
      <c r="CM34" s="712"/>
      <c r="CN34" s="712"/>
      <c r="CO34" s="712"/>
      <c r="CP34" s="712"/>
      <c r="CQ34" s="713"/>
      <c r="CR34" s="678">
        <v>1176454</v>
      </c>
      <c r="CS34" s="679"/>
      <c r="CT34" s="679"/>
      <c r="CU34" s="679"/>
      <c r="CV34" s="679"/>
      <c r="CW34" s="679"/>
      <c r="CX34" s="679"/>
      <c r="CY34" s="680"/>
      <c r="CZ34" s="681">
        <v>11.6</v>
      </c>
      <c r="DA34" s="699"/>
      <c r="DB34" s="699"/>
      <c r="DC34" s="700"/>
      <c r="DD34" s="684">
        <v>659374</v>
      </c>
      <c r="DE34" s="679"/>
      <c r="DF34" s="679"/>
      <c r="DG34" s="679"/>
      <c r="DH34" s="679"/>
      <c r="DI34" s="679"/>
      <c r="DJ34" s="679"/>
      <c r="DK34" s="680"/>
      <c r="DL34" s="684">
        <v>504418</v>
      </c>
      <c r="DM34" s="679"/>
      <c r="DN34" s="679"/>
      <c r="DO34" s="679"/>
      <c r="DP34" s="679"/>
      <c r="DQ34" s="679"/>
      <c r="DR34" s="679"/>
      <c r="DS34" s="679"/>
      <c r="DT34" s="679"/>
      <c r="DU34" s="679"/>
      <c r="DV34" s="680"/>
      <c r="DW34" s="681">
        <v>12.7</v>
      </c>
      <c r="DX34" s="699"/>
      <c r="DY34" s="699"/>
      <c r="DZ34" s="699"/>
      <c r="EA34" s="699"/>
      <c r="EB34" s="699"/>
      <c r="EC34" s="714"/>
    </row>
    <row r="35" spans="2:133" ht="11.25" customHeight="1" x14ac:dyDescent="0.15">
      <c r="B35" s="675" t="s">
        <v>320</v>
      </c>
      <c r="C35" s="676"/>
      <c r="D35" s="676"/>
      <c r="E35" s="676"/>
      <c r="F35" s="676"/>
      <c r="G35" s="676"/>
      <c r="H35" s="676"/>
      <c r="I35" s="676"/>
      <c r="J35" s="676"/>
      <c r="K35" s="676"/>
      <c r="L35" s="676"/>
      <c r="M35" s="676"/>
      <c r="N35" s="676"/>
      <c r="O35" s="676"/>
      <c r="P35" s="676"/>
      <c r="Q35" s="677"/>
      <c r="R35" s="678">
        <v>219127</v>
      </c>
      <c r="S35" s="679"/>
      <c r="T35" s="679"/>
      <c r="U35" s="679"/>
      <c r="V35" s="679"/>
      <c r="W35" s="679"/>
      <c r="X35" s="679"/>
      <c r="Y35" s="680"/>
      <c r="Z35" s="715">
        <v>2.1</v>
      </c>
      <c r="AA35" s="715"/>
      <c r="AB35" s="715"/>
      <c r="AC35" s="715"/>
      <c r="AD35" s="716" t="s">
        <v>224</v>
      </c>
      <c r="AE35" s="716"/>
      <c r="AF35" s="716"/>
      <c r="AG35" s="716"/>
      <c r="AH35" s="716"/>
      <c r="AI35" s="716"/>
      <c r="AJ35" s="716"/>
      <c r="AK35" s="716"/>
      <c r="AL35" s="681" t="s">
        <v>224</v>
      </c>
      <c r="AM35" s="682"/>
      <c r="AN35" s="682"/>
      <c r="AO35" s="717"/>
      <c r="AP35" s="235"/>
      <c r="AQ35" s="739" t="s">
        <v>321</v>
      </c>
      <c r="AR35" s="740"/>
      <c r="AS35" s="740"/>
      <c r="AT35" s="740"/>
      <c r="AU35" s="740"/>
      <c r="AV35" s="740"/>
      <c r="AW35" s="740"/>
      <c r="AX35" s="740"/>
      <c r="AY35" s="740"/>
      <c r="AZ35" s="740"/>
      <c r="BA35" s="740"/>
      <c r="BB35" s="740"/>
      <c r="BC35" s="740"/>
      <c r="BD35" s="740"/>
      <c r="BE35" s="740"/>
      <c r="BF35" s="741"/>
      <c r="BG35" s="739" t="s">
        <v>322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323</v>
      </c>
      <c r="CE35" s="712"/>
      <c r="CF35" s="712"/>
      <c r="CG35" s="712"/>
      <c r="CH35" s="712"/>
      <c r="CI35" s="712"/>
      <c r="CJ35" s="712"/>
      <c r="CK35" s="712"/>
      <c r="CL35" s="712"/>
      <c r="CM35" s="712"/>
      <c r="CN35" s="712"/>
      <c r="CO35" s="712"/>
      <c r="CP35" s="712"/>
      <c r="CQ35" s="713"/>
      <c r="CR35" s="678">
        <v>117954</v>
      </c>
      <c r="CS35" s="697"/>
      <c r="CT35" s="697"/>
      <c r="CU35" s="697"/>
      <c r="CV35" s="697"/>
      <c r="CW35" s="697"/>
      <c r="CX35" s="697"/>
      <c r="CY35" s="698"/>
      <c r="CZ35" s="681">
        <v>1.2</v>
      </c>
      <c r="DA35" s="699"/>
      <c r="DB35" s="699"/>
      <c r="DC35" s="700"/>
      <c r="DD35" s="684">
        <v>104540</v>
      </c>
      <c r="DE35" s="697"/>
      <c r="DF35" s="697"/>
      <c r="DG35" s="697"/>
      <c r="DH35" s="697"/>
      <c r="DI35" s="697"/>
      <c r="DJ35" s="697"/>
      <c r="DK35" s="698"/>
      <c r="DL35" s="684">
        <v>64383</v>
      </c>
      <c r="DM35" s="697"/>
      <c r="DN35" s="697"/>
      <c r="DO35" s="697"/>
      <c r="DP35" s="697"/>
      <c r="DQ35" s="697"/>
      <c r="DR35" s="697"/>
      <c r="DS35" s="697"/>
      <c r="DT35" s="697"/>
      <c r="DU35" s="697"/>
      <c r="DV35" s="698"/>
      <c r="DW35" s="681">
        <v>1.6</v>
      </c>
      <c r="DX35" s="699"/>
      <c r="DY35" s="699"/>
      <c r="DZ35" s="699"/>
      <c r="EA35" s="699"/>
      <c r="EB35" s="699"/>
      <c r="EC35" s="714"/>
    </row>
    <row r="36" spans="2:133" ht="11.25" customHeight="1" x14ac:dyDescent="0.15">
      <c r="B36" s="675" t="s">
        <v>324</v>
      </c>
      <c r="C36" s="676"/>
      <c r="D36" s="676"/>
      <c r="E36" s="676"/>
      <c r="F36" s="676"/>
      <c r="G36" s="676"/>
      <c r="H36" s="676"/>
      <c r="I36" s="676"/>
      <c r="J36" s="676"/>
      <c r="K36" s="676"/>
      <c r="L36" s="676"/>
      <c r="M36" s="676"/>
      <c r="N36" s="676"/>
      <c r="O36" s="676"/>
      <c r="P36" s="676"/>
      <c r="Q36" s="677"/>
      <c r="R36" s="678">
        <v>329356</v>
      </c>
      <c r="S36" s="679"/>
      <c r="T36" s="679"/>
      <c r="U36" s="679"/>
      <c r="V36" s="679"/>
      <c r="W36" s="679"/>
      <c r="X36" s="679"/>
      <c r="Y36" s="680"/>
      <c r="Z36" s="715">
        <v>3.1</v>
      </c>
      <c r="AA36" s="715"/>
      <c r="AB36" s="715"/>
      <c r="AC36" s="715"/>
      <c r="AD36" s="716" t="s">
        <v>230</v>
      </c>
      <c r="AE36" s="716"/>
      <c r="AF36" s="716"/>
      <c r="AG36" s="716"/>
      <c r="AH36" s="716"/>
      <c r="AI36" s="716"/>
      <c r="AJ36" s="716"/>
      <c r="AK36" s="716"/>
      <c r="AL36" s="681" t="s">
        <v>230</v>
      </c>
      <c r="AM36" s="682"/>
      <c r="AN36" s="682"/>
      <c r="AO36" s="717"/>
      <c r="AP36" s="235"/>
      <c r="AQ36" s="730" t="s">
        <v>325</v>
      </c>
      <c r="AR36" s="731"/>
      <c r="AS36" s="731"/>
      <c r="AT36" s="731"/>
      <c r="AU36" s="731"/>
      <c r="AV36" s="731"/>
      <c r="AW36" s="731"/>
      <c r="AX36" s="731"/>
      <c r="AY36" s="732"/>
      <c r="AZ36" s="733">
        <v>850487</v>
      </c>
      <c r="BA36" s="734"/>
      <c r="BB36" s="734"/>
      <c r="BC36" s="734"/>
      <c r="BD36" s="734"/>
      <c r="BE36" s="734"/>
      <c r="BF36" s="735"/>
      <c r="BG36" s="736" t="s">
        <v>326</v>
      </c>
      <c r="BH36" s="737"/>
      <c r="BI36" s="737"/>
      <c r="BJ36" s="737"/>
      <c r="BK36" s="737"/>
      <c r="BL36" s="737"/>
      <c r="BM36" s="737"/>
      <c r="BN36" s="737"/>
      <c r="BO36" s="737"/>
      <c r="BP36" s="737"/>
      <c r="BQ36" s="737"/>
      <c r="BR36" s="737"/>
      <c r="BS36" s="737"/>
      <c r="BT36" s="737"/>
      <c r="BU36" s="738"/>
      <c r="BV36" s="733">
        <v>56287</v>
      </c>
      <c r="BW36" s="734"/>
      <c r="BX36" s="734"/>
      <c r="BY36" s="734"/>
      <c r="BZ36" s="734"/>
      <c r="CA36" s="734"/>
      <c r="CB36" s="735"/>
      <c r="CD36" s="711" t="s">
        <v>327</v>
      </c>
      <c r="CE36" s="712"/>
      <c r="CF36" s="712"/>
      <c r="CG36" s="712"/>
      <c r="CH36" s="712"/>
      <c r="CI36" s="712"/>
      <c r="CJ36" s="712"/>
      <c r="CK36" s="712"/>
      <c r="CL36" s="712"/>
      <c r="CM36" s="712"/>
      <c r="CN36" s="712"/>
      <c r="CO36" s="712"/>
      <c r="CP36" s="712"/>
      <c r="CQ36" s="713"/>
      <c r="CR36" s="678">
        <v>861151</v>
      </c>
      <c r="CS36" s="679"/>
      <c r="CT36" s="679"/>
      <c r="CU36" s="679"/>
      <c r="CV36" s="679"/>
      <c r="CW36" s="679"/>
      <c r="CX36" s="679"/>
      <c r="CY36" s="680"/>
      <c r="CZ36" s="681">
        <v>8.5</v>
      </c>
      <c r="DA36" s="699"/>
      <c r="DB36" s="699"/>
      <c r="DC36" s="700"/>
      <c r="DD36" s="684">
        <v>739926</v>
      </c>
      <c r="DE36" s="679"/>
      <c r="DF36" s="679"/>
      <c r="DG36" s="679"/>
      <c r="DH36" s="679"/>
      <c r="DI36" s="679"/>
      <c r="DJ36" s="679"/>
      <c r="DK36" s="680"/>
      <c r="DL36" s="684">
        <v>724690</v>
      </c>
      <c r="DM36" s="679"/>
      <c r="DN36" s="679"/>
      <c r="DO36" s="679"/>
      <c r="DP36" s="679"/>
      <c r="DQ36" s="679"/>
      <c r="DR36" s="679"/>
      <c r="DS36" s="679"/>
      <c r="DT36" s="679"/>
      <c r="DU36" s="679"/>
      <c r="DV36" s="680"/>
      <c r="DW36" s="681">
        <v>18.2</v>
      </c>
      <c r="DX36" s="699"/>
      <c r="DY36" s="699"/>
      <c r="DZ36" s="699"/>
      <c r="EA36" s="699"/>
      <c r="EB36" s="699"/>
      <c r="EC36" s="714"/>
    </row>
    <row r="37" spans="2:133" ht="11.25" customHeight="1" x14ac:dyDescent="0.15">
      <c r="B37" s="675" t="s">
        <v>328</v>
      </c>
      <c r="C37" s="676"/>
      <c r="D37" s="676"/>
      <c r="E37" s="676"/>
      <c r="F37" s="676"/>
      <c r="G37" s="676"/>
      <c r="H37" s="676"/>
      <c r="I37" s="676"/>
      <c r="J37" s="676"/>
      <c r="K37" s="676"/>
      <c r="L37" s="676"/>
      <c r="M37" s="676"/>
      <c r="N37" s="676"/>
      <c r="O37" s="676"/>
      <c r="P37" s="676"/>
      <c r="Q37" s="677"/>
      <c r="R37" s="678">
        <v>230134</v>
      </c>
      <c r="S37" s="679"/>
      <c r="T37" s="679"/>
      <c r="U37" s="679"/>
      <c r="V37" s="679"/>
      <c r="W37" s="679"/>
      <c r="X37" s="679"/>
      <c r="Y37" s="680"/>
      <c r="Z37" s="715">
        <v>2.2000000000000002</v>
      </c>
      <c r="AA37" s="715"/>
      <c r="AB37" s="715"/>
      <c r="AC37" s="715"/>
      <c r="AD37" s="716" t="s">
        <v>224</v>
      </c>
      <c r="AE37" s="716"/>
      <c r="AF37" s="716"/>
      <c r="AG37" s="716"/>
      <c r="AH37" s="716"/>
      <c r="AI37" s="716"/>
      <c r="AJ37" s="716"/>
      <c r="AK37" s="716"/>
      <c r="AL37" s="681" t="s">
        <v>224</v>
      </c>
      <c r="AM37" s="682"/>
      <c r="AN37" s="682"/>
      <c r="AO37" s="717"/>
      <c r="AQ37" s="718" t="s">
        <v>329</v>
      </c>
      <c r="AR37" s="719"/>
      <c r="AS37" s="719"/>
      <c r="AT37" s="719"/>
      <c r="AU37" s="719"/>
      <c r="AV37" s="719"/>
      <c r="AW37" s="719"/>
      <c r="AX37" s="719"/>
      <c r="AY37" s="720"/>
      <c r="AZ37" s="678">
        <v>166950</v>
      </c>
      <c r="BA37" s="679"/>
      <c r="BB37" s="679"/>
      <c r="BC37" s="679"/>
      <c r="BD37" s="697"/>
      <c r="BE37" s="697"/>
      <c r="BF37" s="721"/>
      <c r="BG37" s="711" t="s">
        <v>330</v>
      </c>
      <c r="BH37" s="712"/>
      <c r="BI37" s="712"/>
      <c r="BJ37" s="712"/>
      <c r="BK37" s="712"/>
      <c r="BL37" s="712"/>
      <c r="BM37" s="712"/>
      <c r="BN37" s="712"/>
      <c r="BO37" s="712"/>
      <c r="BP37" s="712"/>
      <c r="BQ37" s="712"/>
      <c r="BR37" s="712"/>
      <c r="BS37" s="712"/>
      <c r="BT37" s="712"/>
      <c r="BU37" s="713"/>
      <c r="BV37" s="678">
        <v>24272</v>
      </c>
      <c r="BW37" s="679"/>
      <c r="BX37" s="679"/>
      <c r="BY37" s="679"/>
      <c r="BZ37" s="679"/>
      <c r="CA37" s="679"/>
      <c r="CB37" s="722"/>
      <c r="CD37" s="711" t="s">
        <v>331</v>
      </c>
      <c r="CE37" s="712"/>
      <c r="CF37" s="712"/>
      <c r="CG37" s="712"/>
      <c r="CH37" s="712"/>
      <c r="CI37" s="712"/>
      <c r="CJ37" s="712"/>
      <c r="CK37" s="712"/>
      <c r="CL37" s="712"/>
      <c r="CM37" s="712"/>
      <c r="CN37" s="712"/>
      <c r="CO37" s="712"/>
      <c r="CP37" s="712"/>
      <c r="CQ37" s="713"/>
      <c r="CR37" s="678">
        <v>571799</v>
      </c>
      <c r="CS37" s="697"/>
      <c r="CT37" s="697"/>
      <c r="CU37" s="697"/>
      <c r="CV37" s="697"/>
      <c r="CW37" s="697"/>
      <c r="CX37" s="697"/>
      <c r="CY37" s="698"/>
      <c r="CZ37" s="681">
        <v>5.6</v>
      </c>
      <c r="DA37" s="699"/>
      <c r="DB37" s="699"/>
      <c r="DC37" s="700"/>
      <c r="DD37" s="684">
        <v>571799</v>
      </c>
      <c r="DE37" s="697"/>
      <c r="DF37" s="697"/>
      <c r="DG37" s="697"/>
      <c r="DH37" s="697"/>
      <c r="DI37" s="697"/>
      <c r="DJ37" s="697"/>
      <c r="DK37" s="698"/>
      <c r="DL37" s="684">
        <v>571799</v>
      </c>
      <c r="DM37" s="697"/>
      <c r="DN37" s="697"/>
      <c r="DO37" s="697"/>
      <c r="DP37" s="697"/>
      <c r="DQ37" s="697"/>
      <c r="DR37" s="697"/>
      <c r="DS37" s="697"/>
      <c r="DT37" s="697"/>
      <c r="DU37" s="697"/>
      <c r="DV37" s="698"/>
      <c r="DW37" s="681">
        <v>14.4</v>
      </c>
      <c r="DX37" s="699"/>
      <c r="DY37" s="699"/>
      <c r="DZ37" s="699"/>
      <c r="EA37" s="699"/>
      <c r="EB37" s="699"/>
      <c r="EC37" s="714"/>
    </row>
    <row r="38" spans="2:133" ht="11.25" customHeight="1" x14ac:dyDescent="0.15">
      <c r="B38" s="675" t="s">
        <v>332</v>
      </c>
      <c r="C38" s="676"/>
      <c r="D38" s="676"/>
      <c r="E38" s="676"/>
      <c r="F38" s="676"/>
      <c r="G38" s="676"/>
      <c r="H38" s="676"/>
      <c r="I38" s="676"/>
      <c r="J38" s="676"/>
      <c r="K38" s="676"/>
      <c r="L38" s="676"/>
      <c r="M38" s="676"/>
      <c r="N38" s="676"/>
      <c r="O38" s="676"/>
      <c r="P38" s="676"/>
      <c r="Q38" s="677"/>
      <c r="R38" s="678">
        <v>64122</v>
      </c>
      <c r="S38" s="679"/>
      <c r="T38" s="679"/>
      <c r="U38" s="679"/>
      <c r="V38" s="679"/>
      <c r="W38" s="679"/>
      <c r="X38" s="679"/>
      <c r="Y38" s="680"/>
      <c r="Z38" s="715">
        <v>0.6</v>
      </c>
      <c r="AA38" s="715"/>
      <c r="AB38" s="715"/>
      <c r="AC38" s="715"/>
      <c r="AD38" s="716">
        <v>3380</v>
      </c>
      <c r="AE38" s="716"/>
      <c r="AF38" s="716"/>
      <c r="AG38" s="716"/>
      <c r="AH38" s="716"/>
      <c r="AI38" s="716"/>
      <c r="AJ38" s="716"/>
      <c r="AK38" s="716"/>
      <c r="AL38" s="681">
        <v>0.1</v>
      </c>
      <c r="AM38" s="682"/>
      <c r="AN38" s="682"/>
      <c r="AO38" s="717"/>
      <c r="AQ38" s="718" t="s">
        <v>333</v>
      </c>
      <c r="AR38" s="719"/>
      <c r="AS38" s="719"/>
      <c r="AT38" s="719"/>
      <c r="AU38" s="719"/>
      <c r="AV38" s="719"/>
      <c r="AW38" s="719"/>
      <c r="AX38" s="719"/>
      <c r="AY38" s="720"/>
      <c r="AZ38" s="678">
        <v>1340</v>
      </c>
      <c r="BA38" s="679"/>
      <c r="BB38" s="679"/>
      <c r="BC38" s="679"/>
      <c r="BD38" s="697"/>
      <c r="BE38" s="697"/>
      <c r="BF38" s="721"/>
      <c r="BG38" s="711" t="s">
        <v>334</v>
      </c>
      <c r="BH38" s="712"/>
      <c r="BI38" s="712"/>
      <c r="BJ38" s="712"/>
      <c r="BK38" s="712"/>
      <c r="BL38" s="712"/>
      <c r="BM38" s="712"/>
      <c r="BN38" s="712"/>
      <c r="BO38" s="712"/>
      <c r="BP38" s="712"/>
      <c r="BQ38" s="712"/>
      <c r="BR38" s="712"/>
      <c r="BS38" s="712"/>
      <c r="BT38" s="712"/>
      <c r="BU38" s="713"/>
      <c r="BV38" s="678">
        <v>2528</v>
      </c>
      <c r="BW38" s="679"/>
      <c r="BX38" s="679"/>
      <c r="BY38" s="679"/>
      <c r="BZ38" s="679"/>
      <c r="CA38" s="679"/>
      <c r="CB38" s="722"/>
      <c r="CD38" s="711" t="s">
        <v>335</v>
      </c>
      <c r="CE38" s="712"/>
      <c r="CF38" s="712"/>
      <c r="CG38" s="712"/>
      <c r="CH38" s="712"/>
      <c r="CI38" s="712"/>
      <c r="CJ38" s="712"/>
      <c r="CK38" s="712"/>
      <c r="CL38" s="712"/>
      <c r="CM38" s="712"/>
      <c r="CN38" s="712"/>
      <c r="CO38" s="712"/>
      <c r="CP38" s="712"/>
      <c r="CQ38" s="713"/>
      <c r="CR38" s="678">
        <v>849147</v>
      </c>
      <c r="CS38" s="679"/>
      <c r="CT38" s="679"/>
      <c r="CU38" s="679"/>
      <c r="CV38" s="679"/>
      <c r="CW38" s="679"/>
      <c r="CX38" s="679"/>
      <c r="CY38" s="680"/>
      <c r="CZ38" s="681">
        <v>8.4</v>
      </c>
      <c r="DA38" s="699"/>
      <c r="DB38" s="699"/>
      <c r="DC38" s="700"/>
      <c r="DD38" s="684">
        <v>704740</v>
      </c>
      <c r="DE38" s="679"/>
      <c r="DF38" s="679"/>
      <c r="DG38" s="679"/>
      <c r="DH38" s="679"/>
      <c r="DI38" s="679"/>
      <c r="DJ38" s="679"/>
      <c r="DK38" s="680"/>
      <c r="DL38" s="684">
        <v>585297</v>
      </c>
      <c r="DM38" s="679"/>
      <c r="DN38" s="679"/>
      <c r="DO38" s="679"/>
      <c r="DP38" s="679"/>
      <c r="DQ38" s="679"/>
      <c r="DR38" s="679"/>
      <c r="DS38" s="679"/>
      <c r="DT38" s="679"/>
      <c r="DU38" s="679"/>
      <c r="DV38" s="680"/>
      <c r="DW38" s="681">
        <v>14.7</v>
      </c>
      <c r="DX38" s="699"/>
      <c r="DY38" s="699"/>
      <c r="DZ38" s="699"/>
      <c r="EA38" s="699"/>
      <c r="EB38" s="699"/>
      <c r="EC38" s="714"/>
    </row>
    <row r="39" spans="2:133" ht="11.25" customHeight="1" x14ac:dyDescent="0.15">
      <c r="B39" s="675" t="s">
        <v>336</v>
      </c>
      <c r="C39" s="676"/>
      <c r="D39" s="676"/>
      <c r="E39" s="676"/>
      <c r="F39" s="676"/>
      <c r="G39" s="676"/>
      <c r="H39" s="676"/>
      <c r="I39" s="676"/>
      <c r="J39" s="676"/>
      <c r="K39" s="676"/>
      <c r="L39" s="676"/>
      <c r="M39" s="676"/>
      <c r="N39" s="676"/>
      <c r="O39" s="676"/>
      <c r="P39" s="676"/>
      <c r="Q39" s="677"/>
      <c r="R39" s="678">
        <v>1302146</v>
      </c>
      <c r="S39" s="679"/>
      <c r="T39" s="679"/>
      <c r="U39" s="679"/>
      <c r="V39" s="679"/>
      <c r="W39" s="679"/>
      <c r="X39" s="679"/>
      <c r="Y39" s="680"/>
      <c r="Z39" s="715">
        <v>12.3</v>
      </c>
      <c r="AA39" s="715"/>
      <c r="AB39" s="715"/>
      <c r="AC39" s="715"/>
      <c r="AD39" s="716" t="s">
        <v>224</v>
      </c>
      <c r="AE39" s="716"/>
      <c r="AF39" s="716"/>
      <c r="AG39" s="716"/>
      <c r="AH39" s="716"/>
      <c r="AI39" s="716"/>
      <c r="AJ39" s="716"/>
      <c r="AK39" s="716"/>
      <c r="AL39" s="681" t="s">
        <v>230</v>
      </c>
      <c r="AM39" s="682"/>
      <c r="AN39" s="682"/>
      <c r="AO39" s="717"/>
      <c r="AQ39" s="718" t="s">
        <v>337</v>
      </c>
      <c r="AR39" s="719"/>
      <c r="AS39" s="719"/>
      <c r="AT39" s="719"/>
      <c r="AU39" s="719"/>
      <c r="AV39" s="719"/>
      <c r="AW39" s="719"/>
      <c r="AX39" s="719"/>
      <c r="AY39" s="720"/>
      <c r="AZ39" s="678" t="s">
        <v>137</v>
      </c>
      <c r="BA39" s="679"/>
      <c r="BB39" s="679"/>
      <c r="BC39" s="679"/>
      <c r="BD39" s="697"/>
      <c r="BE39" s="697"/>
      <c r="BF39" s="721"/>
      <c r="BG39" s="711" t="s">
        <v>338</v>
      </c>
      <c r="BH39" s="712"/>
      <c r="BI39" s="712"/>
      <c r="BJ39" s="712"/>
      <c r="BK39" s="712"/>
      <c r="BL39" s="712"/>
      <c r="BM39" s="712"/>
      <c r="BN39" s="712"/>
      <c r="BO39" s="712"/>
      <c r="BP39" s="712"/>
      <c r="BQ39" s="712"/>
      <c r="BR39" s="712"/>
      <c r="BS39" s="712"/>
      <c r="BT39" s="712"/>
      <c r="BU39" s="713"/>
      <c r="BV39" s="678">
        <v>4195</v>
      </c>
      <c r="BW39" s="679"/>
      <c r="BX39" s="679"/>
      <c r="BY39" s="679"/>
      <c r="BZ39" s="679"/>
      <c r="CA39" s="679"/>
      <c r="CB39" s="722"/>
      <c r="CD39" s="711" t="s">
        <v>339</v>
      </c>
      <c r="CE39" s="712"/>
      <c r="CF39" s="712"/>
      <c r="CG39" s="712"/>
      <c r="CH39" s="712"/>
      <c r="CI39" s="712"/>
      <c r="CJ39" s="712"/>
      <c r="CK39" s="712"/>
      <c r="CL39" s="712"/>
      <c r="CM39" s="712"/>
      <c r="CN39" s="712"/>
      <c r="CO39" s="712"/>
      <c r="CP39" s="712"/>
      <c r="CQ39" s="713"/>
      <c r="CR39" s="678">
        <v>215214</v>
      </c>
      <c r="CS39" s="697"/>
      <c r="CT39" s="697"/>
      <c r="CU39" s="697"/>
      <c r="CV39" s="697"/>
      <c r="CW39" s="697"/>
      <c r="CX39" s="697"/>
      <c r="CY39" s="698"/>
      <c r="CZ39" s="681">
        <v>2.1</v>
      </c>
      <c r="DA39" s="699"/>
      <c r="DB39" s="699"/>
      <c r="DC39" s="700"/>
      <c r="DD39" s="684">
        <v>200048</v>
      </c>
      <c r="DE39" s="697"/>
      <c r="DF39" s="697"/>
      <c r="DG39" s="697"/>
      <c r="DH39" s="697"/>
      <c r="DI39" s="697"/>
      <c r="DJ39" s="697"/>
      <c r="DK39" s="698"/>
      <c r="DL39" s="684" t="s">
        <v>230</v>
      </c>
      <c r="DM39" s="697"/>
      <c r="DN39" s="697"/>
      <c r="DO39" s="697"/>
      <c r="DP39" s="697"/>
      <c r="DQ39" s="697"/>
      <c r="DR39" s="697"/>
      <c r="DS39" s="697"/>
      <c r="DT39" s="697"/>
      <c r="DU39" s="697"/>
      <c r="DV39" s="698"/>
      <c r="DW39" s="681" t="s">
        <v>137</v>
      </c>
      <c r="DX39" s="699"/>
      <c r="DY39" s="699"/>
      <c r="DZ39" s="699"/>
      <c r="EA39" s="699"/>
      <c r="EB39" s="699"/>
      <c r="EC39" s="714"/>
    </row>
    <row r="40" spans="2:133" ht="11.25" customHeight="1" x14ac:dyDescent="0.15">
      <c r="B40" s="675" t="s">
        <v>340</v>
      </c>
      <c r="C40" s="676"/>
      <c r="D40" s="676"/>
      <c r="E40" s="676"/>
      <c r="F40" s="676"/>
      <c r="G40" s="676"/>
      <c r="H40" s="676"/>
      <c r="I40" s="676"/>
      <c r="J40" s="676"/>
      <c r="K40" s="676"/>
      <c r="L40" s="676"/>
      <c r="M40" s="676"/>
      <c r="N40" s="676"/>
      <c r="O40" s="676"/>
      <c r="P40" s="676"/>
      <c r="Q40" s="677"/>
      <c r="R40" s="678" t="s">
        <v>224</v>
      </c>
      <c r="S40" s="679"/>
      <c r="T40" s="679"/>
      <c r="U40" s="679"/>
      <c r="V40" s="679"/>
      <c r="W40" s="679"/>
      <c r="X40" s="679"/>
      <c r="Y40" s="680"/>
      <c r="Z40" s="715" t="s">
        <v>230</v>
      </c>
      <c r="AA40" s="715"/>
      <c r="AB40" s="715"/>
      <c r="AC40" s="715"/>
      <c r="AD40" s="716" t="s">
        <v>230</v>
      </c>
      <c r="AE40" s="716"/>
      <c r="AF40" s="716"/>
      <c r="AG40" s="716"/>
      <c r="AH40" s="716"/>
      <c r="AI40" s="716"/>
      <c r="AJ40" s="716"/>
      <c r="AK40" s="716"/>
      <c r="AL40" s="681" t="s">
        <v>137</v>
      </c>
      <c r="AM40" s="682"/>
      <c r="AN40" s="682"/>
      <c r="AO40" s="717"/>
      <c r="AQ40" s="718" t="s">
        <v>341</v>
      </c>
      <c r="AR40" s="719"/>
      <c r="AS40" s="719"/>
      <c r="AT40" s="719"/>
      <c r="AU40" s="719"/>
      <c r="AV40" s="719"/>
      <c r="AW40" s="719"/>
      <c r="AX40" s="719"/>
      <c r="AY40" s="720"/>
      <c r="AZ40" s="678" t="s">
        <v>230</v>
      </c>
      <c r="BA40" s="679"/>
      <c r="BB40" s="679"/>
      <c r="BC40" s="679"/>
      <c r="BD40" s="697"/>
      <c r="BE40" s="697"/>
      <c r="BF40" s="721"/>
      <c r="BG40" s="723" t="s">
        <v>342</v>
      </c>
      <c r="BH40" s="724"/>
      <c r="BI40" s="724"/>
      <c r="BJ40" s="724"/>
      <c r="BK40" s="724"/>
      <c r="BL40" s="236"/>
      <c r="BM40" s="712" t="s">
        <v>343</v>
      </c>
      <c r="BN40" s="712"/>
      <c r="BO40" s="712"/>
      <c r="BP40" s="712"/>
      <c r="BQ40" s="712"/>
      <c r="BR40" s="712"/>
      <c r="BS40" s="712"/>
      <c r="BT40" s="712"/>
      <c r="BU40" s="713"/>
      <c r="BV40" s="678">
        <v>66</v>
      </c>
      <c r="BW40" s="679"/>
      <c r="BX40" s="679"/>
      <c r="BY40" s="679"/>
      <c r="BZ40" s="679"/>
      <c r="CA40" s="679"/>
      <c r="CB40" s="722"/>
      <c r="CD40" s="711" t="s">
        <v>344</v>
      </c>
      <c r="CE40" s="712"/>
      <c r="CF40" s="712"/>
      <c r="CG40" s="712"/>
      <c r="CH40" s="712"/>
      <c r="CI40" s="712"/>
      <c r="CJ40" s="712"/>
      <c r="CK40" s="712"/>
      <c r="CL40" s="712"/>
      <c r="CM40" s="712"/>
      <c r="CN40" s="712"/>
      <c r="CO40" s="712"/>
      <c r="CP40" s="712"/>
      <c r="CQ40" s="713"/>
      <c r="CR40" s="678" t="s">
        <v>230</v>
      </c>
      <c r="CS40" s="679"/>
      <c r="CT40" s="679"/>
      <c r="CU40" s="679"/>
      <c r="CV40" s="679"/>
      <c r="CW40" s="679"/>
      <c r="CX40" s="679"/>
      <c r="CY40" s="680"/>
      <c r="CZ40" s="681" t="s">
        <v>230</v>
      </c>
      <c r="DA40" s="699"/>
      <c r="DB40" s="699"/>
      <c r="DC40" s="700"/>
      <c r="DD40" s="684" t="s">
        <v>137</v>
      </c>
      <c r="DE40" s="679"/>
      <c r="DF40" s="679"/>
      <c r="DG40" s="679"/>
      <c r="DH40" s="679"/>
      <c r="DI40" s="679"/>
      <c r="DJ40" s="679"/>
      <c r="DK40" s="680"/>
      <c r="DL40" s="684" t="s">
        <v>230</v>
      </c>
      <c r="DM40" s="679"/>
      <c r="DN40" s="679"/>
      <c r="DO40" s="679"/>
      <c r="DP40" s="679"/>
      <c r="DQ40" s="679"/>
      <c r="DR40" s="679"/>
      <c r="DS40" s="679"/>
      <c r="DT40" s="679"/>
      <c r="DU40" s="679"/>
      <c r="DV40" s="680"/>
      <c r="DW40" s="681" t="s">
        <v>224</v>
      </c>
      <c r="DX40" s="699"/>
      <c r="DY40" s="699"/>
      <c r="DZ40" s="699"/>
      <c r="EA40" s="699"/>
      <c r="EB40" s="699"/>
      <c r="EC40" s="714"/>
    </row>
    <row r="41" spans="2:133" ht="11.25" customHeight="1" x14ac:dyDescent="0.15">
      <c r="B41" s="675" t="s">
        <v>345</v>
      </c>
      <c r="C41" s="676"/>
      <c r="D41" s="676"/>
      <c r="E41" s="676"/>
      <c r="F41" s="676"/>
      <c r="G41" s="676"/>
      <c r="H41" s="676"/>
      <c r="I41" s="676"/>
      <c r="J41" s="676"/>
      <c r="K41" s="676"/>
      <c r="L41" s="676"/>
      <c r="M41" s="676"/>
      <c r="N41" s="676"/>
      <c r="O41" s="676"/>
      <c r="P41" s="676"/>
      <c r="Q41" s="677"/>
      <c r="R41" s="678">
        <v>126546</v>
      </c>
      <c r="S41" s="679"/>
      <c r="T41" s="679"/>
      <c r="U41" s="679"/>
      <c r="V41" s="679"/>
      <c r="W41" s="679"/>
      <c r="X41" s="679"/>
      <c r="Y41" s="680"/>
      <c r="Z41" s="715">
        <v>1.2</v>
      </c>
      <c r="AA41" s="715"/>
      <c r="AB41" s="715"/>
      <c r="AC41" s="715"/>
      <c r="AD41" s="716" t="s">
        <v>137</v>
      </c>
      <c r="AE41" s="716"/>
      <c r="AF41" s="716"/>
      <c r="AG41" s="716"/>
      <c r="AH41" s="716"/>
      <c r="AI41" s="716"/>
      <c r="AJ41" s="716"/>
      <c r="AK41" s="716"/>
      <c r="AL41" s="681" t="s">
        <v>137</v>
      </c>
      <c r="AM41" s="682"/>
      <c r="AN41" s="682"/>
      <c r="AO41" s="717"/>
      <c r="AQ41" s="718" t="s">
        <v>346</v>
      </c>
      <c r="AR41" s="719"/>
      <c r="AS41" s="719"/>
      <c r="AT41" s="719"/>
      <c r="AU41" s="719"/>
      <c r="AV41" s="719"/>
      <c r="AW41" s="719"/>
      <c r="AX41" s="719"/>
      <c r="AY41" s="720"/>
      <c r="AZ41" s="678">
        <v>202129</v>
      </c>
      <c r="BA41" s="679"/>
      <c r="BB41" s="679"/>
      <c r="BC41" s="679"/>
      <c r="BD41" s="697"/>
      <c r="BE41" s="697"/>
      <c r="BF41" s="721"/>
      <c r="BG41" s="723"/>
      <c r="BH41" s="724"/>
      <c r="BI41" s="724"/>
      <c r="BJ41" s="724"/>
      <c r="BK41" s="724"/>
      <c r="BL41" s="236"/>
      <c r="BM41" s="712" t="s">
        <v>347</v>
      </c>
      <c r="BN41" s="712"/>
      <c r="BO41" s="712"/>
      <c r="BP41" s="712"/>
      <c r="BQ41" s="712"/>
      <c r="BR41" s="712"/>
      <c r="BS41" s="712"/>
      <c r="BT41" s="712"/>
      <c r="BU41" s="713"/>
      <c r="BV41" s="678" t="s">
        <v>224</v>
      </c>
      <c r="BW41" s="679"/>
      <c r="BX41" s="679"/>
      <c r="BY41" s="679"/>
      <c r="BZ41" s="679"/>
      <c r="CA41" s="679"/>
      <c r="CB41" s="722"/>
      <c r="CD41" s="711" t="s">
        <v>348</v>
      </c>
      <c r="CE41" s="712"/>
      <c r="CF41" s="712"/>
      <c r="CG41" s="712"/>
      <c r="CH41" s="712"/>
      <c r="CI41" s="712"/>
      <c r="CJ41" s="712"/>
      <c r="CK41" s="712"/>
      <c r="CL41" s="712"/>
      <c r="CM41" s="712"/>
      <c r="CN41" s="712"/>
      <c r="CO41" s="712"/>
      <c r="CP41" s="712"/>
      <c r="CQ41" s="713"/>
      <c r="CR41" s="678" t="s">
        <v>137</v>
      </c>
      <c r="CS41" s="697"/>
      <c r="CT41" s="697"/>
      <c r="CU41" s="697"/>
      <c r="CV41" s="697"/>
      <c r="CW41" s="697"/>
      <c r="CX41" s="697"/>
      <c r="CY41" s="698"/>
      <c r="CZ41" s="681" t="s">
        <v>230</v>
      </c>
      <c r="DA41" s="699"/>
      <c r="DB41" s="699"/>
      <c r="DC41" s="700"/>
      <c r="DD41" s="684" t="s">
        <v>137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349</v>
      </c>
      <c r="C42" s="660"/>
      <c r="D42" s="660"/>
      <c r="E42" s="660"/>
      <c r="F42" s="660"/>
      <c r="G42" s="660"/>
      <c r="H42" s="660"/>
      <c r="I42" s="660"/>
      <c r="J42" s="660"/>
      <c r="K42" s="660"/>
      <c r="L42" s="660"/>
      <c r="M42" s="660"/>
      <c r="N42" s="660"/>
      <c r="O42" s="660"/>
      <c r="P42" s="660"/>
      <c r="Q42" s="661"/>
      <c r="R42" s="662">
        <v>10550064</v>
      </c>
      <c r="S42" s="701"/>
      <c r="T42" s="701"/>
      <c r="U42" s="701"/>
      <c r="V42" s="701"/>
      <c r="W42" s="701"/>
      <c r="X42" s="701"/>
      <c r="Y42" s="703"/>
      <c r="Z42" s="704">
        <v>100</v>
      </c>
      <c r="AA42" s="704"/>
      <c r="AB42" s="704"/>
      <c r="AC42" s="704"/>
      <c r="AD42" s="705">
        <v>3849263</v>
      </c>
      <c r="AE42" s="705"/>
      <c r="AF42" s="705"/>
      <c r="AG42" s="705"/>
      <c r="AH42" s="705"/>
      <c r="AI42" s="705"/>
      <c r="AJ42" s="705"/>
      <c r="AK42" s="705"/>
      <c r="AL42" s="665">
        <v>100</v>
      </c>
      <c r="AM42" s="706"/>
      <c r="AN42" s="706"/>
      <c r="AO42" s="707"/>
      <c r="AQ42" s="708" t="s">
        <v>350</v>
      </c>
      <c r="AR42" s="709"/>
      <c r="AS42" s="709"/>
      <c r="AT42" s="709"/>
      <c r="AU42" s="709"/>
      <c r="AV42" s="709"/>
      <c r="AW42" s="709"/>
      <c r="AX42" s="709"/>
      <c r="AY42" s="710"/>
      <c r="AZ42" s="662">
        <v>480068</v>
      </c>
      <c r="BA42" s="701"/>
      <c r="BB42" s="701"/>
      <c r="BC42" s="701"/>
      <c r="BD42" s="663"/>
      <c r="BE42" s="663"/>
      <c r="BF42" s="727"/>
      <c r="BG42" s="725"/>
      <c r="BH42" s="726"/>
      <c r="BI42" s="726"/>
      <c r="BJ42" s="726"/>
      <c r="BK42" s="726"/>
      <c r="BL42" s="237"/>
      <c r="BM42" s="728" t="s">
        <v>351</v>
      </c>
      <c r="BN42" s="728"/>
      <c r="BO42" s="728"/>
      <c r="BP42" s="728"/>
      <c r="BQ42" s="728"/>
      <c r="BR42" s="728"/>
      <c r="BS42" s="728"/>
      <c r="BT42" s="728"/>
      <c r="BU42" s="729"/>
      <c r="BV42" s="662">
        <v>343</v>
      </c>
      <c r="BW42" s="701"/>
      <c r="BX42" s="701"/>
      <c r="BY42" s="701"/>
      <c r="BZ42" s="701"/>
      <c r="CA42" s="701"/>
      <c r="CB42" s="702"/>
      <c r="CD42" s="675" t="s">
        <v>352</v>
      </c>
      <c r="CE42" s="676"/>
      <c r="CF42" s="676"/>
      <c r="CG42" s="676"/>
      <c r="CH42" s="676"/>
      <c r="CI42" s="676"/>
      <c r="CJ42" s="676"/>
      <c r="CK42" s="676"/>
      <c r="CL42" s="676"/>
      <c r="CM42" s="676"/>
      <c r="CN42" s="676"/>
      <c r="CO42" s="676"/>
      <c r="CP42" s="676"/>
      <c r="CQ42" s="677"/>
      <c r="CR42" s="678">
        <v>3707332</v>
      </c>
      <c r="CS42" s="679"/>
      <c r="CT42" s="679"/>
      <c r="CU42" s="679"/>
      <c r="CV42" s="679"/>
      <c r="CW42" s="679"/>
      <c r="CX42" s="679"/>
      <c r="CY42" s="680"/>
      <c r="CZ42" s="681">
        <v>36.5</v>
      </c>
      <c r="DA42" s="682"/>
      <c r="DB42" s="682"/>
      <c r="DC42" s="683"/>
      <c r="DD42" s="684">
        <v>205426</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353</v>
      </c>
      <c r="CE43" s="676"/>
      <c r="CF43" s="676"/>
      <c r="CG43" s="676"/>
      <c r="CH43" s="676"/>
      <c r="CI43" s="676"/>
      <c r="CJ43" s="676"/>
      <c r="CK43" s="676"/>
      <c r="CL43" s="676"/>
      <c r="CM43" s="676"/>
      <c r="CN43" s="676"/>
      <c r="CO43" s="676"/>
      <c r="CP43" s="676"/>
      <c r="CQ43" s="677"/>
      <c r="CR43" s="678" t="s">
        <v>230</v>
      </c>
      <c r="CS43" s="697"/>
      <c r="CT43" s="697"/>
      <c r="CU43" s="697"/>
      <c r="CV43" s="697"/>
      <c r="CW43" s="697"/>
      <c r="CX43" s="697"/>
      <c r="CY43" s="698"/>
      <c r="CZ43" s="681" t="s">
        <v>224</v>
      </c>
      <c r="DA43" s="699"/>
      <c r="DB43" s="699"/>
      <c r="DC43" s="700"/>
      <c r="DD43" s="684" t="s">
        <v>230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301</v>
      </c>
      <c r="CE44" s="692"/>
      <c r="CF44" s="675" t="s">
        <v>354</v>
      </c>
      <c r="CG44" s="676"/>
      <c r="CH44" s="676"/>
      <c r="CI44" s="676"/>
      <c r="CJ44" s="676"/>
      <c r="CK44" s="676"/>
      <c r="CL44" s="676"/>
      <c r="CM44" s="676"/>
      <c r="CN44" s="676"/>
      <c r="CO44" s="676"/>
      <c r="CP44" s="676"/>
      <c r="CQ44" s="677"/>
      <c r="CR44" s="678">
        <v>3707332</v>
      </c>
      <c r="CS44" s="679"/>
      <c r="CT44" s="679"/>
      <c r="CU44" s="679"/>
      <c r="CV44" s="679"/>
      <c r="CW44" s="679"/>
      <c r="CX44" s="679"/>
      <c r="CY44" s="680"/>
      <c r="CZ44" s="681">
        <v>36.5</v>
      </c>
      <c r="DA44" s="682"/>
      <c r="DB44" s="682"/>
      <c r="DC44" s="683"/>
      <c r="DD44" s="684">
        <v>205426</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355</v>
      </c>
      <c r="CG45" s="676"/>
      <c r="CH45" s="676"/>
      <c r="CI45" s="676"/>
      <c r="CJ45" s="676"/>
      <c r="CK45" s="676"/>
      <c r="CL45" s="676"/>
      <c r="CM45" s="676"/>
      <c r="CN45" s="676"/>
      <c r="CO45" s="676"/>
      <c r="CP45" s="676"/>
      <c r="CQ45" s="677"/>
      <c r="CR45" s="678">
        <v>3631883</v>
      </c>
      <c r="CS45" s="697"/>
      <c r="CT45" s="697"/>
      <c r="CU45" s="697"/>
      <c r="CV45" s="697"/>
      <c r="CW45" s="697"/>
      <c r="CX45" s="697"/>
      <c r="CY45" s="698"/>
      <c r="CZ45" s="681">
        <v>35.700000000000003</v>
      </c>
      <c r="DA45" s="699"/>
      <c r="DB45" s="699"/>
      <c r="DC45" s="700"/>
      <c r="DD45" s="684">
        <v>181089</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357</v>
      </c>
      <c r="CG46" s="676"/>
      <c r="CH46" s="676"/>
      <c r="CI46" s="676"/>
      <c r="CJ46" s="676"/>
      <c r="CK46" s="676"/>
      <c r="CL46" s="676"/>
      <c r="CM46" s="676"/>
      <c r="CN46" s="676"/>
      <c r="CO46" s="676"/>
      <c r="CP46" s="676"/>
      <c r="CQ46" s="677"/>
      <c r="CR46" s="678">
        <v>75449</v>
      </c>
      <c r="CS46" s="679"/>
      <c r="CT46" s="679"/>
      <c r="CU46" s="679"/>
      <c r="CV46" s="679"/>
      <c r="CW46" s="679"/>
      <c r="CX46" s="679"/>
      <c r="CY46" s="680"/>
      <c r="CZ46" s="681">
        <v>0.7</v>
      </c>
      <c r="DA46" s="682"/>
      <c r="DB46" s="682"/>
      <c r="DC46" s="683"/>
      <c r="DD46" s="684">
        <v>24337</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359</v>
      </c>
      <c r="CG47" s="676"/>
      <c r="CH47" s="676"/>
      <c r="CI47" s="676"/>
      <c r="CJ47" s="676"/>
      <c r="CK47" s="676"/>
      <c r="CL47" s="676"/>
      <c r="CM47" s="676"/>
      <c r="CN47" s="676"/>
      <c r="CO47" s="676"/>
      <c r="CP47" s="676"/>
      <c r="CQ47" s="677"/>
      <c r="CR47" s="678" t="s">
        <v>230</v>
      </c>
      <c r="CS47" s="697"/>
      <c r="CT47" s="697"/>
      <c r="CU47" s="697"/>
      <c r="CV47" s="697"/>
      <c r="CW47" s="697"/>
      <c r="CX47" s="697"/>
      <c r="CY47" s="698"/>
      <c r="CZ47" s="681" t="s">
        <v>230</v>
      </c>
      <c r="DA47" s="699"/>
      <c r="DB47" s="699"/>
      <c r="DC47" s="700"/>
      <c r="DD47" s="684" t="s">
        <v>230</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360</v>
      </c>
      <c r="CD48" s="695"/>
      <c r="CE48" s="696"/>
      <c r="CF48" s="675" t="s">
        <v>361</v>
      </c>
      <c r="CG48" s="676"/>
      <c r="CH48" s="676"/>
      <c r="CI48" s="676"/>
      <c r="CJ48" s="676"/>
      <c r="CK48" s="676"/>
      <c r="CL48" s="676"/>
      <c r="CM48" s="676"/>
      <c r="CN48" s="676"/>
      <c r="CO48" s="676"/>
      <c r="CP48" s="676"/>
      <c r="CQ48" s="677"/>
      <c r="CR48" s="678" t="s">
        <v>224</v>
      </c>
      <c r="CS48" s="679"/>
      <c r="CT48" s="679"/>
      <c r="CU48" s="679"/>
      <c r="CV48" s="679"/>
      <c r="CW48" s="679"/>
      <c r="CX48" s="679"/>
      <c r="CY48" s="680"/>
      <c r="CZ48" s="681" t="s">
        <v>224</v>
      </c>
      <c r="DA48" s="682"/>
      <c r="DB48" s="682"/>
      <c r="DC48" s="683"/>
      <c r="DD48" s="684" t="s">
        <v>224</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362</v>
      </c>
      <c r="CE49" s="660"/>
      <c r="CF49" s="660"/>
      <c r="CG49" s="660"/>
      <c r="CH49" s="660"/>
      <c r="CI49" s="660"/>
      <c r="CJ49" s="660"/>
      <c r="CK49" s="660"/>
      <c r="CL49" s="660"/>
      <c r="CM49" s="660"/>
      <c r="CN49" s="660"/>
      <c r="CO49" s="660"/>
      <c r="CP49" s="660"/>
      <c r="CQ49" s="661"/>
      <c r="CR49" s="662">
        <v>10166045</v>
      </c>
      <c r="CS49" s="663"/>
      <c r="CT49" s="663"/>
      <c r="CU49" s="663"/>
      <c r="CV49" s="663"/>
      <c r="CW49" s="663"/>
      <c r="CX49" s="663"/>
      <c r="CY49" s="664"/>
      <c r="CZ49" s="665">
        <v>100</v>
      </c>
      <c r="DA49" s="666"/>
      <c r="DB49" s="666"/>
      <c r="DC49" s="667"/>
      <c r="DD49" s="668">
        <v>4461906</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lIdwmDTM/EeybjvFt46h42driPwfZ+u6Zw/ekc6tWWRh1C1KtWoXEqfNsirBU6UrnT++kTYri7kBItlJG64sw==" saltValue="lk5uk+AhI4y17Gmhw/g/g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G10" sqref="BG10"/>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364</v>
      </c>
      <c r="DK2" s="1204"/>
      <c r="DL2" s="1204"/>
      <c r="DM2" s="1204"/>
      <c r="DN2" s="1204"/>
      <c r="DO2" s="1205"/>
      <c r="DP2" s="250"/>
      <c r="DQ2" s="1203" t="s">
        <v>365</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366</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368</v>
      </c>
      <c r="B5" s="1089"/>
      <c r="C5" s="1089"/>
      <c r="D5" s="1089"/>
      <c r="E5" s="1089"/>
      <c r="F5" s="1089"/>
      <c r="G5" s="1089"/>
      <c r="H5" s="1089"/>
      <c r="I5" s="1089"/>
      <c r="J5" s="1089"/>
      <c r="K5" s="1089"/>
      <c r="L5" s="1089"/>
      <c r="M5" s="1089"/>
      <c r="N5" s="1089"/>
      <c r="O5" s="1089"/>
      <c r="P5" s="1090"/>
      <c r="Q5" s="1094" t="s">
        <v>369</v>
      </c>
      <c r="R5" s="1095"/>
      <c r="S5" s="1095"/>
      <c r="T5" s="1095"/>
      <c r="U5" s="1096"/>
      <c r="V5" s="1094" t="s">
        <v>370</v>
      </c>
      <c r="W5" s="1095"/>
      <c r="X5" s="1095"/>
      <c r="Y5" s="1095"/>
      <c r="Z5" s="1096"/>
      <c r="AA5" s="1094" t="s">
        <v>371</v>
      </c>
      <c r="AB5" s="1095"/>
      <c r="AC5" s="1095"/>
      <c r="AD5" s="1095"/>
      <c r="AE5" s="1095"/>
      <c r="AF5" s="1206" t="s">
        <v>372</v>
      </c>
      <c r="AG5" s="1095"/>
      <c r="AH5" s="1095"/>
      <c r="AI5" s="1095"/>
      <c r="AJ5" s="1110"/>
      <c r="AK5" s="1095" t="s">
        <v>373</v>
      </c>
      <c r="AL5" s="1095"/>
      <c r="AM5" s="1095"/>
      <c r="AN5" s="1095"/>
      <c r="AO5" s="1096"/>
      <c r="AP5" s="1094" t="s">
        <v>374</v>
      </c>
      <c r="AQ5" s="1095"/>
      <c r="AR5" s="1095"/>
      <c r="AS5" s="1095"/>
      <c r="AT5" s="1096"/>
      <c r="AU5" s="1094" t="s">
        <v>375</v>
      </c>
      <c r="AV5" s="1095"/>
      <c r="AW5" s="1095"/>
      <c r="AX5" s="1095"/>
      <c r="AY5" s="1110"/>
      <c r="AZ5" s="257"/>
      <c r="BA5" s="257"/>
      <c r="BB5" s="257"/>
      <c r="BC5" s="257"/>
      <c r="BD5" s="257"/>
      <c r="BE5" s="258"/>
      <c r="BF5" s="258"/>
      <c r="BG5" s="258"/>
      <c r="BH5" s="258"/>
      <c r="BI5" s="258"/>
      <c r="BJ5" s="258"/>
      <c r="BK5" s="258"/>
      <c r="BL5" s="258"/>
      <c r="BM5" s="258"/>
      <c r="BN5" s="258"/>
      <c r="BO5" s="258"/>
      <c r="BP5" s="258"/>
      <c r="BQ5" s="1088" t="s">
        <v>376</v>
      </c>
      <c r="BR5" s="1089"/>
      <c r="BS5" s="1089"/>
      <c r="BT5" s="1089"/>
      <c r="BU5" s="1089"/>
      <c r="BV5" s="1089"/>
      <c r="BW5" s="1089"/>
      <c r="BX5" s="1089"/>
      <c r="BY5" s="1089"/>
      <c r="BZ5" s="1089"/>
      <c r="CA5" s="1089"/>
      <c r="CB5" s="1089"/>
      <c r="CC5" s="1089"/>
      <c r="CD5" s="1089"/>
      <c r="CE5" s="1089"/>
      <c r="CF5" s="1089"/>
      <c r="CG5" s="1090"/>
      <c r="CH5" s="1094" t="s">
        <v>377</v>
      </c>
      <c r="CI5" s="1095"/>
      <c r="CJ5" s="1095"/>
      <c r="CK5" s="1095"/>
      <c r="CL5" s="1096"/>
      <c r="CM5" s="1094" t="s">
        <v>378</v>
      </c>
      <c r="CN5" s="1095"/>
      <c r="CO5" s="1095"/>
      <c r="CP5" s="1095"/>
      <c r="CQ5" s="1096"/>
      <c r="CR5" s="1094" t="s">
        <v>379</v>
      </c>
      <c r="CS5" s="1095"/>
      <c r="CT5" s="1095"/>
      <c r="CU5" s="1095"/>
      <c r="CV5" s="1096"/>
      <c r="CW5" s="1094" t="s">
        <v>380</v>
      </c>
      <c r="CX5" s="1095"/>
      <c r="CY5" s="1095"/>
      <c r="CZ5" s="1095"/>
      <c r="DA5" s="1096"/>
      <c r="DB5" s="1094" t="s">
        <v>381</v>
      </c>
      <c r="DC5" s="1095"/>
      <c r="DD5" s="1095"/>
      <c r="DE5" s="1095"/>
      <c r="DF5" s="1096"/>
      <c r="DG5" s="1191" t="s">
        <v>382</v>
      </c>
      <c r="DH5" s="1192"/>
      <c r="DI5" s="1192"/>
      <c r="DJ5" s="1192"/>
      <c r="DK5" s="1193"/>
      <c r="DL5" s="1191" t="s">
        <v>383</v>
      </c>
      <c r="DM5" s="1192"/>
      <c r="DN5" s="1192"/>
      <c r="DO5" s="1192"/>
      <c r="DP5" s="1193"/>
      <c r="DQ5" s="1094" t="s">
        <v>384</v>
      </c>
      <c r="DR5" s="1095"/>
      <c r="DS5" s="1095"/>
      <c r="DT5" s="1095"/>
      <c r="DU5" s="1096"/>
      <c r="DV5" s="1094" t="s">
        <v>375</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385</v>
      </c>
      <c r="C7" s="1144"/>
      <c r="D7" s="1144"/>
      <c r="E7" s="1144"/>
      <c r="F7" s="1144"/>
      <c r="G7" s="1144"/>
      <c r="H7" s="1144"/>
      <c r="I7" s="1144"/>
      <c r="J7" s="1144"/>
      <c r="K7" s="1144"/>
      <c r="L7" s="1144"/>
      <c r="M7" s="1144"/>
      <c r="N7" s="1144"/>
      <c r="O7" s="1144"/>
      <c r="P7" s="1145"/>
      <c r="Q7" s="1197">
        <v>10550</v>
      </c>
      <c r="R7" s="1198"/>
      <c r="S7" s="1198"/>
      <c r="T7" s="1198"/>
      <c r="U7" s="1198"/>
      <c r="V7" s="1198">
        <v>10166</v>
      </c>
      <c r="W7" s="1198"/>
      <c r="X7" s="1198"/>
      <c r="Y7" s="1198"/>
      <c r="Z7" s="1198"/>
      <c r="AA7" s="1198">
        <f>Q7-V7</f>
        <v>384</v>
      </c>
      <c r="AB7" s="1198"/>
      <c r="AC7" s="1198"/>
      <c r="AD7" s="1198"/>
      <c r="AE7" s="1199"/>
      <c r="AF7" s="1200">
        <v>313</v>
      </c>
      <c r="AG7" s="1201"/>
      <c r="AH7" s="1201"/>
      <c r="AI7" s="1201"/>
      <c r="AJ7" s="1202"/>
      <c r="AK7" s="1184">
        <v>0</v>
      </c>
      <c r="AL7" s="1185"/>
      <c r="AM7" s="1185"/>
      <c r="AN7" s="1185"/>
      <c r="AO7" s="1185"/>
      <c r="AP7" s="1185">
        <v>7816</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24"/>
      <c r="C8" s="1125"/>
      <c r="D8" s="1125"/>
      <c r="E8" s="1125"/>
      <c r="F8" s="1125"/>
      <c r="G8" s="1125"/>
      <c r="H8" s="1125"/>
      <c r="I8" s="1125"/>
      <c r="J8" s="1125"/>
      <c r="K8" s="1125"/>
      <c r="L8" s="1125"/>
      <c r="M8" s="1125"/>
      <c r="N8" s="1125"/>
      <c r="O8" s="1125"/>
      <c r="P8" s="1126"/>
      <c r="Q8" s="1136"/>
      <c r="R8" s="1137"/>
      <c r="S8" s="1137"/>
      <c r="T8" s="1137"/>
      <c r="U8" s="1137"/>
      <c r="V8" s="1137"/>
      <c r="W8" s="1137"/>
      <c r="X8" s="1137"/>
      <c r="Y8" s="1137"/>
      <c r="Z8" s="1137"/>
      <c r="AA8" s="1137"/>
      <c r="AB8" s="1137"/>
      <c r="AC8" s="1137"/>
      <c r="AD8" s="1137"/>
      <c r="AE8" s="1138"/>
      <c r="AF8" s="1130"/>
      <c r="AG8" s="1131"/>
      <c r="AH8" s="1131"/>
      <c r="AI8" s="1131"/>
      <c r="AJ8" s="1132"/>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24"/>
      <c r="C9" s="1125"/>
      <c r="D9" s="1125"/>
      <c r="E9" s="1125"/>
      <c r="F9" s="1125"/>
      <c r="G9" s="1125"/>
      <c r="H9" s="1125"/>
      <c r="I9" s="1125"/>
      <c r="J9" s="1125"/>
      <c r="K9" s="1125"/>
      <c r="L9" s="1125"/>
      <c r="M9" s="1125"/>
      <c r="N9" s="1125"/>
      <c r="O9" s="1125"/>
      <c r="P9" s="1126"/>
      <c r="Q9" s="1136"/>
      <c r="R9" s="1137"/>
      <c r="S9" s="1137"/>
      <c r="T9" s="1137"/>
      <c r="U9" s="1137"/>
      <c r="V9" s="1137"/>
      <c r="W9" s="1137"/>
      <c r="X9" s="1137"/>
      <c r="Y9" s="1137"/>
      <c r="Z9" s="1137"/>
      <c r="AA9" s="1137"/>
      <c r="AB9" s="1137"/>
      <c r="AC9" s="1137"/>
      <c r="AD9" s="1137"/>
      <c r="AE9" s="1138"/>
      <c r="AF9" s="1130"/>
      <c r="AG9" s="1131"/>
      <c r="AH9" s="1131"/>
      <c r="AI9" s="1131"/>
      <c r="AJ9" s="1132"/>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24"/>
      <c r="C10" s="1125"/>
      <c r="D10" s="1125"/>
      <c r="E10" s="1125"/>
      <c r="F10" s="1125"/>
      <c r="G10" s="1125"/>
      <c r="H10" s="1125"/>
      <c r="I10" s="1125"/>
      <c r="J10" s="1125"/>
      <c r="K10" s="1125"/>
      <c r="L10" s="1125"/>
      <c r="M10" s="1125"/>
      <c r="N10" s="1125"/>
      <c r="O10" s="1125"/>
      <c r="P10" s="1126"/>
      <c r="Q10" s="1136"/>
      <c r="R10" s="1137"/>
      <c r="S10" s="1137"/>
      <c r="T10" s="1137"/>
      <c r="U10" s="1137"/>
      <c r="V10" s="1137"/>
      <c r="W10" s="1137"/>
      <c r="X10" s="1137"/>
      <c r="Y10" s="1137"/>
      <c r="Z10" s="1137"/>
      <c r="AA10" s="1137"/>
      <c r="AB10" s="1137"/>
      <c r="AC10" s="1137"/>
      <c r="AD10" s="1137"/>
      <c r="AE10" s="1138"/>
      <c r="AF10" s="1130"/>
      <c r="AG10" s="1131"/>
      <c r="AH10" s="1131"/>
      <c r="AI10" s="1131"/>
      <c r="AJ10" s="1132"/>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24"/>
      <c r="C11" s="1125"/>
      <c r="D11" s="1125"/>
      <c r="E11" s="1125"/>
      <c r="F11" s="1125"/>
      <c r="G11" s="1125"/>
      <c r="H11" s="1125"/>
      <c r="I11" s="1125"/>
      <c r="J11" s="1125"/>
      <c r="K11" s="1125"/>
      <c r="L11" s="1125"/>
      <c r="M11" s="1125"/>
      <c r="N11" s="1125"/>
      <c r="O11" s="1125"/>
      <c r="P11" s="1126"/>
      <c r="Q11" s="1136"/>
      <c r="R11" s="1137"/>
      <c r="S11" s="1137"/>
      <c r="T11" s="1137"/>
      <c r="U11" s="1137"/>
      <c r="V11" s="1137"/>
      <c r="W11" s="1137"/>
      <c r="X11" s="1137"/>
      <c r="Y11" s="1137"/>
      <c r="Z11" s="1137"/>
      <c r="AA11" s="1137"/>
      <c r="AB11" s="1137"/>
      <c r="AC11" s="1137"/>
      <c r="AD11" s="1137"/>
      <c r="AE11" s="1138"/>
      <c r="AF11" s="1130"/>
      <c r="AG11" s="1131"/>
      <c r="AH11" s="1131"/>
      <c r="AI11" s="1131"/>
      <c r="AJ11" s="1132"/>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24"/>
      <c r="C12" s="1125"/>
      <c r="D12" s="1125"/>
      <c r="E12" s="1125"/>
      <c r="F12" s="1125"/>
      <c r="G12" s="1125"/>
      <c r="H12" s="1125"/>
      <c r="I12" s="1125"/>
      <c r="J12" s="1125"/>
      <c r="K12" s="1125"/>
      <c r="L12" s="1125"/>
      <c r="M12" s="1125"/>
      <c r="N12" s="1125"/>
      <c r="O12" s="1125"/>
      <c r="P12" s="1126"/>
      <c r="Q12" s="1136"/>
      <c r="R12" s="1137"/>
      <c r="S12" s="1137"/>
      <c r="T12" s="1137"/>
      <c r="U12" s="1137"/>
      <c r="V12" s="1137"/>
      <c r="W12" s="1137"/>
      <c r="X12" s="1137"/>
      <c r="Y12" s="1137"/>
      <c r="Z12" s="1137"/>
      <c r="AA12" s="1137"/>
      <c r="AB12" s="1137"/>
      <c r="AC12" s="1137"/>
      <c r="AD12" s="1137"/>
      <c r="AE12" s="1138"/>
      <c r="AF12" s="1130"/>
      <c r="AG12" s="1131"/>
      <c r="AH12" s="1131"/>
      <c r="AI12" s="1131"/>
      <c r="AJ12" s="1132"/>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24"/>
      <c r="C13" s="1125"/>
      <c r="D13" s="1125"/>
      <c r="E13" s="1125"/>
      <c r="F13" s="1125"/>
      <c r="G13" s="1125"/>
      <c r="H13" s="1125"/>
      <c r="I13" s="1125"/>
      <c r="J13" s="1125"/>
      <c r="K13" s="1125"/>
      <c r="L13" s="1125"/>
      <c r="M13" s="1125"/>
      <c r="N13" s="1125"/>
      <c r="O13" s="1125"/>
      <c r="P13" s="1126"/>
      <c r="Q13" s="1136"/>
      <c r="R13" s="1137"/>
      <c r="S13" s="1137"/>
      <c r="T13" s="1137"/>
      <c r="U13" s="1137"/>
      <c r="V13" s="1137"/>
      <c r="W13" s="1137"/>
      <c r="X13" s="1137"/>
      <c r="Y13" s="1137"/>
      <c r="Z13" s="1137"/>
      <c r="AA13" s="1137"/>
      <c r="AB13" s="1137"/>
      <c r="AC13" s="1137"/>
      <c r="AD13" s="1137"/>
      <c r="AE13" s="1138"/>
      <c r="AF13" s="1130"/>
      <c r="AG13" s="1131"/>
      <c r="AH13" s="1131"/>
      <c r="AI13" s="1131"/>
      <c r="AJ13" s="1132"/>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24"/>
      <c r="C14" s="1125"/>
      <c r="D14" s="1125"/>
      <c r="E14" s="1125"/>
      <c r="F14" s="1125"/>
      <c r="G14" s="1125"/>
      <c r="H14" s="1125"/>
      <c r="I14" s="1125"/>
      <c r="J14" s="1125"/>
      <c r="K14" s="1125"/>
      <c r="L14" s="1125"/>
      <c r="M14" s="1125"/>
      <c r="N14" s="1125"/>
      <c r="O14" s="1125"/>
      <c r="P14" s="1126"/>
      <c r="Q14" s="1136"/>
      <c r="R14" s="1137"/>
      <c r="S14" s="1137"/>
      <c r="T14" s="1137"/>
      <c r="U14" s="1137"/>
      <c r="V14" s="1137"/>
      <c r="W14" s="1137"/>
      <c r="X14" s="1137"/>
      <c r="Y14" s="1137"/>
      <c r="Z14" s="1137"/>
      <c r="AA14" s="1137"/>
      <c r="AB14" s="1137"/>
      <c r="AC14" s="1137"/>
      <c r="AD14" s="1137"/>
      <c r="AE14" s="1138"/>
      <c r="AF14" s="1130"/>
      <c r="AG14" s="1131"/>
      <c r="AH14" s="1131"/>
      <c r="AI14" s="1131"/>
      <c r="AJ14" s="1132"/>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24"/>
      <c r="C15" s="1125"/>
      <c r="D15" s="1125"/>
      <c r="E15" s="1125"/>
      <c r="F15" s="1125"/>
      <c r="G15" s="1125"/>
      <c r="H15" s="1125"/>
      <c r="I15" s="1125"/>
      <c r="J15" s="1125"/>
      <c r="K15" s="1125"/>
      <c r="L15" s="1125"/>
      <c r="M15" s="1125"/>
      <c r="N15" s="1125"/>
      <c r="O15" s="1125"/>
      <c r="P15" s="1126"/>
      <c r="Q15" s="1136"/>
      <c r="R15" s="1137"/>
      <c r="S15" s="1137"/>
      <c r="T15" s="1137"/>
      <c r="U15" s="1137"/>
      <c r="V15" s="1137"/>
      <c r="W15" s="1137"/>
      <c r="X15" s="1137"/>
      <c r="Y15" s="1137"/>
      <c r="Z15" s="1137"/>
      <c r="AA15" s="1137"/>
      <c r="AB15" s="1137"/>
      <c r="AC15" s="1137"/>
      <c r="AD15" s="1137"/>
      <c r="AE15" s="1138"/>
      <c r="AF15" s="1130"/>
      <c r="AG15" s="1131"/>
      <c r="AH15" s="1131"/>
      <c r="AI15" s="1131"/>
      <c r="AJ15" s="1132"/>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24"/>
      <c r="C16" s="1125"/>
      <c r="D16" s="1125"/>
      <c r="E16" s="1125"/>
      <c r="F16" s="1125"/>
      <c r="G16" s="1125"/>
      <c r="H16" s="1125"/>
      <c r="I16" s="1125"/>
      <c r="J16" s="1125"/>
      <c r="K16" s="1125"/>
      <c r="L16" s="1125"/>
      <c r="M16" s="1125"/>
      <c r="N16" s="1125"/>
      <c r="O16" s="1125"/>
      <c r="P16" s="1126"/>
      <c r="Q16" s="1136"/>
      <c r="R16" s="1137"/>
      <c r="S16" s="1137"/>
      <c r="T16" s="1137"/>
      <c r="U16" s="1137"/>
      <c r="V16" s="1137"/>
      <c r="W16" s="1137"/>
      <c r="X16" s="1137"/>
      <c r="Y16" s="1137"/>
      <c r="Z16" s="1137"/>
      <c r="AA16" s="1137"/>
      <c r="AB16" s="1137"/>
      <c r="AC16" s="1137"/>
      <c r="AD16" s="1137"/>
      <c r="AE16" s="1138"/>
      <c r="AF16" s="1130"/>
      <c r="AG16" s="1131"/>
      <c r="AH16" s="1131"/>
      <c r="AI16" s="1131"/>
      <c r="AJ16" s="1132"/>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24"/>
      <c r="C17" s="1125"/>
      <c r="D17" s="1125"/>
      <c r="E17" s="1125"/>
      <c r="F17" s="1125"/>
      <c r="G17" s="1125"/>
      <c r="H17" s="1125"/>
      <c r="I17" s="1125"/>
      <c r="J17" s="1125"/>
      <c r="K17" s="1125"/>
      <c r="L17" s="1125"/>
      <c r="M17" s="1125"/>
      <c r="N17" s="1125"/>
      <c r="O17" s="1125"/>
      <c r="P17" s="1126"/>
      <c r="Q17" s="1136"/>
      <c r="R17" s="1137"/>
      <c r="S17" s="1137"/>
      <c r="T17" s="1137"/>
      <c r="U17" s="1137"/>
      <c r="V17" s="1137"/>
      <c r="W17" s="1137"/>
      <c r="X17" s="1137"/>
      <c r="Y17" s="1137"/>
      <c r="Z17" s="1137"/>
      <c r="AA17" s="1137"/>
      <c r="AB17" s="1137"/>
      <c r="AC17" s="1137"/>
      <c r="AD17" s="1137"/>
      <c r="AE17" s="1138"/>
      <c r="AF17" s="1130"/>
      <c r="AG17" s="1131"/>
      <c r="AH17" s="1131"/>
      <c r="AI17" s="1131"/>
      <c r="AJ17" s="1132"/>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24"/>
      <c r="C18" s="1125"/>
      <c r="D18" s="1125"/>
      <c r="E18" s="1125"/>
      <c r="F18" s="1125"/>
      <c r="G18" s="1125"/>
      <c r="H18" s="1125"/>
      <c r="I18" s="1125"/>
      <c r="J18" s="1125"/>
      <c r="K18" s="1125"/>
      <c r="L18" s="1125"/>
      <c r="M18" s="1125"/>
      <c r="N18" s="1125"/>
      <c r="O18" s="1125"/>
      <c r="P18" s="1126"/>
      <c r="Q18" s="1136"/>
      <c r="R18" s="1137"/>
      <c r="S18" s="1137"/>
      <c r="T18" s="1137"/>
      <c r="U18" s="1137"/>
      <c r="V18" s="1137"/>
      <c r="W18" s="1137"/>
      <c r="X18" s="1137"/>
      <c r="Y18" s="1137"/>
      <c r="Z18" s="1137"/>
      <c r="AA18" s="1137"/>
      <c r="AB18" s="1137"/>
      <c r="AC18" s="1137"/>
      <c r="AD18" s="1137"/>
      <c r="AE18" s="1138"/>
      <c r="AF18" s="1130"/>
      <c r="AG18" s="1131"/>
      <c r="AH18" s="1131"/>
      <c r="AI18" s="1131"/>
      <c r="AJ18" s="1132"/>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24"/>
      <c r="C19" s="1125"/>
      <c r="D19" s="1125"/>
      <c r="E19" s="1125"/>
      <c r="F19" s="1125"/>
      <c r="G19" s="1125"/>
      <c r="H19" s="1125"/>
      <c r="I19" s="1125"/>
      <c r="J19" s="1125"/>
      <c r="K19" s="1125"/>
      <c r="L19" s="1125"/>
      <c r="M19" s="1125"/>
      <c r="N19" s="1125"/>
      <c r="O19" s="1125"/>
      <c r="P19" s="1126"/>
      <c r="Q19" s="1136"/>
      <c r="R19" s="1137"/>
      <c r="S19" s="1137"/>
      <c r="T19" s="1137"/>
      <c r="U19" s="1137"/>
      <c r="V19" s="1137"/>
      <c r="W19" s="1137"/>
      <c r="X19" s="1137"/>
      <c r="Y19" s="1137"/>
      <c r="Z19" s="1137"/>
      <c r="AA19" s="1137"/>
      <c r="AB19" s="1137"/>
      <c r="AC19" s="1137"/>
      <c r="AD19" s="1137"/>
      <c r="AE19" s="1138"/>
      <c r="AF19" s="1130"/>
      <c r="AG19" s="1131"/>
      <c r="AH19" s="1131"/>
      <c r="AI19" s="1131"/>
      <c r="AJ19" s="1132"/>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24"/>
      <c r="C20" s="1125"/>
      <c r="D20" s="1125"/>
      <c r="E20" s="1125"/>
      <c r="F20" s="1125"/>
      <c r="G20" s="1125"/>
      <c r="H20" s="1125"/>
      <c r="I20" s="1125"/>
      <c r="J20" s="1125"/>
      <c r="K20" s="1125"/>
      <c r="L20" s="1125"/>
      <c r="M20" s="1125"/>
      <c r="N20" s="1125"/>
      <c r="O20" s="1125"/>
      <c r="P20" s="1126"/>
      <c r="Q20" s="1136"/>
      <c r="R20" s="1137"/>
      <c r="S20" s="1137"/>
      <c r="T20" s="1137"/>
      <c r="U20" s="1137"/>
      <c r="V20" s="1137"/>
      <c r="W20" s="1137"/>
      <c r="X20" s="1137"/>
      <c r="Y20" s="1137"/>
      <c r="Z20" s="1137"/>
      <c r="AA20" s="1137"/>
      <c r="AB20" s="1137"/>
      <c r="AC20" s="1137"/>
      <c r="AD20" s="1137"/>
      <c r="AE20" s="1138"/>
      <c r="AF20" s="1130"/>
      <c r="AG20" s="1131"/>
      <c r="AH20" s="1131"/>
      <c r="AI20" s="1131"/>
      <c r="AJ20" s="1132"/>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24"/>
      <c r="C21" s="1125"/>
      <c r="D21" s="1125"/>
      <c r="E21" s="1125"/>
      <c r="F21" s="1125"/>
      <c r="G21" s="1125"/>
      <c r="H21" s="1125"/>
      <c r="I21" s="1125"/>
      <c r="J21" s="1125"/>
      <c r="K21" s="1125"/>
      <c r="L21" s="1125"/>
      <c r="M21" s="1125"/>
      <c r="N21" s="1125"/>
      <c r="O21" s="1125"/>
      <c r="P21" s="1126"/>
      <c r="Q21" s="1136"/>
      <c r="R21" s="1137"/>
      <c r="S21" s="1137"/>
      <c r="T21" s="1137"/>
      <c r="U21" s="1137"/>
      <c r="V21" s="1137"/>
      <c r="W21" s="1137"/>
      <c r="X21" s="1137"/>
      <c r="Y21" s="1137"/>
      <c r="Z21" s="1137"/>
      <c r="AA21" s="1137"/>
      <c r="AB21" s="1137"/>
      <c r="AC21" s="1137"/>
      <c r="AD21" s="1137"/>
      <c r="AE21" s="1138"/>
      <c r="AF21" s="1130"/>
      <c r="AG21" s="1131"/>
      <c r="AH21" s="1131"/>
      <c r="AI21" s="1131"/>
      <c r="AJ21" s="1132"/>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24"/>
      <c r="C22" s="1125"/>
      <c r="D22" s="1125"/>
      <c r="E22" s="1125"/>
      <c r="F22" s="1125"/>
      <c r="G22" s="1125"/>
      <c r="H22" s="1125"/>
      <c r="I22" s="1125"/>
      <c r="J22" s="1125"/>
      <c r="K22" s="1125"/>
      <c r="L22" s="1125"/>
      <c r="M22" s="1125"/>
      <c r="N22" s="1125"/>
      <c r="O22" s="1125"/>
      <c r="P22" s="1126"/>
      <c r="Q22" s="1174"/>
      <c r="R22" s="1175"/>
      <c r="S22" s="1175"/>
      <c r="T22" s="1175"/>
      <c r="U22" s="1175"/>
      <c r="V22" s="1175"/>
      <c r="W22" s="1175"/>
      <c r="X22" s="1175"/>
      <c r="Y22" s="1175"/>
      <c r="Z22" s="1175"/>
      <c r="AA22" s="1175"/>
      <c r="AB22" s="1175"/>
      <c r="AC22" s="1175"/>
      <c r="AD22" s="1175"/>
      <c r="AE22" s="1176"/>
      <c r="AF22" s="1130"/>
      <c r="AG22" s="1131"/>
      <c r="AH22" s="1131"/>
      <c r="AI22" s="1131"/>
      <c r="AJ22" s="1132"/>
      <c r="AK22" s="1170"/>
      <c r="AL22" s="1171"/>
      <c r="AM22" s="1171"/>
      <c r="AN22" s="1171"/>
      <c r="AO22" s="1171"/>
      <c r="AP22" s="1171"/>
      <c r="AQ22" s="1171"/>
      <c r="AR22" s="1171"/>
      <c r="AS22" s="1171"/>
      <c r="AT22" s="1171"/>
      <c r="AU22" s="1172"/>
      <c r="AV22" s="1172"/>
      <c r="AW22" s="1172"/>
      <c r="AX22" s="1172"/>
      <c r="AY22" s="1173"/>
      <c r="AZ22" s="1122" t="s">
        <v>386</v>
      </c>
      <c r="BA22" s="1122"/>
      <c r="BB22" s="1122"/>
      <c r="BC22" s="1122"/>
      <c r="BD22" s="1123"/>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387</v>
      </c>
      <c r="B23" s="1037" t="s">
        <v>388</v>
      </c>
      <c r="C23" s="1038"/>
      <c r="D23" s="1038"/>
      <c r="E23" s="1038"/>
      <c r="F23" s="1038"/>
      <c r="G23" s="1038"/>
      <c r="H23" s="1038"/>
      <c r="I23" s="1038"/>
      <c r="J23" s="1038"/>
      <c r="K23" s="1038"/>
      <c r="L23" s="1038"/>
      <c r="M23" s="1038"/>
      <c r="N23" s="1038"/>
      <c r="O23" s="1038"/>
      <c r="P23" s="1039"/>
      <c r="Q23" s="1161">
        <v>10550</v>
      </c>
      <c r="R23" s="1162"/>
      <c r="S23" s="1162"/>
      <c r="T23" s="1162"/>
      <c r="U23" s="1162"/>
      <c r="V23" s="1162">
        <v>10166</v>
      </c>
      <c r="W23" s="1162"/>
      <c r="X23" s="1162"/>
      <c r="Y23" s="1162"/>
      <c r="Z23" s="1162"/>
      <c r="AA23" s="1162">
        <v>384</v>
      </c>
      <c r="AB23" s="1162"/>
      <c r="AC23" s="1162"/>
      <c r="AD23" s="1162"/>
      <c r="AE23" s="1163"/>
      <c r="AF23" s="1164">
        <v>313</v>
      </c>
      <c r="AG23" s="1162"/>
      <c r="AH23" s="1162"/>
      <c r="AI23" s="1162"/>
      <c r="AJ23" s="1165"/>
      <c r="AK23" s="1166"/>
      <c r="AL23" s="1167"/>
      <c r="AM23" s="1167"/>
      <c r="AN23" s="1167"/>
      <c r="AO23" s="1167"/>
      <c r="AP23" s="1162">
        <v>7816</v>
      </c>
      <c r="AQ23" s="1162"/>
      <c r="AR23" s="1162"/>
      <c r="AS23" s="1162"/>
      <c r="AT23" s="1162"/>
      <c r="AU23" s="1168"/>
      <c r="AV23" s="1168"/>
      <c r="AW23" s="1168"/>
      <c r="AX23" s="1168"/>
      <c r="AY23" s="1169"/>
      <c r="AZ23" s="1158" t="s">
        <v>389</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390</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391</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368</v>
      </c>
      <c r="B26" s="1089"/>
      <c r="C26" s="1089"/>
      <c r="D26" s="1089"/>
      <c r="E26" s="1089"/>
      <c r="F26" s="1089"/>
      <c r="G26" s="1089"/>
      <c r="H26" s="1089"/>
      <c r="I26" s="1089"/>
      <c r="J26" s="1089"/>
      <c r="K26" s="1089"/>
      <c r="L26" s="1089"/>
      <c r="M26" s="1089"/>
      <c r="N26" s="1089"/>
      <c r="O26" s="1089"/>
      <c r="P26" s="1090"/>
      <c r="Q26" s="1094" t="s">
        <v>392</v>
      </c>
      <c r="R26" s="1095"/>
      <c r="S26" s="1095"/>
      <c r="T26" s="1095"/>
      <c r="U26" s="1096"/>
      <c r="V26" s="1094" t="s">
        <v>393</v>
      </c>
      <c r="W26" s="1095"/>
      <c r="X26" s="1095"/>
      <c r="Y26" s="1095"/>
      <c r="Z26" s="1096"/>
      <c r="AA26" s="1094" t="s">
        <v>394</v>
      </c>
      <c r="AB26" s="1095"/>
      <c r="AC26" s="1095"/>
      <c r="AD26" s="1095"/>
      <c r="AE26" s="1095"/>
      <c r="AF26" s="1152" t="s">
        <v>395</v>
      </c>
      <c r="AG26" s="1101"/>
      <c r="AH26" s="1101"/>
      <c r="AI26" s="1101"/>
      <c r="AJ26" s="1153"/>
      <c r="AK26" s="1095" t="s">
        <v>396</v>
      </c>
      <c r="AL26" s="1095"/>
      <c r="AM26" s="1095"/>
      <c r="AN26" s="1095"/>
      <c r="AO26" s="1096"/>
      <c r="AP26" s="1094" t="s">
        <v>397</v>
      </c>
      <c r="AQ26" s="1095"/>
      <c r="AR26" s="1095"/>
      <c r="AS26" s="1095"/>
      <c r="AT26" s="1096"/>
      <c r="AU26" s="1094" t="s">
        <v>398</v>
      </c>
      <c r="AV26" s="1095"/>
      <c r="AW26" s="1095"/>
      <c r="AX26" s="1095"/>
      <c r="AY26" s="1096"/>
      <c r="AZ26" s="1094" t="s">
        <v>399</v>
      </c>
      <c r="BA26" s="1095"/>
      <c r="BB26" s="1095"/>
      <c r="BC26" s="1095"/>
      <c r="BD26" s="1096"/>
      <c r="BE26" s="1094" t="s">
        <v>375</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400</v>
      </c>
      <c r="C28" s="1144"/>
      <c r="D28" s="1144"/>
      <c r="E28" s="1144"/>
      <c r="F28" s="1144"/>
      <c r="G28" s="1144"/>
      <c r="H28" s="1144"/>
      <c r="I28" s="1144"/>
      <c r="J28" s="1144"/>
      <c r="K28" s="1144"/>
      <c r="L28" s="1144"/>
      <c r="M28" s="1144"/>
      <c r="N28" s="1144"/>
      <c r="O28" s="1144"/>
      <c r="P28" s="1145"/>
      <c r="Q28" s="1146">
        <v>2057</v>
      </c>
      <c r="R28" s="1147"/>
      <c r="S28" s="1147"/>
      <c r="T28" s="1147"/>
      <c r="U28" s="1147"/>
      <c r="V28" s="1147">
        <v>2001</v>
      </c>
      <c r="W28" s="1147"/>
      <c r="X28" s="1147"/>
      <c r="Y28" s="1147"/>
      <c r="Z28" s="1147"/>
      <c r="AA28" s="1147">
        <f>Q28-V28</f>
        <v>56</v>
      </c>
      <c r="AB28" s="1147"/>
      <c r="AC28" s="1147"/>
      <c r="AD28" s="1147"/>
      <c r="AE28" s="1148"/>
      <c r="AF28" s="1149">
        <v>56</v>
      </c>
      <c r="AG28" s="1147"/>
      <c r="AH28" s="1147"/>
      <c r="AI28" s="1147"/>
      <c r="AJ28" s="1150"/>
      <c r="AK28" s="1151">
        <v>0</v>
      </c>
      <c r="AL28" s="1139"/>
      <c r="AM28" s="1139"/>
      <c r="AN28" s="1139"/>
      <c r="AO28" s="1139"/>
      <c r="AP28" s="1139">
        <v>0</v>
      </c>
      <c r="AQ28" s="1139"/>
      <c r="AR28" s="1139"/>
      <c r="AS28" s="1139"/>
      <c r="AT28" s="1139"/>
      <c r="AU28" s="1139">
        <v>0</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24" t="s">
        <v>401</v>
      </c>
      <c r="C29" s="1125"/>
      <c r="D29" s="1125"/>
      <c r="E29" s="1125"/>
      <c r="F29" s="1125"/>
      <c r="G29" s="1125"/>
      <c r="H29" s="1125"/>
      <c r="I29" s="1125"/>
      <c r="J29" s="1125"/>
      <c r="K29" s="1125"/>
      <c r="L29" s="1125"/>
      <c r="M29" s="1125"/>
      <c r="N29" s="1125"/>
      <c r="O29" s="1125"/>
      <c r="P29" s="1126"/>
      <c r="Q29" s="1136">
        <v>121</v>
      </c>
      <c r="R29" s="1137"/>
      <c r="S29" s="1137"/>
      <c r="T29" s="1137"/>
      <c r="U29" s="1137"/>
      <c r="V29" s="1137">
        <v>121</v>
      </c>
      <c r="W29" s="1137"/>
      <c r="X29" s="1137"/>
      <c r="Y29" s="1137"/>
      <c r="Z29" s="1137"/>
      <c r="AA29" s="1137">
        <f>Q29-V29</f>
        <v>0</v>
      </c>
      <c r="AB29" s="1137"/>
      <c r="AC29" s="1137"/>
      <c r="AD29" s="1137"/>
      <c r="AE29" s="1138"/>
      <c r="AF29" s="1130">
        <v>0</v>
      </c>
      <c r="AG29" s="1131"/>
      <c r="AH29" s="1131"/>
      <c r="AI29" s="1131"/>
      <c r="AJ29" s="1132"/>
      <c r="AK29" s="1073">
        <v>0</v>
      </c>
      <c r="AL29" s="1064"/>
      <c r="AM29" s="1064"/>
      <c r="AN29" s="1064"/>
      <c r="AO29" s="1064"/>
      <c r="AP29" s="1064">
        <v>0</v>
      </c>
      <c r="AQ29" s="1064"/>
      <c r="AR29" s="1064"/>
      <c r="AS29" s="1064"/>
      <c r="AT29" s="1064"/>
      <c r="AU29" s="1064">
        <v>0</v>
      </c>
      <c r="AV29" s="1064"/>
      <c r="AW29" s="1064"/>
      <c r="AX29" s="1064"/>
      <c r="AY29" s="1064"/>
      <c r="AZ29" s="1135"/>
      <c r="BA29" s="1135"/>
      <c r="BB29" s="1135"/>
      <c r="BC29" s="1135"/>
      <c r="BD29" s="1135"/>
      <c r="BE29" s="1119"/>
      <c r="BF29" s="1119"/>
      <c r="BG29" s="1119"/>
      <c r="BH29" s="1119"/>
      <c r="BI29" s="1120"/>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24" t="s">
        <v>402</v>
      </c>
      <c r="C30" s="1125"/>
      <c r="D30" s="1125"/>
      <c r="E30" s="1125"/>
      <c r="F30" s="1125"/>
      <c r="G30" s="1125"/>
      <c r="H30" s="1125"/>
      <c r="I30" s="1125"/>
      <c r="J30" s="1125"/>
      <c r="K30" s="1125"/>
      <c r="L30" s="1125"/>
      <c r="M30" s="1125"/>
      <c r="N30" s="1125"/>
      <c r="O30" s="1125"/>
      <c r="P30" s="1126"/>
      <c r="Q30" s="1136">
        <v>514</v>
      </c>
      <c r="R30" s="1137"/>
      <c r="S30" s="1137"/>
      <c r="T30" s="1137"/>
      <c r="U30" s="1137"/>
      <c r="V30" s="1137">
        <v>498</v>
      </c>
      <c r="W30" s="1137"/>
      <c r="X30" s="1137"/>
      <c r="Y30" s="1137"/>
      <c r="Z30" s="1137"/>
      <c r="AA30" s="1137">
        <f t="shared" ref="AA30:AA31" si="0">Q30-V30</f>
        <v>16</v>
      </c>
      <c r="AB30" s="1137"/>
      <c r="AC30" s="1137"/>
      <c r="AD30" s="1137"/>
      <c r="AE30" s="1138"/>
      <c r="AF30" s="1130">
        <v>341</v>
      </c>
      <c r="AG30" s="1131"/>
      <c r="AH30" s="1131"/>
      <c r="AI30" s="1131"/>
      <c r="AJ30" s="1132"/>
      <c r="AK30" s="1073">
        <v>0</v>
      </c>
      <c r="AL30" s="1064"/>
      <c r="AM30" s="1064"/>
      <c r="AN30" s="1064"/>
      <c r="AO30" s="1064"/>
      <c r="AP30" s="1064">
        <v>815</v>
      </c>
      <c r="AQ30" s="1064"/>
      <c r="AR30" s="1064"/>
      <c r="AS30" s="1064"/>
      <c r="AT30" s="1064"/>
      <c r="AU30" s="1064">
        <v>0</v>
      </c>
      <c r="AV30" s="1064"/>
      <c r="AW30" s="1064"/>
      <c r="AX30" s="1064"/>
      <c r="AY30" s="1064"/>
      <c r="AZ30" s="1135" t="s">
        <v>582</v>
      </c>
      <c r="BA30" s="1135"/>
      <c r="BB30" s="1135"/>
      <c r="BC30" s="1135"/>
      <c r="BD30" s="1135"/>
      <c r="BE30" s="1119" t="s">
        <v>403</v>
      </c>
      <c r="BF30" s="1119"/>
      <c r="BG30" s="1119"/>
      <c r="BH30" s="1119"/>
      <c r="BI30" s="1120"/>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24" t="s">
        <v>404</v>
      </c>
      <c r="C31" s="1125"/>
      <c r="D31" s="1125"/>
      <c r="E31" s="1125"/>
      <c r="F31" s="1125"/>
      <c r="G31" s="1125"/>
      <c r="H31" s="1125"/>
      <c r="I31" s="1125"/>
      <c r="J31" s="1125"/>
      <c r="K31" s="1125"/>
      <c r="L31" s="1125"/>
      <c r="M31" s="1125"/>
      <c r="N31" s="1125"/>
      <c r="O31" s="1125"/>
      <c r="P31" s="1126"/>
      <c r="Q31" s="1136">
        <v>398</v>
      </c>
      <c r="R31" s="1137"/>
      <c r="S31" s="1137"/>
      <c r="T31" s="1137"/>
      <c r="U31" s="1137"/>
      <c r="V31" s="1137">
        <v>384</v>
      </c>
      <c r="W31" s="1137"/>
      <c r="X31" s="1137"/>
      <c r="Y31" s="1137"/>
      <c r="Z31" s="1137"/>
      <c r="AA31" s="1137">
        <f t="shared" si="0"/>
        <v>14</v>
      </c>
      <c r="AB31" s="1137"/>
      <c r="AC31" s="1137"/>
      <c r="AD31" s="1137"/>
      <c r="AE31" s="1138"/>
      <c r="AF31" s="1130">
        <v>14</v>
      </c>
      <c r="AG31" s="1131"/>
      <c r="AH31" s="1131"/>
      <c r="AI31" s="1131"/>
      <c r="AJ31" s="1132"/>
      <c r="AK31" s="1073">
        <v>167</v>
      </c>
      <c r="AL31" s="1064"/>
      <c r="AM31" s="1064"/>
      <c r="AN31" s="1064"/>
      <c r="AO31" s="1064"/>
      <c r="AP31" s="1064">
        <v>1209</v>
      </c>
      <c r="AQ31" s="1064"/>
      <c r="AR31" s="1064"/>
      <c r="AS31" s="1064"/>
      <c r="AT31" s="1064"/>
      <c r="AU31" s="1064">
        <v>933</v>
      </c>
      <c r="AV31" s="1064"/>
      <c r="AW31" s="1064"/>
      <c r="AX31" s="1064"/>
      <c r="AY31" s="1064"/>
      <c r="AZ31" s="1135" t="s">
        <v>582</v>
      </c>
      <c r="BA31" s="1135"/>
      <c r="BB31" s="1135"/>
      <c r="BC31" s="1135"/>
      <c r="BD31" s="1135"/>
      <c r="BE31" s="1119" t="s">
        <v>405</v>
      </c>
      <c r="BF31" s="1119"/>
      <c r="BG31" s="1119"/>
      <c r="BH31" s="1119"/>
      <c r="BI31" s="1120"/>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24"/>
      <c r="C32" s="1125"/>
      <c r="D32" s="1125"/>
      <c r="E32" s="1125"/>
      <c r="F32" s="1125"/>
      <c r="G32" s="1125"/>
      <c r="H32" s="1125"/>
      <c r="I32" s="1125"/>
      <c r="J32" s="1125"/>
      <c r="K32" s="1125"/>
      <c r="L32" s="1125"/>
      <c r="M32" s="1125"/>
      <c r="N32" s="1125"/>
      <c r="O32" s="1125"/>
      <c r="P32" s="1126"/>
      <c r="Q32" s="1136"/>
      <c r="R32" s="1137"/>
      <c r="S32" s="1137"/>
      <c r="T32" s="1137"/>
      <c r="U32" s="1137"/>
      <c r="V32" s="1137"/>
      <c r="W32" s="1137"/>
      <c r="X32" s="1137"/>
      <c r="Y32" s="1137"/>
      <c r="Z32" s="1137"/>
      <c r="AA32" s="1137"/>
      <c r="AB32" s="1137"/>
      <c r="AC32" s="1137"/>
      <c r="AD32" s="1137"/>
      <c r="AE32" s="1138"/>
      <c r="AF32" s="1130"/>
      <c r="AG32" s="1131"/>
      <c r="AH32" s="1131"/>
      <c r="AI32" s="1131"/>
      <c r="AJ32" s="1132"/>
      <c r="AK32" s="1073"/>
      <c r="AL32" s="1064"/>
      <c r="AM32" s="1064"/>
      <c r="AN32" s="1064"/>
      <c r="AO32" s="1064"/>
      <c r="AP32" s="1064"/>
      <c r="AQ32" s="1064"/>
      <c r="AR32" s="1064"/>
      <c r="AS32" s="1064"/>
      <c r="AT32" s="1064"/>
      <c r="AU32" s="1064"/>
      <c r="AV32" s="1064"/>
      <c r="AW32" s="1064"/>
      <c r="AX32" s="1064"/>
      <c r="AY32" s="1064"/>
      <c r="AZ32" s="1135"/>
      <c r="BA32" s="1135"/>
      <c r="BB32" s="1135"/>
      <c r="BC32" s="1135"/>
      <c r="BD32" s="1135"/>
      <c r="BE32" s="1119"/>
      <c r="BF32" s="1119"/>
      <c r="BG32" s="1119"/>
      <c r="BH32" s="1119"/>
      <c r="BI32" s="1120"/>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24"/>
      <c r="C33" s="1125"/>
      <c r="D33" s="1125"/>
      <c r="E33" s="1125"/>
      <c r="F33" s="1125"/>
      <c r="G33" s="1125"/>
      <c r="H33" s="1125"/>
      <c r="I33" s="1125"/>
      <c r="J33" s="1125"/>
      <c r="K33" s="1125"/>
      <c r="L33" s="1125"/>
      <c r="M33" s="1125"/>
      <c r="N33" s="1125"/>
      <c r="O33" s="1125"/>
      <c r="P33" s="1126"/>
      <c r="Q33" s="1136"/>
      <c r="R33" s="1137"/>
      <c r="S33" s="1137"/>
      <c r="T33" s="1137"/>
      <c r="U33" s="1137"/>
      <c r="V33" s="1137"/>
      <c r="W33" s="1137"/>
      <c r="X33" s="1137"/>
      <c r="Y33" s="1137"/>
      <c r="Z33" s="1137"/>
      <c r="AA33" s="1137"/>
      <c r="AB33" s="1137"/>
      <c r="AC33" s="1137"/>
      <c r="AD33" s="1137"/>
      <c r="AE33" s="1138"/>
      <c r="AF33" s="1130"/>
      <c r="AG33" s="1131"/>
      <c r="AH33" s="1131"/>
      <c r="AI33" s="1131"/>
      <c r="AJ33" s="1132"/>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19"/>
      <c r="BF33" s="1119"/>
      <c r="BG33" s="1119"/>
      <c r="BH33" s="1119"/>
      <c r="BI33" s="1120"/>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24"/>
      <c r="C34" s="1125"/>
      <c r="D34" s="1125"/>
      <c r="E34" s="1125"/>
      <c r="F34" s="1125"/>
      <c r="G34" s="1125"/>
      <c r="H34" s="1125"/>
      <c r="I34" s="1125"/>
      <c r="J34" s="1125"/>
      <c r="K34" s="1125"/>
      <c r="L34" s="1125"/>
      <c r="M34" s="1125"/>
      <c r="N34" s="1125"/>
      <c r="O34" s="1125"/>
      <c r="P34" s="1126"/>
      <c r="Q34" s="1136"/>
      <c r="R34" s="1137"/>
      <c r="S34" s="1137"/>
      <c r="T34" s="1137"/>
      <c r="U34" s="1137"/>
      <c r="V34" s="1137"/>
      <c r="W34" s="1137"/>
      <c r="X34" s="1137"/>
      <c r="Y34" s="1137"/>
      <c r="Z34" s="1137"/>
      <c r="AA34" s="1137"/>
      <c r="AB34" s="1137"/>
      <c r="AC34" s="1137"/>
      <c r="AD34" s="1137"/>
      <c r="AE34" s="1138"/>
      <c r="AF34" s="1130"/>
      <c r="AG34" s="1131"/>
      <c r="AH34" s="1131"/>
      <c r="AI34" s="1131"/>
      <c r="AJ34" s="1132"/>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19"/>
      <c r="BF34" s="1119"/>
      <c r="BG34" s="1119"/>
      <c r="BH34" s="1119"/>
      <c r="BI34" s="1120"/>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24"/>
      <c r="C35" s="1125"/>
      <c r="D35" s="1125"/>
      <c r="E35" s="1125"/>
      <c r="F35" s="1125"/>
      <c r="G35" s="1125"/>
      <c r="H35" s="1125"/>
      <c r="I35" s="1125"/>
      <c r="J35" s="1125"/>
      <c r="K35" s="1125"/>
      <c r="L35" s="1125"/>
      <c r="M35" s="1125"/>
      <c r="N35" s="1125"/>
      <c r="O35" s="1125"/>
      <c r="P35" s="1126"/>
      <c r="Q35" s="1136"/>
      <c r="R35" s="1137"/>
      <c r="S35" s="1137"/>
      <c r="T35" s="1137"/>
      <c r="U35" s="1137"/>
      <c r="V35" s="1137"/>
      <c r="W35" s="1137"/>
      <c r="X35" s="1137"/>
      <c r="Y35" s="1137"/>
      <c r="Z35" s="1137"/>
      <c r="AA35" s="1137"/>
      <c r="AB35" s="1137"/>
      <c r="AC35" s="1137"/>
      <c r="AD35" s="1137"/>
      <c r="AE35" s="1138"/>
      <c r="AF35" s="1130"/>
      <c r="AG35" s="1131"/>
      <c r="AH35" s="1131"/>
      <c r="AI35" s="1131"/>
      <c r="AJ35" s="1132"/>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19"/>
      <c r="BF35" s="1119"/>
      <c r="BG35" s="1119"/>
      <c r="BH35" s="1119"/>
      <c r="BI35" s="1120"/>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24"/>
      <c r="C36" s="1125"/>
      <c r="D36" s="1125"/>
      <c r="E36" s="1125"/>
      <c r="F36" s="1125"/>
      <c r="G36" s="1125"/>
      <c r="H36" s="1125"/>
      <c r="I36" s="1125"/>
      <c r="J36" s="1125"/>
      <c r="K36" s="1125"/>
      <c r="L36" s="1125"/>
      <c r="M36" s="1125"/>
      <c r="N36" s="1125"/>
      <c r="O36" s="1125"/>
      <c r="P36" s="1126"/>
      <c r="Q36" s="1136"/>
      <c r="R36" s="1137"/>
      <c r="S36" s="1137"/>
      <c r="T36" s="1137"/>
      <c r="U36" s="1137"/>
      <c r="V36" s="1137"/>
      <c r="W36" s="1137"/>
      <c r="X36" s="1137"/>
      <c r="Y36" s="1137"/>
      <c r="Z36" s="1137"/>
      <c r="AA36" s="1137"/>
      <c r="AB36" s="1137"/>
      <c r="AC36" s="1137"/>
      <c r="AD36" s="1137"/>
      <c r="AE36" s="1138"/>
      <c r="AF36" s="1130"/>
      <c r="AG36" s="1131"/>
      <c r="AH36" s="1131"/>
      <c r="AI36" s="1131"/>
      <c r="AJ36" s="1132"/>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19"/>
      <c r="BF36" s="1119"/>
      <c r="BG36" s="1119"/>
      <c r="BH36" s="1119"/>
      <c r="BI36" s="1120"/>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24"/>
      <c r="C37" s="1125"/>
      <c r="D37" s="1125"/>
      <c r="E37" s="1125"/>
      <c r="F37" s="1125"/>
      <c r="G37" s="1125"/>
      <c r="H37" s="1125"/>
      <c r="I37" s="1125"/>
      <c r="J37" s="1125"/>
      <c r="K37" s="1125"/>
      <c r="L37" s="1125"/>
      <c r="M37" s="1125"/>
      <c r="N37" s="1125"/>
      <c r="O37" s="1125"/>
      <c r="P37" s="1126"/>
      <c r="Q37" s="1136"/>
      <c r="R37" s="1137"/>
      <c r="S37" s="1137"/>
      <c r="T37" s="1137"/>
      <c r="U37" s="1137"/>
      <c r="V37" s="1137"/>
      <c r="W37" s="1137"/>
      <c r="X37" s="1137"/>
      <c r="Y37" s="1137"/>
      <c r="Z37" s="1137"/>
      <c r="AA37" s="1137"/>
      <c r="AB37" s="1137"/>
      <c r="AC37" s="1137"/>
      <c r="AD37" s="1137"/>
      <c r="AE37" s="1138"/>
      <c r="AF37" s="1130"/>
      <c r="AG37" s="1131"/>
      <c r="AH37" s="1131"/>
      <c r="AI37" s="1131"/>
      <c r="AJ37" s="1132"/>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19"/>
      <c r="BF37" s="1119"/>
      <c r="BG37" s="1119"/>
      <c r="BH37" s="1119"/>
      <c r="BI37" s="1120"/>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24"/>
      <c r="C38" s="1125"/>
      <c r="D38" s="1125"/>
      <c r="E38" s="1125"/>
      <c r="F38" s="1125"/>
      <c r="G38" s="1125"/>
      <c r="H38" s="1125"/>
      <c r="I38" s="1125"/>
      <c r="J38" s="1125"/>
      <c r="K38" s="1125"/>
      <c r="L38" s="1125"/>
      <c r="M38" s="1125"/>
      <c r="N38" s="1125"/>
      <c r="O38" s="1125"/>
      <c r="P38" s="1126"/>
      <c r="Q38" s="1136"/>
      <c r="R38" s="1137"/>
      <c r="S38" s="1137"/>
      <c r="T38" s="1137"/>
      <c r="U38" s="1137"/>
      <c r="V38" s="1137"/>
      <c r="W38" s="1137"/>
      <c r="X38" s="1137"/>
      <c r="Y38" s="1137"/>
      <c r="Z38" s="1137"/>
      <c r="AA38" s="1137"/>
      <c r="AB38" s="1137"/>
      <c r="AC38" s="1137"/>
      <c r="AD38" s="1137"/>
      <c r="AE38" s="1138"/>
      <c r="AF38" s="1130"/>
      <c r="AG38" s="1131"/>
      <c r="AH38" s="1131"/>
      <c r="AI38" s="1131"/>
      <c r="AJ38" s="1132"/>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19"/>
      <c r="BF38" s="1119"/>
      <c r="BG38" s="1119"/>
      <c r="BH38" s="1119"/>
      <c r="BI38" s="1120"/>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24"/>
      <c r="C39" s="1125"/>
      <c r="D39" s="1125"/>
      <c r="E39" s="1125"/>
      <c r="F39" s="1125"/>
      <c r="G39" s="1125"/>
      <c r="H39" s="1125"/>
      <c r="I39" s="1125"/>
      <c r="J39" s="1125"/>
      <c r="K39" s="1125"/>
      <c r="L39" s="1125"/>
      <c r="M39" s="1125"/>
      <c r="N39" s="1125"/>
      <c r="O39" s="1125"/>
      <c r="P39" s="1126"/>
      <c r="Q39" s="1136"/>
      <c r="R39" s="1137"/>
      <c r="S39" s="1137"/>
      <c r="T39" s="1137"/>
      <c r="U39" s="1137"/>
      <c r="V39" s="1137"/>
      <c r="W39" s="1137"/>
      <c r="X39" s="1137"/>
      <c r="Y39" s="1137"/>
      <c r="Z39" s="1137"/>
      <c r="AA39" s="1137"/>
      <c r="AB39" s="1137"/>
      <c r="AC39" s="1137"/>
      <c r="AD39" s="1137"/>
      <c r="AE39" s="1138"/>
      <c r="AF39" s="1130"/>
      <c r="AG39" s="1131"/>
      <c r="AH39" s="1131"/>
      <c r="AI39" s="1131"/>
      <c r="AJ39" s="1132"/>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19"/>
      <c r="BF39" s="1119"/>
      <c r="BG39" s="1119"/>
      <c r="BH39" s="1119"/>
      <c r="BI39" s="1120"/>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24"/>
      <c r="C40" s="1125"/>
      <c r="D40" s="1125"/>
      <c r="E40" s="1125"/>
      <c r="F40" s="1125"/>
      <c r="G40" s="1125"/>
      <c r="H40" s="1125"/>
      <c r="I40" s="1125"/>
      <c r="J40" s="1125"/>
      <c r="K40" s="1125"/>
      <c r="L40" s="1125"/>
      <c r="M40" s="1125"/>
      <c r="N40" s="1125"/>
      <c r="O40" s="1125"/>
      <c r="P40" s="1126"/>
      <c r="Q40" s="1136"/>
      <c r="R40" s="1137"/>
      <c r="S40" s="1137"/>
      <c r="T40" s="1137"/>
      <c r="U40" s="1137"/>
      <c r="V40" s="1137"/>
      <c r="W40" s="1137"/>
      <c r="X40" s="1137"/>
      <c r="Y40" s="1137"/>
      <c r="Z40" s="1137"/>
      <c r="AA40" s="1137"/>
      <c r="AB40" s="1137"/>
      <c r="AC40" s="1137"/>
      <c r="AD40" s="1137"/>
      <c r="AE40" s="1138"/>
      <c r="AF40" s="1130"/>
      <c r="AG40" s="1131"/>
      <c r="AH40" s="1131"/>
      <c r="AI40" s="1131"/>
      <c r="AJ40" s="1132"/>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19"/>
      <c r="BF40" s="1119"/>
      <c r="BG40" s="1119"/>
      <c r="BH40" s="1119"/>
      <c r="BI40" s="1120"/>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24"/>
      <c r="C41" s="1125"/>
      <c r="D41" s="1125"/>
      <c r="E41" s="1125"/>
      <c r="F41" s="1125"/>
      <c r="G41" s="1125"/>
      <c r="H41" s="1125"/>
      <c r="I41" s="1125"/>
      <c r="J41" s="1125"/>
      <c r="K41" s="1125"/>
      <c r="L41" s="1125"/>
      <c r="M41" s="1125"/>
      <c r="N41" s="1125"/>
      <c r="O41" s="1125"/>
      <c r="P41" s="1126"/>
      <c r="Q41" s="1136"/>
      <c r="R41" s="1137"/>
      <c r="S41" s="1137"/>
      <c r="T41" s="1137"/>
      <c r="U41" s="1137"/>
      <c r="V41" s="1137"/>
      <c r="W41" s="1137"/>
      <c r="X41" s="1137"/>
      <c r="Y41" s="1137"/>
      <c r="Z41" s="1137"/>
      <c r="AA41" s="1137"/>
      <c r="AB41" s="1137"/>
      <c r="AC41" s="1137"/>
      <c r="AD41" s="1137"/>
      <c r="AE41" s="1138"/>
      <c r="AF41" s="1130"/>
      <c r="AG41" s="1131"/>
      <c r="AH41" s="1131"/>
      <c r="AI41" s="1131"/>
      <c r="AJ41" s="1132"/>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19"/>
      <c r="BF41" s="1119"/>
      <c r="BG41" s="1119"/>
      <c r="BH41" s="1119"/>
      <c r="BI41" s="1120"/>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24"/>
      <c r="C42" s="1125"/>
      <c r="D42" s="1125"/>
      <c r="E42" s="1125"/>
      <c r="F42" s="1125"/>
      <c r="G42" s="1125"/>
      <c r="H42" s="1125"/>
      <c r="I42" s="1125"/>
      <c r="J42" s="1125"/>
      <c r="K42" s="1125"/>
      <c r="L42" s="1125"/>
      <c r="M42" s="1125"/>
      <c r="N42" s="1125"/>
      <c r="O42" s="1125"/>
      <c r="P42" s="1126"/>
      <c r="Q42" s="1136"/>
      <c r="R42" s="1137"/>
      <c r="S42" s="1137"/>
      <c r="T42" s="1137"/>
      <c r="U42" s="1137"/>
      <c r="V42" s="1137"/>
      <c r="W42" s="1137"/>
      <c r="X42" s="1137"/>
      <c r="Y42" s="1137"/>
      <c r="Z42" s="1137"/>
      <c r="AA42" s="1137"/>
      <c r="AB42" s="1137"/>
      <c r="AC42" s="1137"/>
      <c r="AD42" s="1137"/>
      <c r="AE42" s="1138"/>
      <c r="AF42" s="1130"/>
      <c r="AG42" s="1131"/>
      <c r="AH42" s="1131"/>
      <c r="AI42" s="1131"/>
      <c r="AJ42" s="1132"/>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19"/>
      <c r="BF42" s="1119"/>
      <c r="BG42" s="1119"/>
      <c r="BH42" s="1119"/>
      <c r="BI42" s="1120"/>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24"/>
      <c r="C43" s="1125"/>
      <c r="D43" s="1125"/>
      <c r="E43" s="1125"/>
      <c r="F43" s="1125"/>
      <c r="G43" s="1125"/>
      <c r="H43" s="1125"/>
      <c r="I43" s="1125"/>
      <c r="J43" s="1125"/>
      <c r="K43" s="1125"/>
      <c r="L43" s="1125"/>
      <c r="M43" s="1125"/>
      <c r="N43" s="1125"/>
      <c r="O43" s="1125"/>
      <c r="P43" s="1126"/>
      <c r="Q43" s="1136"/>
      <c r="R43" s="1137"/>
      <c r="S43" s="1137"/>
      <c r="T43" s="1137"/>
      <c r="U43" s="1137"/>
      <c r="V43" s="1137"/>
      <c r="W43" s="1137"/>
      <c r="X43" s="1137"/>
      <c r="Y43" s="1137"/>
      <c r="Z43" s="1137"/>
      <c r="AA43" s="1137"/>
      <c r="AB43" s="1137"/>
      <c r="AC43" s="1137"/>
      <c r="AD43" s="1137"/>
      <c r="AE43" s="1138"/>
      <c r="AF43" s="1130"/>
      <c r="AG43" s="1131"/>
      <c r="AH43" s="1131"/>
      <c r="AI43" s="1131"/>
      <c r="AJ43" s="1132"/>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19"/>
      <c r="BF43" s="1119"/>
      <c r="BG43" s="1119"/>
      <c r="BH43" s="1119"/>
      <c r="BI43" s="1120"/>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24"/>
      <c r="C44" s="1125"/>
      <c r="D44" s="1125"/>
      <c r="E44" s="1125"/>
      <c r="F44" s="1125"/>
      <c r="G44" s="1125"/>
      <c r="H44" s="1125"/>
      <c r="I44" s="1125"/>
      <c r="J44" s="1125"/>
      <c r="K44" s="1125"/>
      <c r="L44" s="1125"/>
      <c r="M44" s="1125"/>
      <c r="N44" s="1125"/>
      <c r="O44" s="1125"/>
      <c r="P44" s="1126"/>
      <c r="Q44" s="1136"/>
      <c r="R44" s="1137"/>
      <c r="S44" s="1137"/>
      <c r="T44" s="1137"/>
      <c r="U44" s="1137"/>
      <c r="V44" s="1137"/>
      <c r="W44" s="1137"/>
      <c r="X44" s="1137"/>
      <c r="Y44" s="1137"/>
      <c r="Z44" s="1137"/>
      <c r="AA44" s="1137"/>
      <c r="AB44" s="1137"/>
      <c r="AC44" s="1137"/>
      <c r="AD44" s="1137"/>
      <c r="AE44" s="1138"/>
      <c r="AF44" s="1130"/>
      <c r="AG44" s="1131"/>
      <c r="AH44" s="1131"/>
      <c r="AI44" s="1131"/>
      <c r="AJ44" s="1132"/>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19"/>
      <c r="BF44" s="1119"/>
      <c r="BG44" s="1119"/>
      <c r="BH44" s="1119"/>
      <c r="BI44" s="1120"/>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24"/>
      <c r="C45" s="1125"/>
      <c r="D45" s="1125"/>
      <c r="E45" s="1125"/>
      <c r="F45" s="1125"/>
      <c r="G45" s="1125"/>
      <c r="H45" s="1125"/>
      <c r="I45" s="1125"/>
      <c r="J45" s="1125"/>
      <c r="K45" s="1125"/>
      <c r="L45" s="1125"/>
      <c r="M45" s="1125"/>
      <c r="N45" s="1125"/>
      <c r="O45" s="1125"/>
      <c r="P45" s="1126"/>
      <c r="Q45" s="1136"/>
      <c r="R45" s="1137"/>
      <c r="S45" s="1137"/>
      <c r="T45" s="1137"/>
      <c r="U45" s="1137"/>
      <c r="V45" s="1137"/>
      <c r="W45" s="1137"/>
      <c r="X45" s="1137"/>
      <c r="Y45" s="1137"/>
      <c r="Z45" s="1137"/>
      <c r="AA45" s="1137"/>
      <c r="AB45" s="1137"/>
      <c r="AC45" s="1137"/>
      <c r="AD45" s="1137"/>
      <c r="AE45" s="1138"/>
      <c r="AF45" s="1130"/>
      <c r="AG45" s="1131"/>
      <c r="AH45" s="1131"/>
      <c r="AI45" s="1131"/>
      <c r="AJ45" s="1132"/>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19"/>
      <c r="BF45" s="1119"/>
      <c r="BG45" s="1119"/>
      <c r="BH45" s="1119"/>
      <c r="BI45" s="1120"/>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24"/>
      <c r="C46" s="1125"/>
      <c r="D46" s="1125"/>
      <c r="E46" s="1125"/>
      <c r="F46" s="1125"/>
      <c r="G46" s="1125"/>
      <c r="H46" s="1125"/>
      <c r="I46" s="1125"/>
      <c r="J46" s="1125"/>
      <c r="K46" s="1125"/>
      <c r="L46" s="1125"/>
      <c r="M46" s="1125"/>
      <c r="N46" s="1125"/>
      <c r="O46" s="1125"/>
      <c r="P46" s="1126"/>
      <c r="Q46" s="1136"/>
      <c r="R46" s="1137"/>
      <c r="S46" s="1137"/>
      <c r="T46" s="1137"/>
      <c r="U46" s="1137"/>
      <c r="V46" s="1137"/>
      <c r="W46" s="1137"/>
      <c r="X46" s="1137"/>
      <c r="Y46" s="1137"/>
      <c r="Z46" s="1137"/>
      <c r="AA46" s="1137"/>
      <c r="AB46" s="1137"/>
      <c r="AC46" s="1137"/>
      <c r="AD46" s="1137"/>
      <c r="AE46" s="1138"/>
      <c r="AF46" s="1130"/>
      <c r="AG46" s="1131"/>
      <c r="AH46" s="1131"/>
      <c r="AI46" s="1131"/>
      <c r="AJ46" s="1132"/>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19"/>
      <c r="BF46" s="1119"/>
      <c r="BG46" s="1119"/>
      <c r="BH46" s="1119"/>
      <c r="BI46" s="1120"/>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24"/>
      <c r="C47" s="1125"/>
      <c r="D47" s="1125"/>
      <c r="E47" s="1125"/>
      <c r="F47" s="1125"/>
      <c r="G47" s="1125"/>
      <c r="H47" s="1125"/>
      <c r="I47" s="1125"/>
      <c r="J47" s="1125"/>
      <c r="K47" s="1125"/>
      <c r="L47" s="1125"/>
      <c r="M47" s="1125"/>
      <c r="N47" s="1125"/>
      <c r="O47" s="1125"/>
      <c r="P47" s="1126"/>
      <c r="Q47" s="1136"/>
      <c r="R47" s="1137"/>
      <c r="S47" s="1137"/>
      <c r="T47" s="1137"/>
      <c r="U47" s="1137"/>
      <c r="V47" s="1137"/>
      <c r="W47" s="1137"/>
      <c r="X47" s="1137"/>
      <c r="Y47" s="1137"/>
      <c r="Z47" s="1137"/>
      <c r="AA47" s="1137"/>
      <c r="AB47" s="1137"/>
      <c r="AC47" s="1137"/>
      <c r="AD47" s="1137"/>
      <c r="AE47" s="1138"/>
      <c r="AF47" s="1130"/>
      <c r="AG47" s="1131"/>
      <c r="AH47" s="1131"/>
      <c r="AI47" s="1131"/>
      <c r="AJ47" s="1132"/>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19"/>
      <c r="BF47" s="1119"/>
      <c r="BG47" s="1119"/>
      <c r="BH47" s="1119"/>
      <c r="BI47" s="1120"/>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24"/>
      <c r="C48" s="1125"/>
      <c r="D48" s="1125"/>
      <c r="E48" s="1125"/>
      <c r="F48" s="1125"/>
      <c r="G48" s="1125"/>
      <c r="H48" s="1125"/>
      <c r="I48" s="1125"/>
      <c r="J48" s="1125"/>
      <c r="K48" s="1125"/>
      <c r="L48" s="1125"/>
      <c r="M48" s="1125"/>
      <c r="N48" s="1125"/>
      <c r="O48" s="1125"/>
      <c r="P48" s="1126"/>
      <c r="Q48" s="1136"/>
      <c r="R48" s="1137"/>
      <c r="S48" s="1137"/>
      <c r="T48" s="1137"/>
      <c r="U48" s="1137"/>
      <c r="V48" s="1137"/>
      <c r="W48" s="1137"/>
      <c r="X48" s="1137"/>
      <c r="Y48" s="1137"/>
      <c r="Z48" s="1137"/>
      <c r="AA48" s="1137"/>
      <c r="AB48" s="1137"/>
      <c r="AC48" s="1137"/>
      <c r="AD48" s="1137"/>
      <c r="AE48" s="1138"/>
      <c r="AF48" s="1130"/>
      <c r="AG48" s="1131"/>
      <c r="AH48" s="1131"/>
      <c r="AI48" s="1131"/>
      <c r="AJ48" s="1132"/>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19"/>
      <c r="BF48" s="1119"/>
      <c r="BG48" s="1119"/>
      <c r="BH48" s="1119"/>
      <c r="BI48" s="1120"/>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24"/>
      <c r="C49" s="1125"/>
      <c r="D49" s="1125"/>
      <c r="E49" s="1125"/>
      <c r="F49" s="1125"/>
      <c r="G49" s="1125"/>
      <c r="H49" s="1125"/>
      <c r="I49" s="1125"/>
      <c r="J49" s="1125"/>
      <c r="K49" s="1125"/>
      <c r="L49" s="1125"/>
      <c r="M49" s="1125"/>
      <c r="N49" s="1125"/>
      <c r="O49" s="1125"/>
      <c r="P49" s="1126"/>
      <c r="Q49" s="1136"/>
      <c r="R49" s="1137"/>
      <c r="S49" s="1137"/>
      <c r="T49" s="1137"/>
      <c r="U49" s="1137"/>
      <c r="V49" s="1137"/>
      <c r="W49" s="1137"/>
      <c r="X49" s="1137"/>
      <c r="Y49" s="1137"/>
      <c r="Z49" s="1137"/>
      <c r="AA49" s="1137"/>
      <c r="AB49" s="1137"/>
      <c r="AC49" s="1137"/>
      <c r="AD49" s="1137"/>
      <c r="AE49" s="1138"/>
      <c r="AF49" s="1130"/>
      <c r="AG49" s="1131"/>
      <c r="AH49" s="1131"/>
      <c r="AI49" s="1131"/>
      <c r="AJ49" s="1132"/>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19"/>
      <c r="BF49" s="1119"/>
      <c r="BG49" s="1119"/>
      <c r="BH49" s="1119"/>
      <c r="BI49" s="1120"/>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24"/>
      <c r="C50" s="1125"/>
      <c r="D50" s="1125"/>
      <c r="E50" s="1125"/>
      <c r="F50" s="1125"/>
      <c r="G50" s="1125"/>
      <c r="H50" s="1125"/>
      <c r="I50" s="1125"/>
      <c r="J50" s="1125"/>
      <c r="K50" s="1125"/>
      <c r="L50" s="1125"/>
      <c r="M50" s="1125"/>
      <c r="N50" s="1125"/>
      <c r="O50" s="1125"/>
      <c r="P50" s="1126"/>
      <c r="Q50" s="1127"/>
      <c r="R50" s="1128"/>
      <c r="S50" s="1128"/>
      <c r="T50" s="1128"/>
      <c r="U50" s="1128"/>
      <c r="V50" s="1128"/>
      <c r="W50" s="1128"/>
      <c r="X50" s="1128"/>
      <c r="Y50" s="1128"/>
      <c r="Z50" s="1128"/>
      <c r="AA50" s="1128"/>
      <c r="AB50" s="1128"/>
      <c r="AC50" s="1128"/>
      <c r="AD50" s="1128"/>
      <c r="AE50" s="1129"/>
      <c r="AF50" s="1130"/>
      <c r="AG50" s="1131"/>
      <c r="AH50" s="1131"/>
      <c r="AI50" s="1131"/>
      <c r="AJ50" s="1132"/>
      <c r="AK50" s="1133"/>
      <c r="AL50" s="1128"/>
      <c r="AM50" s="1128"/>
      <c r="AN50" s="1128"/>
      <c r="AO50" s="1128"/>
      <c r="AP50" s="1128"/>
      <c r="AQ50" s="1128"/>
      <c r="AR50" s="1128"/>
      <c r="AS50" s="1128"/>
      <c r="AT50" s="1128"/>
      <c r="AU50" s="1128"/>
      <c r="AV50" s="1128"/>
      <c r="AW50" s="1128"/>
      <c r="AX50" s="1128"/>
      <c r="AY50" s="1128"/>
      <c r="AZ50" s="1134"/>
      <c r="BA50" s="1134"/>
      <c r="BB50" s="1134"/>
      <c r="BC50" s="1134"/>
      <c r="BD50" s="1134"/>
      <c r="BE50" s="1119"/>
      <c r="BF50" s="1119"/>
      <c r="BG50" s="1119"/>
      <c r="BH50" s="1119"/>
      <c r="BI50" s="1120"/>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24"/>
      <c r="C51" s="1125"/>
      <c r="D51" s="1125"/>
      <c r="E51" s="1125"/>
      <c r="F51" s="1125"/>
      <c r="G51" s="1125"/>
      <c r="H51" s="1125"/>
      <c r="I51" s="1125"/>
      <c r="J51" s="1125"/>
      <c r="K51" s="1125"/>
      <c r="L51" s="1125"/>
      <c r="M51" s="1125"/>
      <c r="N51" s="1125"/>
      <c r="O51" s="1125"/>
      <c r="P51" s="1126"/>
      <c r="Q51" s="1127"/>
      <c r="R51" s="1128"/>
      <c r="S51" s="1128"/>
      <c r="T51" s="1128"/>
      <c r="U51" s="1128"/>
      <c r="V51" s="1128"/>
      <c r="W51" s="1128"/>
      <c r="X51" s="1128"/>
      <c r="Y51" s="1128"/>
      <c r="Z51" s="1128"/>
      <c r="AA51" s="1128"/>
      <c r="AB51" s="1128"/>
      <c r="AC51" s="1128"/>
      <c r="AD51" s="1128"/>
      <c r="AE51" s="1129"/>
      <c r="AF51" s="1130"/>
      <c r="AG51" s="1131"/>
      <c r="AH51" s="1131"/>
      <c r="AI51" s="1131"/>
      <c r="AJ51" s="1132"/>
      <c r="AK51" s="1133"/>
      <c r="AL51" s="1128"/>
      <c r="AM51" s="1128"/>
      <c r="AN51" s="1128"/>
      <c r="AO51" s="1128"/>
      <c r="AP51" s="1128"/>
      <c r="AQ51" s="1128"/>
      <c r="AR51" s="1128"/>
      <c r="AS51" s="1128"/>
      <c r="AT51" s="1128"/>
      <c r="AU51" s="1128"/>
      <c r="AV51" s="1128"/>
      <c r="AW51" s="1128"/>
      <c r="AX51" s="1128"/>
      <c r="AY51" s="1128"/>
      <c r="AZ51" s="1134"/>
      <c r="BA51" s="1134"/>
      <c r="BB51" s="1134"/>
      <c r="BC51" s="1134"/>
      <c r="BD51" s="1134"/>
      <c r="BE51" s="1119"/>
      <c r="BF51" s="1119"/>
      <c r="BG51" s="1119"/>
      <c r="BH51" s="1119"/>
      <c r="BI51" s="1120"/>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24"/>
      <c r="C52" s="1125"/>
      <c r="D52" s="1125"/>
      <c r="E52" s="1125"/>
      <c r="F52" s="1125"/>
      <c r="G52" s="1125"/>
      <c r="H52" s="1125"/>
      <c r="I52" s="1125"/>
      <c r="J52" s="1125"/>
      <c r="K52" s="1125"/>
      <c r="L52" s="1125"/>
      <c r="M52" s="1125"/>
      <c r="N52" s="1125"/>
      <c r="O52" s="1125"/>
      <c r="P52" s="1126"/>
      <c r="Q52" s="1127"/>
      <c r="R52" s="1128"/>
      <c r="S52" s="1128"/>
      <c r="T52" s="1128"/>
      <c r="U52" s="1128"/>
      <c r="V52" s="1128"/>
      <c r="W52" s="1128"/>
      <c r="X52" s="1128"/>
      <c r="Y52" s="1128"/>
      <c r="Z52" s="1128"/>
      <c r="AA52" s="1128"/>
      <c r="AB52" s="1128"/>
      <c r="AC52" s="1128"/>
      <c r="AD52" s="1128"/>
      <c r="AE52" s="1129"/>
      <c r="AF52" s="1130"/>
      <c r="AG52" s="1131"/>
      <c r="AH52" s="1131"/>
      <c r="AI52" s="1131"/>
      <c r="AJ52" s="1132"/>
      <c r="AK52" s="1133"/>
      <c r="AL52" s="1128"/>
      <c r="AM52" s="1128"/>
      <c r="AN52" s="1128"/>
      <c r="AO52" s="1128"/>
      <c r="AP52" s="1128"/>
      <c r="AQ52" s="1128"/>
      <c r="AR52" s="1128"/>
      <c r="AS52" s="1128"/>
      <c r="AT52" s="1128"/>
      <c r="AU52" s="1128"/>
      <c r="AV52" s="1128"/>
      <c r="AW52" s="1128"/>
      <c r="AX52" s="1128"/>
      <c r="AY52" s="1128"/>
      <c r="AZ52" s="1134"/>
      <c r="BA52" s="1134"/>
      <c r="BB52" s="1134"/>
      <c r="BC52" s="1134"/>
      <c r="BD52" s="1134"/>
      <c r="BE52" s="1119"/>
      <c r="BF52" s="1119"/>
      <c r="BG52" s="1119"/>
      <c r="BH52" s="1119"/>
      <c r="BI52" s="1120"/>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24"/>
      <c r="C53" s="1125"/>
      <c r="D53" s="1125"/>
      <c r="E53" s="1125"/>
      <c r="F53" s="1125"/>
      <c r="G53" s="1125"/>
      <c r="H53" s="1125"/>
      <c r="I53" s="1125"/>
      <c r="J53" s="1125"/>
      <c r="K53" s="1125"/>
      <c r="L53" s="1125"/>
      <c r="M53" s="1125"/>
      <c r="N53" s="1125"/>
      <c r="O53" s="1125"/>
      <c r="P53" s="1126"/>
      <c r="Q53" s="1127"/>
      <c r="R53" s="1128"/>
      <c r="S53" s="1128"/>
      <c r="T53" s="1128"/>
      <c r="U53" s="1128"/>
      <c r="V53" s="1128"/>
      <c r="W53" s="1128"/>
      <c r="X53" s="1128"/>
      <c r="Y53" s="1128"/>
      <c r="Z53" s="1128"/>
      <c r="AA53" s="1128"/>
      <c r="AB53" s="1128"/>
      <c r="AC53" s="1128"/>
      <c r="AD53" s="1128"/>
      <c r="AE53" s="1129"/>
      <c r="AF53" s="1130"/>
      <c r="AG53" s="1131"/>
      <c r="AH53" s="1131"/>
      <c r="AI53" s="1131"/>
      <c r="AJ53" s="1132"/>
      <c r="AK53" s="1133"/>
      <c r="AL53" s="1128"/>
      <c r="AM53" s="1128"/>
      <c r="AN53" s="1128"/>
      <c r="AO53" s="1128"/>
      <c r="AP53" s="1128"/>
      <c r="AQ53" s="1128"/>
      <c r="AR53" s="1128"/>
      <c r="AS53" s="1128"/>
      <c r="AT53" s="1128"/>
      <c r="AU53" s="1128"/>
      <c r="AV53" s="1128"/>
      <c r="AW53" s="1128"/>
      <c r="AX53" s="1128"/>
      <c r="AY53" s="1128"/>
      <c r="AZ53" s="1134"/>
      <c r="BA53" s="1134"/>
      <c r="BB53" s="1134"/>
      <c r="BC53" s="1134"/>
      <c r="BD53" s="1134"/>
      <c r="BE53" s="1119"/>
      <c r="BF53" s="1119"/>
      <c r="BG53" s="1119"/>
      <c r="BH53" s="1119"/>
      <c r="BI53" s="1120"/>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24"/>
      <c r="C54" s="1125"/>
      <c r="D54" s="1125"/>
      <c r="E54" s="1125"/>
      <c r="F54" s="1125"/>
      <c r="G54" s="1125"/>
      <c r="H54" s="1125"/>
      <c r="I54" s="1125"/>
      <c r="J54" s="1125"/>
      <c r="K54" s="1125"/>
      <c r="L54" s="1125"/>
      <c r="M54" s="1125"/>
      <c r="N54" s="1125"/>
      <c r="O54" s="1125"/>
      <c r="P54" s="1126"/>
      <c r="Q54" s="1127"/>
      <c r="R54" s="1128"/>
      <c r="S54" s="1128"/>
      <c r="T54" s="1128"/>
      <c r="U54" s="1128"/>
      <c r="V54" s="1128"/>
      <c r="W54" s="1128"/>
      <c r="X54" s="1128"/>
      <c r="Y54" s="1128"/>
      <c r="Z54" s="1128"/>
      <c r="AA54" s="1128"/>
      <c r="AB54" s="1128"/>
      <c r="AC54" s="1128"/>
      <c r="AD54" s="1128"/>
      <c r="AE54" s="1129"/>
      <c r="AF54" s="1130"/>
      <c r="AG54" s="1131"/>
      <c r="AH54" s="1131"/>
      <c r="AI54" s="1131"/>
      <c r="AJ54" s="1132"/>
      <c r="AK54" s="1133"/>
      <c r="AL54" s="1128"/>
      <c r="AM54" s="1128"/>
      <c r="AN54" s="1128"/>
      <c r="AO54" s="1128"/>
      <c r="AP54" s="1128"/>
      <c r="AQ54" s="1128"/>
      <c r="AR54" s="1128"/>
      <c r="AS54" s="1128"/>
      <c r="AT54" s="1128"/>
      <c r="AU54" s="1128"/>
      <c r="AV54" s="1128"/>
      <c r="AW54" s="1128"/>
      <c r="AX54" s="1128"/>
      <c r="AY54" s="1128"/>
      <c r="AZ54" s="1134"/>
      <c r="BA54" s="1134"/>
      <c r="BB54" s="1134"/>
      <c r="BC54" s="1134"/>
      <c r="BD54" s="1134"/>
      <c r="BE54" s="1119"/>
      <c r="BF54" s="1119"/>
      <c r="BG54" s="1119"/>
      <c r="BH54" s="1119"/>
      <c r="BI54" s="1120"/>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24"/>
      <c r="C55" s="1125"/>
      <c r="D55" s="1125"/>
      <c r="E55" s="1125"/>
      <c r="F55" s="1125"/>
      <c r="G55" s="1125"/>
      <c r="H55" s="1125"/>
      <c r="I55" s="1125"/>
      <c r="J55" s="1125"/>
      <c r="K55" s="1125"/>
      <c r="L55" s="1125"/>
      <c r="M55" s="1125"/>
      <c r="N55" s="1125"/>
      <c r="O55" s="1125"/>
      <c r="P55" s="1126"/>
      <c r="Q55" s="1127"/>
      <c r="R55" s="1128"/>
      <c r="S55" s="1128"/>
      <c r="T55" s="1128"/>
      <c r="U55" s="1128"/>
      <c r="V55" s="1128"/>
      <c r="W55" s="1128"/>
      <c r="X55" s="1128"/>
      <c r="Y55" s="1128"/>
      <c r="Z55" s="1128"/>
      <c r="AA55" s="1128"/>
      <c r="AB55" s="1128"/>
      <c r="AC55" s="1128"/>
      <c r="AD55" s="1128"/>
      <c r="AE55" s="1129"/>
      <c r="AF55" s="1130"/>
      <c r="AG55" s="1131"/>
      <c r="AH55" s="1131"/>
      <c r="AI55" s="1131"/>
      <c r="AJ55" s="1132"/>
      <c r="AK55" s="1133"/>
      <c r="AL55" s="1128"/>
      <c r="AM55" s="1128"/>
      <c r="AN55" s="1128"/>
      <c r="AO55" s="1128"/>
      <c r="AP55" s="1128"/>
      <c r="AQ55" s="1128"/>
      <c r="AR55" s="1128"/>
      <c r="AS55" s="1128"/>
      <c r="AT55" s="1128"/>
      <c r="AU55" s="1128"/>
      <c r="AV55" s="1128"/>
      <c r="AW55" s="1128"/>
      <c r="AX55" s="1128"/>
      <c r="AY55" s="1128"/>
      <c r="AZ55" s="1134"/>
      <c r="BA55" s="1134"/>
      <c r="BB55" s="1134"/>
      <c r="BC55" s="1134"/>
      <c r="BD55" s="1134"/>
      <c r="BE55" s="1119"/>
      <c r="BF55" s="1119"/>
      <c r="BG55" s="1119"/>
      <c r="BH55" s="1119"/>
      <c r="BI55" s="1120"/>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24"/>
      <c r="C56" s="1125"/>
      <c r="D56" s="1125"/>
      <c r="E56" s="1125"/>
      <c r="F56" s="1125"/>
      <c r="G56" s="1125"/>
      <c r="H56" s="1125"/>
      <c r="I56" s="1125"/>
      <c r="J56" s="1125"/>
      <c r="K56" s="1125"/>
      <c r="L56" s="1125"/>
      <c r="M56" s="1125"/>
      <c r="N56" s="1125"/>
      <c r="O56" s="1125"/>
      <c r="P56" s="1126"/>
      <c r="Q56" s="1127"/>
      <c r="R56" s="1128"/>
      <c r="S56" s="1128"/>
      <c r="T56" s="1128"/>
      <c r="U56" s="1128"/>
      <c r="V56" s="1128"/>
      <c r="W56" s="1128"/>
      <c r="X56" s="1128"/>
      <c r="Y56" s="1128"/>
      <c r="Z56" s="1128"/>
      <c r="AA56" s="1128"/>
      <c r="AB56" s="1128"/>
      <c r="AC56" s="1128"/>
      <c r="AD56" s="1128"/>
      <c r="AE56" s="1129"/>
      <c r="AF56" s="1130"/>
      <c r="AG56" s="1131"/>
      <c r="AH56" s="1131"/>
      <c r="AI56" s="1131"/>
      <c r="AJ56" s="1132"/>
      <c r="AK56" s="1133"/>
      <c r="AL56" s="1128"/>
      <c r="AM56" s="1128"/>
      <c r="AN56" s="1128"/>
      <c r="AO56" s="1128"/>
      <c r="AP56" s="1128"/>
      <c r="AQ56" s="1128"/>
      <c r="AR56" s="1128"/>
      <c r="AS56" s="1128"/>
      <c r="AT56" s="1128"/>
      <c r="AU56" s="1128"/>
      <c r="AV56" s="1128"/>
      <c r="AW56" s="1128"/>
      <c r="AX56" s="1128"/>
      <c r="AY56" s="1128"/>
      <c r="AZ56" s="1134"/>
      <c r="BA56" s="1134"/>
      <c r="BB56" s="1134"/>
      <c r="BC56" s="1134"/>
      <c r="BD56" s="1134"/>
      <c r="BE56" s="1119"/>
      <c r="BF56" s="1119"/>
      <c r="BG56" s="1119"/>
      <c r="BH56" s="1119"/>
      <c r="BI56" s="1120"/>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24"/>
      <c r="C57" s="1125"/>
      <c r="D57" s="1125"/>
      <c r="E57" s="1125"/>
      <c r="F57" s="1125"/>
      <c r="G57" s="1125"/>
      <c r="H57" s="1125"/>
      <c r="I57" s="1125"/>
      <c r="J57" s="1125"/>
      <c r="K57" s="1125"/>
      <c r="L57" s="1125"/>
      <c r="M57" s="1125"/>
      <c r="N57" s="1125"/>
      <c r="O57" s="1125"/>
      <c r="P57" s="1126"/>
      <c r="Q57" s="1127"/>
      <c r="R57" s="1128"/>
      <c r="S57" s="1128"/>
      <c r="T57" s="1128"/>
      <c r="U57" s="1128"/>
      <c r="V57" s="1128"/>
      <c r="W57" s="1128"/>
      <c r="X57" s="1128"/>
      <c r="Y57" s="1128"/>
      <c r="Z57" s="1128"/>
      <c r="AA57" s="1128"/>
      <c r="AB57" s="1128"/>
      <c r="AC57" s="1128"/>
      <c r="AD57" s="1128"/>
      <c r="AE57" s="1129"/>
      <c r="AF57" s="1130"/>
      <c r="AG57" s="1131"/>
      <c r="AH57" s="1131"/>
      <c r="AI57" s="1131"/>
      <c r="AJ57" s="1132"/>
      <c r="AK57" s="1133"/>
      <c r="AL57" s="1128"/>
      <c r="AM57" s="1128"/>
      <c r="AN57" s="1128"/>
      <c r="AO57" s="1128"/>
      <c r="AP57" s="1128"/>
      <c r="AQ57" s="1128"/>
      <c r="AR57" s="1128"/>
      <c r="AS57" s="1128"/>
      <c r="AT57" s="1128"/>
      <c r="AU57" s="1128"/>
      <c r="AV57" s="1128"/>
      <c r="AW57" s="1128"/>
      <c r="AX57" s="1128"/>
      <c r="AY57" s="1128"/>
      <c r="AZ57" s="1134"/>
      <c r="BA57" s="1134"/>
      <c r="BB57" s="1134"/>
      <c r="BC57" s="1134"/>
      <c r="BD57" s="1134"/>
      <c r="BE57" s="1119"/>
      <c r="BF57" s="1119"/>
      <c r="BG57" s="1119"/>
      <c r="BH57" s="1119"/>
      <c r="BI57" s="1120"/>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24"/>
      <c r="C58" s="1125"/>
      <c r="D58" s="1125"/>
      <c r="E58" s="1125"/>
      <c r="F58" s="1125"/>
      <c r="G58" s="1125"/>
      <c r="H58" s="1125"/>
      <c r="I58" s="1125"/>
      <c r="J58" s="1125"/>
      <c r="K58" s="1125"/>
      <c r="L58" s="1125"/>
      <c r="M58" s="1125"/>
      <c r="N58" s="1125"/>
      <c r="O58" s="1125"/>
      <c r="P58" s="1126"/>
      <c r="Q58" s="1127"/>
      <c r="R58" s="1128"/>
      <c r="S58" s="1128"/>
      <c r="T58" s="1128"/>
      <c r="U58" s="1128"/>
      <c r="V58" s="1128"/>
      <c r="W58" s="1128"/>
      <c r="X58" s="1128"/>
      <c r="Y58" s="1128"/>
      <c r="Z58" s="1128"/>
      <c r="AA58" s="1128"/>
      <c r="AB58" s="1128"/>
      <c r="AC58" s="1128"/>
      <c r="AD58" s="1128"/>
      <c r="AE58" s="1129"/>
      <c r="AF58" s="1130"/>
      <c r="AG58" s="1131"/>
      <c r="AH58" s="1131"/>
      <c r="AI58" s="1131"/>
      <c r="AJ58" s="1132"/>
      <c r="AK58" s="1133"/>
      <c r="AL58" s="1128"/>
      <c r="AM58" s="1128"/>
      <c r="AN58" s="1128"/>
      <c r="AO58" s="1128"/>
      <c r="AP58" s="1128"/>
      <c r="AQ58" s="1128"/>
      <c r="AR58" s="1128"/>
      <c r="AS58" s="1128"/>
      <c r="AT58" s="1128"/>
      <c r="AU58" s="1128"/>
      <c r="AV58" s="1128"/>
      <c r="AW58" s="1128"/>
      <c r="AX58" s="1128"/>
      <c r="AY58" s="1128"/>
      <c r="AZ58" s="1134"/>
      <c r="BA58" s="1134"/>
      <c r="BB58" s="1134"/>
      <c r="BC58" s="1134"/>
      <c r="BD58" s="1134"/>
      <c r="BE58" s="1119"/>
      <c r="BF58" s="1119"/>
      <c r="BG58" s="1119"/>
      <c r="BH58" s="1119"/>
      <c r="BI58" s="1120"/>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24"/>
      <c r="C59" s="1125"/>
      <c r="D59" s="1125"/>
      <c r="E59" s="1125"/>
      <c r="F59" s="1125"/>
      <c r="G59" s="1125"/>
      <c r="H59" s="1125"/>
      <c r="I59" s="1125"/>
      <c r="J59" s="1125"/>
      <c r="K59" s="1125"/>
      <c r="L59" s="1125"/>
      <c r="M59" s="1125"/>
      <c r="N59" s="1125"/>
      <c r="O59" s="1125"/>
      <c r="P59" s="1126"/>
      <c r="Q59" s="1127"/>
      <c r="R59" s="1128"/>
      <c r="S59" s="1128"/>
      <c r="T59" s="1128"/>
      <c r="U59" s="1128"/>
      <c r="V59" s="1128"/>
      <c r="W59" s="1128"/>
      <c r="X59" s="1128"/>
      <c r="Y59" s="1128"/>
      <c r="Z59" s="1128"/>
      <c r="AA59" s="1128"/>
      <c r="AB59" s="1128"/>
      <c r="AC59" s="1128"/>
      <c r="AD59" s="1128"/>
      <c r="AE59" s="1129"/>
      <c r="AF59" s="1130"/>
      <c r="AG59" s="1131"/>
      <c r="AH59" s="1131"/>
      <c r="AI59" s="1131"/>
      <c r="AJ59" s="1132"/>
      <c r="AK59" s="1133"/>
      <c r="AL59" s="1128"/>
      <c r="AM59" s="1128"/>
      <c r="AN59" s="1128"/>
      <c r="AO59" s="1128"/>
      <c r="AP59" s="1128"/>
      <c r="AQ59" s="1128"/>
      <c r="AR59" s="1128"/>
      <c r="AS59" s="1128"/>
      <c r="AT59" s="1128"/>
      <c r="AU59" s="1128"/>
      <c r="AV59" s="1128"/>
      <c r="AW59" s="1128"/>
      <c r="AX59" s="1128"/>
      <c r="AY59" s="1128"/>
      <c r="AZ59" s="1134"/>
      <c r="BA59" s="1134"/>
      <c r="BB59" s="1134"/>
      <c r="BC59" s="1134"/>
      <c r="BD59" s="1134"/>
      <c r="BE59" s="1119"/>
      <c r="BF59" s="1119"/>
      <c r="BG59" s="1119"/>
      <c r="BH59" s="1119"/>
      <c r="BI59" s="1120"/>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24"/>
      <c r="C60" s="1125"/>
      <c r="D60" s="1125"/>
      <c r="E60" s="1125"/>
      <c r="F60" s="1125"/>
      <c r="G60" s="1125"/>
      <c r="H60" s="1125"/>
      <c r="I60" s="1125"/>
      <c r="J60" s="1125"/>
      <c r="K60" s="1125"/>
      <c r="L60" s="1125"/>
      <c r="M60" s="1125"/>
      <c r="N60" s="1125"/>
      <c r="O60" s="1125"/>
      <c r="P60" s="1126"/>
      <c r="Q60" s="1127"/>
      <c r="R60" s="1128"/>
      <c r="S60" s="1128"/>
      <c r="T60" s="1128"/>
      <c r="U60" s="1128"/>
      <c r="V60" s="1128"/>
      <c r="W60" s="1128"/>
      <c r="X60" s="1128"/>
      <c r="Y60" s="1128"/>
      <c r="Z60" s="1128"/>
      <c r="AA60" s="1128"/>
      <c r="AB60" s="1128"/>
      <c r="AC60" s="1128"/>
      <c r="AD60" s="1128"/>
      <c r="AE60" s="1129"/>
      <c r="AF60" s="1130"/>
      <c r="AG60" s="1131"/>
      <c r="AH60" s="1131"/>
      <c r="AI60" s="1131"/>
      <c r="AJ60" s="1132"/>
      <c r="AK60" s="1133"/>
      <c r="AL60" s="1128"/>
      <c r="AM60" s="1128"/>
      <c r="AN60" s="1128"/>
      <c r="AO60" s="1128"/>
      <c r="AP60" s="1128"/>
      <c r="AQ60" s="1128"/>
      <c r="AR60" s="1128"/>
      <c r="AS60" s="1128"/>
      <c r="AT60" s="1128"/>
      <c r="AU60" s="1128"/>
      <c r="AV60" s="1128"/>
      <c r="AW60" s="1128"/>
      <c r="AX60" s="1128"/>
      <c r="AY60" s="1128"/>
      <c r="AZ60" s="1134"/>
      <c r="BA60" s="1134"/>
      <c r="BB60" s="1134"/>
      <c r="BC60" s="1134"/>
      <c r="BD60" s="1134"/>
      <c r="BE60" s="1119"/>
      <c r="BF60" s="1119"/>
      <c r="BG60" s="1119"/>
      <c r="BH60" s="1119"/>
      <c r="BI60" s="1120"/>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24"/>
      <c r="C61" s="1125"/>
      <c r="D61" s="1125"/>
      <c r="E61" s="1125"/>
      <c r="F61" s="1125"/>
      <c r="G61" s="1125"/>
      <c r="H61" s="1125"/>
      <c r="I61" s="1125"/>
      <c r="J61" s="1125"/>
      <c r="K61" s="1125"/>
      <c r="L61" s="1125"/>
      <c r="M61" s="1125"/>
      <c r="N61" s="1125"/>
      <c r="O61" s="1125"/>
      <c r="P61" s="1126"/>
      <c r="Q61" s="1127"/>
      <c r="R61" s="1128"/>
      <c r="S61" s="1128"/>
      <c r="T61" s="1128"/>
      <c r="U61" s="1128"/>
      <c r="V61" s="1128"/>
      <c r="W61" s="1128"/>
      <c r="X61" s="1128"/>
      <c r="Y61" s="1128"/>
      <c r="Z61" s="1128"/>
      <c r="AA61" s="1128"/>
      <c r="AB61" s="1128"/>
      <c r="AC61" s="1128"/>
      <c r="AD61" s="1128"/>
      <c r="AE61" s="1129"/>
      <c r="AF61" s="1130"/>
      <c r="AG61" s="1131"/>
      <c r="AH61" s="1131"/>
      <c r="AI61" s="1131"/>
      <c r="AJ61" s="1132"/>
      <c r="AK61" s="1133"/>
      <c r="AL61" s="1128"/>
      <c r="AM61" s="1128"/>
      <c r="AN61" s="1128"/>
      <c r="AO61" s="1128"/>
      <c r="AP61" s="1128"/>
      <c r="AQ61" s="1128"/>
      <c r="AR61" s="1128"/>
      <c r="AS61" s="1128"/>
      <c r="AT61" s="1128"/>
      <c r="AU61" s="1128"/>
      <c r="AV61" s="1128"/>
      <c r="AW61" s="1128"/>
      <c r="AX61" s="1128"/>
      <c r="AY61" s="1128"/>
      <c r="AZ61" s="1134"/>
      <c r="BA61" s="1134"/>
      <c r="BB61" s="1134"/>
      <c r="BC61" s="1134"/>
      <c r="BD61" s="1134"/>
      <c r="BE61" s="1119"/>
      <c r="BF61" s="1119"/>
      <c r="BG61" s="1119"/>
      <c r="BH61" s="1119"/>
      <c r="BI61" s="1120"/>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24"/>
      <c r="C62" s="1125"/>
      <c r="D62" s="1125"/>
      <c r="E62" s="1125"/>
      <c r="F62" s="1125"/>
      <c r="G62" s="1125"/>
      <c r="H62" s="1125"/>
      <c r="I62" s="1125"/>
      <c r="J62" s="1125"/>
      <c r="K62" s="1125"/>
      <c r="L62" s="1125"/>
      <c r="M62" s="1125"/>
      <c r="N62" s="1125"/>
      <c r="O62" s="1125"/>
      <c r="P62" s="1126"/>
      <c r="Q62" s="1127"/>
      <c r="R62" s="1128"/>
      <c r="S62" s="1128"/>
      <c r="T62" s="1128"/>
      <c r="U62" s="1128"/>
      <c r="V62" s="1128"/>
      <c r="W62" s="1128"/>
      <c r="X62" s="1128"/>
      <c r="Y62" s="1128"/>
      <c r="Z62" s="1128"/>
      <c r="AA62" s="1128"/>
      <c r="AB62" s="1128"/>
      <c r="AC62" s="1128"/>
      <c r="AD62" s="1128"/>
      <c r="AE62" s="1129"/>
      <c r="AF62" s="1130"/>
      <c r="AG62" s="1131"/>
      <c r="AH62" s="1131"/>
      <c r="AI62" s="1131"/>
      <c r="AJ62" s="1132"/>
      <c r="AK62" s="1133"/>
      <c r="AL62" s="1128"/>
      <c r="AM62" s="1128"/>
      <c r="AN62" s="1128"/>
      <c r="AO62" s="1128"/>
      <c r="AP62" s="1128"/>
      <c r="AQ62" s="1128"/>
      <c r="AR62" s="1128"/>
      <c r="AS62" s="1128"/>
      <c r="AT62" s="1128"/>
      <c r="AU62" s="1128"/>
      <c r="AV62" s="1128"/>
      <c r="AW62" s="1128"/>
      <c r="AX62" s="1128"/>
      <c r="AY62" s="1128"/>
      <c r="AZ62" s="1134"/>
      <c r="BA62" s="1134"/>
      <c r="BB62" s="1134"/>
      <c r="BC62" s="1134"/>
      <c r="BD62" s="1134"/>
      <c r="BE62" s="1119"/>
      <c r="BF62" s="1119"/>
      <c r="BG62" s="1119"/>
      <c r="BH62" s="1119"/>
      <c r="BI62" s="1120"/>
      <c r="BJ62" s="1121" t="s">
        <v>406</v>
      </c>
      <c r="BK62" s="1122"/>
      <c r="BL62" s="1122"/>
      <c r="BM62" s="1122"/>
      <c r="BN62" s="1123"/>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387</v>
      </c>
      <c r="B63" s="1037" t="s">
        <v>407</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5"/>
      <c r="AF63" s="1116">
        <v>411</v>
      </c>
      <c r="AG63" s="1052"/>
      <c r="AH63" s="1052"/>
      <c r="AI63" s="1052"/>
      <c r="AJ63" s="1117"/>
      <c r="AK63" s="1118"/>
      <c r="AL63" s="1056"/>
      <c r="AM63" s="1056"/>
      <c r="AN63" s="1056"/>
      <c r="AO63" s="1056"/>
      <c r="AP63" s="1052">
        <v>2024</v>
      </c>
      <c r="AQ63" s="1052"/>
      <c r="AR63" s="1052"/>
      <c r="AS63" s="1052"/>
      <c r="AT63" s="1052"/>
      <c r="AU63" s="1052">
        <v>933</v>
      </c>
      <c r="AV63" s="1052"/>
      <c r="AW63" s="1052"/>
      <c r="AX63" s="1052"/>
      <c r="AY63" s="1052"/>
      <c r="AZ63" s="1112"/>
      <c r="BA63" s="1112"/>
      <c r="BB63" s="1112"/>
      <c r="BC63" s="1112"/>
      <c r="BD63" s="1112"/>
      <c r="BE63" s="1053"/>
      <c r="BF63" s="1053"/>
      <c r="BG63" s="1053"/>
      <c r="BH63" s="1053"/>
      <c r="BI63" s="1054"/>
      <c r="BJ63" s="1113" t="s">
        <v>230</v>
      </c>
      <c r="BK63" s="1044"/>
      <c r="BL63" s="1044"/>
      <c r="BM63" s="1044"/>
      <c r="BN63" s="1114"/>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408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409</v>
      </c>
      <c r="B66" s="1089"/>
      <c r="C66" s="1089"/>
      <c r="D66" s="1089"/>
      <c r="E66" s="1089"/>
      <c r="F66" s="1089"/>
      <c r="G66" s="1089"/>
      <c r="H66" s="1089"/>
      <c r="I66" s="1089"/>
      <c r="J66" s="1089"/>
      <c r="K66" s="1089"/>
      <c r="L66" s="1089"/>
      <c r="M66" s="1089"/>
      <c r="N66" s="1089"/>
      <c r="O66" s="1089"/>
      <c r="P66" s="1090"/>
      <c r="Q66" s="1094" t="s">
        <v>410</v>
      </c>
      <c r="R66" s="1095"/>
      <c r="S66" s="1095"/>
      <c r="T66" s="1095"/>
      <c r="U66" s="1096"/>
      <c r="V66" s="1094" t="s">
        <v>393</v>
      </c>
      <c r="W66" s="1095"/>
      <c r="X66" s="1095"/>
      <c r="Y66" s="1095"/>
      <c r="Z66" s="1096"/>
      <c r="AA66" s="1094" t="s">
        <v>411</v>
      </c>
      <c r="AB66" s="1095"/>
      <c r="AC66" s="1095"/>
      <c r="AD66" s="1095"/>
      <c r="AE66" s="1096"/>
      <c r="AF66" s="1100" t="s">
        <v>412</v>
      </c>
      <c r="AG66" s="1101"/>
      <c r="AH66" s="1101"/>
      <c r="AI66" s="1101"/>
      <c r="AJ66" s="1102"/>
      <c r="AK66" s="1094" t="s">
        <v>413</v>
      </c>
      <c r="AL66" s="1089"/>
      <c r="AM66" s="1089"/>
      <c r="AN66" s="1089"/>
      <c r="AO66" s="1090"/>
      <c r="AP66" s="1094" t="s">
        <v>397</v>
      </c>
      <c r="AQ66" s="1095"/>
      <c r="AR66" s="1095"/>
      <c r="AS66" s="1095"/>
      <c r="AT66" s="1096"/>
      <c r="AU66" s="1094" t="s">
        <v>414</v>
      </c>
      <c r="AV66" s="1095"/>
      <c r="AW66" s="1095"/>
      <c r="AX66" s="1095"/>
      <c r="AY66" s="1096"/>
      <c r="AZ66" s="1094" t="s">
        <v>375</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573</v>
      </c>
      <c r="C68" s="1079"/>
      <c r="D68" s="1079"/>
      <c r="E68" s="1079"/>
      <c r="F68" s="1079"/>
      <c r="G68" s="1079"/>
      <c r="H68" s="1079"/>
      <c r="I68" s="1079"/>
      <c r="J68" s="1079"/>
      <c r="K68" s="1079"/>
      <c r="L68" s="1079"/>
      <c r="M68" s="1079"/>
      <c r="N68" s="1079"/>
      <c r="O68" s="1079"/>
      <c r="P68" s="1080"/>
      <c r="Q68" s="1081">
        <v>1270</v>
      </c>
      <c r="R68" s="1075"/>
      <c r="S68" s="1075"/>
      <c r="T68" s="1075"/>
      <c r="U68" s="1075"/>
      <c r="V68" s="1075">
        <v>1231</v>
      </c>
      <c r="W68" s="1075"/>
      <c r="X68" s="1075"/>
      <c r="Y68" s="1075"/>
      <c r="Z68" s="1075"/>
      <c r="AA68" s="1075">
        <f>Q68-V68</f>
        <v>39</v>
      </c>
      <c r="AB68" s="1075"/>
      <c r="AC68" s="1075"/>
      <c r="AD68" s="1075"/>
      <c r="AE68" s="1075"/>
      <c r="AF68" s="1075">
        <f>AA68</f>
        <v>39</v>
      </c>
      <c r="AG68" s="1075"/>
      <c r="AH68" s="1075"/>
      <c r="AI68" s="1075"/>
      <c r="AJ68" s="1075"/>
      <c r="AK68" s="1075">
        <v>9</v>
      </c>
      <c r="AL68" s="1075"/>
      <c r="AM68" s="1075"/>
      <c r="AN68" s="1075"/>
      <c r="AO68" s="1075"/>
      <c r="AP68" s="1075">
        <v>0</v>
      </c>
      <c r="AQ68" s="1075"/>
      <c r="AR68" s="1075"/>
      <c r="AS68" s="1075"/>
      <c r="AT68" s="1075"/>
      <c r="AU68" s="1075">
        <v>0</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574</v>
      </c>
      <c r="C69" s="1068"/>
      <c r="D69" s="1068"/>
      <c r="E69" s="1068"/>
      <c r="F69" s="1068"/>
      <c r="G69" s="1068"/>
      <c r="H69" s="1068"/>
      <c r="I69" s="1068"/>
      <c r="J69" s="1068"/>
      <c r="K69" s="1068"/>
      <c r="L69" s="1068"/>
      <c r="M69" s="1068"/>
      <c r="N69" s="1068"/>
      <c r="O69" s="1068"/>
      <c r="P69" s="1069"/>
      <c r="Q69" s="1070">
        <v>34792</v>
      </c>
      <c r="R69" s="1064"/>
      <c r="S69" s="1064"/>
      <c r="T69" s="1064"/>
      <c r="U69" s="1064"/>
      <c r="V69" s="1064">
        <v>34144</v>
      </c>
      <c r="W69" s="1064"/>
      <c r="X69" s="1064"/>
      <c r="Y69" s="1064"/>
      <c r="Z69" s="1064"/>
      <c r="AA69" s="1064">
        <f>Q69-V69</f>
        <v>648</v>
      </c>
      <c r="AB69" s="1064"/>
      <c r="AC69" s="1064"/>
      <c r="AD69" s="1064"/>
      <c r="AE69" s="1064"/>
      <c r="AF69" s="1064">
        <f>AA69</f>
        <v>648</v>
      </c>
      <c r="AG69" s="1064"/>
      <c r="AH69" s="1064"/>
      <c r="AI69" s="1064"/>
      <c r="AJ69" s="1064"/>
      <c r="AK69" s="1064">
        <v>355</v>
      </c>
      <c r="AL69" s="1064"/>
      <c r="AM69" s="1064"/>
      <c r="AN69" s="1064"/>
      <c r="AO69" s="1064"/>
      <c r="AP69" s="1064">
        <v>0</v>
      </c>
      <c r="AQ69" s="1064"/>
      <c r="AR69" s="1064"/>
      <c r="AS69" s="1064"/>
      <c r="AT69" s="1064"/>
      <c r="AU69" s="1064">
        <v>0</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575</v>
      </c>
      <c r="C70" s="1068"/>
      <c r="D70" s="1068"/>
      <c r="E70" s="1068"/>
      <c r="F70" s="1068"/>
      <c r="G70" s="1068"/>
      <c r="H70" s="1068"/>
      <c r="I70" s="1068"/>
      <c r="J70" s="1068"/>
      <c r="K70" s="1068"/>
      <c r="L70" s="1068"/>
      <c r="M70" s="1068"/>
      <c r="N70" s="1068"/>
      <c r="O70" s="1068"/>
      <c r="P70" s="1069"/>
      <c r="Q70" s="1070">
        <v>201</v>
      </c>
      <c r="R70" s="1064"/>
      <c r="S70" s="1064"/>
      <c r="T70" s="1064"/>
      <c r="U70" s="1064"/>
      <c r="V70" s="1064">
        <v>200</v>
      </c>
      <c r="W70" s="1064"/>
      <c r="X70" s="1064"/>
      <c r="Y70" s="1064"/>
      <c r="Z70" s="1064"/>
      <c r="AA70" s="1064">
        <f>Q70-V70</f>
        <v>1</v>
      </c>
      <c r="AB70" s="1064"/>
      <c r="AC70" s="1064"/>
      <c r="AD70" s="1064"/>
      <c r="AE70" s="1064"/>
      <c r="AF70" s="1064">
        <f>AA70</f>
        <v>1</v>
      </c>
      <c r="AG70" s="1064"/>
      <c r="AH70" s="1064"/>
      <c r="AI70" s="1064"/>
      <c r="AJ70" s="1064"/>
      <c r="AK70" s="1064">
        <v>0</v>
      </c>
      <c r="AL70" s="1064"/>
      <c r="AM70" s="1064"/>
      <c r="AN70" s="1064"/>
      <c r="AO70" s="1064"/>
      <c r="AP70" s="1064">
        <v>0</v>
      </c>
      <c r="AQ70" s="1064"/>
      <c r="AR70" s="1064"/>
      <c r="AS70" s="1064"/>
      <c r="AT70" s="1064"/>
      <c r="AU70" s="1064">
        <v>0</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576</v>
      </c>
      <c r="C71" s="1068"/>
      <c r="D71" s="1068"/>
      <c r="E71" s="1068"/>
      <c r="F71" s="1068"/>
      <c r="G71" s="1068"/>
      <c r="H71" s="1068"/>
      <c r="I71" s="1068"/>
      <c r="J71" s="1068"/>
      <c r="K71" s="1068"/>
      <c r="L71" s="1068"/>
      <c r="M71" s="1068"/>
      <c r="N71" s="1068"/>
      <c r="O71" s="1068"/>
      <c r="P71" s="1069"/>
      <c r="Q71" s="1070">
        <v>501</v>
      </c>
      <c r="R71" s="1064"/>
      <c r="S71" s="1064"/>
      <c r="T71" s="1064"/>
      <c r="U71" s="1064"/>
      <c r="V71" s="1064">
        <v>489</v>
      </c>
      <c r="W71" s="1064"/>
      <c r="X71" s="1064"/>
      <c r="Y71" s="1064"/>
      <c r="Z71" s="1064"/>
      <c r="AA71" s="1064">
        <f t="shared" ref="AA71:AA72" si="1">Q71-V71</f>
        <v>12</v>
      </c>
      <c r="AB71" s="1064"/>
      <c r="AC71" s="1064"/>
      <c r="AD71" s="1064"/>
      <c r="AE71" s="1064"/>
      <c r="AF71" s="1064">
        <f t="shared" ref="AF71:AF72" si="2">AA71</f>
        <v>12</v>
      </c>
      <c r="AG71" s="1064"/>
      <c r="AH71" s="1064"/>
      <c r="AI71" s="1064"/>
      <c r="AJ71" s="1064"/>
      <c r="AK71" s="1064">
        <v>0</v>
      </c>
      <c r="AL71" s="1064"/>
      <c r="AM71" s="1064"/>
      <c r="AN71" s="1064"/>
      <c r="AO71" s="1064"/>
      <c r="AP71" s="1064">
        <v>720</v>
      </c>
      <c r="AQ71" s="1064"/>
      <c r="AR71" s="1064"/>
      <c r="AS71" s="1064"/>
      <c r="AT71" s="1064"/>
      <c r="AU71" s="1064">
        <v>0</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577</v>
      </c>
      <c r="C72" s="1068"/>
      <c r="D72" s="1068"/>
      <c r="E72" s="1068"/>
      <c r="F72" s="1068"/>
      <c r="G72" s="1068"/>
      <c r="H72" s="1068"/>
      <c r="I72" s="1068"/>
      <c r="J72" s="1068"/>
      <c r="K72" s="1068"/>
      <c r="L72" s="1068"/>
      <c r="M72" s="1068"/>
      <c r="N72" s="1068"/>
      <c r="O72" s="1068"/>
      <c r="P72" s="1069"/>
      <c r="Q72" s="1070">
        <v>487</v>
      </c>
      <c r="R72" s="1064"/>
      <c r="S72" s="1064"/>
      <c r="T72" s="1064"/>
      <c r="U72" s="1064"/>
      <c r="V72" s="1064">
        <v>480</v>
      </c>
      <c r="W72" s="1064"/>
      <c r="X72" s="1064"/>
      <c r="Y72" s="1064"/>
      <c r="Z72" s="1064"/>
      <c r="AA72" s="1064">
        <f t="shared" si="1"/>
        <v>7</v>
      </c>
      <c r="AB72" s="1064"/>
      <c r="AC72" s="1064"/>
      <c r="AD72" s="1064"/>
      <c r="AE72" s="1064"/>
      <c r="AF72" s="1064">
        <f t="shared" si="2"/>
        <v>7</v>
      </c>
      <c r="AG72" s="1064"/>
      <c r="AH72" s="1064"/>
      <c r="AI72" s="1064"/>
      <c r="AJ72" s="1064"/>
      <c r="AK72" s="1064">
        <v>0</v>
      </c>
      <c r="AL72" s="1064"/>
      <c r="AM72" s="1064"/>
      <c r="AN72" s="1064"/>
      <c r="AO72" s="1064"/>
      <c r="AP72" s="1064">
        <v>226</v>
      </c>
      <c r="AQ72" s="1064"/>
      <c r="AR72" s="1064"/>
      <c r="AS72" s="1064"/>
      <c r="AT72" s="1064"/>
      <c r="AU72" s="1064">
        <v>0</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578</v>
      </c>
      <c r="C73" s="1068"/>
      <c r="D73" s="1068"/>
      <c r="E73" s="1068"/>
      <c r="F73" s="1068"/>
      <c r="G73" s="1068"/>
      <c r="H73" s="1068"/>
      <c r="I73" s="1068"/>
      <c r="J73" s="1068"/>
      <c r="K73" s="1068"/>
      <c r="L73" s="1068"/>
      <c r="M73" s="1068"/>
      <c r="N73" s="1068"/>
      <c r="O73" s="1068"/>
      <c r="P73" s="1069"/>
      <c r="Q73" s="1070">
        <v>9663</v>
      </c>
      <c r="R73" s="1064"/>
      <c r="S73" s="1064"/>
      <c r="T73" s="1064"/>
      <c r="U73" s="1064"/>
      <c r="V73" s="1064">
        <v>9392</v>
      </c>
      <c r="W73" s="1064"/>
      <c r="X73" s="1064"/>
      <c r="Y73" s="1064"/>
      <c r="Z73" s="1064"/>
      <c r="AA73" s="1064">
        <f t="shared" ref="AA73" si="3">Q73-V73</f>
        <v>271</v>
      </c>
      <c r="AB73" s="1064"/>
      <c r="AC73" s="1064"/>
      <c r="AD73" s="1064"/>
      <c r="AE73" s="1064"/>
      <c r="AF73" s="1064">
        <f t="shared" ref="AF73" si="4">AA73</f>
        <v>271</v>
      </c>
      <c r="AG73" s="1064"/>
      <c r="AH73" s="1064"/>
      <c r="AI73" s="1064"/>
      <c r="AJ73" s="1064"/>
      <c r="AK73" s="1064">
        <v>0</v>
      </c>
      <c r="AL73" s="1064"/>
      <c r="AM73" s="1064"/>
      <c r="AN73" s="1064"/>
      <c r="AO73" s="1064"/>
      <c r="AP73" s="1064">
        <v>0</v>
      </c>
      <c r="AQ73" s="1064"/>
      <c r="AR73" s="1064"/>
      <c r="AS73" s="1064"/>
      <c r="AT73" s="1064"/>
      <c r="AU73" s="1064">
        <v>0</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579</v>
      </c>
      <c r="C74" s="1068"/>
      <c r="D74" s="1068"/>
      <c r="E74" s="1068"/>
      <c r="F74" s="1068"/>
      <c r="G74" s="1068"/>
      <c r="H74" s="1068"/>
      <c r="I74" s="1068"/>
      <c r="J74" s="1068"/>
      <c r="K74" s="1068"/>
      <c r="L74" s="1068"/>
      <c r="M74" s="1068"/>
      <c r="N74" s="1068"/>
      <c r="O74" s="1068"/>
      <c r="P74" s="1069"/>
      <c r="Q74" s="1070">
        <v>10</v>
      </c>
      <c r="R74" s="1064"/>
      <c r="S74" s="1064"/>
      <c r="T74" s="1064"/>
      <c r="U74" s="1064"/>
      <c r="V74" s="1064">
        <v>6</v>
      </c>
      <c r="W74" s="1064"/>
      <c r="X74" s="1064"/>
      <c r="Y74" s="1064"/>
      <c r="Z74" s="1064"/>
      <c r="AA74" s="1064">
        <f t="shared" ref="AA74" si="5">Q74-V74</f>
        <v>4</v>
      </c>
      <c r="AB74" s="1064"/>
      <c r="AC74" s="1064"/>
      <c r="AD74" s="1064"/>
      <c r="AE74" s="1064"/>
      <c r="AF74" s="1064">
        <f t="shared" ref="AF74" si="6">AA74</f>
        <v>4</v>
      </c>
      <c r="AG74" s="1064"/>
      <c r="AH74" s="1064"/>
      <c r="AI74" s="1064"/>
      <c r="AJ74" s="1064"/>
      <c r="AK74" s="1064">
        <v>0</v>
      </c>
      <c r="AL74" s="1064"/>
      <c r="AM74" s="1064"/>
      <c r="AN74" s="1064"/>
      <c r="AO74" s="1064"/>
      <c r="AP74" s="1064">
        <v>0</v>
      </c>
      <c r="AQ74" s="1064"/>
      <c r="AR74" s="1064"/>
      <c r="AS74" s="1064"/>
      <c r="AT74" s="1064"/>
      <c r="AU74" s="1064">
        <v>0</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580</v>
      </c>
      <c r="C75" s="1068"/>
      <c r="D75" s="1068"/>
      <c r="E75" s="1068"/>
      <c r="F75" s="1068"/>
      <c r="G75" s="1068"/>
      <c r="H75" s="1068"/>
      <c r="I75" s="1068"/>
      <c r="J75" s="1068"/>
      <c r="K75" s="1068"/>
      <c r="L75" s="1068"/>
      <c r="M75" s="1068"/>
      <c r="N75" s="1068"/>
      <c r="O75" s="1068"/>
      <c r="P75" s="1069"/>
      <c r="Q75" s="1071">
        <v>300</v>
      </c>
      <c r="R75" s="1072"/>
      <c r="S75" s="1072"/>
      <c r="T75" s="1072"/>
      <c r="U75" s="1073"/>
      <c r="V75" s="1074">
        <v>264</v>
      </c>
      <c r="W75" s="1072"/>
      <c r="X75" s="1072"/>
      <c r="Y75" s="1072"/>
      <c r="Z75" s="1073"/>
      <c r="AA75" s="1074">
        <f t="shared" ref="AA75" si="7">Q75-V75</f>
        <v>36</v>
      </c>
      <c r="AB75" s="1072"/>
      <c r="AC75" s="1072"/>
      <c r="AD75" s="1072"/>
      <c r="AE75" s="1073"/>
      <c r="AF75" s="1074">
        <f t="shared" ref="AF75" si="8">AA75</f>
        <v>36</v>
      </c>
      <c r="AG75" s="1072"/>
      <c r="AH75" s="1072"/>
      <c r="AI75" s="1072"/>
      <c r="AJ75" s="1073"/>
      <c r="AK75" s="1074">
        <v>0</v>
      </c>
      <c r="AL75" s="1072"/>
      <c r="AM75" s="1072"/>
      <c r="AN75" s="1072"/>
      <c r="AO75" s="1073"/>
      <c r="AP75" s="1074">
        <v>0</v>
      </c>
      <c r="AQ75" s="1072"/>
      <c r="AR75" s="1072"/>
      <c r="AS75" s="1072"/>
      <c r="AT75" s="1073"/>
      <c r="AU75" s="1074">
        <v>0</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581</v>
      </c>
      <c r="C76" s="1068"/>
      <c r="D76" s="1068"/>
      <c r="E76" s="1068"/>
      <c r="F76" s="1068"/>
      <c r="G76" s="1068"/>
      <c r="H76" s="1068"/>
      <c r="I76" s="1068"/>
      <c r="J76" s="1068"/>
      <c r="K76" s="1068"/>
      <c r="L76" s="1068"/>
      <c r="M76" s="1068"/>
      <c r="N76" s="1068"/>
      <c r="O76" s="1068"/>
      <c r="P76" s="1069"/>
      <c r="Q76" s="1071">
        <v>150861</v>
      </c>
      <c r="R76" s="1072"/>
      <c r="S76" s="1072"/>
      <c r="T76" s="1072"/>
      <c r="U76" s="1073"/>
      <c r="V76" s="1074">
        <v>146852</v>
      </c>
      <c r="W76" s="1072"/>
      <c r="X76" s="1072"/>
      <c r="Y76" s="1072"/>
      <c r="Z76" s="1073"/>
      <c r="AA76" s="1074">
        <f t="shared" ref="AA76" si="9">Q76-V76</f>
        <v>4009</v>
      </c>
      <c r="AB76" s="1072"/>
      <c r="AC76" s="1072"/>
      <c r="AD76" s="1072"/>
      <c r="AE76" s="1073"/>
      <c r="AF76" s="1074">
        <f t="shared" ref="AF76" si="10">AA76</f>
        <v>4009</v>
      </c>
      <c r="AG76" s="1072"/>
      <c r="AH76" s="1072"/>
      <c r="AI76" s="1072"/>
      <c r="AJ76" s="1073"/>
      <c r="AK76" s="1074">
        <v>0</v>
      </c>
      <c r="AL76" s="1072"/>
      <c r="AM76" s="1072"/>
      <c r="AN76" s="1072"/>
      <c r="AO76" s="1073"/>
      <c r="AP76" s="1074">
        <v>0</v>
      </c>
      <c r="AQ76" s="1072"/>
      <c r="AR76" s="1072"/>
      <c r="AS76" s="1072"/>
      <c r="AT76" s="1073"/>
      <c r="AU76" s="1074">
        <v>0</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583</v>
      </c>
      <c r="C77" s="1068"/>
      <c r="D77" s="1068"/>
      <c r="E77" s="1068"/>
      <c r="F77" s="1068"/>
      <c r="G77" s="1068"/>
      <c r="H77" s="1068"/>
      <c r="I77" s="1068"/>
      <c r="J77" s="1068"/>
      <c r="K77" s="1068"/>
      <c r="L77" s="1068"/>
      <c r="M77" s="1068"/>
      <c r="N77" s="1068"/>
      <c r="O77" s="1068"/>
      <c r="P77" s="1069"/>
      <c r="Q77" s="1071">
        <v>3132</v>
      </c>
      <c r="R77" s="1072"/>
      <c r="S77" s="1072"/>
      <c r="T77" s="1072"/>
      <c r="U77" s="1073"/>
      <c r="V77" s="1074">
        <v>3025</v>
      </c>
      <c r="W77" s="1072"/>
      <c r="X77" s="1072"/>
      <c r="Y77" s="1072"/>
      <c r="Z77" s="1073"/>
      <c r="AA77" s="1074">
        <f t="shared" ref="AA77" si="11">Q77-V77</f>
        <v>107</v>
      </c>
      <c r="AB77" s="1072"/>
      <c r="AC77" s="1072"/>
      <c r="AD77" s="1072"/>
      <c r="AE77" s="1073"/>
      <c r="AF77" s="1074">
        <f t="shared" ref="AF77" si="12">AA77</f>
        <v>107</v>
      </c>
      <c r="AG77" s="1072"/>
      <c r="AH77" s="1072"/>
      <c r="AI77" s="1072"/>
      <c r="AJ77" s="1073"/>
      <c r="AK77" s="1074">
        <v>0</v>
      </c>
      <c r="AL77" s="1072"/>
      <c r="AM77" s="1072"/>
      <c r="AN77" s="1072"/>
      <c r="AO77" s="1073"/>
      <c r="AP77" s="1074">
        <v>118</v>
      </c>
      <c r="AQ77" s="1072"/>
      <c r="AR77" s="1072"/>
      <c r="AS77" s="1072"/>
      <c r="AT77" s="1073"/>
      <c r="AU77" s="1074">
        <v>13</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387</v>
      </c>
      <c r="B88" s="1037" t="s">
        <v>415</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5134</v>
      </c>
      <c r="AG88" s="1052"/>
      <c r="AH88" s="1052"/>
      <c r="AI88" s="1052"/>
      <c r="AJ88" s="1052"/>
      <c r="AK88" s="1056"/>
      <c r="AL88" s="1056"/>
      <c r="AM88" s="1056"/>
      <c r="AN88" s="1056"/>
      <c r="AO88" s="1056"/>
      <c r="AP88" s="1052">
        <v>1064</v>
      </c>
      <c r="AQ88" s="1052"/>
      <c r="AR88" s="1052"/>
      <c r="AS88" s="1052"/>
      <c r="AT88" s="1052"/>
      <c r="AU88" s="1052">
        <v>13</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1037" t="s">
        <v>416</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417</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418</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421</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422</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423</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424</v>
      </c>
      <c r="AB109" s="987"/>
      <c r="AC109" s="987"/>
      <c r="AD109" s="987"/>
      <c r="AE109" s="988"/>
      <c r="AF109" s="989" t="s">
        <v>305</v>
      </c>
      <c r="AG109" s="987"/>
      <c r="AH109" s="987"/>
      <c r="AI109" s="987"/>
      <c r="AJ109" s="988"/>
      <c r="AK109" s="989" t="s">
        <v>304</v>
      </c>
      <c r="AL109" s="987"/>
      <c r="AM109" s="987"/>
      <c r="AN109" s="987"/>
      <c r="AO109" s="988"/>
      <c r="AP109" s="989" t="s">
        <v>425</v>
      </c>
      <c r="AQ109" s="987"/>
      <c r="AR109" s="987"/>
      <c r="AS109" s="987"/>
      <c r="AT109" s="1018"/>
      <c r="AU109" s="986" t="s">
        <v>423</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424</v>
      </c>
      <c r="BR109" s="987"/>
      <c r="BS109" s="987"/>
      <c r="BT109" s="987"/>
      <c r="BU109" s="988"/>
      <c r="BV109" s="989" t="s">
        <v>305</v>
      </c>
      <c r="BW109" s="987"/>
      <c r="BX109" s="987"/>
      <c r="BY109" s="987"/>
      <c r="BZ109" s="988"/>
      <c r="CA109" s="989" t="s">
        <v>304</v>
      </c>
      <c r="CB109" s="987"/>
      <c r="CC109" s="987"/>
      <c r="CD109" s="987"/>
      <c r="CE109" s="988"/>
      <c r="CF109" s="1025" t="s">
        <v>425</v>
      </c>
      <c r="CG109" s="1025"/>
      <c r="CH109" s="1025"/>
      <c r="CI109" s="1025"/>
      <c r="CJ109" s="1025"/>
      <c r="CK109" s="989" t="s">
        <v>426</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424</v>
      </c>
      <c r="DH109" s="987"/>
      <c r="DI109" s="987"/>
      <c r="DJ109" s="987"/>
      <c r="DK109" s="988"/>
      <c r="DL109" s="989" t="s">
        <v>305</v>
      </c>
      <c r="DM109" s="987"/>
      <c r="DN109" s="987"/>
      <c r="DO109" s="987"/>
      <c r="DP109" s="988"/>
      <c r="DQ109" s="989" t="s">
        <v>304</v>
      </c>
      <c r="DR109" s="987"/>
      <c r="DS109" s="987"/>
      <c r="DT109" s="987"/>
      <c r="DU109" s="988"/>
      <c r="DV109" s="989" t="s">
        <v>425</v>
      </c>
      <c r="DW109" s="987"/>
      <c r="DX109" s="987"/>
      <c r="DY109" s="987"/>
      <c r="DZ109" s="1018"/>
    </row>
    <row r="110" spans="1:131" s="247" customFormat="1" ht="26.25" customHeight="1" x14ac:dyDescent="0.15">
      <c r="A110" s="889" t="s">
        <v>427</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714961</v>
      </c>
      <c r="AB110" s="980"/>
      <c r="AC110" s="980"/>
      <c r="AD110" s="980"/>
      <c r="AE110" s="981"/>
      <c r="AF110" s="982">
        <v>678524</v>
      </c>
      <c r="AG110" s="980"/>
      <c r="AH110" s="980"/>
      <c r="AI110" s="980"/>
      <c r="AJ110" s="981"/>
      <c r="AK110" s="982">
        <v>666443</v>
      </c>
      <c r="AL110" s="980"/>
      <c r="AM110" s="980"/>
      <c r="AN110" s="980"/>
      <c r="AO110" s="981"/>
      <c r="AP110" s="983">
        <v>20</v>
      </c>
      <c r="AQ110" s="984"/>
      <c r="AR110" s="984"/>
      <c r="AS110" s="984"/>
      <c r="AT110" s="985"/>
      <c r="AU110" s="1019" t="s">
        <v>72</v>
      </c>
      <c r="AV110" s="1020"/>
      <c r="AW110" s="1020"/>
      <c r="AX110" s="1020"/>
      <c r="AY110" s="1020"/>
      <c r="AZ110" s="945" t="s">
        <v>428</v>
      </c>
      <c r="BA110" s="890"/>
      <c r="BB110" s="890"/>
      <c r="BC110" s="890"/>
      <c r="BD110" s="890"/>
      <c r="BE110" s="890"/>
      <c r="BF110" s="890"/>
      <c r="BG110" s="890"/>
      <c r="BH110" s="890"/>
      <c r="BI110" s="890"/>
      <c r="BJ110" s="890"/>
      <c r="BK110" s="890"/>
      <c r="BL110" s="890"/>
      <c r="BM110" s="890"/>
      <c r="BN110" s="890"/>
      <c r="BO110" s="890"/>
      <c r="BP110" s="891"/>
      <c r="BQ110" s="946">
        <v>6766450</v>
      </c>
      <c r="BR110" s="927"/>
      <c r="BS110" s="927"/>
      <c r="BT110" s="927"/>
      <c r="BU110" s="927"/>
      <c r="BV110" s="927">
        <v>7119818</v>
      </c>
      <c r="BW110" s="927"/>
      <c r="BX110" s="927"/>
      <c r="BY110" s="927"/>
      <c r="BZ110" s="927"/>
      <c r="CA110" s="927">
        <v>7815995</v>
      </c>
      <c r="CB110" s="927"/>
      <c r="CC110" s="927"/>
      <c r="CD110" s="927"/>
      <c r="CE110" s="927"/>
      <c r="CF110" s="951">
        <v>234.2</v>
      </c>
      <c r="CG110" s="952"/>
      <c r="CH110" s="952"/>
      <c r="CI110" s="952"/>
      <c r="CJ110" s="952"/>
      <c r="CK110" s="1015" t="s">
        <v>429</v>
      </c>
      <c r="CL110" s="901"/>
      <c r="CM110" s="976" t="s">
        <v>430</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230</v>
      </c>
      <c r="DH110" s="927"/>
      <c r="DI110" s="927"/>
      <c r="DJ110" s="927"/>
      <c r="DK110" s="927"/>
      <c r="DL110" s="927" t="s">
        <v>431</v>
      </c>
      <c r="DM110" s="927"/>
      <c r="DN110" s="927"/>
      <c r="DO110" s="927"/>
      <c r="DP110" s="927"/>
      <c r="DQ110" s="927" t="s">
        <v>230</v>
      </c>
      <c r="DR110" s="927"/>
      <c r="DS110" s="927"/>
      <c r="DT110" s="927"/>
      <c r="DU110" s="927"/>
      <c r="DV110" s="928" t="s">
        <v>431</v>
      </c>
      <c r="DW110" s="928"/>
      <c r="DX110" s="928"/>
      <c r="DY110" s="928"/>
      <c r="DZ110" s="929"/>
    </row>
    <row r="111" spans="1:131" s="247" customFormat="1" ht="26.25" customHeight="1" x14ac:dyDescent="0.15">
      <c r="A111" s="856" t="s">
        <v>432</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433</v>
      </c>
      <c r="AB111" s="1008"/>
      <c r="AC111" s="1008"/>
      <c r="AD111" s="1008"/>
      <c r="AE111" s="1009"/>
      <c r="AF111" s="1010" t="s">
        <v>230</v>
      </c>
      <c r="AG111" s="1008"/>
      <c r="AH111" s="1008"/>
      <c r="AI111" s="1008"/>
      <c r="AJ111" s="1009"/>
      <c r="AK111" s="1010" t="s">
        <v>230</v>
      </c>
      <c r="AL111" s="1008"/>
      <c r="AM111" s="1008"/>
      <c r="AN111" s="1008"/>
      <c r="AO111" s="1009"/>
      <c r="AP111" s="1011" t="s">
        <v>431</v>
      </c>
      <c r="AQ111" s="1012"/>
      <c r="AR111" s="1012"/>
      <c r="AS111" s="1012"/>
      <c r="AT111" s="1013"/>
      <c r="AU111" s="1021"/>
      <c r="AV111" s="1022"/>
      <c r="AW111" s="1022"/>
      <c r="AX111" s="1022"/>
      <c r="AY111" s="1022"/>
      <c r="AZ111" s="897" t="s">
        <v>434</v>
      </c>
      <c r="BA111" s="832"/>
      <c r="BB111" s="832"/>
      <c r="BC111" s="832"/>
      <c r="BD111" s="832"/>
      <c r="BE111" s="832"/>
      <c r="BF111" s="832"/>
      <c r="BG111" s="832"/>
      <c r="BH111" s="832"/>
      <c r="BI111" s="832"/>
      <c r="BJ111" s="832"/>
      <c r="BK111" s="832"/>
      <c r="BL111" s="832"/>
      <c r="BM111" s="832"/>
      <c r="BN111" s="832"/>
      <c r="BO111" s="832"/>
      <c r="BP111" s="833"/>
      <c r="BQ111" s="898" t="s">
        <v>431</v>
      </c>
      <c r="BR111" s="899"/>
      <c r="BS111" s="899"/>
      <c r="BT111" s="899"/>
      <c r="BU111" s="899"/>
      <c r="BV111" s="899" t="s">
        <v>431</v>
      </c>
      <c r="BW111" s="899"/>
      <c r="BX111" s="899"/>
      <c r="BY111" s="899"/>
      <c r="BZ111" s="899"/>
      <c r="CA111" s="899" t="s">
        <v>431</v>
      </c>
      <c r="CB111" s="899"/>
      <c r="CC111" s="899"/>
      <c r="CD111" s="899"/>
      <c r="CE111" s="899"/>
      <c r="CF111" s="960" t="s">
        <v>230</v>
      </c>
      <c r="CG111" s="961"/>
      <c r="CH111" s="961"/>
      <c r="CI111" s="961"/>
      <c r="CJ111" s="961"/>
      <c r="CK111" s="1016"/>
      <c r="CL111" s="903"/>
      <c r="CM111" s="906" t="s">
        <v>435</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431</v>
      </c>
      <c r="DH111" s="899"/>
      <c r="DI111" s="899"/>
      <c r="DJ111" s="899"/>
      <c r="DK111" s="899"/>
      <c r="DL111" s="899" t="s">
        <v>431</v>
      </c>
      <c r="DM111" s="899"/>
      <c r="DN111" s="899"/>
      <c r="DO111" s="899"/>
      <c r="DP111" s="899"/>
      <c r="DQ111" s="899" t="s">
        <v>230</v>
      </c>
      <c r="DR111" s="899"/>
      <c r="DS111" s="899"/>
      <c r="DT111" s="899"/>
      <c r="DU111" s="899"/>
      <c r="DV111" s="876" t="s">
        <v>230</v>
      </c>
      <c r="DW111" s="876"/>
      <c r="DX111" s="876"/>
      <c r="DY111" s="876"/>
      <c r="DZ111" s="877"/>
    </row>
    <row r="112" spans="1:131" s="247" customFormat="1" ht="26.25" customHeight="1" x14ac:dyDescent="0.15">
      <c r="A112" s="1001" t="s">
        <v>436</v>
      </c>
      <c r="B112" s="1002"/>
      <c r="C112" s="832" t="s">
        <v>437</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230</v>
      </c>
      <c r="AB112" s="862"/>
      <c r="AC112" s="862"/>
      <c r="AD112" s="862"/>
      <c r="AE112" s="863"/>
      <c r="AF112" s="864" t="s">
        <v>230</v>
      </c>
      <c r="AG112" s="862"/>
      <c r="AH112" s="862"/>
      <c r="AI112" s="862"/>
      <c r="AJ112" s="863"/>
      <c r="AK112" s="864" t="s">
        <v>230</v>
      </c>
      <c r="AL112" s="862"/>
      <c r="AM112" s="862"/>
      <c r="AN112" s="862"/>
      <c r="AO112" s="863"/>
      <c r="AP112" s="909" t="s">
        <v>431</v>
      </c>
      <c r="AQ112" s="910"/>
      <c r="AR112" s="910"/>
      <c r="AS112" s="910"/>
      <c r="AT112" s="911"/>
      <c r="AU112" s="1021"/>
      <c r="AV112" s="1022"/>
      <c r="AW112" s="1022"/>
      <c r="AX112" s="1022"/>
      <c r="AY112" s="1022"/>
      <c r="AZ112" s="897" t="s">
        <v>438</v>
      </c>
      <c r="BA112" s="832"/>
      <c r="BB112" s="832"/>
      <c r="BC112" s="832"/>
      <c r="BD112" s="832"/>
      <c r="BE112" s="832"/>
      <c r="BF112" s="832"/>
      <c r="BG112" s="832"/>
      <c r="BH112" s="832"/>
      <c r="BI112" s="832"/>
      <c r="BJ112" s="832"/>
      <c r="BK112" s="832"/>
      <c r="BL112" s="832"/>
      <c r="BM112" s="832"/>
      <c r="BN112" s="832"/>
      <c r="BO112" s="832"/>
      <c r="BP112" s="833"/>
      <c r="BQ112" s="898">
        <v>1004397</v>
      </c>
      <c r="BR112" s="899"/>
      <c r="BS112" s="899"/>
      <c r="BT112" s="899"/>
      <c r="BU112" s="899"/>
      <c r="BV112" s="899">
        <v>1031457</v>
      </c>
      <c r="BW112" s="899"/>
      <c r="BX112" s="899"/>
      <c r="BY112" s="899"/>
      <c r="BZ112" s="899"/>
      <c r="CA112" s="899">
        <v>933042</v>
      </c>
      <c r="CB112" s="899"/>
      <c r="CC112" s="899"/>
      <c r="CD112" s="899"/>
      <c r="CE112" s="899"/>
      <c r="CF112" s="960">
        <v>28</v>
      </c>
      <c r="CG112" s="961"/>
      <c r="CH112" s="961"/>
      <c r="CI112" s="961"/>
      <c r="CJ112" s="961"/>
      <c r="CK112" s="1016"/>
      <c r="CL112" s="903"/>
      <c r="CM112" s="906" t="s">
        <v>439</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433</v>
      </c>
      <c r="DH112" s="899"/>
      <c r="DI112" s="899"/>
      <c r="DJ112" s="899"/>
      <c r="DK112" s="899"/>
      <c r="DL112" s="899" t="s">
        <v>440</v>
      </c>
      <c r="DM112" s="899"/>
      <c r="DN112" s="899"/>
      <c r="DO112" s="899"/>
      <c r="DP112" s="899"/>
      <c r="DQ112" s="899" t="s">
        <v>433</v>
      </c>
      <c r="DR112" s="899"/>
      <c r="DS112" s="899"/>
      <c r="DT112" s="899"/>
      <c r="DU112" s="899"/>
      <c r="DV112" s="876" t="s">
        <v>230</v>
      </c>
      <c r="DW112" s="876"/>
      <c r="DX112" s="876"/>
      <c r="DY112" s="876"/>
      <c r="DZ112" s="877"/>
    </row>
    <row r="113" spans="1:130" s="247" customFormat="1" ht="26.25" customHeight="1" x14ac:dyDescent="0.15">
      <c r="A113" s="1003"/>
      <c r="B113" s="1004"/>
      <c r="C113" s="832" t="s">
        <v>441</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138848</v>
      </c>
      <c r="AB113" s="1008"/>
      <c r="AC113" s="1008"/>
      <c r="AD113" s="1008"/>
      <c r="AE113" s="1009"/>
      <c r="AF113" s="1010">
        <v>139233</v>
      </c>
      <c r="AG113" s="1008"/>
      <c r="AH113" s="1008"/>
      <c r="AI113" s="1008"/>
      <c r="AJ113" s="1009"/>
      <c r="AK113" s="1010">
        <v>131852</v>
      </c>
      <c r="AL113" s="1008"/>
      <c r="AM113" s="1008"/>
      <c r="AN113" s="1008"/>
      <c r="AO113" s="1009"/>
      <c r="AP113" s="1011">
        <v>4</v>
      </c>
      <c r="AQ113" s="1012"/>
      <c r="AR113" s="1012"/>
      <c r="AS113" s="1012"/>
      <c r="AT113" s="1013"/>
      <c r="AU113" s="1021"/>
      <c r="AV113" s="1022"/>
      <c r="AW113" s="1022"/>
      <c r="AX113" s="1022"/>
      <c r="AY113" s="1022"/>
      <c r="AZ113" s="897" t="s">
        <v>442</v>
      </c>
      <c r="BA113" s="832"/>
      <c r="BB113" s="832"/>
      <c r="BC113" s="832"/>
      <c r="BD113" s="832"/>
      <c r="BE113" s="832"/>
      <c r="BF113" s="832"/>
      <c r="BG113" s="832"/>
      <c r="BH113" s="832"/>
      <c r="BI113" s="832"/>
      <c r="BJ113" s="832"/>
      <c r="BK113" s="832"/>
      <c r="BL113" s="832"/>
      <c r="BM113" s="832"/>
      <c r="BN113" s="832"/>
      <c r="BO113" s="832"/>
      <c r="BP113" s="833"/>
      <c r="BQ113" s="898">
        <v>753202</v>
      </c>
      <c r="BR113" s="899"/>
      <c r="BS113" s="899"/>
      <c r="BT113" s="899"/>
      <c r="BU113" s="899"/>
      <c r="BV113" s="899">
        <v>640369</v>
      </c>
      <c r="BW113" s="899"/>
      <c r="BX113" s="899"/>
      <c r="BY113" s="899"/>
      <c r="BZ113" s="899"/>
      <c r="CA113" s="899">
        <v>548428</v>
      </c>
      <c r="CB113" s="899"/>
      <c r="CC113" s="899"/>
      <c r="CD113" s="899"/>
      <c r="CE113" s="899"/>
      <c r="CF113" s="960">
        <v>16.399999999999999</v>
      </c>
      <c r="CG113" s="961"/>
      <c r="CH113" s="961"/>
      <c r="CI113" s="961"/>
      <c r="CJ113" s="961"/>
      <c r="CK113" s="1016"/>
      <c r="CL113" s="903"/>
      <c r="CM113" s="906" t="s">
        <v>443</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433</v>
      </c>
      <c r="DH113" s="862"/>
      <c r="DI113" s="862"/>
      <c r="DJ113" s="862"/>
      <c r="DK113" s="863"/>
      <c r="DL113" s="864" t="s">
        <v>230</v>
      </c>
      <c r="DM113" s="862"/>
      <c r="DN113" s="862"/>
      <c r="DO113" s="862"/>
      <c r="DP113" s="863"/>
      <c r="DQ113" s="864" t="s">
        <v>433</v>
      </c>
      <c r="DR113" s="862"/>
      <c r="DS113" s="862"/>
      <c r="DT113" s="862"/>
      <c r="DU113" s="863"/>
      <c r="DV113" s="909" t="s">
        <v>230</v>
      </c>
      <c r="DW113" s="910"/>
      <c r="DX113" s="910"/>
      <c r="DY113" s="910"/>
      <c r="DZ113" s="911"/>
    </row>
    <row r="114" spans="1:130" s="247" customFormat="1" ht="26.25" customHeight="1" x14ac:dyDescent="0.15">
      <c r="A114" s="1003"/>
      <c r="B114" s="1004"/>
      <c r="C114" s="832" t="s">
        <v>444</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87511</v>
      </c>
      <c r="AB114" s="862"/>
      <c r="AC114" s="862"/>
      <c r="AD114" s="862"/>
      <c r="AE114" s="863"/>
      <c r="AF114" s="864">
        <v>114015</v>
      </c>
      <c r="AG114" s="862"/>
      <c r="AH114" s="862"/>
      <c r="AI114" s="862"/>
      <c r="AJ114" s="863"/>
      <c r="AK114" s="864">
        <v>112162</v>
      </c>
      <c r="AL114" s="862"/>
      <c r="AM114" s="862"/>
      <c r="AN114" s="862"/>
      <c r="AO114" s="863"/>
      <c r="AP114" s="909">
        <v>3.4</v>
      </c>
      <c r="AQ114" s="910"/>
      <c r="AR114" s="910"/>
      <c r="AS114" s="910"/>
      <c r="AT114" s="911"/>
      <c r="AU114" s="1021"/>
      <c r="AV114" s="1022"/>
      <c r="AW114" s="1022"/>
      <c r="AX114" s="1022"/>
      <c r="AY114" s="1022"/>
      <c r="AZ114" s="897" t="s">
        <v>445</v>
      </c>
      <c r="BA114" s="832"/>
      <c r="BB114" s="832"/>
      <c r="BC114" s="832"/>
      <c r="BD114" s="832"/>
      <c r="BE114" s="832"/>
      <c r="BF114" s="832"/>
      <c r="BG114" s="832"/>
      <c r="BH114" s="832"/>
      <c r="BI114" s="832"/>
      <c r="BJ114" s="832"/>
      <c r="BK114" s="832"/>
      <c r="BL114" s="832"/>
      <c r="BM114" s="832"/>
      <c r="BN114" s="832"/>
      <c r="BO114" s="832"/>
      <c r="BP114" s="833"/>
      <c r="BQ114" s="898">
        <v>11856</v>
      </c>
      <c r="BR114" s="899"/>
      <c r="BS114" s="899"/>
      <c r="BT114" s="899"/>
      <c r="BU114" s="899"/>
      <c r="BV114" s="899">
        <v>26091</v>
      </c>
      <c r="BW114" s="899"/>
      <c r="BX114" s="899"/>
      <c r="BY114" s="899"/>
      <c r="BZ114" s="899"/>
      <c r="CA114" s="899" t="s">
        <v>433</v>
      </c>
      <c r="CB114" s="899"/>
      <c r="CC114" s="899"/>
      <c r="CD114" s="899"/>
      <c r="CE114" s="899"/>
      <c r="CF114" s="960" t="s">
        <v>230</v>
      </c>
      <c r="CG114" s="961"/>
      <c r="CH114" s="961"/>
      <c r="CI114" s="961"/>
      <c r="CJ114" s="961"/>
      <c r="CK114" s="1016"/>
      <c r="CL114" s="903"/>
      <c r="CM114" s="906" t="s">
        <v>446</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230</v>
      </c>
      <c r="DH114" s="862"/>
      <c r="DI114" s="862"/>
      <c r="DJ114" s="862"/>
      <c r="DK114" s="863"/>
      <c r="DL114" s="864" t="s">
        <v>230</v>
      </c>
      <c r="DM114" s="862"/>
      <c r="DN114" s="862"/>
      <c r="DO114" s="862"/>
      <c r="DP114" s="863"/>
      <c r="DQ114" s="864" t="s">
        <v>230</v>
      </c>
      <c r="DR114" s="862"/>
      <c r="DS114" s="862"/>
      <c r="DT114" s="862"/>
      <c r="DU114" s="863"/>
      <c r="DV114" s="909" t="s">
        <v>230</v>
      </c>
      <c r="DW114" s="910"/>
      <c r="DX114" s="910"/>
      <c r="DY114" s="910"/>
      <c r="DZ114" s="911"/>
    </row>
    <row r="115" spans="1:130" s="247" customFormat="1" ht="26.25" customHeight="1" x14ac:dyDescent="0.15">
      <c r="A115" s="1003"/>
      <c r="B115" s="1004"/>
      <c r="C115" s="832" t="s">
        <v>447</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230</v>
      </c>
      <c r="AB115" s="1008"/>
      <c r="AC115" s="1008"/>
      <c r="AD115" s="1008"/>
      <c r="AE115" s="1009"/>
      <c r="AF115" s="1010" t="s">
        <v>433</v>
      </c>
      <c r="AG115" s="1008"/>
      <c r="AH115" s="1008"/>
      <c r="AI115" s="1008"/>
      <c r="AJ115" s="1009"/>
      <c r="AK115" s="1010" t="s">
        <v>433</v>
      </c>
      <c r="AL115" s="1008"/>
      <c r="AM115" s="1008"/>
      <c r="AN115" s="1008"/>
      <c r="AO115" s="1009"/>
      <c r="AP115" s="1011" t="s">
        <v>230</v>
      </c>
      <c r="AQ115" s="1012"/>
      <c r="AR115" s="1012"/>
      <c r="AS115" s="1012"/>
      <c r="AT115" s="1013"/>
      <c r="AU115" s="1021"/>
      <c r="AV115" s="1022"/>
      <c r="AW115" s="1022"/>
      <c r="AX115" s="1022"/>
      <c r="AY115" s="1022"/>
      <c r="AZ115" s="897" t="s">
        <v>448</v>
      </c>
      <c r="BA115" s="832"/>
      <c r="BB115" s="832"/>
      <c r="BC115" s="832"/>
      <c r="BD115" s="832"/>
      <c r="BE115" s="832"/>
      <c r="BF115" s="832"/>
      <c r="BG115" s="832"/>
      <c r="BH115" s="832"/>
      <c r="BI115" s="832"/>
      <c r="BJ115" s="832"/>
      <c r="BK115" s="832"/>
      <c r="BL115" s="832"/>
      <c r="BM115" s="832"/>
      <c r="BN115" s="832"/>
      <c r="BO115" s="832"/>
      <c r="BP115" s="833"/>
      <c r="BQ115" s="898" t="s">
        <v>431</v>
      </c>
      <c r="BR115" s="899"/>
      <c r="BS115" s="899"/>
      <c r="BT115" s="899"/>
      <c r="BU115" s="899"/>
      <c r="BV115" s="899" t="s">
        <v>230</v>
      </c>
      <c r="BW115" s="899"/>
      <c r="BX115" s="899"/>
      <c r="BY115" s="899"/>
      <c r="BZ115" s="899"/>
      <c r="CA115" s="899" t="s">
        <v>230</v>
      </c>
      <c r="CB115" s="899"/>
      <c r="CC115" s="899"/>
      <c r="CD115" s="899"/>
      <c r="CE115" s="899"/>
      <c r="CF115" s="960" t="s">
        <v>230</v>
      </c>
      <c r="CG115" s="961"/>
      <c r="CH115" s="961"/>
      <c r="CI115" s="961"/>
      <c r="CJ115" s="961"/>
      <c r="CK115" s="1016"/>
      <c r="CL115" s="903"/>
      <c r="CM115" s="897" t="s">
        <v>449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433</v>
      </c>
      <c r="DH115" s="862"/>
      <c r="DI115" s="862"/>
      <c r="DJ115" s="862"/>
      <c r="DK115" s="863"/>
      <c r="DL115" s="864" t="s">
        <v>433</v>
      </c>
      <c r="DM115" s="862"/>
      <c r="DN115" s="862"/>
      <c r="DO115" s="862"/>
      <c r="DP115" s="863"/>
      <c r="DQ115" s="864" t="s">
        <v>433</v>
      </c>
      <c r="DR115" s="862"/>
      <c r="DS115" s="862"/>
      <c r="DT115" s="862"/>
      <c r="DU115" s="863"/>
      <c r="DV115" s="909" t="s">
        <v>230</v>
      </c>
      <c r="DW115" s="910"/>
      <c r="DX115" s="910"/>
      <c r="DY115" s="910"/>
      <c r="DZ115" s="911"/>
    </row>
    <row r="116" spans="1:130" s="247" customFormat="1" ht="26.25" customHeight="1" x14ac:dyDescent="0.15">
      <c r="A116" s="1005"/>
      <c r="B116" s="1006"/>
      <c r="C116" s="965" t="s">
        <v>450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658</v>
      </c>
      <c r="AB116" s="862"/>
      <c r="AC116" s="862"/>
      <c r="AD116" s="862"/>
      <c r="AE116" s="863"/>
      <c r="AF116" s="864">
        <v>312</v>
      </c>
      <c r="AG116" s="862"/>
      <c r="AH116" s="862"/>
      <c r="AI116" s="862"/>
      <c r="AJ116" s="863"/>
      <c r="AK116" s="864">
        <v>4238</v>
      </c>
      <c r="AL116" s="862"/>
      <c r="AM116" s="862"/>
      <c r="AN116" s="862"/>
      <c r="AO116" s="863"/>
      <c r="AP116" s="909">
        <v>0.1</v>
      </c>
      <c r="AQ116" s="910"/>
      <c r="AR116" s="910"/>
      <c r="AS116" s="910"/>
      <c r="AT116" s="911"/>
      <c r="AU116" s="1021"/>
      <c r="AV116" s="1022"/>
      <c r="AW116" s="1022"/>
      <c r="AX116" s="1022"/>
      <c r="AY116" s="1022"/>
      <c r="AZ116" s="948" t="s">
        <v>451</v>
      </c>
      <c r="BA116" s="949"/>
      <c r="BB116" s="949"/>
      <c r="BC116" s="949"/>
      <c r="BD116" s="949"/>
      <c r="BE116" s="949"/>
      <c r="BF116" s="949"/>
      <c r="BG116" s="949"/>
      <c r="BH116" s="949"/>
      <c r="BI116" s="949"/>
      <c r="BJ116" s="949"/>
      <c r="BK116" s="949"/>
      <c r="BL116" s="949"/>
      <c r="BM116" s="949"/>
      <c r="BN116" s="949"/>
      <c r="BO116" s="949"/>
      <c r="BP116" s="950"/>
      <c r="BQ116" s="898" t="s">
        <v>433</v>
      </c>
      <c r="BR116" s="899"/>
      <c r="BS116" s="899"/>
      <c r="BT116" s="899"/>
      <c r="BU116" s="899"/>
      <c r="BV116" s="899" t="s">
        <v>230</v>
      </c>
      <c r="BW116" s="899"/>
      <c r="BX116" s="899"/>
      <c r="BY116" s="899"/>
      <c r="BZ116" s="899"/>
      <c r="CA116" s="899" t="s">
        <v>230</v>
      </c>
      <c r="CB116" s="899"/>
      <c r="CC116" s="899"/>
      <c r="CD116" s="899"/>
      <c r="CE116" s="899"/>
      <c r="CF116" s="960" t="s">
        <v>230</v>
      </c>
      <c r="CG116" s="961"/>
      <c r="CH116" s="961"/>
      <c r="CI116" s="961"/>
      <c r="CJ116" s="961"/>
      <c r="CK116" s="1016"/>
      <c r="CL116" s="903"/>
      <c r="CM116" s="906" t="s">
        <v>452</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230</v>
      </c>
      <c r="DH116" s="862"/>
      <c r="DI116" s="862"/>
      <c r="DJ116" s="862"/>
      <c r="DK116" s="863"/>
      <c r="DL116" s="864" t="s">
        <v>230</v>
      </c>
      <c r="DM116" s="862"/>
      <c r="DN116" s="862"/>
      <c r="DO116" s="862"/>
      <c r="DP116" s="863"/>
      <c r="DQ116" s="864" t="s">
        <v>433</v>
      </c>
      <c r="DR116" s="862"/>
      <c r="DS116" s="862"/>
      <c r="DT116" s="862"/>
      <c r="DU116" s="863"/>
      <c r="DV116" s="909" t="s">
        <v>230</v>
      </c>
      <c r="DW116" s="910"/>
      <c r="DX116" s="910"/>
      <c r="DY116" s="910"/>
      <c r="DZ116" s="911"/>
    </row>
    <row r="117" spans="1:130" s="247" customFormat="1" ht="26.25" customHeight="1" x14ac:dyDescent="0.15">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453</v>
      </c>
      <c r="Z117" s="988"/>
      <c r="AA117" s="993">
        <v>941978</v>
      </c>
      <c r="AB117" s="994"/>
      <c r="AC117" s="994"/>
      <c r="AD117" s="994"/>
      <c r="AE117" s="995"/>
      <c r="AF117" s="996">
        <v>932084</v>
      </c>
      <c r="AG117" s="994"/>
      <c r="AH117" s="994"/>
      <c r="AI117" s="994"/>
      <c r="AJ117" s="995"/>
      <c r="AK117" s="996">
        <v>914695</v>
      </c>
      <c r="AL117" s="994"/>
      <c r="AM117" s="994"/>
      <c r="AN117" s="994"/>
      <c r="AO117" s="995"/>
      <c r="AP117" s="997"/>
      <c r="AQ117" s="998"/>
      <c r="AR117" s="998"/>
      <c r="AS117" s="998"/>
      <c r="AT117" s="999"/>
      <c r="AU117" s="1021"/>
      <c r="AV117" s="1022"/>
      <c r="AW117" s="1022"/>
      <c r="AX117" s="1022"/>
      <c r="AY117" s="1022"/>
      <c r="AZ117" s="948" t="s">
        <v>454</v>
      </c>
      <c r="BA117" s="949"/>
      <c r="BB117" s="949"/>
      <c r="BC117" s="949"/>
      <c r="BD117" s="949"/>
      <c r="BE117" s="949"/>
      <c r="BF117" s="949"/>
      <c r="BG117" s="949"/>
      <c r="BH117" s="949"/>
      <c r="BI117" s="949"/>
      <c r="BJ117" s="949"/>
      <c r="BK117" s="949"/>
      <c r="BL117" s="949"/>
      <c r="BM117" s="949"/>
      <c r="BN117" s="949"/>
      <c r="BO117" s="949"/>
      <c r="BP117" s="950"/>
      <c r="BQ117" s="898" t="s">
        <v>440</v>
      </c>
      <c r="BR117" s="899"/>
      <c r="BS117" s="899"/>
      <c r="BT117" s="899"/>
      <c r="BU117" s="899"/>
      <c r="BV117" s="899" t="s">
        <v>433</v>
      </c>
      <c r="BW117" s="899"/>
      <c r="BX117" s="899"/>
      <c r="BY117" s="899"/>
      <c r="BZ117" s="899"/>
      <c r="CA117" s="899" t="s">
        <v>440</v>
      </c>
      <c r="CB117" s="899"/>
      <c r="CC117" s="899"/>
      <c r="CD117" s="899"/>
      <c r="CE117" s="899"/>
      <c r="CF117" s="960" t="s">
        <v>230</v>
      </c>
      <c r="CG117" s="961"/>
      <c r="CH117" s="961"/>
      <c r="CI117" s="961"/>
      <c r="CJ117" s="961"/>
      <c r="CK117" s="1016"/>
      <c r="CL117" s="903"/>
      <c r="CM117" s="906" t="s">
        <v>455</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440</v>
      </c>
      <c r="DH117" s="862"/>
      <c r="DI117" s="862"/>
      <c r="DJ117" s="862"/>
      <c r="DK117" s="863"/>
      <c r="DL117" s="864" t="s">
        <v>433</v>
      </c>
      <c r="DM117" s="862"/>
      <c r="DN117" s="862"/>
      <c r="DO117" s="862"/>
      <c r="DP117" s="863"/>
      <c r="DQ117" s="864" t="s">
        <v>440</v>
      </c>
      <c r="DR117" s="862"/>
      <c r="DS117" s="862"/>
      <c r="DT117" s="862"/>
      <c r="DU117" s="863"/>
      <c r="DV117" s="909" t="s">
        <v>230</v>
      </c>
      <c r="DW117" s="910"/>
      <c r="DX117" s="910"/>
      <c r="DY117" s="910"/>
      <c r="DZ117" s="911"/>
    </row>
    <row r="118" spans="1:130" s="247" customFormat="1" ht="26.25" customHeight="1" x14ac:dyDescent="0.15">
      <c r="A118" s="986" t="s">
        <v>426</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424</v>
      </c>
      <c r="AB118" s="987"/>
      <c r="AC118" s="987"/>
      <c r="AD118" s="987"/>
      <c r="AE118" s="988"/>
      <c r="AF118" s="989" t="s">
        <v>305</v>
      </c>
      <c r="AG118" s="987"/>
      <c r="AH118" s="987"/>
      <c r="AI118" s="987"/>
      <c r="AJ118" s="988"/>
      <c r="AK118" s="989" t="s">
        <v>304</v>
      </c>
      <c r="AL118" s="987"/>
      <c r="AM118" s="987"/>
      <c r="AN118" s="987"/>
      <c r="AO118" s="988"/>
      <c r="AP118" s="990" t="s">
        <v>425</v>
      </c>
      <c r="AQ118" s="991"/>
      <c r="AR118" s="991"/>
      <c r="AS118" s="991"/>
      <c r="AT118" s="992"/>
      <c r="AU118" s="1021"/>
      <c r="AV118" s="1022"/>
      <c r="AW118" s="1022"/>
      <c r="AX118" s="1022"/>
      <c r="AY118" s="1022"/>
      <c r="AZ118" s="964" t="s">
        <v>456</v>
      </c>
      <c r="BA118" s="965"/>
      <c r="BB118" s="965"/>
      <c r="BC118" s="965"/>
      <c r="BD118" s="965"/>
      <c r="BE118" s="965"/>
      <c r="BF118" s="965"/>
      <c r="BG118" s="965"/>
      <c r="BH118" s="965"/>
      <c r="BI118" s="965"/>
      <c r="BJ118" s="965"/>
      <c r="BK118" s="965"/>
      <c r="BL118" s="965"/>
      <c r="BM118" s="965"/>
      <c r="BN118" s="965"/>
      <c r="BO118" s="965"/>
      <c r="BP118" s="966"/>
      <c r="BQ118" s="967" t="s">
        <v>230</v>
      </c>
      <c r="BR118" s="930"/>
      <c r="BS118" s="930"/>
      <c r="BT118" s="930"/>
      <c r="BU118" s="930"/>
      <c r="BV118" s="930" t="s">
        <v>230</v>
      </c>
      <c r="BW118" s="930"/>
      <c r="BX118" s="930"/>
      <c r="BY118" s="930"/>
      <c r="BZ118" s="930"/>
      <c r="CA118" s="930" t="s">
        <v>440</v>
      </c>
      <c r="CB118" s="930"/>
      <c r="CC118" s="930"/>
      <c r="CD118" s="930"/>
      <c r="CE118" s="930"/>
      <c r="CF118" s="960" t="s">
        <v>230</v>
      </c>
      <c r="CG118" s="961"/>
      <c r="CH118" s="961"/>
      <c r="CI118" s="961"/>
      <c r="CJ118" s="961"/>
      <c r="CK118" s="1016"/>
      <c r="CL118" s="903"/>
      <c r="CM118" s="906" t="s">
        <v>457</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230</v>
      </c>
      <c r="DH118" s="862"/>
      <c r="DI118" s="862"/>
      <c r="DJ118" s="862"/>
      <c r="DK118" s="863"/>
      <c r="DL118" s="864" t="s">
        <v>440</v>
      </c>
      <c r="DM118" s="862"/>
      <c r="DN118" s="862"/>
      <c r="DO118" s="862"/>
      <c r="DP118" s="863"/>
      <c r="DQ118" s="864" t="s">
        <v>230</v>
      </c>
      <c r="DR118" s="862"/>
      <c r="DS118" s="862"/>
      <c r="DT118" s="862"/>
      <c r="DU118" s="863"/>
      <c r="DV118" s="909" t="s">
        <v>230</v>
      </c>
      <c r="DW118" s="910"/>
      <c r="DX118" s="910"/>
      <c r="DY118" s="910"/>
      <c r="DZ118" s="911"/>
    </row>
    <row r="119" spans="1:130" s="247" customFormat="1" ht="26.25" customHeight="1" x14ac:dyDescent="0.15">
      <c r="A119" s="900" t="s">
        <v>429</v>
      </c>
      <c r="B119" s="901"/>
      <c r="C119" s="976" t="s">
        <v>430</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440</v>
      </c>
      <c r="AB119" s="980"/>
      <c r="AC119" s="980"/>
      <c r="AD119" s="980"/>
      <c r="AE119" s="981"/>
      <c r="AF119" s="982" t="s">
        <v>431</v>
      </c>
      <c r="AG119" s="980"/>
      <c r="AH119" s="980"/>
      <c r="AI119" s="980"/>
      <c r="AJ119" s="981"/>
      <c r="AK119" s="982" t="s">
        <v>440</v>
      </c>
      <c r="AL119" s="980"/>
      <c r="AM119" s="980"/>
      <c r="AN119" s="980"/>
      <c r="AO119" s="981"/>
      <c r="AP119" s="983" t="s">
        <v>433</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458</v>
      </c>
      <c r="BP119" s="963"/>
      <c r="BQ119" s="967">
        <v>8535905</v>
      </c>
      <c r="BR119" s="930"/>
      <c r="BS119" s="930"/>
      <c r="BT119" s="930"/>
      <c r="BU119" s="930"/>
      <c r="BV119" s="930">
        <v>8817735</v>
      </c>
      <c r="BW119" s="930"/>
      <c r="BX119" s="930"/>
      <c r="BY119" s="930"/>
      <c r="BZ119" s="930"/>
      <c r="CA119" s="930">
        <v>9297465</v>
      </c>
      <c r="CB119" s="930"/>
      <c r="CC119" s="930"/>
      <c r="CD119" s="930"/>
      <c r="CE119" s="930"/>
      <c r="CF119" s="828"/>
      <c r="CG119" s="829"/>
      <c r="CH119" s="829"/>
      <c r="CI119" s="829"/>
      <c r="CJ119" s="919"/>
      <c r="CK119" s="1017"/>
      <c r="CL119" s="905"/>
      <c r="CM119" s="923" t="s">
        <v>459</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440</v>
      </c>
      <c r="DH119" s="845"/>
      <c r="DI119" s="845"/>
      <c r="DJ119" s="845"/>
      <c r="DK119" s="846"/>
      <c r="DL119" s="847" t="s">
        <v>230</v>
      </c>
      <c r="DM119" s="845"/>
      <c r="DN119" s="845"/>
      <c r="DO119" s="845"/>
      <c r="DP119" s="846"/>
      <c r="DQ119" s="847" t="s">
        <v>230</v>
      </c>
      <c r="DR119" s="845"/>
      <c r="DS119" s="845"/>
      <c r="DT119" s="845"/>
      <c r="DU119" s="846"/>
      <c r="DV119" s="933" t="s">
        <v>230</v>
      </c>
      <c r="DW119" s="934"/>
      <c r="DX119" s="934"/>
      <c r="DY119" s="934"/>
      <c r="DZ119" s="935"/>
    </row>
    <row r="120" spans="1:130" s="247" customFormat="1" ht="26.25" customHeight="1" x14ac:dyDescent="0.15">
      <c r="A120" s="902"/>
      <c r="B120" s="903"/>
      <c r="C120" s="906" t="s">
        <v>435</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230</v>
      </c>
      <c r="AB120" s="862"/>
      <c r="AC120" s="862"/>
      <c r="AD120" s="862"/>
      <c r="AE120" s="863"/>
      <c r="AF120" s="864" t="s">
        <v>433</v>
      </c>
      <c r="AG120" s="862"/>
      <c r="AH120" s="862"/>
      <c r="AI120" s="862"/>
      <c r="AJ120" s="863"/>
      <c r="AK120" s="864" t="s">
        <v>440</v>
      </c>
      <c r="AL120" s="862"/>
      <c r="AM120" s="862"/>
      <c r="AN120" s="862"/>
      <c r="AO120" s="863"/>
      <c r="AP120" s="909" t="s">
        <v>230</v>
      </c>
      <c r="AQ120" s="910"/>
      <c r="AR120" s="910"/>
      <c r="AS120" s="910"/>
      <c r="AT120" s="911"/>
      <c r="AU120" s="968" t="s">
        <v>460</v>
      </c>
      <c r="AV120" s="969"/>
      <c r="AW120" s="969"/>
      <c r="AX120" s="969"/>
      <c r="AY120" s="970"/>
      <c r="AZ120" s="945" t="s">
        <v>461</v>
      </c>
      <c r="BA120" s="890"/>
      <c r="BB120" s="890"/>
      <c r="BC120" s="890"/>
      <c r="BD120" s="890"/>
      <c r="BE120" s="890"/>
      <c r="BF120" s="890"/>
      <c r="BG120" s="890"/>
      <c r="BH120" s="890"/>
      <c r="BI120" s="890"/>
      <c r="BJ120" s="890"/>
      <c r="BK120" s="890"/>
      <c r="BL120" s="890"/>
      <c r="BM120" s="890"/>
      <c r="BN120" s="890"/>
      <c r="BO120" s="890"/>
      <c r="BP120" s="891"/>
      <c r="BQ120" s="946">
        <v>1846663</v>
      </c>
      <c r="BR120" s="927"/>
      <c r="BS120" s="927"/>
      <c r="BT120" s="927"/>
      <c r="BU120" s="927"/>
      <c r="BV120" s="927">
        <v>2191415</v>
      </c>
      <c r="BW120" s="927"/>
      <c r="BX120" s="927"/>
      <c r="BY120" s="927"/>
      <c r="BZ120" s="927"/>
      <c r="CA120" s="927">
        <v>2099384</v>
      </c>
      <c r="CB120" s="927"/>
      <c r="CC120" s="927"/>
      <c r="CD120" s="927"/>
      <c r="CE120" s="927"/>
      <c r="CF120" s="951">
        <v>62.9</v>
      </c>
      <c r="CG120" s="952"/>
      <c r="CH120" s="952"/>
      <c r="CI120" s="952"/>
      <c r="CJ120" s="952"/>
      <c r="CK120" s="953" t="s">
        <v>462</v>
      </c>
      <c r="CL120" s="937"/>
      <c r="CM120" s="937"/>
      <c r="CN120" s="937"/>
      <c r="CO120" s="938"/>
      <c r="CP120" s="957" t="s">
        <v>463</v>
      </c>
      <c r="CQ120" s="958"/>
      <c r="CR120" s="958"/>
      <c r="CS120" s="958"/>
      <c r="CT120" s="958"/>
      <c r="CU120" s="958"/>
      <c r="CV120" s="958"/>
      <c r="CW120" s="958"/>
      <c r="CX120" s="958"/>
      <c r="CY120" s="958"/>
      <c r="CZ120" s="958"/>
      <c r="DA120" s="958"/>
      <c r="DB120" s="958"/>
      <c r="DC120" s="958"/>
      <c r="DD120" s="958"/>
      <c r="DE120" s="958"/>
      <c r="DF120" s="959"/>
      <c r="DG120" s="946">
        <v>1004397</v>
      </c>
      <c r="DH120" s="927"/>
      <c r="DI120" s="927"/>
      <c r="DJ120" s="927"/>
      <c r="DK120" s="927"/>
      <c r="DL120" s="927">
        <v>1031457</v>
      </c>
      <c r="DM120" s="927"/>
      <c r="DN120" s="927"/>
      <c r="DO120" s="927"/>
      <c r="DP120" s="927"/>
      <c r="DQ120" s="927">
        <v>933042</v>
      </c>
      <c r="DR120" s="927"/>
      <c r="DS120" s="927"/>
      <c r="DT120" s="927"/>
      <c r="DU120" s="927"/>
      <c r="DV120" s="928">
        <v>28</v>
      </c>
      <c r="DW120" s="928"/>
      <c r="DX120" s="928"/>
      <c r="DY120" s="928"/>
      <c r="DZ120" s="929"/>
    </row>
    <row r="121" spans="1:130" s="247" customFormat="1" ht="26.25" customHeight="1" x14ac:dyDescent="0.15">
      <c r="A121" s="902"/>
      <c r="B121" s="903"/>
      <c r="C121" s="948" t="s">
        <v>464</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230</v>
      </c>
      <c r="AB121" s="862"/>
      <c r="AC121" s="862"/>
      <c r="AD121" s="862"/>
      <c r="AE121" s="863"/>
      <c r="AF121" s="864" t="s">
        <v>230</v>
      </c>
      <c r="AG121" s="862"/>
      <c r="AH121" s="862"/>
      <c r="AI121" s="862"/>
      <c r="AJ121" s="863"/>
      <c r="AK121" s="864" t="s">
        <v>230</v>
      </c>
      <c r="AL121" s="862"/>
      <c r="AM121" s="862"/>
      <c r="AN121" s="862"/>
      <c r="AO121" s="863"/>
      <c r="AP121" s="909" t="s">
        <v>230</v>
      </c>
      <c r="AQ121" s="910"/>
      <c r="AR121" s="910"/>
      <c r="AS121" s="910"/>
      <c r="AT121" s="911"/>
      <c r="AU121" s="971"/>
      <c r="AV121" s="972"/>
      <c r="AW121" s="972"/>
      <c r="AX121" s="972"/>
      <c r="AY121" s="973"/>
      <c r="AZ121" s="897" t="s">
        <v>465</v>
      </c>
      <c r="BA121" s="832"/>
      <c r="BB121" s="832"/>
      <c r="BC121" s="832"/>
      <c r="BD121" s="832"/>
      <c r="BE121" s="832"/>
      <c r="BF121" s="832"/>
      <c r="BG121" s="832"/>
      <c r="BH121" s="832"/>
      <c r="BI121" s="832"/>
      <c r="BJ121" s="832"/>
      <c r="BK121" s="832"/>
      <c r="BL121" s="832"/>
      <c r="BM121" s="832"/>
      <c r="BN121" s="832"/>
      <c r="BO121" s="832"/>
      <c r="BP121" s="833"/>
      <c r="BQ121" s="898">
        <v>336502</v>
      </c>
      <c r="BR121" s="899"/>
      <c r="BS121" s="899"/>
      <c r="BT121" s="899"/>
      <c r="BU121" s="899"/>
      <c r="BV121" s="899">
        <v>431269</v>
      </c>
      <c r="BW121" s="899"/>
      <c r="BX121" s="899"/>
      <c r="BY121" s="899"/>
      <c r="BZ121" s="899"/>
      <c r="CA121" s="899">
        <v>408025</v>
      </c>
      <c r="CB121" s="899"/>
      <c r="CC121" s="899"/>
      <c r="CD121" s="899"/>
      <c r="CE121" s="899"/>
      <c r="CF121" s="960">
        <v>12.2</v>
      </c>
      <c r="CG121" s="961"/>
      <c r="CH121" s="961"/>
      <c r="CI121" s="961"/>
      <c r="CJ121" s="961"/>
      <c r="CK121" s="954"/>
      <c r="CL121" s="940"/>
      <c r="CM121" s="940"/>
      <c r="CN121" s="940"/>
      <c r="CO121" s="941"/>
      <c r="CP121" s="920" t="s">
        <v>466</v>
      </c>
      <c r="CQ121" s="921"/>
      <c r="CR121" s="921"/>
      <c r="CS121" s="921"/>
      <c r="CT121" s="921"/>
      <c r="CU121" s="921"/>
      <c r="CV121" s="921"/>
      <c r="CW121" s="921"/>
      <c r="CX121" s="921"/>
      <c r="CY121" s="921"/>
      <c r="CZ121" s="921"/>
      <c r="DA121" s="921"/>
      <c r="DB121" s="921"/>
      <c r="DC121" s="921"/>
      <c r="DD121" s="921"/>
      <c r="DE121" s="921"/>
      <c r="DF121" s="922"/>
      <c r="DG121" s="898" t="s">
        <v>440</v>
      </c>
      <c r="DH121" s="899"/>
      <c r="DI121" s="899"/>
      <c r="DJ121" s="899"/>
      <c r="DK121" s="899"/>
      <c r="DL121" s="899" t="s">
        <v>440</v>
      </c>
      <c r="DM121" s="899"/>
      <c r="DN121" s="899"/>
      <c r="DO121" s="899"/>
      <c r="DP121" s="899"/>
      <c r="DQ121" s="899" t="s">
        <v>440</v>
      </c>
      <c r="DR121" s="899"/>
      <c r="DS121" s="899"/>
      <c r="DT121" s="899"/>
      <c r="DU121" s="899"/>
      <c r="DV121" s="876" t="s">
        <v>230</v>
      </c>
      <c r="DW121" s="876"/>
      <c r="DX121" s="876"/>
      <c r="DY121" s="876"/>
      <c r="DZ121" s="877"/>
    </row>
    <row r="122" spans="1:130" s="247" customFormat="1" ht="26.25" customHeight="1" x14ac:dyDescent="0.15">
      <c r="A122" s="902"/>
      <c r="B122" s="903"/>
      <c r="C122" s="906" t="s">
        <v>446</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433</v>
      </c>
      <c r="AB122" s="862"/>
      <c r="AC122" s="862"/>
      <c r="AD122" s="862"/>
      <c r="AE122" s="863"/>
      <c r="AF122" s="864" t="s">
        <v>230</v>
      </c>
      <c r="AG122" s="862"/>
      <c r="AH122" s="862"/>
      <c r="AI122" s="862"/>
      <c r="AJ122" s="863"/>
      <c r="AK122" s="864" t="s">
        <v>230</v>
      </c>
      <c r="AL122" s="862"/>
      <c r="AM122" s="862"/>
      <c r="AN122" s="862"/>
      <c r="AO122" s="863"/>
      <c r="AP122" s="909" t="s">
        <v>440</v>
      </c>
      <c r="AQ122" s="910"/>
      <c r="AR122" s="910"/>
      <c r="AS122" s="910"/>
      <c r="AT122" s="911"/>
      <c r="AU122" s="971"/>
      <c r="AV122" s="972"/>
      <c r="AW122" s="972"/>
      <c r="AX122" s="972"/>
      <c r="AY122" s="973"/>
      <c r="AZ122" s="964" t="s">
        <v>467</v>
      </c>
      <c r="BA122" s="965"/>
      <c r="BB122" s="965"/>
      <c r="BC122" s="965"/>
      <c r="BD122" s="965"/>
      <c r="BE122" s="965"/>
      <c r="BF122" s="965"/>
      <c r="BG122" s="965"/>
      <c r="BH122" s="965"/>
      <c r="BI122" s="965"/>
      <c r="BJ122" s="965"/>
      <c r="BK122" s="965"/>
      <c r="BL122" s="965"/>
      <c r="BM122" s="965"/>
      <c r="BN122" s="965"/>
      <c r="BO122" s="965"/>
      <c r="BP122" s="966"/>
      <c r="BQ122" s="967">
        <v>5390627</v>
      </c>
      <c r="BR122" s="930"/>
      <c r="BS122" s="930"/>
      <c r="BT122" s="930"/>
      <c r="BU122" s="930"/>
      <c r="BV122" s="930">
        <v>5164536</v>
      </c>
      <c r="BW122" s="930"/>
      <c r="BX122" s="930"/>
      <c r="BY122" s="930"/>
      <c r="BZ122" s="930"/>
      <c r="CA122" s="930">
        <v>6045760</v>
      </c>
      <c r="CB122" s="930"/>
      <c r="CC122" s="930"/>
      <c r="CD122" s="930"/>
      <c r="CE122" s="930"/>
      <c r="CF122" s="931">
        <v>181.1</v>
      </c>
      <c r="CG122" s="932"/>
      <c r="CH122" s="932"/>
      <c r="CI122" s="932"/>
      <c r="CJ122" s="932"/>
      <c r="CK122" s="954"/>
      <c r="CL122" s="940"/>
      <c r="CM122" s="940"/>
      <c r="CN122" s="940"/>
      <c r="CO122" s="941"/>
      <c r="CP122" s="920" t="s">
        <v>400</v>
      </c>
      <c r="CQ122" s="921"/>
      <c r="CR122" s="921"/>
      <c r="CS122" s="921"/>
      <c r="CT122" s="921"/>
      <c r="CU122" s="921"/>
      <c r="CV122" s="921"/>
      <c r="CW122" s="921"/>
      <c r="CX122" s="921"/>
      <c r="CY122" s="921"/>
      <c r="CZ122" s="921"/>
      <c r="DA122" s="921"/>
      <c r="DB122" s="921"/>
      <c r="DC122" s="921"/>
      <c r="DD122" s="921"/>
      <c r="DE122" s="921"/>
      <c r="DF122" s="922"/>
      <c r="DG122" s="898" t="s">
        <v>230</v>
      </c>
      <c r="DH122" s="899"/>
      <c r="DI122" s="899"/>
      <c r="DJ122" s="899"/>
      <c r="DK122" s="899"/>
      <c r="DL122" s="899" t="s">
        <v>433</v>
      </c>
      <c r="DM122" s="899"/>
      <c r="DN122" s="899"/>
      <c r="DO122" s="899"/>
      <c r="DP122" s="899"/>
      <c r="DQ122" s="899" t="s">
        <v>230</v>
      </c>
      <c r="DR122" s="899"/>
      <c r="DS122" s="899"/>
      <c r="DT122" s="899"/>
      <c r="DU122" s="899"/>
      <c r="DV122" s="876" t="s">
        <v>433</v>
      </c>
      <c r="DW122" s="876"/>
      <c r="DX122" s="876"/>
      <c r="DY122" s="876"/>
      <c r="DZ122" s="877"/>
    </row>
    <row r="123" spans="1:130" s="247" customFormat="1" ht="26.25" customHeight="1" x14ac:dyDescent="0.15">
      <c r="A123" s="902"/>
      <c r="B123" s="903"/>
      <c r="C123" s="906" t="s">
        <v>452</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433</v>
      </c>
      <c r="AB123" s="862"/>
      <c r="AC123" s="862"/>
      <c r="AD123" s="862"/>
      <c r="AE123" s="863"/>
      <c r="AF123" s="864" t="s">
        <v>433</v>
      </c>
      <c r="AG123" s="862"/>
      <c r="AH123" s="862"/>
      <c r="AI123" s="862"/>
      <c r="AJ123" s="863"/>
      <c r="AK123" s="864" t="s">
        <v>433</v>
      </c>
      <c r="AL123" s="862"/>
      <c r="AM123" s="862"/>
      <c r="AN123" s="862"/>
      <c r="AO123" s="863"/>
      <c r="AP123" s="909" t="s">
        <v>230</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468</v>
      </c>
      <c r="BP123" s="963"/>
      <c r="BQ123" s="917">
        <v>7573792</v>
      </c>
      <c r="BR123" s="918"/>
      <c r="BS123" s="918"/>
      <c r="BT123" s="918"/>
      <c r="BU123" s="918"/>
      <c r="BV123" s="918">
        <v>7787220</v>
      </c>
      <c r="BW123" s="918"/>
      <c r="BX123" s="918"/>
      <c r="BY123" s="918"/>
      <c r="BZ123" s="918"/>
      <c r="CA123" s="918">
        <v>8553169</v>
      </c>
      <c r="CB123" s="918"/>
      <c r="CC123" s="918"/>
      <c r="CD123" s="918"/>
      <c r="CE123" s="918"/>
      <c r="CF123" s="828"/>
      <c r="CG123" s="829"/>
      <c r="CH123" s="829"/>
      <c r="CI123" s="829"/>
      <c r="CJ123" s="919"/>
      <c r="CK123" s="954"/>
      <c r="CL123" s="940"/>
      <c r="CM123" s="940"/>
      <c r="CN123" s="940"/>
      <c r="CO123" s="941"/>
      <c r="CP123" s="920" t="s">
        <v>469</v>
      </c>
      <c r="CQ123" s="921"/>
      <c r="CR123" s="921"/>
      <c r="CS123" s="921"/>
      <c r="CT123" s="921"/>
      <c r="CU123" s="921"/>
      <c r="CV123" s="921"/>
      <c r="CW123" s="921"/>
      <c r="CX123" s="921"/>
      <c r="CY123" s="921"/>
      <c r="CZ123" s="921"/>
      <c r="DA123" s="921"/>
      <c r="DB123" s="921"/>
      <c r="DC123" s="921"/>
      <c r="DD123" s="921"/>
      <c r="DE123" s="921"/>
      <c r="DF123" s="922"/>
      <c r="DG123" s="861" t="s">
        <v>230</v>
      </c>
      <c r="DH123" s="862"/>
      <c r="DI123" s="862"/>
      <c r="DJ123" s="862"/>
      <c r="DK123" s="863"/>
      <c r="DL123" s="864" t="s">
        <v>230</v>
      </c>
      <c r="DM123" s="862"/>
      <c r="DN123" s="862"/>
      <c r="DO123" s="862"/>
      <c r="DP123" s="863"/>
      <c r="DQ123" s="864" t="s">
        <v>230</v>
      </c>
      <c r="DR123" s="862"/>
      <c r="DS123" s="862"/>
      <c r="DT123" s="862"/>
      <c r="DU123" s="863"/>
      <c r="DV123" s="909" t="s">
        <v>440</v>
      </c>
      <c r="DW123" s="910"/>
      <c r="DX123" s="910"/>
      <c r="DY123" s="910"/>
      <c r="DZ123" s="911"/>
    </row>
    <row r="124" spans="1:130" s="247" customFormat="1" ht="26.25" customHeight="1" thickBot="1" x14ac:dyDescent="0.2">
      <c r="A124" s="902"/>
      <c r="B124" s="903"/>
      <c r="C124" s="906" t="s">
        <v>455</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440</v>
      </c>
      <c r="AB124" s="862"/>
      <c r="AC124" s="862"/>
      <c r="AD124" s="862"/>
      <c r="AE124" s="863"/>
      <c r="AF124" s="864" t="s">
        <v>230</v>
      </c>
      <c r="AG124" s="862"/>
      <c r="AH124" s="862"/>
      <c r="AI124" s="862"/>
      <c r="AJ124" s="863"/>
      <c r="AK124" s="864" t="s">
        <v>389</v>
      </c>
      <c r="AL124" s="862"/>
      <c r="AM124" s="862"/>
      <c r="AN124" s="862"/>
      <c r="AO124" s="863"/>
      <c r="AP124" s="909" t="s">
        <v>230</v>
      </c>
      <c r="AQ124" s="910"/>
      <c r="AR124" s="910"/>
      <c r="AS124" s="910"/>
      <c r="AT124" s="911"/>
      <c r="AU124" s="912" t="s">
        <v>470</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29.2</v>
      </c>
      <c r="BR124" s="916"/>
      <c r="BS124" s="916"/>
      <c r="BT124" s="916"/>
      <c r="BU124" s="916"/>
      <c r="BV124" s="916">
        <v>30.9</v>
      </c>
      <c r="BW124" s="916"/>
      <c r="BX124" s="916"/>
      <c r="BY124" s="916"/>
      <c r="BZ124" s="916"/>
      <c r="CA124" s="916">
        <v>22.2</v>
      </c>
      <c r="CB124" s="916"/>
      <c r="CC124" s="916"/>
      <c r="CD124" s="916"/>
      <c r="CE124" s="916"/>
      <c r="CF124" s="806"/>
      <c r="CG124" s="807"/>
      <c r="CH124" s="807"/>
      <c r="CI124" s="807"/>
      <c r="CJ124" s="947"/>
      <c r="CK124" s="955"/>
      <c r="CL124" s="955"/>
      <c r="CM124" s="955"/>
      <c r="CN124" s="955"/>
      <c r="CO124" s="956"/>
      <c r="CP124" s="920" t="s">
        <v>471</v>
      </c>
      <c r="CQ124" s="921"/>
      <c r="CR124" s="921"/>
      <c r="CS124" s="921"/>
      <c r="CT124" s="921"/>
      <c r="CU124" s="921"/>
      <c r="CV124" s="921"/>
      <c r="CW124" s="921"/>
      <c r="CX124" s="921"/>
      <c r="CY124" s="921"/>
      <c r="CZ124" s="921"/>
      <c r="DA124" s="921"/>
      <c r="DB124" s="921"/>
      <c r="DC124" s="921"/>
      <c r="DD124" s="921"/>
      <c r="DE124" s="921"/>
      <c r="DF124" s="922"/>
      <c r="DG124" s="844" t="s">
        <v>389</v>
      </c>
      <c r="DH124" s="845"/>
      <c r="DI124" s="845"/>
      <c r="DJ124" s="845"/>
      <c r="DK124" s="846"/>
      <c r="DL124" s="847" t="s">
        <v>389</v>
      </c>
      <c r="DM124" s="845"/>
      <c r="DN124" s="845"/>
      <c r="DO124" s="845"/>
      <c r="DP124" s="846"/>
      <c r="DQ124" s="847" t="s">
        <v>230</v>
      </c>
      <c r="DR124" s="845"/>
      <c r="DS124" s="845"/>
      <c r="DT124" s="845"/>
      <c r="DU124" s="846"/>
      <c r="DV124" s="933" t="s">
        <v>440</v>
      </c>
      <c r="DW124" s="934"/>
      <c r="DX124" s="934"/>
      <c r="DY124" s="934"/>
      <c r="DZ124" s="935"/>
    </row>
    <row r="125" spans="1:130" s="247" customFormat="1" ht="26.25" customHeight="1" x14ac:dyDescent="0.15">
      <c r="A125" s="902"/>
      <c r="B125" s="903"/>
      <c r="C125" s="906" t="s">
        <v>457</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230</v>
      </c>
      <c r="AB125" s="862"/>
      <c r="AC125" s="862"/>
      <c r="AD125" s="862"/>
      <c r="AE125" s="863"/>
      <c r="AF125" s="864" t="s">
        <v>440</v>
      </c>
      <c r="AG125" s="862"/>
      <c r="AH125" s="862"/>
      <c r="AI125" s="862"/>
      <c r="AJ125" s="863"/>
      <c r="AK125" s="864" t="s">
        <v>230</v>
      </c>
      <c r="AL125" s="862"/>
      <c r="AM125" s="862"/>
      <c r="AN125" s="862"/>
      <c r="AO125" s="863"/>
      <c r="AP125" s="909" t="s">
        <v>440</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472</v>
      </c>
      <c r="CL125" s="937"/>
      <c r="CM125" s="937"/>
      <c r="CN125" s="937"/>
      <c r="CO125" s="938"/>
      <c r="CP125" s="945" t="s">
        <v>473</v>
      </c>
      <c r="CQ125" s="890"/>
      <c r="CR125" s="890"/>
      <c r="CS125" s="890"/>
      <c r="CT125" s="890"/>
      <c r="CU125" s="890"/>
      <c r="CV125" s="890"/>
      <c r="CW125" s="890"/>
      <c r="CX125" s="890"/>
      <c r="CY125" s="890"/>
      <c r="CZ125" s="890"/>
      <c r="DA125" s="890"/>
      <c r="DB125" s="890"/>
      <c r="DC125" s="890"/>
      <c r="DD125" s="890"/>
      <c r="DE125" s="890"/>
      <c r="DF125" s="891"/>
      <c r="DG125" s="946" t="s">
        <v>440</v>
      </c>
      <c r="DH125" s="927"/>
      <c r="DI125" s="927"/>
      <c r="DJ125" s="927"/>
      <c r="DK125" s="927"/>
      <c r="DL125" s="927" t="s">
        <v>440</v>
      </c>
      <c r="DM125" s="927"/>
      <c r="DN125" s="927"/>
      <c r="DO125" s="927"/>
      <c r="DP125" s="927"/>
      <c r="DQ125" s="927" t="s">
        <v>440</v>
      </c>
      <c r="DR125" s="927"/>
      <c r="DS125" s="927"/>
      <c r="DT125" s="927"/>
      <c r="DU125" s="927"/>
      <c r="DV125" s="928" t="s">
        <v>440</v>
      </c>
      <c r="DW125" s="928"/>
      <c r="DX125" s="928"/>
      <c r="DY125" s="928"/>
      <c r="DZ125" s="929"/>
    </row>
    <row r="126" spans="1:130" s="247" customFormat="1" ht="26.25" customHeight="1" thickBot="1" x14ac:dyDescent="0.2">
      <c r="A126" s="902"/>
      <c r="B126" s="903"/>
      <c r="C126" s="906" t="s">
        <v>459</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440</v>
      </c>
      <c r="AB126" s="862"/>
      <c r="AC126" s="862"/>
      <c r="AD126" s="862"/>
      <c r="AE126" s="863"/>
      <c r="AF126" s="864" t="s">
        <v>230</v>
      </c>
      <c r="AG126" s="862"/>
      <c r="AH126" s="862"/>
      <c r="AI126" s="862"/>
      <c r="AJ126" s="863"/>
      <c r="AK126" s="864" t="s">
        <v>440</v>
      </c>
      <c r="AL126" s="862"/>
      <c r="AM126" s="862"/>
      <c r="AN126" s="862"/>
      <c r="AO126" s="863"/>
      <c r="AP126" s="909" t="s">
        <v>389</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474</v>
      </c>
      <c r="CQ126" s="832"/>
      <c r="CR126" s="832"/>
      <c r="CS126" s="832"/>
      <c r="CT126" s="832"/>
      <c r="CU126" s="832"/>
      <c r="CV126" s="832"/>
      <c r="CW126" s="832"/>
      <c r="CX126" s="832"/>
      <c r="CY126" s="832"/>
      <c r="CZ126" s="832"/>
      <c r="DA126" s="832"/>
      <c r="DB126" s="832"/>
      <c r="DC126" s="832"/>
      <c r="DD126" s="832"/>
      <c r="DE126" s="832"/>
      <c r="DF126" s="833"/>
      <c r="DG126" s="898" t="s">
        <v>440</v>
      </c>
      <c r="DH126" s="899"/>
      <c r="DI126" s="899"/>
      <c r="DJ126" s="899"/>
      <c r="DK126" s="899"/>
      <c r="DL126" s="899" t="s">
        <v>230</v>
      </c>
      <c r="DM126" s="899"/>
      <c r="DN126" s="899"/>
      <c r="DO126" s="899"/>
      <c r="DP126" s="899"/>
      <c r="DQ126" s="899" t="s">
        <v>230</v>
      </c>
      <c r="DR126" s="899"/>
      <c r="DS126" s="899"/>
      <c r="DT126" s="899"/>
      <c r="DU126" s="899"/>
      <c r="DV126" s="876" t="s">
        <v>440</v>
      </c>
      <c r="DW126" s="876"/>
      <c r="DX126" s="876"/>
      <c r="DY126" s="876"/>
      <c r="DZ126" s="877"/>
    </row>
    <row r="127" spans="1:130" s="247" customFormat="1" ht="26.25" customHeight="1" x14ac:dyDescent="0.15">
      <c r="A127" s="904"/>
      <c r="B127" s="905"/>
      <c r="C127" s="923" t="s">
        <v>475</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230</v>
      </c>
      <c r="AB127" s="862"/>
      <c r="AC127" s="862"/>
      <c r="AD127" s="862"/>
      <c r="AE127" s="863"/>
      <c r="AF127" s="864" t="s">
        <v>230</v>
      </c>
      <c r="AG127" s="862"/>
      <c r="AH127" s="862"/>
      <c r="AI127" s="862"/>
      <c r="AJ127" s="863"/>
      <c r="AK127" s="864" t="s">
        <v>230</v>
      </c>
      <c r="AL127" s="862"/>
      <c r="AM127" s="862"/>
      <c r="AN127" s="862"/>
      <c r="AO127" s="863"/>
      <c r="AP127" s="909" t="s">
        <v>440</v>
      </c>
      <c r="AQ127" s="910"/>
      <c r="AR127" s="910"/>
      <c r="AS127" s="910"/>
      <c r="AT127" s="911"/>
      <c r="AU127" s="283"/>
      <c r="AV127" s="283"/>
      <c r="AW127" s="283"/>
      <c r="AX127" s="926" t="s">
        <v>476</v>
      </c>
      <c r="AY127" s="894"/>
      <c r="AZ127" s="894"/>
      <c r="BA127" s="894"/>
      <c r="BB127" s="894"/>
      <c r="BC127" s="894"/>
      <c r="BD127" s="894"/>
      <c r="BE127" s="895"/>
      <c r="BF127" s="893" t="s">
        <v>477</v>
      </c>
      <c r="BG127" s="894"/>
      <c r="BH127" s="894"/>
      <c r="BI127" s="894"/>
      <c r="BJ127" s="894"/>
      <c r="BK127" s="894"/>
      <c r="BL127" s="895"/>
      <c r="BM127" s="893" t="s">
        <v>478</v>
      </c>
      <c r="BN127" s="894"/>
      <c r="BO127" s="894"/>
      <c r="BP127" s="894"/>
      <c r="BQ127" s="894"/>
      <c r="BR127" s="894"/>
      <c r="BS127" s="895"/>
      <c r="BT127" s="893" t="s">
        <v>479</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480</v>
      </c>
      <c r="CQ127" s="832"/>
      <c r="CR127" s="832"/>
      <c r="CS127" s="832"/>
      <c r="CT127" s="832"/>
      <c r="CU127" s="832"/>
      <c r="CV127" s="832"/>
      <c r="CW127" s="832"/>
      <c r="CX127" s="832"/>
      <c r="CY127" s="832"/>
      <c r="CZ127" s="832"/>
      <c r="DA127" s="832"/>
      <c r="DB127" s="832"/>
      <c r="DC127" s="832"/>
      <c r="DD127" s="832"/>
      <c r="DE127" s="832"/>
      <c r="DF127" s="833"/>
      <c r="DG127" s="898" t="s">
        <v>230</v>
      </c>
      <c r="DH127" s="899"/>
      <c r="DI127" s="899"/>
      <c r="DJ127" s="899"/>
      <c r="DK127" s="899"/>
      <c r="DL127" s="899" t="s">
        <v>230</v>
      </c>
      <c r="DM127" s="899"/>
      <c r="DN127" s="899"/>
      <c r="DO127" s="899"/>
      <c r="DP127" s="899"/>
      <c r="DQ127" s="899" t="s">
        <v>230</v>
      </c>
      <c r="DR127" s="899"/>
      <c r="DS127" s="899"/>
      <c r="DT127" s="899"/>
      <c r="DU127" s="899"/>
      <c r="DV127" s="876" t="s">
        <v>230</v>
      </c>
      <c r="DW127" s="876"/>
      <c r="DX127" s="876"/>
      <c r="DY127" s="876"/>
      <c r="DZ127" s="877"/>
    </row>
    <row r="128" spans="1:130" s="247" customFormat="1" ht="26.25" customHeight="1" thickBot="1" x14ac:dyDescent="0.2">
      <c r="A128" s="878" t="s">
        <v>481</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482</v>
      </c>
      <c r="X128" s="880"/>
      <c r="Y128" s="880"/>
      <c r="Z128" s="881"/>
      <c r="AA128" s="882">
        <v>26963</v>
      </c>
      <c r="AB128" s="883"/>
      <c r="AC128" s="883"/>
      <c r="AD128" s="883"/>
      <c r="AE128" s="884"/>
      <c r="AF128" s="885">
        <v>46274</v>
      </c>
      <c r="AG128" s="883"/>
      <c r="AH128" s="883"/>
      <c r="AI128" s="883"/>
      <c r="AJ128" s="884"/>
      <c r="AK128" s="885">
        <v>32467</v>
      </c>
      <c r="AL128" s="883"/>
      <c r="AM128" s="883"/>
      <c r="AN128" s="883"/>
      <c r="AO128" s="884"/>
      <c r="AP128" s="886"/>
      <c r="AQ128" s="887"/>
      <c r="AR128" s="887"/>
      <c r="AS128" s="887"/>
      <c r="AT128" s="888"/>
      <c r="AU128" s="283"/>
      <c r="AV128" s="283"/>
      <c r="AW128" s="283"/>
      <c r="AX128" s="889" t="s">
        <v>483</v>
      </c>
      <c r="AY128" s="890"/>
      <c r="AZ128" s="890"/>
      <c r="BA128" s="890"/>
      <c r="BB128" s="890"/>
      <c r="BC128" s="890"/>
      <c r="BD128" s="890"/>
      <c r="BE128" s="891"/>
      <c r="BF128" s="868" t="s">
        <v>440</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484</v>
      </c>
      <c r="CQ128" s="810"/>
      <c r="CR128" s="810"/>
      <c r="CS128" s="810"/>
      <c r="CT128" s="810"/>
      <c r="CU128" s="810"/>
      <c r="CV128" s="810"/>
      <c r="CW128" s="810"/>
      <c r="CX128" s="810"/>
      <c r="CY128" s="810"/>
      <c r="CZ128" s="810"/>
      <c r="DA128" s="810"/>
      <c r="DB128" s="810"/>
      <c r="DC128" s="810"/>
      <c r="DD128" s="810"/>
      <c r="DE128" s="810"/>
      <c r="DF128" s="811"/>
      <c r="DG128" s="872" t="s">
        <v>440</v>
      </c>
      <c r="DH128" s="873"/>
      <c r="DI128" s="873"/>
      <c r="DJ128" s="873"/>
      <c r="DK128" s="873"/>
      <c r="DL128" s="873" t="s">
        <v>230</v>
      </c>
      <c r="DM128" s="873"/>
      <c r="DN128" s="873"/>
      <c r="DO128" s="873"/>
      <c r="DP128" s="873"/>
      <c r="DQ128" s="873" t="s">
        <v>230</v>
      </c>
      <c r="DR128" s="873"/>
      <c r="DS128" s="873"/>
      <c r="DT128" s="873"/>
      <c r="DU128" s="873"/>
      <c r="DV128" s="874" t="s">
        <v>230</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485</v>
      </c>
      <c r="X129" s="859"/>
      <c r="Y129" s="859"/>
      <c r="Z129" s="860"/>
      <c r="AA129" s="861">
        <v>3865077</v>
      </c>
      <c r="AB129" s="862"/>
      <c r="AC129" s="862"/>
      <c r="AD129" s="862"/>
      <c r="AE129" s="863"/>
      <c r="AF129" s="864">
        <v>3886897</v>
      </c>
      <c r="AG129" s="862"/>
      <c r="AH129" s="862"/>
      <c r="AI129" s="862"/>
      <c r="AJ129" s="863"/>
      <c r="AK129" s="864">
        <v>3885110</v>
      </c>
      <c r="AL129" s="862"/>
      <c r="AM129" s="862"/>
      <c r="AN129" s="862"/>
      <c r="AO129" s="863"/>
      <c r="AP129" s="865"/>
      <c r="AQ129" s="866"/>
      <c r="AR129" s="866"/>
      <c r="AS129" s="866"/>
      <c r="AT129" s="867"/>
      <c r="AU129" s="285"/>
      <c r="AV129" s="285"/>
      <c r="AW129" s="285"/>
      <c r="AX129" s="831" t="s">
        <v>486</v>
      </c>
      <c r="AY129" s="832"/>
      <c r="AZ129" s="832"/>
      <c r="BA129" s="832"/>
      <c r="BB129" s="832"/>
      <c r="BC129" s="832"/>
      <c r="BD129" s="832"/>
      <c r="BE129" s="833"/>
      <c r="BF129" s="851" t="s">
        <v>440</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487</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488</v>
      </c>
      <c r="X130" s="859"/>
      <c r="Y130" s="859"/>
      <c r="Z130" s="860"/>
      <c r="AA130" s="861">
        <v>574327</v>
      </c>
      <c r="AB130" s="862"/>
      <c r="AC130" s="862"/>
      <c r="AD130" s="862"/>
      <c r="AE130" s="863"/>
      <c r="AF130" s="864">
        <v>562076</v>
      </c>
      <c r="AG130" s="862"/>
      <c r="AH130" s="862"/>
      <c r="AI130" s="862"/>
      <c r="AJ130" s="863"/>
      <c r="AK130" s="864">
        <v>547101</v>
      </c>
      <c r="AL130" s="862"/>
      <c r="AM130" s="862"/>
      <c r="AN130" s="862"/>
      <c r="AO130" s="863"/>
      <c r="AP130" s="865"/>
      <c r="AQ130" s="866"/>
      <c r="AR130" s="866"/>
      <c r="AS130" s="866"/>
      <c r="AT130" s="867"/>
      <c r="AU130" s="285"/>
      <c r="AV130" s="285"/>
      <c r="AW130" s="285"/>
      <c r="AX130" s="831" t="s">
        <v>489</v>
      </c>
      <c r="AY130" s="832"/>
      <c r="AZ130" s="832"/>
      <c r="BA130" s="832"/>
      <c r="BB130" s="832"/>
      <c r="BC130" s="832"/>
      <c r="BD130" s="832"/>
      <c r="BE130" s="833"/>
      <c r="BF130" s="834">
        <v>10</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490</v>
      </c>
      <c r="X131" s="842"/>
      <c r="Y131" s="842"/>
      <c r="Z131" s="843"/>
      <c r="AA131" s="844">
        <v>3290750</v>
      </c>
      <c r="AB131" s="845"/>
      <c r="AC131" s="845"/>
      <c r="AD131" s="845"/>
      <c r="AE131" s="846"/>
      <c r="AF131" s="847">
        <v>3324821</v>
      </c>
      <c r="AG131" s="845"/>
      <c r="AH131" s="845"/>
      <c r="AI131" s="845"/>
      <c r="AJ131" s="846"/>
      <c r="AK131" s="847">
        <v>3338009</v>
      </c>
      <c r="AL131" s="845"/>
      <c r="AM131" s="845"/>
      <c r="AN131" s="845"/>
      <c r="AO131" s="846"/>
      <c r="AP131" s="848"/>
      <c r="AQ131" s="849"/>
      <c r="AR131" s="849"/>
      <c r="AS131" s="849"/>
      <c r="AT131" s="850"/>
      <c r="AU131" s="285"/>
      <c r="AV131" s="285"/>
      <c r="AW131" s="285"/>
      <c r="AX131" s="809" t="s">
        <v>491</v>
      </c>
      <c r="AY131" s="810"/>
      <c r="AZ131" s="810"/>
      <c r="BA131" s="810"/>
      <c r="BB131" s="810"/>
      <c r="BC131" s="810"/>
      <c r="BD131" s="810"/>
      <c r="BE131" s="811"/>
      <c r="BF131" s="812">
        <v>22.2</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492</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493</v>
      </c>
      <c r="W132" s="822"/>
      <c r="X132" s="822"/>
      <c r="Y132" s="822"/>
      <c r="Z132" s="823"/>
      <c r="AA132" s="824">
        <v>10.35289828</v>
      </c>
      <c r="AB132" s="825"/>
      <c r="AC132" s="825"/>
      <c r="AD132" s="825"/>
      <c r="AE132" s="826"/>
      <c r="AF132" s="827">
        <v>9.7368850830000007</v>
      </c>
      <c r="AG132" s="825"/>
      <c r="AH132" s="825"/>
      <c r="AI132" s="825"/>
      <c r="AJ132" s="826"/>
      <c r="AK132" s="827">
        <v>10.03972727</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494</v>
      </c>
      <c r="W133" s="801"/>
      <c r="X133" s="801"/>
      <c r="Y133" s="801"/>
      <c r="Z133" s="802"/>
      <c r="AA133" s="803">
        <v>7.5</v>
      </c>
      <c r="AB133" s="804"/>
      <c r="AC133" s="804"/>
      <c r="AD133" s="804"/>
      <c r="AE133" s="805"/>
      <c r="AF133" s="803">
        <v>9.1999999999999993</v>
      </c>
      <c r="AG133" s="804"/>
      <c r="AH133" s="804"/>
      <c r="AI133" s="804"/>
      <c r="AJ133" s="805"/>
      <c r="AK133" s="803">
        <v>10</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VgG180kA5Q3IRd2A84GRWdKWx2i/KQDe7x6IfWxYAgbgnzUY3vuryTQbVDFgmv9TuxWmm5rPpjtrcUklAzjUDw==" saltValue="R9LFoXVRbxnuoJq8aJOA/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J1" zoomScaleNormal="85" zoomScaleSheetLayoutView="100" workbookViewId="0">
      <selection activeCell="DG73" sqref="DG73"/>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Dx9pZsLoHHrKXpojE3b7WmgrSR4Y5kSEffaCcwwem0UHojO9PW7vFBlaWX/o/Pgq2XVxmuM/NqwPlq2wudmgJw==" saltValue="BQnCNjpXIEYGmtXK85SQN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1"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6AvB+7hp2QiYB45aARQfTajJ446+uWPYc183X28V1wLSSjK02026yAN/aUNH4FHyGPFtGE0cIma5fCB+RjemA==" saltValue="FiOFr2IWrD9swV67nDBQ/A=="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498</v>
      </c>
      <c r="AP7" s="304"/>
      <c r="AQ7" s="305" t="s">
        <v>499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500</v>
      </c>
      <c r="AQ8" s="311" t="s">
        <v>501</v>
      </c>
      <c r="AR8" s="312" t="s">
        <v>502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503</v>
      </c>
      <c r="AL9" s="1231"/>
      <c r="AM9" s="1231"/>
      <c r="AN9" s="1232"/>
      <c r="AO9" s="313">
        <v>927270</v>
      </c>
      <c r="AP9" s="313">
        <v>70296</v>
      </c>
      <c r="AQ9" s="314">
        <v>92300</v>
      </c>
      <c r="AR9" s="315">
        <v>-23.8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504</v>
      </c>
      <c r="AL10" s="1231"/>
      <c r="AM10" s="1231"/>
      <c r="AN10" s="1232"/>
      <c r="AO10" s="316">
        <v>186199</v>
      </c>
      <c r="AP10" s="316">
        <v>14116</v>
      </c>
      <c r="AQ10" s="317">
        <v>10627</v>
      </c>
      <c r="AR10" s="318">
        <v>32.799999999999997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505</v>
      </c>
      <c r="AL11" s="1231"/>
      <c r="AM11" s="1231"/>
      <c r="AN11" s="1232"/>
      <c r="AO11" s="316">
        <v>258600</v>
      </c>
      <c r="AP11" s="316">
        <v>19604</v>
      </c>
      <c r="AQ11" s="317">
        <v>14044</v>
      </c>
      <c r="AR11" s="318">
        <v>39.6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506</v>
      </c>
      <c r="AL12" s="1231"/>
      <c r="AM12" s="1231"/>
      <c r="AN12" s="1232"/>
      <c r="AO12" s="316">
        <v>840</v>
      </c>
      <c r="AP12" s="316">
        <v>64</v>
      </c>
      <c r="AQ12" s="317">
        <v>859</v>
      </c>
      <c r="AR12" s="318">
        <v>-92.5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507</v>
      </c>
      <c r="AL13" s="1231"/>
      <c r="AM13" s="1231"/>
      <c r="AN13" s="1232"/>
      <c r="AO13" s="316" t="s">
        <v>508</v>
      </c>
      <c r="AP13" s="316" t="s">
        <v>508</v>
      </c>
      <c r="AQ13" s="317">
        <v>30</v>
      </c>
      <c r="AR13" s="318" t="s">
        <v>508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509</v>
      </c>
      <c r="AL14" s="1231"/>
      <c r="AM14" s="1231"/>
      <c r="AN14" s="1232"/>
      <c r="AO14" s="316">
        <v>45388</v>
      </c>
      <c r="AP14" s="316">
        <v>3441</v>
      </c>
      <c r="AQ14" s="317">
        <v>4161</v>
      </c>
      <c r="AR14" s="318">
        <v>-17.3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510</v>
      </c>
      <c r="AL15" s="1231"/>
      <c r="AM15" s="1231"/>
      <c r="AN15" s="1232"/>
      <c r="AO15" s="316" t="s">
        <v>508</v>
      </c>
      <c r="AP15" s="316" t="s">
        <v>508</v>
      </c>
      <c r="AQ15" s="317">
        <v>2030</v>
      </c>
      <c r="AR15" s="318" t="s">
        <v>508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511</v>
      </c>
      <c r="AL16" s="1234"/>
      <c r="AM16" s="1234"/>
      <c r="AN16" s="1235"/>
      <c r="AO16" s="316">
        <v>-97986</v>
      </c>
      <c r="AP16" s="316">
        <v>-7428</v>
      </c>
      <c r="AQ16" s="317">
        <v>-8642</v>
      </c>
      <c r="AR16" s="318">
        <v>-14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185</v>
      </c>
      <c r="AL17" s="1234"/>
      <c r="AM17" s="1234"/>
      <c r="AN17" s="1235"/>
      <c r="AO17" s="316">
        <v>1320311</v>
      </c>
      <c r="AP17" s="316">
        <v>100092</v>
      </c>
      <c r="AQ17" s="317">
        <v>115409</v>
      </c>
      <c r="AR17" s="318">
        <v>-13.3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513</v>
      </c>
      <c r="AP20" s="324" t="s">
        <v>514</v>
      </c>
      <c r="AQ20" s="325" t="s">
        <v>515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516</v>
      </c>
      <c r="AL21" s="1228"/>
      <c r="AM21" s="1228"/>
      <c r="AN21" s="1229"/>
      <c r="AO21" s="328">
        <v>8.64</v>
      </c>
      <c r="AP21" s="329">
        <v>10.59</v>
      </c>
      <c r="AQ21" s="330">
        <v>-1.95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517</v>
      </c>
      <c r="AL22" s="1228"/>
      <c r="AM22" s="1228"/>
      <c r="AN22" s="1229"/>
      <c r="AO22" s="333">
        <v>94.1</v>
      </c>
      <c r="AP22" s="334">
        <v>96.7</v>
      </c>
      <c r="AQ22" s="335">
        <v>-2.6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498</v>
      </c>
      <c r="AP30" s="304"/>
      <c r="AQ30" s="305" t="s">
        <v>499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500</v>
      </c>
      <c r="AQ31" s="311" t="s">
        <v>501</v>
      </c>
      <c r="AR31" s="312" t="s">
        <v>502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521</v>
      </c>
      <c r="AL32" s="1219"/>
      <c r="AM32" s="1219"/>
      <c r="AN32" s="1220"/>
      <c r="AO32" s="343">
        <v>666443</v>
      </c>
      <c r="AP32" s="343">
        <v>50523</v>
      </c>
      <c r="AQ32" s="344">
        <v>54047</v>
      </c>
      <c r="AR32" s="345">
        <v>-6.5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522</v>
      </c>
      <c r="AL33" s="1219"/>
      <c r="AM33" s="1219"/>
      <c r="AN33" s="1220"/>
      <c r="AO33" s="343" t="s">
        <v>508</v>
      </c>
      <c r="AP33" s="343" t="s">
        <v>508</v>
      </c>
      <c r="AQ33" s="344" t="s">
        <v>508</v>
      </c>
      <c r="AR33" s="345" t="s">
        <v>508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523</v>
      </c>
      <c r="AL34" s="1219"/>
      <c r="AM34" s="1219"/>
      <c r="AN34" s="1220"/>
      <c r="AO34" s="343" t="s">
        <v>508</v>
      </c>
      <c r="AP34" s="343" t="s">
        <v>508</v>
      </c>
      <c r="AQ34" s="344" t="s">
        <v>508</v>
      </c>
      <c r="AR34" s="345" t="s">
        <v>508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524</v>
      </c>
      <c r="AL35" s="1219"/>
      <c r="AM35" s="1219"/>
      <c r="AN35" s="1220"/>
      <c r="AO35" s="343">
        <v>131852</v>
      </c>
      <c r="AP35" s="343">
        <v>9996</v>
      </c>
      <c r="AQ35" s="344">
        <v>14654</v>
      </c>
      <c r="AR35" s="345">
        <v>-31.8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525</v>
      </c>
      <c r="AL36" s="1219"/>
      <c r="AM36" s="1219"/>
      <c r="AN36" s="1220"/>
      <c r="AO36" s="343">
        <v>112162</v>
      </c>
      <c r="AP36" s="343">
        <v>8503</v>
      </c>
      <c r="AQ36" s="344">
        <v>3772</v>
      </c>
      <c r="AR36" s="345">
        <v>125.4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526</v>
      </c>
      <c r="AL37" s="1219"/>
      <c r="AM37" s="1219"/>
      <c r="AN37" s="1220"/>
      <c r="AO37" s="343" t="s">
        <v>508</v>
      </c>
      <c r="AP37" s="343" t="s">
        <v>508</v>
      </c>
      <c r="AQ37" s="344">
        <v>740</v>
      </c>
      <c r="AR37" s="345" t="s">
        <v>508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527</v>
      </c>
      <c r="AL38" s="1222"/>
      <c r="AM38" s="1222"/>
      <c r="AN38" s="1223"/>
      <c r="AO38" s="346">
        <v>4238</v>
      </c>
      <c r="AP38" s="346">
        <v>321</v>
      </c>
      <c r="AQ38" s="347">
        <v>12</v>
      </c>
      <c r="AR38" s="335">
        <v>2575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528</v>
      </c>
      <c r="AL39" s="1222"/>
      <c r="AM39" s="1222"/>
      <c r="AN39" s="1223"/>
      <c r="AO39" s="343">
        <v>-32467</v>
      </c>
      <c r="AP39" s="343">
        <v>-2461</v>
      </c>
      <c r="AQ39" s="344">
        <v>-2627</v>
      </c>
      <c r="AR39" s="345">
        <v>-6.3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529</v>
      </c>
      <c r="AL40" s="1219"/>
      <c r="AM40" s="1219"/>
      <c r="AN40" s="1220"/>
      <c r="AO40" s="343">
        <v>-547101</v>
      </c>
      <c r="AP40" s="343">
        <v>-41475</v>
      </c>
      <c r="AQ40" s="344">
        <v>-48398</v>
      </c>
      <c r="AR40" s="345">
        <v>-14.3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296</v>
      </c>
      <c r="AL41" s="1225"/>
      <c r="AM41" s="1225"/>
      <c r="AN41" s="1226"/>
      <c r="AO41" s="343">
        <v>335127</v>
      </c>
      <c r="AP41" s="343">
        <v>25406</v>
      </c>
      <c r="AQ41" s="344">
        <v>22201</v>
      </c>
      <c r="AR41" s="345">
        <v>14.4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498</v>
      </c>
      <c r="AN49" s="1213" t="s">
        <v>533</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534</v>
      </c>
      <c r="AO50" s="360" t="s">
        <v>535</v>
      </c>
      <c r="AP50" s="361" t="s">
        <v>536</v>
      </c>
      <c r="AQ50" s="362" t="s">
        <v>537</v>
      </c>
      <c r="AR50" s="363" t="s">
        <v>538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539</v>
      </c>
      <c r="AL51" s="356"/>
      <c r="AM51" s="364">
        <v>1041500</v>
      </c>
      <c r="AN51" s="365">
        <v>76637</v>
      </c>
      <c r="AO51" s="366">
        <v>-51.2</v>
      </c>
      <c r="AP51" s="367">
        <v>75972</v>
      </c>
      <c r="AQ51" s="368">
        <v>-17.3</v>
      </c>
      <c r="AR51" s="369">
        <v>-33.9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540</v>
      </c>
      <c r="AM52" s="372">
        <v>293379</v>
      </c>
      <c r="AN52" s="373">
        <v>21588</v>
      </c>
      <c r="AO52" s="374">
        <v>-64.5</v>
      </c>
      <c r="AP52" s="375">
        <v>40712</v>
      </c>
      <c r="AQ52" s="376">
        <v>-25.2</v>
      </c>
      <c r="AR52" s="377">
        <v>-39.299999999999997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541</v>
      </c>
      <c r="AL53" s="356"/>
      <c r="AM53" s="364">
        <v>1486114</v>
      </c>
      <c r="AN53" s="365">
        <v>110566</v>
      </c>
      <c r="AO53" s="366">
        <v>44.3</v>
      </c>
      <c r="AP53" s="367">
        <v>79466</v>
      </c>
      <c r="AQ53" s="368">
        <v>4.5999999999999996</v>
      </c>
      <c r="AR53" s="369">
        <v>39.700000000000003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540</v>
      </c>
      <c r="AM54" s="372">
        <v>134985</v>
      </c>
      <c r="AN54" s="373">
        <v>10043</v>
      </c>
      <c r="AO54" s="374">
        <v>-53.5</v>
      </c>
      <c r="AP54" s="375">
        <v>44645</v>
      </c>
      <c r="AQ54" s="376">
        <v>9.6999999999999993</v>
      </c>
      <c r="AR54" s="377">
        <v>-63.2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542</v>
      </c>
      <c r="AL55" s="356"/>
      <c r="AM55" s="364">
        <v>1850465</v>
      </c>
      <c r="AN55" s="365">
        <v>138632</v>
      </c>
      <c r="AO55" s="366">
        <v>25.4</v>
      </c>
      <c r="AP55" s="367">
        <v>90072</v>
      </c>
      <c r="AQ55" s="368">
        <v>13.3</v>
      </c>
      <c r="AR55" s="369">
        <v>12.1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540</v>
      </c>
      <c r="AM56" s="372">
        <v>167690</v>
      </c>
      <c r="AN56" s="373">
        <v>12563</v>
      </c>
      <c r="AO56" s="374">
        <v>25.1</v>
      </c>
      <c r="AP56" s="375">
        <v>46083</v>
      </c>
      <c r="AQ56" s="376">
        <v>3.2</v>
      </c>
      <c r="AR56" s="377">
        <v>21.9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543</v>
      </c>
      <c r="AL57" s="356"/>
      <c r="AM57" s="364">
        <v>2148413</v>
      </c>
      <c r="AN57" s="365">
        <v>162340</v>
      </c>
      <c r="AO57" s="366">
        <v>17.100000000000001</v>
      </c>
      <c r="AP57" s="367">
        <v>88328</v>
      </c>
      <c r="AQ57" s="368">
        <v>-1.9</v>
      </c>
      <c r="AR57" s="369">
        <v>19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540</v>
      </c>
      <c r="AM58" s="372">
        <v>108977</v>
      </c>
      <c r="AN58" s="373">
        <v>8235</v>
      </c>
      <c r="AO58" s="374">
        <v>-34.5</v>
      </c>
      <c r="AP58" s="375">
        <v>49013</v>
      </c>
      <c r="AQ58" s="376">
        <v>6.4</v>
      </c>
      <c r="AR58" s="377">
        <v>-40.9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544</v>
      </c>
      <c r="AL59" s="356"/>
      <c r="AM59" s="364">
        <v>3707332</v>
      </c>
      <c r="AN59" s="365">
        <v>281050</v>
      </c>
      <c r="AO59" s="366">
        <v>73.099999999999994</v>
      </c>
      <c r="AP59" s="367">
        <v>103390</v>
      </c>
      <c r="AQ59" s="368">
        <v>17.100000000000001</v>
      </c>
      <c r="AR59" s="369">
        <v>56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540</v>
      </c>
      <c r="AM60" s="372">
        <v>75449</v>
      </c>
      <c r="AN60" s="373">
        <v>5720</v>
      </c>
      <c r="AO60" s="374">
        <v>-30.5</v>
      </c>
      <c r="AP60" s="375">
        <v>51269</v>
      </c>
      <c r="AQ60" s="376">
        <v>4.5999999999999996</v>
      </c>
      <c r="AR60" s="377">
        <v>-35.1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545</v>
      </c>
      <c r="AL61" s="378"/>
      <c r="AM61" s="379">
        <v>2046765</v>
      </c>
      <c r="AN61" s="380">
        <v>153845</v>
      </c>
      <c r="AO61" s="381">
        <v>21.7</v>
      </c>
      <c r="AP61" s="382">
        <v>87446</v>
      </c>
      <c r="AQ61" s="383">
        <v>3.2</v>
      </c>
      <c r="AR61" s="369">
        <v>18.5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540</v>
      </c>
      <c r="AM62" s="372">
        <v>156096</v>
      </c>
      <c r="AN62" s="373">
        <v>11630</v>
      </c>
      <c r="AO62" s="374">
        <v>-31.6</v>
      </c>
      <c r="AP62" s="375">
        <v>46344</v>
      </c>
      <c r="AQ62" s="376">
        <v>-0.3</v>
      </c>
      <c r="AR62" s="377">
        <v>-31.3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QxSAs2Kh1Zn7mLWhCFZGhIWtMyybM0qrHRPfW3jFCrCwUwWvQ3NlG2jZrL71atmBzSePMVZkKqb2HRLC8CN0WA==" saltValue="SdsYYK1HQSCCW98D+SuTA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3" zoomScaleNormal="100" zoomScaleSheetLayoutView="55" workbookViewId="0">
      <selection activeCell="AF44" sqref="AF44"/>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20" spans="125:125" ht="13.5" hidden="1" customHeight="1" x14ac:dyDescent="0.15"/>
    <row r="121" spans="125:125" ht="13.5" hidden="1" customHeight="1" x14ac:dyDescent="0.15">
      <c r="DU121" s="291"/>
    </row>
  </sheetData>
  <sheetProtection algorithmName="SHA-512" hashValue="UYZ5h+sCed9P0z7MdI5YedY5bjEGkVrR8SppHU0cWObIJQAwWwNUAhdESS6vfWJx8qnATiq2euuEnrv91bJZRA==" saltValue="jkClwAoyWTXl8TiutDH/4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2" zoomScaleNormal="100" zoomScaleSheetLayoutView="55" workbookViewId="0">
      <selection activeCell="BN18" sqref="BN18"/>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548</v>
      </c>
    </row>
  </sheetData>
  <sheetProtection algorithmName="SHA-512" hashValue="T3levf+g5SHrfvOIdaLdqEpr8Fo1Q85wfQPy0TBxeiy3DTCGL1VfW/KdLpIUbUyLmTxAMpf3lRDupMY4vEtx9Q==" saltValue="vkdJ4UqYiNjighm8T4zr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6" t="s">
        <v>3</v>
      </c>
      <c r="D47" s="1236"/>
      <c r="E47" s="1237"/>
      <c r="F47" s="11">
        <v>28.83</v>
      </c>
      <c r="G47" s="12">
        <v>40.31</v>
      </c>
      <c r="H47" s="12">
        <v>40.47</v>
      </c>
      <c r="I47" s="12">
        <v>47.64</v>
      </c>
      <c r="J47" s="13">
        <v>44.47</v>
      </c>
    </row>
    <row r="48" spans="2:10" ht="57.75" customHeight="1" x14ac:dyDescent="0.15">
      <c r="B48" s="14"/>
      <c r="C48" s="1238" t="s">
        <v>4</v>
      </c>
      <c r="D48" s="1238"/>
      <c r="E48" s="1239"/>
      <c r="F48" s="15">
        <v>10.9</v>
      </c>
      <c r="G48" s="16">
        <v>4.26</v>
      </c>
      <c r="H48" s="16">
        <v>8.16</v>
      </c>
      <c r="I48" s="16">
        <v>5.48</v>
      </c>
      <c r="J48" s="17">
        <v>8.0500000000000007</v>
      </c>
    </row>
    <row r="49" spans="2:10" ht="57.75" customHeight="1" thickBot="1" x14ac:dyDescent="0.2">
      <c r="B49" s="18"/>
      <c r="C49" s="1240" t="s">
        <v>5</v>
      </c>
      <c r="D49" s="1240"/>
      <c r="E49" s="1241"/>
      <c r="F49" s="19">
        <v>8.9</v>
      </c>
      <c r="G49" s="20">
        <v>4.58</v>
      </c>
      <c r="H49" s="20">
        <v>3.93</v>
      </c>
      <c r="I49" s="20">
        <v>4.75</v>
      </c>
      <c r="J49" s="21" t="s">
        <v>554</v>
      </c>
    </row>
    <row r="50" spans="2:10" ht="13.5" customHeight="1" x14ac:dyDescent="0.15"/>
  </sheetData>
  <sheetProtection algorithmName="SHA-512" hashValue="6FnCZsoKszx6QxhPwOwBI6EGfdT11Q+KmLPEKYJ3clJIQ+uqvZY4q+5cMTVg963pLMo3c71qwPTKhKirJm1wIg==" saltValue="uFNLWzyeuBuXuSTWikKH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2021-03-03T05:33:41Z</cp:lastPrinted>
  <dcterms:created xsi:type="dcterms:W3CDTF">2021-02-05T05:14:47Z</dcterms:created>
  <dcterms:modified xsi:type="dcterms:W3CDTF">2021-12-06T00:12:03Z</dcterms:modified>
  <cp:category/>
</cp:coreProperties>
</file>