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14_東村☆ 　　11.15修正\"/>
    </mc:Choice>
  </mc:AlternateContent>
  <bookViews>
    <workbookView xWindow="-120" yWindow="-120" windowWidth="21840" windowHeight="13140" tabRatio="806"/>
  </bookViews>
  <sheets>
    <sheet name="総括表" sheetId="10" r:id="rId1"/>
    <sheet name="普通会計の状況" sheetId="11" r:id="rId2"/>
    <sheet name="各会計、関係団体の財政状況及び健全化判断比率" sheetId="12" r:id="rId3"/>
    <sheet name="財政比較分析表" sheetId="13" r:id="rId4"/>
    <sheet name="Sheet1" sheetId="18" r:id="rId5"/>
    <sheet name="経常経費分析表（経常収支比率の分析）" sheetId="14" r:id="rId6"/>
    <sheet name="経常経費分析表（人件費・公債費・普通建設事業費の分析）" sheetId="15" r:id="rId7"/>
    <sheet name="性質別歳出決算分析表（住民一人当たりのコスト）" sheetId="16" r:id="rId8"/>
    <sheet name="目的別歳出決算分析表（住民一人当たりのコスト）" sheetId="17" r:id="rId9"/>
    <sheet name="実質収支比率等に係る経年分析" sheetId="4" r:id="rId10"/>
    <sheet name="連結実質赤字比率に係る赤字・黒字の構成分析" sheetId="5" r:id="rId11"/>
    <sheet name="実質公債費比率（分子）の構造" sheetId="6" r:id="rId12"/>
    <sheet name="将来負担比率（分子）の構造" sheetId="7" r:id="rId13"/>
    <sheet name="基金残高に係る経年分析" sheetId="8" r:id="rId14"/>
    <sheet name="公会計指標分析・財政指標組合せ分析表" sheetId="19" r:id="rId15"/>
    <sheet name="施設類型別ストック情報分析表①" sheetId="20" r:id="rId16"/>
    <sheet name="施設類型別ストック情報分析表②" sheetId="21" r:id="rId17"/>
    <sheet name="データシート" sheetId="9" state="hidden" r:id="rId18"/>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C35" i="10"/>
  <c r="CO34" i="10"/>
  <c r="BW34" i="10"/>
  <c r="AM34" i="10"/>
  <c r="C34" i="10"/>
  <c r="BE34" i="10" l="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<sst xmlns="http://schemas.openxmlformats.org/spreadsheetml/2006/main" count="1121" uniqueCount="596">
  <si>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</si>
  <si>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</si>
  <si>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</si>
  <si>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</si>
  <si>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</si>
  <si>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</si>
  <si>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</si>
  <si>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</si>
  <si>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</si>
  <si>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</si>
  <si>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</si>
  <si>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</si>
  <si>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</si>
  <si>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</si>
  <si>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</si>
  <si>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</si>
  <si>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</si>
  <si>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</si>
  <si>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</si>
  <si>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</si>
  <si>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</si>
  <si>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</si>
  <si>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</si>
  <si>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</si>
  <si>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</si>
  <si>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</si>
  <si>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</si>
  <si>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</si>
  <si>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</si>
  <si>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</si>
  <si>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</si>
  <si>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</si>
  <si>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</si>
  <si>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</si>
  <si>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</si>
  <si>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</si>
  <si>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</si>
  <si>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</si>
  <si>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</si>
  <si>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</si>
  <si>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</si>
  <si>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</si>
  <si>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</si>
  <si>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</si>
  <si>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</si>
  <si>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</si>
  <si>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</si>
  <si>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</si>
  <si>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</si>
  <si>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</si>
  <si>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</si>
  <si>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</si>
  <si>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</si>
  <si>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</si>
  <si>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</si>
  <si>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</si>
  <si>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</si>
  <si>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</si>
  <si>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</si>
  <si>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</si>
  <si>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</si>
  <si>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</si>
  <si>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</si>
  <si>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</si>
  <si>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</si>
  <si>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</si>
  <si>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</si>
  <si>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</si>
  <si>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</si>
  <si>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</si>
  <si>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</si>
  <si>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</si>
  <si>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</si>
  <si>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</si>
  <si>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</si>
  <si>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</si>
  <si>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</si>
  <si>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</si>
  <si>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</si>
  <si>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</si>
  <si>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</si>
  <si>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</si>
  <si>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</si>
  <si>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</si>
  <si>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</si>
  <si>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</si>
  <si>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</si>
  <si>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</si>
  <si>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</si>
  <si>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</si>
  <si>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</si>
  <si>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</si>
  <si>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</si>
  <si>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</si>
  <si>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</si>
  <si>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</si>
  <si>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</si>
  <si>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</si>
  <si>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</si>
  <si>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</si>
  <si>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</si>
  <si>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</si>
  <si>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</si>
  <si>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</si>
  <si>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</si>
  <si>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</si>
  <si>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</si>
  <si>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</si>
  <si>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</si>
  <si>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</si>
  <si>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</si>
  <si>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</si>
  <si>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</si>
  <si>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</si>
  <si>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</si>
  <si>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</si>
  <si>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</si>
  <si>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</si>
  <si>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</si>
  <si>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</si>
  <si>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</si>
  <si>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</si>
  <si>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</si>
  <si>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</si>
  <si>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</si>
  <si>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</si>
  <si>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</si>
  <si>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</si>
  <si>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</si>
  <si>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</si>
  <si>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</si>
  <si>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</si>
  <si>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</si>
  <si>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</si>
  <si>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</si>
  <si>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</si>
  <si>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</si>
  <si>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</si>
  <si>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</si>
  <si>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</si>
  <si>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</si>
  <si>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</si>
  <si>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</si>
  <si>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</si>
  <si>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</si>
  <si>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</si>
  <si>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</si>
  <si>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</si>
  <si>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</si>
  <si>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</si>
  <si>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</si>
  <si>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</si>
  <si>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</si>
  <si>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</si>
  <si>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</si>
  <si>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</si>
  <si>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</si>
  <si>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</si>
  <si>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</si>
  <si>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</si>
  <si>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</si>
  <si>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</si>
  <si>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</si>
  <si>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</si>
  <si>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</si>
  <si>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</si>
  <si>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</si>
  <si>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</si>
  <si>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</si>
  <si>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</si>
  <si>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</si>
  <si>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</si>
  <si>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</si>
  <si>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</si>
  <si>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</si>
  <si>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</si>
  <si>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</si>
  <si>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</si>
  <si>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</si>
  <si>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</si>
  <si>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</si>
  <si>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</si>
  <si>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</si>
  <si>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</si>
  <si>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</si>
  <si>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</si>
  <si>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</si>
  <si>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</si>
  <si>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</si>
  <si>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</si>
  <si>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</si>
  <si>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</si>
  <si>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</si>
  <si>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</si>
  <si>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</si>
  <si>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</si>
  <si>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</si>
  <si>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</si>
  <si>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</si>
  <si>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</si>
  <si>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</si>
  <si>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</si>
  <si>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</si>
  <si>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</si>
  <si>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</si>
  <si>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</si>
  <si>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</si>
  <si>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</si>
  <si>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</si>
  <si>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</si>
  <si>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</si>
  <si>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</si>
  <si>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</si>
  <si>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</si>
  <si>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</si>
  <si>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</si>
  <si>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</si>
  <si>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</si>
  <si>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沖縄県東村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</si>
  <si>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</si>
  <si>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</si>
  <si>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</si>
  <si>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</si>
  <si>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</si>
  <si>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</si>
  <si>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</si>
  <si>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</si>
  <si>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</si>
  <si>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</si>
  <si>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</si>
  <si>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</si>
  <si>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</si>
  <si>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</si>
  <si>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</si>
  <si>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</si>
  <si>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</si>
  <si>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</si>
  <si>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</si>
  <si>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</si>
  <si>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</si>
  <si>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</si>
  <si>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</si>
  <si>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</si>
  <si>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</si>
  <si>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</si>
  <si>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</si>
  <si>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</si>
  <si>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</si>
  <si>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</si>
  <si>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</si>
  <si>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</si>
  <si>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</si>
  <si>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</si>
  <si>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</si>
  <si>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</si>
  <si>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</si>
  <si>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</si>
  <si>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</si>
  <si>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</si>
  <si>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</si>
  <si>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</si>
  <si>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</si>
  <si>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</si>
  <si>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</si>
  <si>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</si>
  <si>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</si>
  <si>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</si>
  <si>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</si>
  <si>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</si>
  <si>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</si>
  <si>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</si>
  <si>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</si>
  <si>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</si>
  <si>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</si>
  <si>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</si>
  <si>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</si>
  <si>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</si>
  <si>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</si>
  <si>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</si>
  <si>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</si>
  <si>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</si>
  <si>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</si>
  <si>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</si>
  <si>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</si>
  <si>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</si>
  <si>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</si>
  <si>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</si>
  <si>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</si>
  <si>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</si>
  <si>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</si>
  <si>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</si>
  <si>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</si>
  <si>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</si>
  <si>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</si>
  <si>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</si>
  <si>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</si>
  <si>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</si>
  <si>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</si>
  <si>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</si>
  <si>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</si>
  <si>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</si>
  <si>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</si>
  <si>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</si>
  <si>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</si>
  <si>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</si>
  <si>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</si>
  <si>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</si>
  <si>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</si>
  <si>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</si>
  <si>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</si>
  <si>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</si>
  <si>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</si>
  <si>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</si>
  <si>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</si>
  <si>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</si>
  <si>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</si>
  <si>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</si>
  <si>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</si>
  <si>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</si>
  <si>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</si>
  <si>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</si>
  <si>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</si>
  <si>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</si>
  <si>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</si>
  <si>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</si>
  <si>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</si>
  <si>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</si>
  <si>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</si>
  <si>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</si>
  <si>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</si>
  <si>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</si>
  <si>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</si>
  <si>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</si>
  <si>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</si>
  <si>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</si>
  <si>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</si>
  <si>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</si>
  <si>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</si>
  <si>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</si>
  <si>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</si>
  <si>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</si>
  <si>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</si>
  <si>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</si>
  <si>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</si>
  <si>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</si>
  <si>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</si>
  <si>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</si>
  <si>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</si>
  <si>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</si>
  <si>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</si>
  <si>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</si>
  <si>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</si>
  <si>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</si>
  <si>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</si>
  <si>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</si>
  <si>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</si>
  <si>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</si>
  <si>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</si>
  <si>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</si>
  <si>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</si>
  <si>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</si>
  <si>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</si>
  <si>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</si>
  <si>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</si>
  <si>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</si>
  <si>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</si>
  <si>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</si>
  <si>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</si>
  <si>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</si>
  <si>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</si>
  <si>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</si>
  <si>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</si>
  <si>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</si>
  <si>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沖縄県東村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</si>
  <si>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</si>
  <si>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</si>
  <si>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</si>
  <si>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</si>
  <si>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</si>
  <si>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</si>
  <si>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</si>
  <si>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</si>
  <si>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</si>
  <si>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</si>
  <si>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</si>
  <si>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</si>
  <si>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</si>
  <si>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</si>
  <si>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</si>
  <si>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</si>
  <si>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</si>
  <si>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</si>
  <si>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</si>
  <si>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</si>
  <si>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</si>
  <si>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</si>
  <si>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</si>
  <si>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</si>
  <si>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</si>
  <si>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</si>
  <si>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</si>
  <si>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</si>
  <si>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</si>
  <si>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</si>
  <si>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</si>
  <si>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</si>
  <si>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</si>
  <si>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</si>
  <si>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</si>
  <si>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</si>
  <si>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</si>
  <si>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</si>
  <si>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</si>
  <si>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</si>
  <si>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</si>
  <si>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</si>
  <si>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</si>
  <si>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</si>
  <si>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</si>
  <si>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</si>
  <si>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</si>
  <si>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</si>
  <si>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</si>
  <si>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</si>
  <si>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</si>
  <si>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</si>
  <si>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</si>
  <si>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</si>
  <si>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</si>
  <si>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</si>
  <si>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</si>
  <si>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</si>
  <si>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</si>
  <si>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</si>
  <si>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</si>
  <si>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</si>
  <si>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</si>
  <si>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</si>
  <si>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</si>
  <si>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</si>
  <si>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</si>
  <si>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</si>
  <si>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</si>
  <si>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</si>
  <si>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</si>
  <si>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</si>
  <si>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</si>
  <si>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</si>
  <si>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</si>
  <si>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</si>
  <si>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</si>
  <si>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</si>
  <si>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</si>
  <si>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</si>
  <si>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</si>
  <si>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</si>
  <si>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</si>
  <si>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</si>
  <si>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</si>
  <si>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</si>
  <si>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</si>
  <si>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</si>
  <si>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</si>
  <si>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</si>
  <si>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</si>
  <si>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</si>
  <si>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</si>
  <si>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</si>
  <si>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</si>
  <si>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</si>
  <si>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</si>
  <si>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</si>
  <si>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</si>
  <si>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</si>
  <si>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</si>
  <si>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</si>
  <si>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</si>
  <si>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</si>
  <si>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</si>
  <si>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</si>
  <si>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</si>
  <si>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</si>
  <si>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</si>
  <si>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</si>
  <si>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</si>
  <si>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</si>
  <si>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</si>
  <si>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</si>
  <si>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</si>
  <si>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</si>
  <si>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</si>
  <si>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</si>
  <si>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</si>
  <si>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</si>
  <si>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</si>
  <si>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</si>
  <si>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</si>
  <si>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</si>
  <si>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</si>
  <si>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</si>
  <si>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</si>
  <si>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</si>
  <si>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</si>
  <si>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</si>
  <si>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</si>
  <si>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</si>
  <si>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</si>
  <si>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</si>
  <si>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</si>
  <si>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</si>
  <si>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</si>
  <si>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</si>
  <si>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</si>
  <si>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</si>
  <si>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</si>
  <si>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</si>
  <si>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</si>
  <si>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</si>
  <si>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</si>
  <si>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</si>
  <si>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</si>
  <si>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</si>
  <si>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</si>
  <si>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</si>
  <si>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</si>
  <si>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</si>
  <si>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</si>
  <si>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</si>
  <si>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</si>
  <si>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</si>
  <si>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</si>
  <si>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</si>
  <si>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</si>
  <si>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</si>
  <si>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</si>
  <si>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</si>
  <si>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</si>
  <si>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</si>
  <si>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</si>
  <si>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</si>
  <si>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</si>
  <si>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</si>
  <si>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</si>
  <si>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</si>
  <si>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</si>
  <si>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</si>
  <si>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</si>
  <si>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</si>
  <si>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</si>
  <si>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</si>
  <si>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</si>
  <si>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</si>
  <si>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</si>
  <si>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</si>
  <si>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</si>
  <si>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</si>
  <si>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</si>
  <si>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1.76</t>
  </si>
  <si>
    <t>一般会計</t>
  </si>
  <si>
    <t>国民健康保険特別会計</t>
  </si>
  <si>
    <t>簡易水道事業特別会計</t>
  </si>
  <si>
    <t>後期高齢者医療保険特別会計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</si>
  <si>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</si>
  <si>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</si>
  <si>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</si>
  <si>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</si>
  <si>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</si>
  <si>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</si>
  <si>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</si>
  <si>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</si>
  <si>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</si>
  <si>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</si>
  <si>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</si>
  <si>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</si>
  <si>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</si>
  <si>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</si>
  <si>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phoneticPr fontId="2"/>
  </si>
  <si>
    <t>沖縄県後期高齢者医療広域連合（特別会計）</t>
    <rPh sb="15" eb="17">
      <t>トクベツ</t>
    </rPh>
    <phoneticPr fontId="2"/>
  </si>
  <si>
    <t>東村ふるさと振興㈱</t>
    <rPh sb="0" eb="2">
      <t>ヒガシソン</t>
    </rPh>
    <rPh sb="6" eb="8">
      <t>シンコウ</t>
    </rPh>
    <phoneticPr fontId="2"/>
  </si>
  <si>
    <t>東村水源基金</t>
    <rPh sb="0" eb="2">
      <t>ヒガシソン</t>
    </rPh>
    <rPh sb="2" eb="4">
      <t>スイゲン</t>
    </rPh>
    <rPh sb="4" eb="6">
      <t>キキン</t>
    </rPh>
    <phoneticPr fontId="2"/>
  </si>
  <si>
    <t>東村基本財産積立金</t>
    <rPh sb="0" eb="2">
      <t>ヒガシソン</t>
    </rPh>
    <rPh sb="2" eb="4">
      <t>キホン</t>
    </rPh>
    <rPh sb="4" eb="6">
      <t>ザイサン</t>
    </rPh>
    <rPh sb="6" eb="8">
      <t>ツミタテ</t>
    </rPh>
    <rPh sb="8" eb="9">
      <t>キン</t>
    </rPh>
    <phoneticPr fontId="2"/>
  </si>
  <si>
    <t>東村ふるさとづくり応援寄付基金</t>
    <rPh sb="0" eb="2">
      <t>ヒガシソン</t>
    </rPh>
    <rPh sb="9" eb="11">
      <t>オウエン</t>
    </rPh>
    <rPh sb="11" eb="13">
      <t>キフ</t>
    </rPh>
    <rPh sb="13" eb="15">
      <t>キキン</t>
    </rPh>
    <phoneticPr fontId="2"/>
  </si>
  <si>
    <t>東村地域福祉基金</t>
    <phoneticPr fontId="2"/>
  </si>
  <si>
    <t>東村特定防衛施設周辺整備調整交付金事業基金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</si>
  <si>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</si>
  <si>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</si>
  <si>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</si>
  <si>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低い水準を維持しているが、建物の老朽化が進み40年を超える建物や令和7年度から令和20年度にかけて築30年を経過する建物が多く、今後は維持管理や修繕といった費用を多く要し、将来負担の増が見込まれる。公営住宅、橋りょうについては長寿命化計画を策定し、改修や更新を実施している。今後、他の施設も長寿命化計画や個別施設計画を策定し、計画的な老朽化対策や適切な維持管理が必要となる。</t>
    <rPh sb="0" eb="2">
      <t>ショウライ</t>
    </rPh>
    <rPh sb="2" eb="4">
      <t>フタン</t>
    </rPh>
    <rPh sb="4" eb="6">
      <t>ヒリツ</t>
    </rPh>
    <rPh sb="12" eb="13">
      <t>ヒク</t>
    </rPh>
    <rPh sb="14" eb="16">
      <t>スイジュン</t>
    </rPh>
    <rPh sb="17" eb="19">
      <t>イジ</t>
    </rPh>
    <rPh sb="25" eb="27">
      <t>タテモノ</t>
    </rPh>
    <rPh sb="28" eb="31">
      <t>ロウキュウカ</t>
    </rPh>
    <rPh sb="32" eb="33">
      <t>スス</t>
    </rPh>
    <rPh sb="36" eb="37">
      <t>ネン</t>
    </rPh>
    <rPh sb="38" eb="39">
      <t>コ</t>
    </rPh>
    <rPh sb="41" eb="43">
      <t>タテモノ</t>
    </rPh>
    <rPh sb="44" eb="46">
      <t>レイワ</t>
    </rPh>
    <rPh sb="47" eb="49">
      <t>ネンド</t>
    </rPh>
    <rPh sb="51" eb="53">
      <t>レイワ</t>
    </rPh>
    <rPh sb="55" eb="57">
      <t>ネンド</t>
    </rPh>
    <rPh sb="61" eb="62">
      <t>チク</t>
    </rPh>
    <rPh sb="64" eb="65">
      <t>ネン</t>
    </rPh>
    <rPh sb="66" eb="68">
      <t>ケイカ</t>
    </rPh>
    <rPh sb="70" eb="72">
      <t>タテモノ</t>
    </rPh>
    <rPh sb="73" eb="74">
      <t>オオ</t>
    </rPh>
    <rPh sb="76" eb="78">
      <t>コンゴ</t>
    </rPh>
    <rPh sb="79" eb="81">
      <t>イジ</t>
    </rPh>
    <rPh sb="81" eb="83">
      <t>カンリ</t>
    </rPh>
    <rPh sb="84" eb="86">
      <t>シュウゼン</t>
    </rPh>
    <rPh sb="90" eb="92">
      <t>ヒヨウ</t>
    </rPh>
    <rPh sb="93" eb="94">
      <t>オオ</t>
    </rPh>
    <rPh sb="95" eb="96">
      <t>ヨウ</t>
    </rPh>
    <rPh sb="98" eb="100">
      <t>ショウライ</t>
    </rPh>
    <rPh sb="100" eb="102">
      <t>フタン</t>
    </rPh>
    <rPh sb="103" eb="104">
      <t>ゾウ</t>
    </rPh>
    <rPh sb="105" eb="107">
      <t>ミコ</t>
    </rPh>
    <rPh sb="111" eb="113">
      <t>コウエイ</t>
    </rPh>
    <rPh sb="113" eb="115">
      <t>ジュウタク</t>
    </rPh>
    <rPh sb="116" eb="117">
      <t>キョウ</t>
    </rPh>
    <rPh sb="125" eb="131">
      <t>チョウジュミョウカケイカク</t>
    </rPh>
    <rPh sb="132" eb="134">
      <t>サクテイ</t>
    </rPh>
    <rPh sb="136" eb="138">
      <t>カイシュウ</t>
    </rPh>
    <rPh sb="139" eb="141">
      <t>コウシン</t>
    </rPh>
    <rPh sb="142" eb="144">
      <t>ジッシ</t>
    </rPh>
    <rPh sb="149" eb="151">
      <t>コンゴ</t>
    </rPh>
    <rPh sb="152" eb="153">
      <t>タ</t>
    </rPh>
    <rPh sb="154" eb="156">
      <t>シセツ</t>
    </rPh>
    <rPh sb="157" eb="161">
      <t>チョウジュミョウカ</t>
    </rPh>
    <rPh sb="161" eb="163">
      <t>ケイカク</t>
    </rPh>
    <rPh sb="164" eb="166">
      <t>コベツ</t>
    </rPh>
    <rPh sb="166" eb="168">
      <t>シセツ</t>
    </rPh>
    <rPh sb="168" eb="170">
      <t>ケイカク</t>
    </rPh>
    <rPh sb="171" eb="173">
      <t>サクテイ</t>
    </rPh>
    <rPh sb="175" eb="178">
      <t>ケイカクテキ</t>
    </rPh>
    <rPh sb="179" eb="182">
      <t>ロウキュウカ</t>
    </rPh>
    <rPh sb="182" eb="184">
      <t>タイサク</t>
    </rPh>
    <rPh sb="185" eb="187">
      <t>テキセツ</t>
    </rPh>
    <rPh sb="188" eb="190">
      <t>イジ</t>
    </rPh>
    <rPh sb="190" eb="192">
      <t>カンリ</t>
    </rPh>
    <rPh sb="193" eb="195">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</si>
  <si>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</si>
  <si>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</si>
  <si>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</si>
  <si>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</si>
  <si>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</si>
  <si>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</si>
  <si>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については、平成26年度以降に実施した大型事業（ごみ焼却施設整備、定住促進住宅整備、漁港整備、沖縄振興推進特別交付金事業）に伴う元金償還が始まり、平成29年度から増加傾向にある。今後、令和5年度までは公債費が増加することから、今後の施設整備については、令和6年度以降の公債費を考慮し計画的な整備が必要となる。基金の取り崩し等についても検討する必要がある。</t>
    <rPh sb="0" eb="2">
      <t>ジッシツ</t>
    </rPh>
    <rPh sb="2" eb="5">
      <t>コウサイヒ</t>
    </rPh>
    <rPh sb="11" eb="13">
      <t>ヘイセイ</t>
    </rPh>
    <rPh sb="15" eb="17">
      <t>ネンド</t>
    </rPh>
    <rPh sb="17" eb="19">
      <t>イコウ</t>
    </rPh>
    <rPh sb="20" eb="22">
      <t>ジッシ</t>
    </rPh>
    <rPh sb="24" eb="26">
      <t>オオガタ</t>
    </rPh>
    <rPh sb="26" eb="28">
      <t>ジギョウ</t>
    </rPh>
    <rPh sb="31" eb="33">
      <t>ショウキャク</t>
    </rPh>
    <rPh sb="33" eb="35">
      <t>シセツ</t>
    </rPh>
    <rPh sb="35" eb="37">
      <t>セイビ</t>
    </rPh>
    <rPh sb="38" eb="40">
      <t>テイジュウ</t>
    </rPh>
    <rPh sb="40" eb="42">
      <t>ソクシン</t>
    </rPh>
    <rPh sb="42" eb="44">
      <t>ジュウタク</t>
    </rPh>
    <rPh sb="44" eb="46">
      <t>セイビ</t>
    </rPh>
    <rPh sb="47" eb="49">
      <t>ギョコウ</t>
    </rPh>
    <rPh sb="49" eb="51">
      <t>セイビ</t>
    </rPh>
    <rPh sb="52" eb="54">
      <t>オキナワ</t>
    </rPh>
    <rPh sb="54" eb="56">
      <t>シンコウ</t>
    </rPh>
    <rPh sb="56" eb="58">
      <t>スイシン</t>
    </rPh>
    <rPh sb="58" eb="60">
      <t>トクベツ</t>
    </rPh>
    <rPh sb="60" eb="63">
      <t>コウフキン</t>
    </rPh>
    <rPh sb="63" eb="65">
      <t>ジギョウ</t>
    </rPh>
    <rPh sb="67" eb="68">
      <t>トモナ</t>
    </rPh>
    <rPh sb="69" eb="71">
      <t>ガンキン</t>
    </rPh>
    <rPh sb="71" eb="73">
      <t>ショウカン</t>
    </rPh>
    <rPh sb="74" eb="75">
      <t>ハジ</t>
    </rPh>
    <rPh sb="78" eb="80">
      <t>ヘイセイ</t>
    </rPh>
    <rPh sb="82" eb="84">
      <t>ネンド</t>
    </rPh>
    <rPh sb="86" eb="88">
      <t>ゾウカ</t>
    </rPh>
    <rPh sb="88" eb="90">
      <t>ケイコウ</t>
    </rPh>
    <rPh sb="94" eb="96">
      <t>コンゴ</t>
    </rPh>
    <rPh sb="97" eb="99">
      <t>レイワ</t>
    </rPh>
    <rPh sb="100" eb="102">
      <t>ネンド</t>
    </rPh>
    <rPh sb="105" eb="108">
      <t>コウサイヒ</t>
    </rPh>
    <rPh sb="109" eb="111">
      <t>ゾウカ</t>
    </rPh>
    <rPh sb="118" eb="120">
      <t>コンゴ</t>
    </rPh>
    <rPh sb="121" eb="123">
      <t>シセツ</t>
    </rPh>
    <rPh sb="123" eb="125">
      <t>セイビ</t>
    </rPh>
    <rPh sb="131" eb="133">
      <t>レイワ</t>
    </rPh>
    <rPh sb="134" eb="136">
      <t>ネンド</t>
    </rPh>
    <rPh sb="136" eb="138">
      <t>イコウ</t>
    </rPh>
    <rPh sb="139" eb="141">
      <t>コウサイ</t>
    </rPh>
    <rPh sb="141" eb="142">
      <t>ヒ</t>
    </rPh>
    <rPh sb="143" eb="145">
      <t>コウリョ</t>
    </rPh>
    <rPh sb="146" eb="149">
      <t>ケイカクテキ</t>
    </rPh>
    <rPh sb="150" eb="152">
      <t>セイビ</t>
    </rPh>
    <rPh sb="153" eb="155">
      <t>ヒツヨウ</t>
    </rPh>
    <rPh sb="159" eb="161">
      <t>キキン</t>
    </rPh>
    <rPh sb="162" eb="163">
      <t>ト</t>
    </rPh>
    <rPh sb="164" eb="165">
      <t>クズ</t>
    </rPh>
    <rPh sb="166" eb="167">
      <t>トウ</t>
    </rPh>
    <rPh sb="172" eb="174">
      <t>ケントウ</t>
    </rPh>
    <rPh sb="176" eb="178">
      <t>ヒツヨウ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</si>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</sst>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291945</c:v>
                </c:pt>
                <c:pt idx="2">
                  <c:v>291173</c:v>
                </c:pt>
                <c:pt idx="3">
                  <c:v>271581</c:v>
                </c:pt>
                <c:pt idx="4">
                  <c:v>268375</c:v>
                </c:pt>
              </c:numCache>
            </c:numRef>
          </c:val>
          <c:smooth val="0"/>
          <c:extLst>
            <c:ext xmlns:c16="http://schemas.microsoft.com/office/drawing/2014/chart" uri="{C3380CC4-5D6E-409C-BE32-E72D297353CC}">
              <c16:uniqueId val="{00000000-9B32-4C66-B0CA-9DBEF60F6C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293256</c:v>
                </c:pt>
                <c:pt idx="1">
                  <c:v>581229</c:v>
                </c:pt>
                <c:pt idx="2">
                  <c:v>318275</c:v>
                </c:pt>
                <c:pt idx="3">
                  <c:v>752007</c:v>
                </c:pt>
                <c:pt idx="4">
                  <c:v>257691</c:v>
                </c:pt>
              </c:numCache>
            </c:numRef>
          </c:val>
          <c:smooth val="0"/>
          <c:extLst>
            <c:ext xmlns:c16="http://schemas.microsoft.com/office/drawing/2014/chart" uri="{C3380CC4-5D6E-409C-BE32-E72D297353CC}">
              <c16:uniqueId val="{00000001-9B32-4C66-B0CA-9DBEF60F6C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13.14</c:v>
                </c:pt>
                <c:pt idx="1">
                  <c:v>8.51</c:v>
                </c:pt>
                <c:pt idx="2">
                  <c:v>11.53</c:v>
                </c:pt>
                <c:pt idx="3">
                  <c:v>10.48</c:v>
                </c:pt>
                <c:pt idx="4">
                  <c:v>10.42</c:v>
                </c:pt>
              </c:numCache>
            </c:numRef>
          </c:val>
          <c:extLst>
            <c:ext xmlns:c16="http://schemas.microsoft.com/office/drawing/2014/chart" uri="{C3380CC4-5D6E-409C-BE32-E72D297353CC}">
              <c16:uniqueId val="{00000000-8FB6-4ED8-AD80-1EE3185305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83.34</c:v>
                </c:pt>
                <c:pt idx="1">
                  <c:v>93.51</c:v>
                </c:pt>
                <c:pt idx="2">
                  <c:v>96.88</c:v>
                </c:pt>
                <c:pt idx="3">
                  <c:v>105.38</c:v>
                </c:pt>
                <c:pt idx="4">
                  <c:v>103.03</c:v>
                </c:pt>
              </c:numCache>
            </c:numRef>
          </c:val>
          <c:extLst>
            <c:ext xmlns:c16="http://schemas.microsoft.com/office/drawing/2014/chart" uri="{C3380CC4-5D6E-409C-BE32-E72D297353CC}">
              <c16:uniqueId val="{00000001-8FB6-4ED8-AD80-1EE3185305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14.23</c:v>
                </c:pt>
                <c:pt idx="1">
                  <c:v>1.74</c:v>
                </c:pt>
                <c:pt idx="2">
                  <c:v>7.32</c:v>
                </c:pt>
                <c:pt idx="3">
                  <c:v>4.58</c:v>
                </c:pt>
                <c:pt idx="4">
                  <c:v>-1.76</c:v>
                </c:pt>
              </c:numCache>
            </c:numRef>
          </c:val>
          <c:smooth val="0"/>
          <c:extLst>
            <c:ext xmlns:c16="http://schemas.microsoft.com/office/drawing/2014/chart" uri="{C3380CC4-5D6E-409C-BE32-E72D297353CC}">
              <c16:uniqueId val="{00000002-8FB6-4ED8-AD80-1EE3185305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886-487A-8780-96F3F19629A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886-487A-8780-96F3F19629A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886-487A-8780-96F3F19629A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7886-487A-8780-96F3F19629A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7886-487A-8780-96F3F19629A3}"/>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7886-487A-8780-96F3F19629A3}"/>
            </c:ext>
          </c:extLst>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0.23</c:v>
                </c:pt>
                <c:pt idx="2">
                  <c:v>#N/A</c:v>
                </c:pt>
                <c:pt idx="3">
                  <c:v>0.23</c:v>
                </c:pt>
                <c:pt idx="4">
                  <c:v>#N/A</c:v>
                </c:pt>
                <c:pt idx="5">
                  <c:v>0.21</c:v>
                </c:pt>
                <c:pt idx="6">
                  <c:v>#N/A</c:v>
                </c:pt>
                <c:pt idx="7">
                  <c:v>0.2</c:v>
                </c:pt>
                <c:pt idx="8">
                  <c:v>#N/A</c:v>
                </c:pt>
                <c:pt idx="9">
                  <c:v>0.19</c:v>
                </c:pt>
              </c:numCache>
            </c:numRef>
          </c:val>
          <c:extLst>
            <c:ext xmlns:c16="http://schemas.microsoft.com/office/drawing/2014/chart" uri="{C3380CC4-5D6E-409C-BE32-E72D297353CC}">
              <c16:uniqueId val="{00000006-7886-487A-8780-96F3F19629A3}"/>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0.33</c:v>
                </c:pt>
                <c:pt idx="2">
                  <c:v>#N/A</c:v>
                </c:pt>
                <c:pt idx="3">
                  <c:v>0.43</c:v>
                </c:pt>
                <c:pt idx="4">
                  <c:v>#N/A</c:v>
                </c:pt>
                <c:pt idx="5">
                  <c:v>0.31</c:v>
                </c:pt>
                <c:pt idx="6">
                  <c:v>#N/A</c:v>
                </c:pt>
                <c:pt idx="7">
                  <c:v>0.11</c:v>
                </c:pt>
                <c:pt idx="8">
                  <c:v>#N/A</c:v>
                </c:pt>
                <c:pt idx="9">
                  <c:v>0.19</c:v>
                </c:pt>
              </c:numCache>
            </c:numRef>
          </c:val>
          <c:extLst>
            <c:ext xmlns:c16="http://schemas.microsoft.com/office/drawing/2014/chart" uri="{C3380CC4-5D6E-409C-BE32-E72D297353CC}">
              <c16:uniqueId val="{00000007-7886-487A-8780-96F3F19629A3}"/>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2.13</c:v>
                </c:pt>
                <c:pt idx="2">
                  <c:v>#N/A</c:v>
                </c:pt>
                <c:pt idx="3">
                  <c:v>1.4</c:v>
                </c:pt>
                <c:pt idx="4">
                  <c:v>#N/A</c:v>
                </c:pt>
                <c:pt idx="5">
                  <c:v>1.85</c:v>
                </c:pt>
                <c:pt idx="6">
                  <c:v>#N/A</c:v>
                </c:pt>
                <c:pt idx="7">
                  <c:v>1.82</c:v>
                </c:pt>
                <c:pt idx="8">
                  <c:v>#N/A</c:v>
                </c:pt>
                <c:pt idx="9">
                  <c:v>1.36</c:v>
                </c:pt>
              </c:numCache>
            </c:numRef>
          </c:val>
          <c:extLst>
            <c:ext xmlns:c16="http://schemas.microsoft.com/office/drawing/2014/chart" uri="{C3380CC4-5D6E-409C-BE32-E72D297353CC}">
              <c16:uniqueId val="{00000008-7886-487A-8780-96F3F19629A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13.14</c:v>
                </c:pt>
                <c:pt idx="2">
                  <c:v>#N/A</c:v>
                </c:pt>
                <c:pt idx="3">
                  <c:v>8.51</c:v>
                </c:pt>
                <c:pt idx="4">
                  <c:v>#N/A</c:v>
                </c:pt>
                <c:pt idx="5">
                  <c:v>11.52</c:v>
                </c:pt>
                <c:pt idx="6">
                  <c:v>#N/A</c:v>
                </c:pt>
                <c:pt idx="7">
                  <c:v>10.47</c:v>
                </c:pt>
                <c:pt idx="8">
                  <c:v>#N/A</c:v>
                </c:pt>
                <c:pt idx="9">
                  <c:v>10.41</c:v>
                </c:pt>
              </c:numCache>
            </c:numRef>
          </c:val>
          <c:extLst>
            <c:ext xmlns:c16="http://schemas.microsoft.com/office/drawing/2014/chart" uri="{C3380CC4-5D6E-409C-BE32-E72D297353CC}">
              <c16:uniqueId val="{00000009-7886-487A-8780-96F3F19629A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216</c:v>
                </c:pt>
                <c:pt idx="5">
                  <c:v>226</c:v>
                </c:pt>
                <c:pt idx="8">
                  <c:v>243</c:v>
                </c:pt>
                <c:pt idx="11">
                  <c:v>236</c:v>
                </c:pt>
                <c:pt idx="14">
                  <c:v>233</c:v>
                </c:pt>
              </c:numCache>
            </c:numRef>
          </c:val>
          <c:extLst>
            <c:ext xmlns:c16="http://schemas.microsoft.com/office/drawing/2014/chart" uri="{C3380CC4-5D6E-409C-BE32-E72D297353CC}">
              <c16:uniqueId val="{00000000-ABFD-4D3A-9B64-B5F8C09EF0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BFD-4D3A-9B64-B5F8C09EF0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BFD-4D3A-9B64-B5F8C09EF0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23</c:v>
                </c:pt>
                <c:pt idx="3">
                  <c:v>22</c:v>
                </c:pt>
                <c:pt idx="6">
                  <c:v>24</c:v>
                </c:pt>
                <c:pt idx="9">
                  <c:v>25</c:v>
                </c:pt>
                <c:pt idx="12">
                  <c:v>26</c:v>
                </c:pt>
              </c:numCache>
            </c:numRef>
          </c:val>
          <c:extLst>
            <c:ext xmlns:c16="http://schemas.microsoft.com/office/drawing/2014/chart" uri="{C3380CC4-5D6E-409C-BE32-E72D297353CC}">
              <c16:uniqueId val="{00000003-ABFD-4D3A-9B64-B5F8C09EF0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39</c:v>
                </c:pt>
                <c:pt idx="3">
                  <c:v>43</c:v>
                </c:pt>
                <c:pt idx="6">
                  <c:v>46</c:v>
                </c:pt>
                <c:pt idx="9">
                  <c:v>40</c:v>
                </c:pt>
                <c:pt idx="12">
                  <c:v>41</c:v>
                </c:pt>
              </c:numCache>
            </c:numRef>
          </c:val>
          <c:extLst>
            <c:ext xmlns:c16="http://schemas.microsoft.com/office/drawing/2014/chart" uri="{C3380CC4-5D6E-409C-BE32-E72D297353CC}">
              <c16:uniqueId val="{00000004-ABFD-4D3A-9B64-B5F8C09EF0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FD-4D3A-9B64-B5F8C09EF0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BFD-4D3A-9B64-B5F8C09EF0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247</c:v>
                </c:pt>
                <c:pt idx="3">
                  <c:v>244</c:v>
                </c:pt>
                <c:pt idx="6">
                  <c:v>264</c:v>
                </c:pt>
                <c:pt idx="9">
                  <c:v>276</c:v>
                </c:pt>
                <c:pt idx="12">
                  <c:v>317</c:v>
                </c:pt>
              </c:numCache>
            </c:numRef>
          </c:val>
          <c:extLst>
            <c:ext xmlns:c16="http://schemas.microsoft.com/office/drawing/2014/chart" uri="{C3380CC4-5D6E-409C-BE32-E72D297353CC}">
              <c16:uniqueId val="{00000007-ABFD-4D3A-9B64-B5F8C09EF0E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93</c:v>
                </c:pt>
                <c:pt idx="2">
                  <c:v>#N/A</c:v>
                </c:pt>
                <c:pt idx="3">
                  <c:v>#N/A</c:v>
                </c:pt>
                <c:pt idx="4">
                  <c:v>83</c:v>
                </c:pt>
                <c:pt idx="5">
                  <c:v>#N/A</c:v>
                </c:pt>
                <c:pt idx="6">
                  <c:v>#N/A</c:v>
                </c:pt>
                <c:pt idx="7">
                  <c:v>91</c:v>
                </c:pt>
                <c:pt idx="8">
                  <c:v>#N/A</c:v>
                </c:pt>
                <c:pt idx="9">
                  <c:v>#N/A</c:v>
                </c:pt>
                <c:pt idx="10">
                  <c:v>105</c:v>
                </c:pt>
                <c:pt idx="11">
                  <c:v>#N/A</c:v>
                </c:pt>
                <c:pt idx="12">
                  <c:v>#N/A</c:v>
                </c:pt>
                <c:pt idx="13">
                  <c:v>151</c:v>
                </c:pt>
                <c:pt idx="14">
                  <c:v>#N/A</c:v>
                </c:pt>
              </c:numCache>
            </c:numRef>
          </c:val>
          <c:smooth val="0"/>
          <c:extLst>
            <c:ext xmlns:c16="http://schemas.microsoft.com/office/drawing/2014/chart" uri="{C3380CC4-5D6E-409C-BE32-E72D297353CC}">
              <c16:uniqueId val="{00000008-ABFD-4D3A-9B64-B5F8C09EF0E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2073</c:v>
                </c:pt>
                <c:pt idx="5">
                  <c:v>2248</c:v>
                </c:pt>
                <c:pt idx="8">
                  <c:v>2261</c:v>
                </c:pt>
                <c:pt idx="11">
                  <c:v>2369</c:v>
                </c:pt>
                <c:pt idx="14">
                  <c:v>2263</c:v>
                </c:pt>
              </c:numCache>
            </c:numRef>
          </c:val>
          <c:extLst>
            <c:ext xmlns:c16="http://schemas.microsoft.com/office/drawing/2014/chart" uri="{C3380CC4-5D6E-409C-BE32-E72D297353CC}">
              <c16:uniqueId val="{00000000-C670-4202-95F4-6D4AF741EA4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107</c:v>
                </c:pt>
                <c:pt idx="5">
                  <c:v>228</c:v>
                </c:pt>
                <c:pt idx="8">
                  <c:v>173</c:v>
                </c:pt>
                <c:pt idx="11">
                  <c:v>265</c:v>
                </c:pt>
                <c:pt idx="14">
                  <c:v>271</c:v>
                </c:pt>
              </c:numCache>
            </c:numRef>
          </c:val>
          <c:extLst>
            <c:ext xmlns:c16="http://schemas.microsoft.com/office/drawing/2014/chart" uri="{C3380CC4-5D6E-409C-BE32-E72D297353CC}">
              <c16:uniqueId val="{00000001-C670-4202-95F4-6D4AF741EA4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2584</c:v>
                </c:pt>
                <c:pt idx="5">
                  <c:v>2688</c:v>
                </c:pt>
                <c:pt idx="8">
                  <c:v>2753</c:v>
                </c:pt>
                <c:pt idx="11">
                  <c:v>2842</c:v>
                </c:pt>
                <c:pt idx="14">
                  <c:v>2719</c:v>
                </c:pt>
              </c:numCache>
            </c:numRef>
          </c:val>
          <c:extLst>
            <c:ext xmlns:c16="http://schemas.microsoft.com/office/drawing/2014/chart" uri="{C3380CC4-5D6E-409C-BE32-E72D297353CC}">
              <c16:uniqueId val="{00000002-C670-4202-95F4-6D4AF741EA4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670-4202-95F4-6D4AF741EA4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670-4202-95F4-6D4AF741EA4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670-4202-95F4-6D4AF741EA4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115</c:v>
                </c:pt>
                <c:pt idx="3">
                  <c:v>128</c:v>
                </c:pt>
                <c:pt idx="6">
                  <c:v>91</c:v>
                </c:pt>
                <c:pt idx="9">
                  <c:v>97</c:v>
                </c:pt>
                <c:pt idx="12">
                  <c:v>311</c:v>
                </c:pt>
              </c:numCache>
            </c:numRef>
          </c:val>
          <c:extLst>
            <c:ext xmlns:c16="http://schemas.microsoft.com/office/drawing/2014/chart" uri="{C3380CC4-5D6E-409C-BE32-E72D297353CC}">
              <c16:uniqueId val="{00000006-C670-4202-95F4-6D4AF741EA4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184</c:v>
                </c:pt>
                <c:pt idx="3">
                  <c:v>119</c:v>
                </c:pt>
                <c:pt idx="6">
                  <c:v>95</c:v>
                </c:pt>
                <c:pt idx="9">
                  <c:v>70</c:v>
                </c:pt>
                <c:pt idx="12">
                  <c:v>45</c:v>
                </c:pt>
              </c:numCache>
            </c:numRef>
          </c:val>
          <c:extLst>
            <c:ext xmlns:c16="http://schemas.microsoft.com/office/drawing/2014/chart" uri="{C3380CC4-5D6E-409C-BE32-E72D297353CC}">
              <c16:uniqueId val="{00000007-C670-4202-95F4-6D4AF741EA4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329</c:v>
                </c:pt>
                <c:pt idx="3">
                  <c:v>375</c:v>
                </c:pt>
                <c:pt idx="6">
                  <c:v>380</c:v>
                </c:pt>
                <c:pt idx="9">
                  <c:v>360</c:v>
                </c:pt>
                <c:pt idx="12">
                  <c:v>326</c:v>
                </c:pt>
              </c:numCache>
            </c:numRef>
          </c:val>
          <c:extLst>
            <c:ext xmlns:c16="http://schemas.microsoft.com/office/drawing/2014/chart" uri="{C3380CC4-5D6E-409C-BE32-E72D297353CC}">
              <c16:uniqueId val="{00000008-C670-4202-95F4-6D4AF741EA4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670-4202-95F4-6D4AF741EA4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2836</c:v>
                </c:pt>
                <c:pt idx="3">
                  <c:v>3102</c:v>
                </c:pt>
                <c:pt idx="6">
                  <c:v>3147</c:v>
                </c:pt>
                <c:pt idx="9">
                  <c:v>3281</c:v>
                </c:pt>
                <c:pt idx="12">
                  <c:v>3201</c:v>
                </c:pt>
              </c:numCache>
            </c:numRef>
          </c:val>
          <c:extLst>
            <c:ext xmlns:c16="http://schemas.microsoft.com/office/drawing/2014/chart" uri="{C3380CC4-5D6E-409C-BE32-E72D297353CC}">
              <c16:uniqueId val="{0000000A-C670-4202-95F4-6D4AF741EA4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670-4202-95F4-6D4AF741EA4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1490</c:v>
                </c:pt>
                <c:pt idx="1">
                  <c:v>1579</c:v>
                </c:pt>
                <c:pt idx="2">
                  <c:v>1553</c:v>
                </c:pt>
              </c:numCache>
            </c:numRef>
          </c:val>
          <c:extLst>
            <c:ext xmlns:c16="http://schemas.microsoft.com/office/drawing/2014/chart" uri="{C3380CC4-5D6E-409C-BE32-E72D297353CC}">
              <c16:uniqueId val="{00000000-3892-4427-AAED-CAB2643AF1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410</c:v>
                </c:pt>
                <c:pt idx="1">
                  <c:v>410</c:v>
                </c:pt>
                <c:pt idx="2">
                  <c:v>410</c:v>
                </c:pt>
              </c:numCache>
            </c:numRef>
          </c:val>
          <c:extLst>
            <c:ext xmlns:c16="http://schemas.microsoft.com/office/drawing/2014/chart" uri="{C3380CC4-5D6E-409C-BE32-E72D297353CC}">
              <c16:uniqueId val="{00000001-3892-4427-AAED-CAB2643AF1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979</c:v>
                </c:pt>
                <c:pt idx="1">
                  <c:v>1043</c:v>
                </c:pt>
                <c:pt idx="2">
                  <c:v>995</c:v>
                </c:pt>
              </c:numCache>
            </c:numRef>
          </c:val>
          <c:extLst>
            <c:ext xmlns:c16="http://schemas.microsoft.com/office/drawing/2014/chart" uri="{C3380CC4-5D6E-409C-BE32-E72D297353CC}">
              <c16:uniqueId val="{00000002-3892-4427-AAED-CAB2643AF1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{366F8EDE-2B1B-4CE3-BB4C-DAA3B369D718}</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A812-4B65-9E04-6BBD788842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{8A43D51C-14C0-40E7-9613-338DB44756C5}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12-4B65-9E04-6BBD788842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{E84A63BE-F8E2-4357-AC4D-1FC889EBD16C}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12-4B65-9E04-6BBD788842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{DAB8980A-4BDD-4BD4-98A7-2AAD39F2460D}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12-4B65-9E04-6BBD788842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{4A7B6A75-08DA-4495-A44A-3F700F17A8CC}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12-4B65-9E04-6BBD788842C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{61965048-A08C-403D-A525-EC1E475610A1}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A812-4B65-9E04-6BBD788842C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{EFA08520-2843-49C7-A479-0B880DEC8A1C}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A812-4B65-9E04-6BBD788842C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{382BD098-D407-4307-9690-A68180BD12AC}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A812-4B65-9E04-6BBD788842C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{B236A2E0-D87E-43CF-AF06-97AF79C2816E}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A812-4B65-9E04-6BBD788842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77.7</c:v>
                </c:pt>
                <c:pt idx="8">
                  <c:v>48.1</c:v>
                </c:pt>
                <c:pt idx="16">
                  <c:v>49.1</c:v>
                </c:pt>
                <c:pt idx="24">
                  <c:v>49.4</c:v>
                </c:pt>
                <c:pt idx="32">
                  <c:v>51.1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12-4B65-9E04-6BBD788842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{E029561A-9CC7-4890-A374-CF04619AF4C0}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A812-4B65-9E04-6BBD788842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{9D86FB3F-F77A-4E13-8341-3C3C2A0B40DA}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12-4B65-9E04-6BBD788842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{16048BB0-7B68-4580-9173-D73E3EDDD8A0}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12-4B65-9E04-6BBD788842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{CA0F7C3E-4E6B-4396-90A9-F2FEB54F518E}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12-4B65-9E04-6BBD788842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{C94A7747-A15F-469B-984B-08297E4407E7}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12-4B65-9E04-6BBD788842C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{5E456E84-8BFB-4D7E-A22A-214C81E06C12}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A812-4B65-9E04-6BBD788842C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{907BA633-C5B9-4281-A2C8-58664E61B420}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A812-4B65-9E04-6BBD788842C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{86313099-FAC3-4058-8B10-8AD1FEB30A99}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A812-4B65-9E04-6BBD788842C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{5CAC28E3-EE7F-437D-9BDB-48F39A24A3F9}</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A812-4B65-9E04-6BBD788842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56.3</c:v>
                </c:pt>
                <c:pt idx="16">
                  <c:v>57.6</c:v>
                </c:pt>
                <c:pt idx="24">
                  <c:v>58.8</c:v>
                </c:pt>
                <c:pt idx="32">
                  <c:v>59.5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812-4B65-9E04-6BBD788842C0}"/>
            </c:ext>
          </c:extLst>
        </c:ser>
        <c:dLbls>
          <c:showLegendKey val="0"/>
          <c:showVal val="1"/>
          <c:showCatName val="0"/>
          <c:showSerName val="0"/>
          <c:showPercent val="0"/>
          <c:showBubbleSize val="0"/>
        </c:dLbls>
        <c:axId val="46179840"/>
        <c:axId val="46181760"/>
      </c:scatterChart>
      <c:valAx>
        <c:axId val="46179840"/>
        <c:scaling>
          <c:orientation val="minMax"/>
          <c:max val="60"/>
          <c:min val="53.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{3E65D65A-B470-40DD-9CA3-617C889591D5}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2D11-432D-BC14-85ED9FB6E2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{8428C814-3302-4EC6-8C7B-BFB1FB21032C}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11-432D-BC14-85ED9FB6E2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{2F696A0B-2A1D-4DF0-BE44-06C04B2B4B00}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11-432D-BC14-85ED9FB6E2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{DC81B48F-F6E9-4B50-AB02-AF5A6CD9EC49}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11-432D-BC14-85ED9FB6E2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{BFF4DDED-10C4-4CDE-A192-48A35E75CBE1}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11-432D-BC14-85ED9FB6E27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{1C23F7C1-F033-4EB2-88D8-09C76A04B931}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2D11-432D-BC14-85ED9FB6E27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{77A8095A-F4BF-4625-8C7B-8D5A873999FB}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2D11-432D-BC14-85ED9FB6E27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{1B2D9D61-44ED-46C2-915D-3A1DFE15898E}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2D11-432D-BC14-85ED9FB6E27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{6AAAB508-8075-46C8-930C-491114F7169E}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2D11-432D-BC14-85ED9FB6E2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6.5</c:v>
                </c:pt>
                <c:pt idx="8">
                  <c:v>6.4</c:v>
                </c:pt>
                <c:pt idx="16">
                  <c:v>6.6</c:v>
                </c:pt>
                <c:pt idx="24">
                  <c:v>7.1</c:v>
                </c:pt>
                <c:pt idx="32">
                  <c:v>8.8000000000000007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D11-432D-BC14-85ED9FB6E2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{757CF622-3573-4F72-AA1A-68063833FB0A}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2D11-432D-BC14-85ED9FB6E2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{49C17737-B1CB-462C-ACAC-0A0092462B85}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11-432D-BC14-85ED9FB6E2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{177B5F0D-F6EA-4F18-9A9F-3EFB80BEE342}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11-432D-BC14-85ED9FB6E2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{1B725F0E-4E66-437A-A4DE-A36662F7D31F}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11-432D-BC14-85ED9FB6E2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{9FA994BA-E54B-415F-A7D7-3ED18EC1CFA3}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11-432D-BC14-85ED9FB6E27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{002001C4-1158-4F2B-88E0-2359997FFD8B}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2D11-432D-BC14-85ED9FB6E27B}"/>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{EE4DBF3F-5FA2-471A-949D-E942E29F3A46}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2D11-432D-BC14-85ED9FB6E27B}"/>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{116757C6-D6D5-47D5-A77F-2CD51344A1EF}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2D11-432D-BC14-85ED9FB6E27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{62CE56D5-C545-4F59-BECD-D3C460C11DF3}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2D11-432D-BC14-85ED9FB6E2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7.4</c:v>
                </c:pt>
                <c:pt idx="16">
                  <c:v>7.1</c:v>
                </c:pt>
                <c:pt idx="24">
                  <c:v>7.1</c:v>
                </c:pt>
                <c:pt idx="32">
                  <c:v>7.3</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D11-432D-BC14-85ED9FB6E27B}"/>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公債費については、漁港整備、定住促進住宅整備等の継続実施で増加傾向にあり、令和年度までは</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百万円で推移する。公債費比率についても、平成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6.8</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8.1</a:t>
          </a:r>
          <a:r>
            <a:rPr kumimoji="1" lang="ja-JP" altLang="en-US" sz="1400">
              <a:latin typeface="ＭＳ ゴシック" pitchFamily="49" charset="-128"/>
              <a:ea typeface="ＭＳ ゴシック" pitchFamily="49" charset="-128"/>
            </a:rPr>
            <a:t>、令和元年度</a:t>
          </a:r>
          <a:r>
            <a:rPr kumimoji="1" lang="en-US" altLang="ja-JP" sz="1400">
              <a:latin typeface="ＭＳ ゴシック" pitchFamily="49" charset="-128"/>
              <a:ea typeface="ＭＳ ゴシック" pitchFamily="49" charset="-128"/>
            </a:rPr>
            <a:t>11.6</a:t>
          </a:r>
          <a:r>
            <a:rPr kumimoji="1" lang="ja-JP" altLang="en-US" sz="1400">
              <a:latin typeface="ＭＳ ゴシック" pitchFamily="49" charset="-128"/>
              <a:ea typeface="ＭＳ ゴシック" pitchFamily="49" charset="-128"/>
            </a:rPr>
            <a:t>と高止まりとなっている。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償還額が減少する時期に合わせ、施設整備を行い公債費の平準化を図る必要がある。また、交付税措置で有利な過疎対策事業債を最大限活用する。</a:t>
          </a:r>
          <a:r>
            <a:rPr kumimoji="1" lang="en-US" altLang="ja-JP" sz="1400">
              <a:latin typeface="ＭＳ ゴシック" pitchFamily="49" charset="-128"/>
              <a:ea typeface="ＭＳ ゴシック" pitchFamily="49" charset="-128"/>
            </a:rPr>
            <a:t>	</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一般会計等にかかる地方債の現在高は年々増加傾向にあるが、充当可能基金が</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十分にある事</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、また地方債の借入は普通交付税で基準財政需要額に算入される過疎債を主に活用している事から、将来負担比率の分子のマイナス</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となっている</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沖縄県東村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施設修繕費等の維持費増のよる財政調整基金、財産購入に伴う水源基金それぞれの取り崩しにより全体では減となった。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今後は、老朽化がすすむ公共施設の維持費用の増が見込まれるため、基金の取り崩しが多くなると予想される。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使途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東村水源基金：本村の産業振興及び生活環境等の整備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東村人材育成基金：村のスポーツ、文化の振興及び人材の育成。</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東村水源基金：公有財産購入に伴う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64,548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千円の取り崩しによる減。</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東村ふるさとづくり応援寄付基金：寄付金を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32,402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千円積立てたことによる増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東村特定防衛施設周辺整備調整交付金事業基金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14,173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千円の取り崩しによる減。</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東村ふるさとづくり応援寄付金：年度ごとに全額を積立てし、下記の事業実施及びふるさとづくり応援寄付に係る費用分を取り崩し充当する。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①産業の振興</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②自然環境の保全</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③教育・文化活動の充実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④村民の健康増進事業及び福祉の向上に関する事業</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⑤その他目的達成のために村長が必要とする事業</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千円の取り崩しによりトータルでは減となった。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新規事業の実施にあたり、公債費率の推移をみながら地方債の発行に代えて、基金の取り崩しを判断する。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財政調整基金と同様に、整備事業の実施にあたり公債費率の推移をみながら地方債の発行に代えて、基金の取り崩しを判断する。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5B39716-DAC4-4212-BB42-4C4CE2CA9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F5DADF3-4F41-4592-9F6A-909CEF93E8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BC6E429B-71F5-4F91-B707-0DD022E54B0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35818EA-B96F-4990-8B14-13CB70763D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B8FCFC6-508B-48DB-8E87-DAE92A4754DD}"/>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FE207E97-E388-4A60-876A-B1C40D246F7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38AD738A-7C01-4C2C-A029-451795DEF10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595957B-61C7-40B1-88AC-2ED06A2F78A9}"/>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8B3D041E-F519-4B73-AF0D-A04F8C46B66C}"/>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61A0442-412E-43CB-AAEC-62FB7E74CD15}"/>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D2ED10F4-5151-4EB3-8D64-6786CE87FD4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C6DAA227-D2A5-4D77-9343-1C353D6022E9}"/>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1AEF048E-2C5C-4D11-A2DF-38B49AFDCFCD}"/>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9F112CB5-908C-473F-991F-185ED2DB0AF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4BADE34-BDDA-4F68-B345-6A4DEA6784AC}"/>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F4D830A-48D8-4285-8C12-25C4F0EC2A5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65073C5-DFBC-4732-A6A3-7751888E453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F21AD53F-1D87-4460-A608-DDB0549D8B69}"/>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6F5B0AF-3184-482A-85B1-FD66424F43D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4C07B457-0C66-4897-9D8F-AC61F6DFCC6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B7E3F0E3-48B8-44B8-9516-7EF151050D0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5E433AD-5296-42A9-94B1-36C0E55121BE}"/>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
1,751
81.88
3,300,452
3,101,678
156,987
1,506,823
3,200,856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B377EE83-4BB1-4589-B23E-1BFEB8C432F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E4C5E1F-1738-44F7-BDE4-04D65BDB7F8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8938C9D-241C-4965-9B1A-1354ACE24EA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67B2B06-AE01-4D36-8D96-3381C87260D1}"/>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580FC719-F370-4DAA-ABAC-6704737E7C2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60073FB-5CA7-4D7B-86FD-06BF260A56F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696C14F1-99F7-408E-9050-AD3FE5FBCD2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2A412491-BF84-444C-B106-EC29C32980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291D9830-EF8D-4716-9393-75F221CC45D9}"/>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58F03C4-CD5C-4A6E-AECB-17796BF7DFEB}"/>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34025AF-3A8B-4FB4-B878-3CDDB619A8D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B1D0F7D5-ECFD-4D42-9742-FAD40550A9EF}"/>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A34269F-6526-4E03-BDB5-E2984C45A57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21FD6FD-9638-4214-8060-86E1B1DC74DE}"/>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0C297A0-7DEE-4A86-A390-1C9A8482B91C}"/>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0D3424D-FB5B-40B5-AD09-727CA645A2E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AC4A2FF-A683-4B0C-8BCA-FA73B64F594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F88059B-07B5-4A3A-8818-3B51BB6193E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B19197D7-E95B-439E-8189-FD692B8ADB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54247C0B-8956-4ACE-BCDE-839BD6D79D39}"/>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82B2569-BB40-45F8-A379-B24F9B4921F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4E1D9B3-5BD9-4F2F-85F9-22E36CBB3446}"/>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56C6624C-0198-426B-B8B9-E0C9CBE7A3D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8A1926C-5D4F-4995-80CD-EF38F06F7D17}"/>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E89D48FF-FEC5-4A6A-96E9-685D9618C8A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99E6836-DEB9-4BDF-81CE-79C0E1C3994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9759D5B5-82FF-4CB5-B741-74592CF0871E}"/>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C9C425D1-5021-489F-B98F-943F6E04A9E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D3FEE98-F1C5-47DC-B7B0-B9740298F27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9B1B869-0625-439F-8773-32F1EFB81A7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DFB9427A-4F7E-4F2D-A10A-A4A9F029E0E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71A31325-D4D3-4A7E-A1C9-D585DD953E3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B918C0F9-2992-4359-97B3-6A8F40D2B82B}"/>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15086D85-470A-468C-BB73-F000F4CDB6A6}"/>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118A492A-3B79-46B5-8EB6-7D7D8D78A7B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公営住宅長寿命化計画、橋りょう長寿命化修繕修繕計画に基づき施設改修を行ったため、有形固定資産減価償却率が類似団体及び沖縄県平均よりも低く抑えられているが、昨年度より増加傾向にある。　今後は、各施設の長寿命化計画を参考に、建設から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年を超える施設について更新の妥当性、複合化等の検討を行い、更新費用を抑える。</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202B528-BEC5-48D9-BC8F-FC4D2822BFCA}"/>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41273ED1-7C10-4842-9E57-39D79651A73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FED51449-EB5B-4630-BA77-C11F69D635C6}"/>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8ED28EDF-077B-4C96-BCB4-0BBE65BC5B94}"/>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8AA7BD68-5A10-4B64-9264-62EC0883684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358DE136-09BE-40B7-8127-6C693202C12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778594B1-E324-48DB-B57D-D21A785772F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27139B53-FFF5-4D10-AEEB-0BDCFDC23EB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F5BE9A5E-58D2-4D03-A54D-E33465120071}"/>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B6EB4072-E2F6-492B-AA8B-BBEE5A46F1DB}"/>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EE3CDE4B-150A-484D-9059-9FDFE12B200B}"/>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F8426995-F1ED-4DDA-9E23-2B2CF8AA5B8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B4290853-AC67-462E-A39B-493198A66387}"/>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A7246D2-F04B-4D47-8BF6-DB20D3F02699}"/>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A2370CA6-DEF0-4FF3-B9E0-A5961E007FB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29CFB7C4-1953-4CB6-9C66-3D865CD634E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25E27F4-B251-473B-89CA-3FA33796631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245365AC-9F86-4DEA-BB6E-94EAF4D17F6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56878</xdr:rowOff>
    </xdr:from>
    <xdr:to>
      <xdr:col>23</xdr:col>
      <xdr:colOff>85090</xdr:colOff>
      <xdr:row>34</xdr:row>
      <xdr:rowOff>67038</xdr:rowOff>
    </xdr:to>
    <xdr:cxnSp macro="">
      <xdr:nvCxnSpPr>
        <xdr:cNvPr id="77" name="直線コネクタ 76">
          <a:extLst>
            <a:ext uri="{FF2B5EF4-FFF2-40B4-BE49-F238E27FC236}">
              <a16:creationId xmlns:a16="http://schemas.microsoft.com/office/drawing/2014/main" id="{26643225-60BC-4D1D-861B-2958D4F6ABDD}"/>
            </a:ext>
          </a:extLst>
        </xdr:cNvPr>
        <xdr:cNvCxnSpPr/>
      </xdr:nvCxnSpPr>
      <xdr:spPr>
        <a:xfrm flipV="1">
          <a:off x="4760595" y="528610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70865</xdr:rowOff>
    </xdr:from>
    <xdr:ext cx="405111" cy="259045"/>
    <xdr:sp macro="" textlink="">
      <xdr:nvSpPr>
        <xdr:cNvPr id="78" name="有形固定資産減価償却率最小値テキスト">
          <a:extLst>
            <a:ext uri="{FF2B5EF4-FFF2-40B4-BE49-F238E27FC236}">
              <a16:creationId xmlns:a16="http://schemas.microsoft.com/office/drawing/2014/main" id="{BE470765-D127-4806-B672-C095973554D0}"/>
            </a:ext>
          </a:extLst>
        </xdr:cNvPr>
        <xdr:cNvSpPr txBox="1"/>
      </xdr:nvSpPr>
      <xdr:spPr>
        <a:xfrm>
          <a:off x="4813300" y="667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67038</xdr:rowOff>
    </xdr:from>
    <xdr:to>
      <xdr:col>23</xdr:col>
      <xdr:colOff>174625</xdr:colOff>
      <xdr:row>34</xdr:row>
      <xdr:rowOff>67038</xdr:rowOff>
    </xdr:to>
    <xdr:cxnSp macro="">
      <xdr:nvCxnSpPr>
        <xdr:cNvPr id="79" name="直線コネクタ 78">
          <a:extLst>
            <a:ext uri="{FF2B5EF4-FFF2-40B4-BE49-F238E27FC236}">
              <a16:creationId xmlns:a16="http://schemas.microsoft.com/office/drawing/2014/main" id="{F3F2A5C7-F718-460E-8FA1-390D1AD4BA63}"/>
            </a:ext>
          </a:extLst>
        </xdr:cNvPr>
        <xdr:cNvCxnSpPr/>
      </xdr:nvCxnSpPr>
      <xdr:spPr>
        <a:xfrm>
          <a:off x="4673600" y="666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3555</xdr:rowOff>
    </xdr:from>
    <xdr:ext cx="405111" cy="259045"/>
    <xdr:sp macro="" textlink="">
      <xdr:nvSpPr>
        <xdr:cNvPr id="80" name="有形固定資産減価償却率最大値テキスト">
          <a:extLst>
            <a:ext uri="{FF2B5EF4-FFF2-40B4-BE49-F238E27FC236}">
              <a16:creationId xmlns:a16="http://schemas.microsoft.com/office/drawing/2014/main" id="{3E559C3B-ACD7-4965-9CE1-4A88D70939F1}"/>
            </a:ext>
          </a:extLst>
        </xdr:cNvPr>
        <xdr:cNvSpPr txBox="1"/>
      </xdr:nvSpPr>
      <xdr:spPr>
        <a:xfrm>
          <a:off x="4813300" y="5061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56878</xdr:rowOff>
    </xdr:from>
    <xdr:to>
      <xdr:col>23</xdr:col>
      <xdr:colOff>174625</xdr:colOff>
      <xdr:row>26</xdr:row>
      <xdr:rowOff>56878</xdr:rowOff>
    </xdr:to>
    <xdr:cxnSp macro="">
      <xdr:nvCxnSpPr>
        <xdr:cNvPr id="81" name="直線コネクタ 80">
          <a:extLst>
            <a:ext uri="{FF2B5EF4-FFF2-40B4-BE49-F238E27FC236}">
              <a16:creationId xmlns:a16="http://schemas.microsoft.com/office/drawing/2014/main" id="{87C0D64C-983D-49B9-8D58-19F635CD1176}"/>
            </a:ext>
          </a:extLst>
        </xdr:cNvPr>
        <xdr:cNvCxnSpPr/>
      </xdr:nvCxnSpPr>
      <xdr:spPr>
        <a:xfrm>
          <a:off x="4673600" y="528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12445</xdr:rowOff>
    </xdr:from>
    <xdr:ext cx="405111" cy="259045"/>
    <xdr:sp macro="" textlink="">
      <xdr:nvSpPr>
        <xdr:cNvPr id="82" name="有形固定資産減価償却率平均値テキスト">
          <a:extLst>
            <a:ext uri="{FF2B5EF4-FFF2-40B4-BE49-F238E27FC236}">
              <a16:creationId xmlns:a16="http://schemas.microsoft.com/office/drawing/2014/main" id="{6BD75C62-F4FE-430C-956C-E01A67114CEC}"/>
            </a:ext>
          </a:extLst>
        </xdr:cNvPr>
        <xdr:cNvSpPr txBox="1"/>
      </xdr:nvSpPr>
      <xdr:spPr>
        <a:xfrm>
          <a:off x="4813300" y="60989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34018</xdr:rowOff>
    </xdr:from>
    <xdr:to>
      <xdr:col>23</xdr:col>
      <xdr:colOff>136525</xdr:colOff>
      <xdr:row>31</xdr:row>
      <xdr:rowOff>135618</xdr:rowOff>
    </xdr:to>
    <xdr:sp macro="" textlink="">
      <xdr:nvSpPr>
        <xdr:cNvPr id="83" name="フローチャート: 判断 82">
          <a:extLst>
            <a:ext uri="{FF2B5EF4-FFF2-40B4-BE49-F238E27FC236}">
              <a16:creationId xmlns:a16="http://schemas.microsoft.com/office/drawing/2014/main" id="{69D25256-D84A-4414-B554-9A6026FFA7D2}"/>
            </a:ext>
          </a:extLst>
        </xdr:cNvPr>
        <xdr:cNvSpPr/>
      </xdr:nvSpPr>
      <xdr:spPr>
        <a:xfrm>
          <a:off x="4711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12428</xdr:rowOff>
    </xdr:from>
    <xdr:to>
      <xdr:col>19</xdr:col>
      <xdr:colOff>187325</xdr:colOff>
      <xdr:row>31</xdr:row>
      <xdr:rowOff>114028</xdr:rowOff>
    </xdr:to>
    <xdr:sp macro="" textlink="">
      <xdr:nvSpPr>
        <xdr:cNvPr id="84" name="フローチャート: 判断 83">
          <a:extLst>
            <a:ext uri="{FF2B5EF4-FFF2-40B4-BE49-F238E27FC236}">
              <a16:creationId xmlns:a16="http://schemas.microsoft.com/office/drawing/2014/main" id="{76281E09-5BB7-47DC-829B-72EB38E96AFC}"/>
            </a:ext>
          </a:extLst>
        </xdr:cNvPr>
        <xdr:cNvSpPr/>
      </xdr:nvSpPr>
      <xdr:spPr>
        <a:xfrm>
          <a:off x="4000500" y="609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146867</xdr:rowOff>
    </xdr:from>
    <xdr:to>
      <xdr:col>15</xdr:col>
      <xdr:colOff>187325</xdr:colOff>
      <xdr:row>31</xdr:row>
      <xdr:rowOff>77017</xdr:rowOff>
    </xdr:to>
    <xdr:sp macro="" textlink="">
      <xdr:nvSpPr>
        <xdr:cNvPr id="85" name="フローチャート: 判断 84">
          <a:extLst>
            <a:ext uri="{FF2B5EF4-FFF2-40B4-BE49-F238E27FC236}">
              <a16:creationId xmlns:a16="http://schemas.microsoft.com/office/drawing/2014/main" id="{BF26B068-3D5E-4D5A-A1DE-16A76E291724}"/>
            </a:ext>
          </a:extLst>
        </xdr:cNvPr>
        <xdr:cNvSpPr/>
      </xdr:nvSpPr>
      <xdr:spPr>
        <a:xfrm>
          <a:off x="3238500" y="60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106771</xdr:rowOff>
    </xdr:from>
    <xdr:to>
      <xdr:col>11</xdr:col>
      <xdr:colOff>187325</xdr:colOff>
      <xdr:row>31</xdr:row>
      <xdr:rowOff>36921</xdr:rowOff>
    </xdr:to>
    <xdr:sp macro="" textlink="">
      <xdr:nvSpPr>
        <xdr:cNvPr id="86" name="フローチャート: 判断 85">
          <a:extLst>
            <a:ext uri="{FF2B5EF4-FFF2-40B4-BE49-F238E27FC236}">
              <a16:creationId xmlns:a16="http://schemas.microsoft.com/office/drawing/2014/main" id="{B9D546F2-E009-4BA2-A180-07D198336C35}"/>
            </a:ext>
          </a:extLst>
        </xdr:cNvPr>
        <xdr:cNvSpPr/>
      </xdr:nvSpPr>
      <xdr:spPr>
        <a:xfrm>
          <a:off x="24765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42001</xdr:rowOff>
    </xdr:from>
    <xdr:to>
      <xdr:col>7</xdr:col>
      <xdr:colOff>187325</xdr:colOff>
      <xdr:row>30</xdr:row>
      <xdr:rowOff>143601</xdr:rowOff>
    </xdr:to>
    <xdr:sp macro="" textlink="">
      <xdr:nvSpPr>
        <xdr:cNvPr id="87" name="フローチャート: 判断 86">
          <a:extLst>
            <a:ext uri="{FF2B5EF4-FFF2-40B4-BE49-F238E27FC236}">
              <a16:creationId xmlns:a16="http://schemas.microsoft.com/office/drawing/2014/main" id="{B5C7A0ED-BA48-4B6F-A31F-2DEBB089C6FD}"/>
            </a:ext>
          </a:extLst>
        </xdr:cNvPr>
        <xdr:cNvSpPr/>
      </xdr:nvSpPr>
      <xdr:spPr>
        <a:xfrm>
          <a:off x="1714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67B598A-CFB2-40D5-9161-EA25DCB0F97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56BE77CD-2525-4BC6-A8CE-6D53F802B6F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FA144320-2650-448C-A2B4-08B0DAF06E9E}"/>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9C12A31B-1341-44F5-93E4-BF1EF4E729F2}"/>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A899F0B-8EAD-486F-A31C-38ED92B1792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117838</xdr:rowOff>
    </xdr:from>
    <xdr:to>
      <xdr:col>23</xdr:col>
      <xdr:colOff>136525</xdr:colOff>
      <xdr:row>30</xdr:row>
      <xdr:rowOff>47988</xdr:rowOff>
    </xdr:to>
    <xdr:sp macro="" textlink="">
      <xdr:nvSpPr>
        <xdr:cNvPr id="93" name="楕円 92">
          <a:extLst>
            <a:ext uri="{FF2B5EF4-FFF2-40B4-BE49-F238E27FC236}">
              <a16:creationId xmlns:a16="http://schemas.microsoft.com/office/drawing/2014/main" id="{1BE05E6A-72A9-4811-BA60-74405CBDFBC1}"/>
            </a:ext>
          </a:extLst>
        </xdr:cNvPr>
        <xdr:cNvSpPr/>
      </xdr:nvSpPr>
      <xdr:spPr>
        <a:xfrm>
          <a:off x="4711700" y="5861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140715</xdr:rowOff>
    </xdr:from>
    <xdr:ext cx="405111" cy="259045"/>
    <xdr:sp macro="" textlink="">
      <xdr:nvSpPr>
        <xdr:cNvPr id="94" name="有形固定資産減価償却率該当値テキスト">
          <a:extLst>
            <a:ext uri="{FF2B5EF4-FFF2-40B4-BE49-F238E27FC236}">
              <a16:creationId xmlns:a16="http://schemas.microsoft.com/office/drawing/2014/main" id="{BC7A7432-F85E-44DC-8899-67C94163BE84}"/>
            </a:ext>
          </a:extLst>
        </xdr:cNvPr>
        <xdr:cNvSpPr txBox="1"/>
      </xdr:nvSpPr>
      <xdr:spPr>
        <a:xfrm>
          <a:off x="4813300" y="571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65405</xdr:rowOff>
    </xdr:from>
    <xdr:to>
      <xdr:col>19</xdr:col>
      <xdr:colOff>187325</xdr:colOff>
      <xdr:row>29</xdr:row>
      <xdr:rowOff>167005</xdr:rowOff>
    </xdr:to>
    <xdr:sp macro="" textlink="">
      <xdr:nvSpPr>
        <xdr:cNvPr id="95" name="楕円 94">
          <a:extLst>
            <a:ext uri="{FF2B5EF4-FFF2-40B4-BE49-F238E27FC236}">
              <a16:creationId xmlns:a16="http://schemas.microsoft.com/office/drawing/2014/main" id="{A694C81A-1F58-4B93-A4F1-240489677374}"/>
            </a:ext>
          </a:extLst>
        </xdr:cNvPr>
        <xdr:cNvSpPr/>
      </xdr:nvSpPr>
      <xdr:spPr>
        <a:xfrm>
          <a:off x="4000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116205</xdr:rowOff>
    </xdr:from>
    <xdr:to>
      <xdr:col>23</xdr:col>
      <xdr:colOff>85725</xdr:colOff>
      <xdr:row>29</xdr:row>
      <xdr:rowOff>168638</xdr:rowOff>
    </xdr:to>
    <xdr:cxnSp macro="">
      <xdr:nvCxnSpPr>
        <xdr:cNvPr id="96" name="直線コネクタ 95">
          <a:extLst>
            <a:ext uri="{FF2B5EF4-FFF2-40B4-BE49-F238E27FC236}">
              <a16:creationId xmlns:a16="http://schemas.microsoft.com/office/drawing/2014/main" id="{C6A58E8C-AA8D-4C01-AE3C-5E679A8D5003}"/>
            </a:ext>
          </a:extLst>
        </xdr:cNvPr>
        <xdr:cNvCxnSpPr/>
      </xdr:nvCxnSpPr>
      <xdr:spPr>
        <a:xfrm>
          <a:off x="4051300" y="5859780"/>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56152</xdr:rowOff>
    </xdr:from>
    <xdr:to>
      <xdr:col>15</xdr:col>
      <xdr:colOff>187325</xdr:colOff>
      <xdr:row>29</xdr:row>
      <xdr:rowOff>157752</xdr:rowOff>
    </xdr:to>
    <xdr:sp macro="" textlink="">
      <xdr:nvSpPr>
        <xdr:cNvPr id="97" name="楕円 96">
          <a:extLst>
            <a:ext uri="{FF2B5EF4-FFF2-40B4-BE49-F238E27FC236}">
              <a16:creationId xmlns:a16="http://schemas.microsoft.com/office/drawing/2014/main" id="{12592FCA-AD4A-4498-8D58-D21FA313AAFF}"/>
            </a:ext>
          </a:extLst>
        </xdr:cNvPr>
        <xdr:cNvSpPr/>
      </xdr:nvSpPr>
      <xdr:spPr>
        <a:xfrm>
          <a:off x="3238500" y="579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106952</xdr:rowOff>
    </xdr:from>
    <xdr:to>
      <xdr:col>19</xdr:col>
      <xdr:colOff>136525</xdr:colOff>
      <xdr:row>29</xdr:row>
      <xdr:rowOff>116205</xdr:rowOff>
    </xdr:to>
    <xdr:cxnSp macro="">
      <xdr:nvCxnSpPr>
        <xdr:cNvPr id="98" name="直線コネクタ 97">
          <a:extLst>
            <a:ext uri="{FF2B5EF4-FFF2-40B4-BE49-F238E27FC236}">
              <a16:creationId xmlns:a16="http://schemas.microsoft.com/office/drawing/2014/main" id="{B9FAD7EE-994B-4B47-B4A0-F5097926D434}"/>
            </a:ext>
          </a:extLst>
        </xdr:cNvPr>
        <xdr:cNvCxnSpPr/>
      </xdr:nvCxnSpPr>
      <xdr:spPr>
        <a:xfrm>
          <a:off x="3289300" y="5850527"/>
          <a:ext cx="76200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25309</xdr:rowOff>
    </xdr:from>
    <xdr:to>
      <xdr:col>11</xdr:col>
      <xdr:colOff>187325</xdr:colOff>
      <xdr:row>29</xdr:row>
      <xdr:rowOff>126909</xdr:rowOff>
    </xdr:to>
    <xdr:sp macro="" textlink="">
      <xdr:nvSpPr>
        <xdr:cNvPr id="99" name="楕円 98">
          <a:extLst>
            <a:ext uri="{FF2B5EF4-FFF2-40B4-BE49-F238E27FC236}">
              <a16:creationId xmlns:a16="http://schemas.microsoft.com/office/drawing/2014/main" id="{05D989ED-92AB-4579-A7D0-DE8B3BDC8FF9}"/>
            </a:ext>
          </a:extLst>
        </xdr:cNvPr>
        <xdr:cNvSpPr/>
      </xdr:nvSpPr>
      <xdr:spPr>
        <a:xfrm>
          <a:off x="2476500" y="576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76109</xdr:rowOff>
    </xdr:from>
    <xdr:to>
      <xdr:col>15</xdr:col>
      <xdr:colOff>136525</xdr:colOff>
      <xdr:row>29</xdr:row>
      <xdr:rowOff>106952</xdr:rowOff>
    </xdr:to>
    <xdr:cxnSp macro="">
      <xdr:nvCxnSpPr>
        <xdr:cNvPr id="100" name="直線コネクタ 99">
          <a:extLst>
            <a:ext uri="{FF2B5EF4-FFF2-40B4-BE49-F238E27FC236}">
              <a16:creationId xmlns:a16="http://schemas.microsoft.com/office/drawing/2014/main" id="{E054C2BF-57A2-4836-9835-E88B853F7071}"/>
            </a:ext>
          </a:extLst>
        </xdr:cNvPr>
        <xdr:cNvCxnSpPr/>
      </xdr:nvCxnSpPr>
      <xdr:spPr>
        <a:xfrm>
          <a:off x="2527300" y="581968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34</xdr:row>
      <xdr:rowOff>81008</xdr:rowOff>
    </xdr:from>
    <xdr:to>
      <xdr:col>7</xdr:col>
      <xdr:colOff>187325</xdr:colOff>
      <xdr:row>35</xdr:row>
      <xdr:rowOff>11158</xdr:rowOff>
    </xdr:to>
    <xdr:sp macro="" textlink="">
      <xdr:nvSpPr>
        <xdr:cNvPr id="101" name="楕円 100">
          <a:extLst>
            <a:ext uri="{FF2B5EF4-FFF2-40B4-BE49-F238E27FC236}">
              <a16:creationId xmlns:a16="http://schemas.microsoft.com/office/drawing/2014/main" id="{4585A1F4-B8F2-4474-9C65-00DBBEDCBB42}"/>
            </a:ext>
          </a:extLst>
        </xdr:cNvPr>
        <xdr:cNvSpPr/>
      </xdr:nvSpPr>
      <xdr:spPr>
        <a:xfrm>
          <a:off x="1714500" y="668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76109</xdr:rowOff>
    </xdr:from>
    <xdr:to>
      <xdr:col>11</xdr:col>
      <xdr:colOff>136525</xdr:colOff>
      <xdr:row>34</xdr:row>
      <xdr:rowOff>131808</xdr:rowOff>
    </xdr:to>
    <xdr:cxnSp macro="">
      <xdr:nvCxnSpPr>
        <xdr:cNvPr id="102" name="直線コネクタ 101">
          <a:extLst>
            <a:ext uri="{FF2B5EF4-FFF2-40B4-BE49-F238E27FC236}">
              <a16:creationId xmlns:a16="http://schemas.microsoft.com/office/drawing/2014/main" id="{64BF2B82-24F6-4CBE-BF8B-ED603463493E}"/>
            </a:ext>
          </a:extLst>
        </xdr:cNvPr>
        <xdr:cNvCxnSpPr/>
      </xdr:nvCxnSpPr>
      <xdr:spPr>
        <a:xfrm flipV="1">
          <a:off x="1765300" y="5819684"/>
          <a:ext cx="762000" cy="91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105155</xdr:rowOff>
    </xdr:from>
    <xdr:ext cx="405111" cy="259045"/>
    <xdr:sp macro="" textlink="">
      <xdr:nvSpPr>
        <xdr:cNvPr id="103" name="n_1aveValue有形固定資産減価償却率">
          <a:extLst>
            <a:ext uri="{FF2B5EF4-FFF2-40B4-BE49-F238E27FC236}">
              <a16:creationId xmlns:a16="http://schemas.microsoft.com/office/drawing/2014/main" id="{77FFD050-E108-4DA6-A156-97A849EF3F74}"/>
            </a:ext>
          </a:extLst>
        </xdr:cNvPr>
        <xdr:cNvSpPr txBox="1"/>
      </xdr:nvSpPr>
      <xdr:spPr>
        <a:xfrm>
          <a:off x="38360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68144</xdr:rowOff>
    </xdr:from>
    <xdr:ext cx="405111" cy="259045"/>
    <xdr:sp macro="" textlink="">
      <xdr:nvSpPr>
        <xdr:cNvPr id="104" name="n_2aveValue有形固定資産減価償却率">
          <a:extLst>
            <a:ext uri="{FF2B5EF4-FFF2-40B4-BE49-F238E27FC236}">
              <a16:creationId xmlns:a16="http://schemas.microsoft.com/office/drawing/2014/main" id="{B946BA65-4266-4267-878D-18079E19AF0B}"/>
            </a:ext>
          </a:extLst>
        </xdr:cNvPr>
        <xdr:cNvSpPr txBox="1"/>
      </xdr:nvSpPr>
      <xdr:spPr>
        <a:xfrm>
          <a:off x="3086744" y="6154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28048</xdr:rowOff>
    </xdr:from>
    <xdr:ext cx="405111" cy="259045"/>
    <xdr:sp macro="" textlink="">
      <xdr:nvSpPr>
        <xdr:cNvPr id="105" name="n_3aveValue有形固定資産減価償却率">
          <a:extLst>
            <a:ext uri="{FF2B5EF4-FFF2-40B4-BE49-F238E27FC236}">
              <a16:creationId xmlns:a16="http://schemas.microsoft.com/office/drawing/2014/main" id="{042C13DC-35F3-45DF-958F-C7093042FFB1}"/>
            </a:ext>
          </a:extLst>
        </xdr:cNvPr>
        <xdr:cNvSpPr txBox="1"/>
      </xdr:nvSpPr>
      <xdr:spPr>
        <a:xfrm>
          <a:off x="2324744" y="611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160128</xdr:rowOff>
    </xdr:from>
    <xdr:ext cx="405111" cy="259045"/>
    <xdr:sp macro="" textlink="">
      <xdr:nvSpPr>
        <xdr:cNvPr id="106" name="n_4aveValue有形固定資産減価償却率">
          <a:extLst>
            <a:ext uri="{FF2B5EF4-FFF2-40B4-BE49-F238E27FC236}">
              <a16:creationId xmlns:a16="http://schemas.microsoft.com/office/drawing/2014/main" id="{C2E41733-AE29-4534-BC2C-712F5588FC85}"/>
            </a:ext>
          </a:extLst>
        </xdr:cNvPr>
        <xdr:cNvSpPr txBox="1"/>
      </xdr:nvSpPr>
      <xdr:spPr>
        <a:xfrm>
          <a:off x="1562744" y="573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12082</xdr:rowOff>
    </xdr:from>
    <xdr:ext cx="405111" cy="259045"/>
    <xdr:sp macro="" textlink="">
      <xdr:nvSpPr>
        <xdr:cNvPr id="107" name="n_1mainValue有形固定資産減価償却率">
          <a:extLst>
            <a:ext uri="{FF2B5EF4-FFF2-40B4-BE49-F238E27FC236}">
              <a16:creationId xmlns:a16="http://schemas.microsoft.com/office/drawing/2014/main" id="{CC4863AE-14E5-4118-A77C-946653BFF7B7}"/>
            </a:ext>
          </a:extLst>
        </xdr:cNvPr>
        <xdr:cNvSpPr txBox="1"/>
      </xdr:nvSpPr>
      <xdr:spPr>
        <a:xfrm>
          <a:off x="38360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2829</xdr:rowOff>
    </xdr:from>
    <xdr:ext cx="405111" cy="259045"/>
    <xdr:sp macro="" textlink="">
      <xdr:nvSpPr>
        <xdr:cNvPr id="108" name="n_2mainValue有形固定資産減価償却率">
          <a:extLst>
            <a:ext uri="{FF2B5EF4-FFF2-40B4-BE49-F238E27FC236}">
              <a16:creationId xmlns:a16="http://schemas.microsoft.com/office/drawing/2014/main" id="{9FC0B113-797C-49A6-881B-E95DC86F0083}"/>
            </a:ext>
          </a:extLst>
        </xdr:cNvPr>
        <xdr:cNvSpPr txBox="1"/>
      </xdr:nvSpPr>
      <xdr:spPr>
        <a:xfrm>
          <a:off x="3086744" y="5574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143436</xdr:rowOff>
    </xdr:from>
    <xdr:ext cx="405111" cy="259045"/>
    <xdr:sp macro="" textlink="">
      <xdr:nvSpPr>
        <xdr:cNvPr id="109" name="n_3mainValue有形固定資産減価償却率">
          <a:extLst>
            <a:ext uri="{FF2B5EF4-FFF2-40B4-BE49-F238E27FC236}">
              <a16:creationId xmlns:a16="http://schemas.microsoft.com/office/drawing/2014/main" id="{F145EF9F-DE8B-47C4-B8B3-D3370BDD495A}"/>
            </a:ext>
          </a:extLst>
        </xdr:cNvPr>
        <xdr:cNvSpPr txBox="1"/>
      </xdr:nvSpPr>
      <xdr:spPr>
        <a:xfrm>
          <a:off x="2324744" y="5544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35</xdr:row>
      <xdr:rowOff>2285</xdr:rowOff>
    </xdr:from>
    <xdr:ext cx="405111" cy="259045"/>
    <xdr:sp macro="" textlink="">
      <xdr:nvSpPr>
        <xdr:cNvPr id="110" name="n_4mainValue有形固定資産減価償却率">
          <a:extLst>
            <a:ext uri="{FF2B5EF4-FFF2-40B4-BE49-F238E27FC236}">
              <a16:creationId xmlns:a16="http://schemas.microsoft.com/office/drawing/2014/main" id="{BAF22CA3-6CF5-4B4B-BBF0-E2BE2298842A}"/>
            </a:ext>
          </a:extLst>
        </xdr:cNvPr>
        <xdr:cNvSpPr txBox="1"/>
      </xdr:nvSpPr>
      <xdr:spPr>
        <a:xfrm>
          <a:off x="1562744" y="6774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957623D-DDBC-4CE8-93D5-78CE3FCC6D8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CD131BB2-DA22-4FA5-B281-F77995B1FDD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A2C1C1F4-A8A7-429A-9496-BC1022462EE8}"/>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206F9363-CF77-4A49-BAF8-FF52667CEBE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26BF1B57-BA1B-4712-BDDC-E797892E653B}"/>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E2C5CBE7-1332-4116-841B-27EC35C1AC4A}"/>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D3EB3924-D552-4259-B2F4-A02D77B3F89D}"/>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EAEC7ED8-1A53-4EB8-912C-41F74E200D0C}"/>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BE4F30C4-E737-48B5-BC71-DF536E531DAA}"/>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2E323F59-F9C3-40D8-8F3E-4B4D8A24648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F219B23E-DDF3-4DF2-8BAD-4ABDC429504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8D43DE3B-B01D-4B99-A46F-C850E7A147BB}"/>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169300DE-4A8E-4E0C-8A44-985258C2FA2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債務償還比率は全国平均や県平均を下回ってはいるものの、今後は</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定住促進住宅の整備や村営団地の建替えの他、沖縄振興交付金事業等で債務の増加傾向が続く見込みであり、適切な財政運営と事業展開が求められる。　事業の妥当性や必要性を検討し、債務の縮小に努める必要がある。</a:t>
          </a:r>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99A5FABF-26F6-4982-A7CE-A1FB24E387C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D58F2F65-8243-4B0D-B305-07D7A2785BE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6ACC6E6-8017-4C38-BD3D-A8798ACB00A4}"/>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a:extLst>
            <a:ext uri="{FF2B5EF4-FFF2-40B4-BE49-F238E27FC236}">
              <a16:creationId xmlns:a16="http://schemas.microsoft.com/office/drawing/2014/main" id="{8F841E09-220C-466F-B6A8-B2903A72B49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a:extLst>
            <a:ext uri="{FF2B5EF4-FFF2-40B4-BE49-F238E27FC236}">
              <a16:creationId xmlns:a16="http://schemas.microsoft.com/office/drawing/2014/main" id="{58E238CB-C3A2-4D4C-8A7A-25A6B6439BE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a:extLst>
            <a:ext uri="{FF2B5EF4-FFF2-40B4-BE49-F238E27FC236}">
              <a16:creationId xmlns:a16="http://schemas.microsoft.com/office/drawing/2014/main" id="{608259B1-0E57-4117-B7F3-015D6832894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30" name="テキスト ボックス 129">
          <a:extLst>
            <a:ext uri="{FF2B5EF4-FFF2-40B4-BE49-F238E27FC236}">
              <a16:creationId xmlns:a16="http://schemas.microsoft.com/office/drawing/2014/main" id="{18C66A99-7449-46AF-8D21-5953C140C20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a:extLst>
            <a:ext uri="{FF2B5EF4-FFF2-40B4-BE49-F238E27FC236}">
              <a16:creationId xmlns:a16="http://schemas.microsoft.com/office/drawing/2014/main" id="{5BD28C88-293B-4DD8-9430-8F613C86A6E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a:extLst>
            <a:ext uri="{FF2B5EF4-FFF2-40B4-BE49-F238E27FC236}">
              <a16:creationId xmlns:a16="http://schemas.microsoft.com/office/drawing/2014/main" id="{E1342F25-7D2E-4784-86D8-EDBDD767F567}"/>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a:extLst>
            <a:ext uri="{FF2B5EF4-FFF2-40B4-BE49-F238E27FC236}">
              <a16:creationId xmlns:a16="http://schemas.microsoft.com/office/drawing/2014/main" id="{22BD999B-9ED2-4FF2-A9F8-02FF53BDF7C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a:extLst>
            <a:ext uri="{FF2B5EF4-FFF2-40B4-BE49-F238E27FC236}">
              <a16:creationId xmlns:a16="http://schemas.microsoft.com/office/drawing/2014/main" id="{A7876533-FAD0-42EE-8FB7-78265FB524E6}"/>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a:extLst>
            <a:ext uri="{FF2B5EF4-FFF2-40B4-BE49-F238E27FC236}">
              <a16:creationId xmlns:a16="http://schemas.microsoft.com/office/drawing/2014/main" id="{7C2F7374-82E8-4318-AAB0-3C137AC2CEA8}"/>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a:extLst>
            <a:ext uri="{FF2B5EF4-FFF2-40B4-BE49-F238E27FC236}">
              <a16:creationId xmlns:a16="http://schemas.microsoft.com/office/drawing/2014/main" id="{618B5602-0E7A-4A02-A4FE-AC5A7FBC9E69}"/>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a:extLst>
            <a:ext uri="{FF2B5EF4-FFF2-40B4-BE49-F238E27FC236}">
              <a16:creationId xmlns:a16="http://schemas.microsoft.com/office/drawing/2014/main" id="{925090A8-ED1D-4436-9740-3D8D506D56C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8" name="テキスト ボックス 137">
          <a:extLst>
            <a:ext uri="{FF2B5EF4-FFF2-40B4-BE49-F238E27FC236}">
              <a16:creationId xmlns:a16="http://schemas.microsoft.com/office/drawing/2014/main" id="{57A13E93-ABF7-4664-B054-C699D7998BF3}"/>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a:extLst>
            <a:ext uri="{FF2B5EF4-FFF2-40B4-BE49-F238E27FC236}">
              <a16:creationId xmlns:a16="http://schemas.microsoft.com/office/drawing/2014/main" id="{772B7AFB-D03C-4DC7-AEAB-3F9134846C9F}"/>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40" name="債務償還比率グラフ枠">
          <a:extLst>
            <a:ext uri="{FF2B5EF4-FFF2-40B4-BE49-F238E27FC236}">
              <a16:creationId xmlns:a16="http://schemas.microsoft.com/office/drawing/2014/main" id="{BD2E094B-CE81-476F-9212-CA378BE62C3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136280</xdr:rowOff>
    </xdr:to>
    <xdr:cxnSp macro="">
      <xdr:nvCxnSpPr>
        <xdr:cNvPr id="141" name="直線コネクタ 140">
          <a:extLst>
            <a:ext uri="{FF2B5EF4-FFF2-40B4-BE49-F238E27FC236}">
              <a16:creationId xmlns:a16="http://schemas.microsoft.com/office/drawing/2014/main" id="{7CEB693D-7494-4731-8255-B5156A680D42}"/>
            </a:ext>
          </a:extLst>
        </xdr:cNvPr>
        <xdr:cNvCxnSpPr/>
      </xdr:nvCxnSpPr>
      <xdr:spPr>
        <a:xfrm flipV="1">
          <a:off x="14793595" y="5261428"/>
          <a:ext cx="1269" cy="147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140107</xdr:rowOff>
    </xdr:from>
    <xdr:ext cx="469744" cy="259045"/>
    <xdr:sp macro="" textlink="">
      <xdr:nvSpPr>
        <xdr:cNvPr id="142" name="債務償還比率最小値テキスト">
          <a:extLst>
            <a:ext uri="{FF2B5EF4-FFF2-40B4-BE49-F238E27FC236}">
              <a16:creationId xmlns:a16="http://schemas.microsoft.com/office/drawing/2014/main" id="{91E6834B-04E0-44EE-B803-523C8634EC8F}"/>
            </a:ext>
          </a:extLst>
        </xdr:cNvPr>
        <xdr:cNvSpPr txBox="1"/>
      </xdr:nvSpPr>
      <xdr:spPr>
        <a:xfrm>
          <a:off x="14846300" y="674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136280</xdr:rowOff>
    </xdr:from>
    <xdr:to>
      <xdr:col>76</xdr:col>
      <xdr:colOff>111125</xdr:colOff>
      <xdr:row>34</xdr:row>
      <xdr:rowOff>136280</xdr:rowOff>
    </xdr:to>
    <xdr:cxnSp macro="">
      <xdr:nvCxnSpPr>
        <xdr:cNvPr id="143" name="直線コネクタ 142">
          <a:extLst>
            <a:ext uri="{FF2B5EF4-FFF2-40B4-BE49-F238E27FC236}">
              <a16:creationId xmlns:a16="http://schemas.microsoft.com/office/drawing/2014/main" id="{6EBFC0B2-ABFE-4DA1-8F9B-53538CEFC391}"/>
            </a:ext>
          </a:extLst>
        </xdr:cNvPr>
        <xdr:cNvCxnSpPr/>
      </xdr:nvCxnSpPr>
      <xdr:spPr>
        <a:xfrm>
          <a:off x="14706600" y="67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4" name="債務償還比率最大値テキスト">
          <a:extLst>
            <a:ext uri="{FF2B5EF4-FFF2-40B4-BE49-F238E27FC236}">
              <a16:creationId xmlns:a16="http://schemas.microsoft.com/office/drawing/2014/main" id="{079B8739-91A5-4217-8030-732653B1BF87}"/>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5" name="直線コネクタ 144">
          <a:extLst>
            <a:ext uri="{FF2B5EF4-FFF2-40B4-BE49-F238E27FC236}">
              <a16:creationId xmlns:a16="http://schemas.microsoft.com/office/drawing/2014/main" id="{1382D1A7-779B-42E2-A38A-1DC76A286A6C}"/>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73405</xdr:rowOff>
    </xdr:from>
    <xdr:ext cx="469744" cy="259045"/>
    <xdr:sp macro="" textlink="">
      <xdr:nvSpPr>
        <xdr:cNvPr id="146" name="債務償還比率平均値テキスト">
          <a:extLst>
            <a:ext uri="{FF2B5EF4-FFF2-40B4-BE49-F238E27FC236}">
              <a16:creationId xmlns:a16="http://schemas.microsoft.com/office/drawing/2014/main" id="{1022A9B5-C18C-40E3-AC44-2D33D0751C93}"/>
            </a:ext>
          </a:extLst>
        </xdr:cNvPr>
        <xdr:cNvSpPr txBox="1"/>
      </xdr:nvSpPr>
      <xdr:spPr>
        <a:xfrm>
          <a:off x="14846300" y="5645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94978</xdr:rowOff>
    </xdr:from>
    <xdr:to>
      <xdr:col>76</xdr:col>
      <xdr:colOff>73025</xdr:colOff>
      <xdr:row>29</xdr:row>
      <xdr:rowOff>25128</xdr:rowOff>
    </xdr:to>
    <xdr:sp macro="" textlink="">
      <xdr:nvSpPr>
        <xdr:cNvPr id="147" name="フローチャート: 判断 146">
          <a:extLst>
            <a:ext uri="{FF2B5EF4-FFF2-40B4-BE49-F238E27FC236}">
              <a16:creationId xmlns:a16="http://schemas.microsoft.com/office/drawing/2014/main" id="{2342EC0D-E9F8-40D6-AFF1-E579A3AFE7DB}"/>
            </a:ext>
          </a:extLst>
        </xdr:cNvPr>
        <xdr:cNvSpPr/>
      </xdr:nvSpPr>
      <xdr:spPr>
        <a:xfrm>
          <a:off x="14744700" y="5667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64289</xdr:rowOff>
    </xdr:from>
    <xdr:to>
      <xdr:col>72</xdr:col>
      <xdr:colOff>123825</xdr:colOff>
      <xdr:row>28</xdr:row>
      <xdr:rowOff>165889</xdr:rowOff>
    </xdr:to>
    <xdr:sp macro="" textlink="">
      <xdr:nvSpPr>
        <xdr:cNvPr id="148" name="フローチャート: 判断 147">
          <a:extLst>
            <a:ext uri="{FF2B5EF4-FFF2-40B4-BE49-F238E27FC236}">
              <a16:creationId xmlns:a16="http://schemas.microsoft.com/office/drawing/2014/main" id="{E47C0868-E87F-4CA4-9815-04A5E4E548A4}"/>
            </a:ext>
          </a:extLst>
        </xdr:cNvPr>
        <xdr:cNvSpPr/>
      </xdr:nvSpPr>
      <xdr:spPr>
        <a:xfrm>
          <a:off x="14033500" y="563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21572</xdr:rowOff>
    </xdr:from>
    <xdr:to>
      <xdr:col>68</xdr:col>
      <xdr:colOff>123825</xdr:colOff>
      <xdr:row>28</xdr:row>
      <xdr:rowOff>123172</xdr:rowOff>
    </xdr:to>
    <xdr:sp macro="" textlink="">
      <xdr:nvSpPr>
        <xdr:cNvPr id="149" name="フローチャート: 判断 148">
          <a:extLst>
            <a:ext uri="{FF2B5EF4-FFF2-40B4-BE49-F238E27FC236}">
              <a16:creationId xmlns:a16="http://schemas.microsoft.com/office/drawing/2014/main" id="{FFA3DF42-9D39-4C32-8472-9E0646BECC7B}"/>
            </a:ext>
          </a:extLst>
        </xdr:cNvPr>
        <xdr:cNvSpPr/>
      </xdr:nvSpPr>
      <xdr:spPr>
        <a:xfrm>
          <a:off x="13271500" y="5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11240</xdr:rowOff>
    </xdr:from>
    <xdr:to>
      <xdr:col>64</xdr:col>
      <xdr:colOff>123825</xdr:colOff>
      <xdr:row>28</xdr:row>
      <xdr:rowOff>112840</xdr:rowOff>
    </xdr:to>
    <xdr:sp macro="" textlink="">
      <xdr:nvSpPr>
        <xdr:cNvPr id="150" name="フローチャート: 判断 149">
          <a:extLst>
            <a:ext uri="{FF2B5EF4-FFF2-40B4-BE49-F238E27FC236}">
              <a16:creationId xmlns:a16="http://schemas.microsoft.com/office/drawing/2014/main" id="{AAD1DC25-0D72-4DBA-B9DA-206643D33499}"/>
            </a:ext>
          </a:extLst>
        </xdr:cNvPr>
        <xdr:cNvSpPr/>
      </xdr:nvSpPr>
      <xdr:spPr>
        <a:xfrm>
          <a:off x="12509500" y="558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9543</xdr:rowOff>
    </xdr:from>
    <xdr:to>
      <xdr:col>60</xdr:col>
      <xdr:colOff>123825</xdr:colOff>
      <xdr:row>28</xdr:row>
      <xdr:rowOff>111143</xdr:rowOff>
    </xdr:to>
    <xdr:sp macro="" textlink="">
      <xdr:nvSpPr>
        <xdr:cNvPr id="151" name="フローチャート: 判断 150">
          <a:extLst>
            <a:ext uri="{FF2B5EF4-FFF2-40B4-BE49-F238E27FC236}">
              <a16:creationId xmlns:a16="http://schemas.microsoft.com/office/drawing/2014/main" id="{6B4065A0-103F-4FCF-A576-CFCA608FB394}"/>
            </a:ext>
          </a:extLst>
        </xdr:cNvPr>
        <xdr:cNvSpPr/>
      </xdr:nvSpPr>
      <xdr:spPr>
        <a:xfrm>
          <a:off x="11747500" y="558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E39E6078-86E2-4D49-A3AE-E223B2D4EB6E}"/>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136B96E9-1189-439E-B5EE-394DB0879B9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775755FD-50A9-4411-B148-030285A92CF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5" name="テキスト ボックス 154">
          <a:extLst>
            <a:ext uri="{FF2B5EF4-FFF2-40B4-BE49-F238E27FC236}">
              <a16:creationId xmlns:a16="http://schemas.microsoft.com/office/drawing/2014/main" id="{E4744E45-545E-45DB-B6C5-F426F383950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6" name="テキスト ボックス 155">
          <a:extLst>
            <a:ext uri="{FF2B5EF4-FFF2-40B4-BE49-F238E27FC236}">
              <a16:creationId xmlns:a16="http://schemas.microsoft.com/office/drawing/2014/main" id="{B31AA4C7-D75F-4892-91E6-E34328F68BE3}"/>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54692</xdr:rowOff>
    </xdr:from>
    <xdr:to>
      <xdr:col>76</xdr:col>
      <xdr:colOff>73025</xdr:colOff>
      <xdr:row>27</xdr:row>
      <xdr:rowOff>156292</xdr:rowOff>
    </xdr:to>
    <xdr:sp macro="" textlink="">
      <xdr:nvSpPr>
        <xdr:cNvPr id="157" name="楕円 156">
          <a:extLst>
            <a:ext uri="{FF2B5EF4-FFF2-40B4-BE49-F238E27FC236}">
              <a16:creationId xmlns:a16="http://schemas.microsoft.com/office/drawing/2014/main" id="{D53278C2-13D8-4F88-8682-B13B4C318335}"/>
            </a:ext>
          </a:extLst>
        </xdr:cNvPr>
        <xdr:cNvSpPr/>
      </xdr:nvSpPr>
      <xdr:spPr>
        <a:xfrm>
          <a:off x="14744700" y="54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77569</xdr:rowOff>
    </xdr:from>
    <xdr:ext cx="469744" cy="259045"/>
    <xdr:sp macro="" textlink="">
      <xdr:nvSpPr>
        <xdr:cNvPr id="158" name="債務償還比率該当値テキスト">
          <a:extLst>
            <a:ext uri="{FF2B5EF4-FFF2-40B4-BE49-F238E27FC236}">
              <a16:creationId xmlns:a16="http://schemas.microsoft.com/office/drawing/2014/main" id="{963C87D6-39EE-4233-A2B4-F60F4A061C9E}"/>
            </a:ext>
          </a:extLst>
        </xdr:cNvPr>
        <xdr:cNvSpPr txBox="1"/>
      </xdr:nvSpPr>
      <xdr:spPr>
        <a:xfrm>
          <a:off x="14846300" y="530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162605</xdr:rowOff>
    </xdr:from>
    <xdr:to>
      <xdr:col>72</xdr:col>
      <xdr:colOff>123825</xdr:colOff>
      <xdr:row>27</xdr:row>
      <xdr:rowOff>92755</xdr:rowOff>
    </xdr:to>
    <xdr:sp macro="" textlink="">
      <xdr:nvSpPr>
        <xdr:cNvPr id="159" name="楕円 158">
          <a:extLst>
            <a:ext uri="{FF2B5EF4-FFF2-40B4-BE49-F238E27FC236}">
              <a16:creationId xmlns:a16="http://schemas.microsoft.com/office/drawing/2014/main" id="{892800ED-7FBF-4BCA-BCE7-70451396E17E}"/>
            </a:ext>
          </a:extLst>
        </xdr:cNvPr>
        <xdr:cNvSpPr/>
      </xdr:nvSpPr>
      <xdr:spPr>
        <a:xfrm>
          <a:off x="14033500" y="539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41955</xdr:rowOff>
    </xdr:from>
    <xdr:to>
      <xdr:col>76</xdr:col>
      <xdr:colOff>22225</xdr:colOff>
      <xdr:row>27</xdr:row>
      <xdr:rowOff>105492</xdr:rowOff>
    </xdr:to>
    <xdr:cxnSp macro="">
      <xdr:nvCxnSpPr>
        <xdr:cNvPr id="160" name="直線コネクタ 159">
          <a:extLst>
            <a:ext uri="{FF2B5EF4-FFF2-40B4-BE49-F238E27FC236}">
              <a16:creationId xmlns:a16="http://schemas.microsoft.com/office/drawing/2014/main" id="{BA9AE5FE-CD68-43E7-B64B-A4AEA4D124B1}"/>
            </a:ext>
          </a:extLst>
        </xdr:cNvPr>
        <xdr:cNvCxnSpPr/>
      </xdr:nvCxnSpPr>
      <xdr:spPr>
        <a:xfrm>
          <a:off x="14084300" y="5442630"/>
          <a:ext cx="7112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36032</xdr:rowOff>
    </xdr:from>
    <xdr:to>
      <xdr:col>68</xdr:col>
      <xdr:colOff>123825</xdr:colOff>
      <xdr:row>27</xdr:row>
      <xdr:rowOff>137632</xdr:rowOff>
    </xdr:to>
    <xdr:sp macro="" textlink="">
      <xdr:nvSpPr>
        <xdr:cNvPr id="161" name="楕円 160">
          <a:extLst>
            <a:ext uri="{FF2B5EF4-FFF2-40B4-BE49-F238E27FC236}">
              <a16:creationId xmlns:a16="http://schemas.microsoft.com/office/drawing/2014/main" id="{545CDBE4-616A-463C-AE84-9C77D2ED6F14}"/>
            </a:ext>
          </a:extLst>
        </xdr:cNvPr>
        <xdr:cNvSpPr/>
      </xdr:nvSpPr>
      <xdr:spPr>
        <a:xfrm>
          <a:off x="13271500" y="543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41955</xdr:rowOff>
    </xdr:from>
    <xdr:to>
      <xdr:col>72</xdr:col>
      <xdr:colOff>73025</xdr:colOff>
      <xdr:row>27</xdr:row>
      <xdr:rowOff>86832</xdr:rowOff>
    </xdr:to>
    <xdr:cxnSp macro="">
      <xdr:nvCxnSpPr>
        <xdr:cNvPr id="162" name="直線コネクタ 161">
          <a:extLst>
            <a:ext uri="{FF2B5EF4-FFF2-40B4-BE49-F238E27FC236}">
              <a16:creationId xmlns:a16="http://schemas.microsoft.com/office/drawing/2014/main" id="{24A7900E-80CC-442B-8471-1AA7B8425D2E}"/>
            </a:ext>
          </a:extLst>
        </xdr:cNvPr>
        <xdr:cNvCxnSpPr/>
      </xdr:nvCxnSpPr>
      <xdr:spPr>
        <a:xfrm flipV="1">
          <a:off x="13322300" y="5442630"/>
          <a:ext cx="762000" cy="4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35106</xdr:rowOff>
    </xdr:from>
    <xdr:to>
      <xdr:col>64</xdr:col>
      <xdr:colOff>123825</xdr:colOff>
      <xdr:row>27</xdr:row>
      <xdr:rowOff>136706</xdr:rowOff>
    </xdr:to>
    <xdr:sp macro="" textlink="">
      <xdr:nvSpPr>
        <xdr:cNvPr id="163" name="楕円 162">
          <a:extLst>
            <a:ext uri="{FF2B5EF4-FFF2-40B4-BE49-F238E27FC236}">
              <a16:creationId xmlns:a16="http://schemas.microsoft.com/office/drawing/2014/main" id="{3F960887-6FDF-41F2-97EA-85FD48FC98A0}"/>
            </a:ext>
          </a:extLst>
        </xdr:cNvPr>
        <xdr:cNvSpPr/>
      </xdr:nvSpPr>
      <xdr:spPr>
        <a:xfrm>
          <a:off x="12509500" y="54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85906</xdr:rowOff>
    </xdr:from>
    <xdr:to>
      <xdr:col>68</xdr:col>
      <xdr:colOff>73025</xdr:colOff>
      <xdr:row>27</xdr:row>
      <xdr:rowOff>86832</xdr:rowOff>
    </xdr:to>
    <xdr:cxnSp macro="">
      <xdr:nvCxnSpPr>
        <xdr:cNvPr id="164" name="直線コネクタ 163">
          <a:extLst>
            <a:ext uri="{FF2B5EF4-FFF2-40B4-BE49-F238E27FC236}">
              <a16:creationId xmlns:a16="http://schemas.microsoft.com/office/drawing/2014/main" id="{BFC4D45B-014A-443B-B58E-5059F875AF00}"/>
            </a:ext>
          </a:extLst>
        </xdr:cNvPr>
        <xdr:cNvCxnSpPr/>
      </xdr:nvCxnSpPr>
      <xdr:spPr>
        <a:xfrm>
          <a:off x="12560300" y="5486581"/>
          <a:ext cx="762000" cy="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26162</xdr:rowOff>
    </xdr:from>
    <xdr:to>
      <xdr:col>60</xdr:col>
      <xdr:colOff>123825</xdr:colOff>
      <xdr:row>27</xdr:row>
      <xdr:rowOff>127762</xdr:rowOff>
    </xdr:to>
    <xdr:sp macro="" textlink="">
      <xdr:nvSpPr>
        <xdr:cNvPr id="165" name="楕円 164">
          <a:extLst>
            <a:ext uri="{FF2B5EF4-FFF2-40B4-BE49-F238E27FC236}">
              <a16:creationId xmlns:a16="http://schemas.microsoft.com/office/drawing/2014/main" id="{A112EE1F-CF57-4918-9891-2B65965CF386}"/>
            </a:ext>
          </a:extLst>
        </xdr:cNvPr>
        <xdr:cNvSpPr/>
      </xdr:nvSpPr>
      <xdr:spPr>
        <a:xfrm>
          <a:off x="11747500" y="54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76962</xdr:rowOff>
    </xdr:from>
    <xdr:to>
      <xdr:col>64</xdr:col>
      <xdr:colOff>73025</xdr:colOff>
      <xdr:row>27</xdr:row>
      <xdr:rowOff>85906</xdr:rowOff>
    </xdr:to>
    <xdr:cxnSp macro="">
      <xdr:nvCxnSpPr>
        <xdr:cNvPr id="166" name="直線コネクタ 165">
          <a:extLst>
            <a:ext uri="{FF2B5EF4-FFF2-40B4-BE49-F238E27FC236}">
              <a16:creationId xmlns:a16="http://schemas.microsoft.com/office/drawing/2014/main" id="{E5AB627F-7583-41C3-9BE6-F590E5B55D95}"/>
            </a:ext>
          </a:extLst>
        </xdr:cNvPr>
        <xdr:cNvCxnSpPr/>
      </xdr:nvCxnSpPr>
      <xdr:spPr>
        <a:xfrm>
          <a:off x="11798300" y="5477637"/>
          <a:ext cx="762000" cy="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157016</xdr:rowOff>
    </xdr:from>
    <xdr:ext cx="469744" cy="259045"/>
    <xdr:sp macro="" textlink="">
      <xdr:nvSpPr>
        <xdr:cNvPr id="167" name="n_1aveValue債務償還比率">
          <a:extLst>
            <a:ext uri="{FF2B5EF4-FFF2-40B4-BE49-F238E27FC236}">
              <a16:creationId xmlns:a16="http://schemas.microsoft.com/office/drawing/2014/main" id="{13DABF84-B8CB-48CC-B53A-0C087FF3291A}"/>
            </a:ext>
          </a:extLst>
        </xdr:cNvPr>
        <xdr:cNvSpPr txBox="1"/>
      </xdr:nvSpPr>
      <xdr:spPr>
        <a:xfrm>
          <a:off x="13836727" y="572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114299</xdr:rowOff>
    </xdr:from>
    <xdr:ext cx="469744" cy="259045"/>
    <xdr:sp macro="" textlink="">
      <xdr:nvSpPr>
        <xdr:cNvPr id="168" name="n_2aveValue債務償還比率">
          <a:extLst>
            <a:ext uri="{FF2B5EF4-FFF2-40B4-BE49-F238E27FC236}">
              <a16:creationId xmlns:a16="http://schemas.microsoft.com/office/drawing/2014/main" id="{583E3423-8433-49CE-BDCB-FC27C7817B97}"/>
            </a:ext>
          </a:extLst>
        </xdr:cNvPr>
        <xdr:cNvSpPr txBox="1"/>
      </xdr:nvSpPr>
      <xdr:spPr>
        <a:xfrm>
          <a:off x="13087427" y="5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103967</xdr:rowOff>
    </xdr:from>
    <xdr:ext cx="469744" cy="259045"/>
    <xdr:sp macro="" textlink="">
      <xdr:nvSpPr>
        <xdr:cNvPr id="169" name="n_3aveValue債務償還比率">
          <a:extLst>
            <a:ext uri="{FF2B5EF4-FFF2-40B4-BE49-F238E27FC236}">
              <a16:creationId xmlns:a16="http://schemas.microsoft.com/office/drawing/2014/main" id="{0E4224A6-EED0-4528-96B0-656300ED69E8}"/>
            </a:ext>
          </a:extLst>
        </xdr:cNvPr>
        <xdr:cNvSpPr txBox="1"/>
      </xdr:nvSpPr>
      <xdr:spPr>
        <a:xfrm>
          <a:off x="12325427" y="567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102270</xdr:rowOff>
    </xdr:from>
    <xdr:ext cx="469744" cy="259045"/>
    <xdr:sp macro="" textlink="">
      <xdr:nvSpPr>
        <xdr:cNvPr id="170" name="n_4aveValue債務償還比率">
          <a:extLst>
            <a:ext uri="{FF2B5EF4-FFF2-40B4-BE49-F238E27FC236}">
              <a16:creationId xmlns:a16="http://schemas.microsoft.com/office/drawing/2014/main" id="{228D6DFE-A976-412A-B13B-9E821451506C}"/>
            </a:ext>
          </a:extLst>
        </xdr:cNvPr>
        <xdr:cNvSpPr txBox="1"/>
      </xdr:nvSpPr>
      <xdr:spPr>
        <a:xfrm>
          <a:off x="11563427" y="567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109282</xdr:rowOff>
    </xdr:from>
    <xdr:ext cx="469744" cy="259045"/>
    <xdr:sp macro="" textlink="">
      <xdr:nvSpPr>
        <xdr:cNvPr id="171" name="n_1mainValue債務償還比率">
          <a:extLst>
            <a:ext uri="{FF2B5EF4-FFF2-40B4-BE49-F238E27FC236}">
              <a16:creationId xmlns:a16="http://schemas.microsoft.com/office/drawing/2014/main" id="{6B594E52-7788-4E8C-99B1-C78F59D2D3DB}"/>
            </a:ext>
          </a:extLst>
        </xdr:cNvPr>
        <xdr:cNvSpPr txBox="1"/>
      </xdr:nvSpPr>
      <xdr:spPr>
        <a:xfrm>
          <a:off x="13836727" y="516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154159</xdr:rowOff>
    </xdr:from>
    <xdr:ext cx="469744" cy="259045"/>
    <xdr:sp macro="" textlink="">
      <xdr:nvSpPr>
        <xdr:cNvPr id="172" name="n_2mainValue債務償還比率">
          <a:extLst>
            <a:ext uri="{FF2B5EF4-FFF2-40B4-BE49-F238E27FC236}">
              <a16:creationId xmlns:a16="http://schemas.microsoft.com/office/drawing/2014/main" id="{64C81D6E-929C-4BD2-A8AF-3B873B042206}"/>
            </a:ext>
          </a:extLst>
        </xdr:cNvPr>
        <xdr:cNvSpPr txBox="1"/>
      </xdr:nvSpPr>
      <xdr:spPr>
        <a:xfrm>
          <a:off x="13087427" y="5211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153233</xdr:rowOff>
    </xdr:from>
    <xdr:ext cx="469744" cy="259045"/>
    <xdr:sp macro="" textlink="">
      <xdr:nvSpPr>
        <xdr:cNvPr id="173" name="n_3mainValue債務償還比率">
          <a:extLst>
            <a:ext uri="{FF2B5EF4-FFF2-40B4-BE49-F238E27FC236}">
              <a16:creationId xmlns:a16="http://schemas.microsoft.com/office/drawing/2014/main" id="{806F4BCB-1349-436E-A4A4-FDA8C4CB2A59}"/>
            </a:ext>
          </a:extLst>
        </xdr:cNvPr>
        <xdr:cNvSpPr txBox="1"/>
      </xdr:nvSpPr>
      <xdr:spPr>
        <a:xfrm>
          <a:off x="12325427" y="521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144289</xdr:rowOff>
    </xdr:from>
    <xdr:ext cx="469744" cy="259045"/>
    <xdr:sp macro="" textlink="">
      <xdr:nvSpPr>
        <xdr:cNvPr id="174" name="n_4mainValue債務償還比率">
          <a:extLst>
            <a:ext uri="{FF2B5EF4-FFF2-40B4-BE49-F238E27FC236}">
              <a16:creationId xmlns:a16="http://schemas.microsoft.com/office/drawing/2014/main" id="{7C1C47A4-B72F-47F2-95D4-F43697A837B2}"/>
            </a:ext>
          </a:extLst>
        </xdr:cNvPr>
        <xdr:cNvSpPr txBox="1"/>
      </xdr:nvSpPr>
      <xdr:spPr>
        <a:xfrm>
          <a:off x="11563427" y="52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5" name="正方形/長方形 174">
          <a:extLst>
            <a:ext uri="{FF2B5EF4-FFF2-40B4-BE49-F238E27FC236}">
              <a16:creationId xmlns:a16="http://schemas.microsoft.com/office/drawing/2014/main" id="{D332CCBE-CB27-4FB2-83A4-7EA1DF2AFF6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6" name="正方形/長方形 175">
          <a:extLst>
            <a:ext uri="{FF2B5EF4-FFF2-40B4-BE49-F238E27FC236}">
              <a16:creationId xmlns:a16="http://schemas.microsoft.com/office/drawing/2014/main" id="{1BAEA5A9-961F-4C0D-B2CA-3E9AAEC52D4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7" name="テキスト ボックス 176">
          <a:extLst>
            <a:ext uri="{FF2B5EF4-FFF2-40B4-BE49-F238E27FC236}">
              <a16:creationId xmlns:a16="http://schemas.microsoft.com/office/drawing/2014/main" id="{8AC66778-0540-4DCE-8C76-0EC6F6F67F9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8" name="テキスト ボックス 177">
          <a:extLst>
            <a:ext uri="{FF2B5EF4-FFF2-40B4-BE49-F238E27FC236}">
              <a16:creationId xmlns:a16="http://schemas.microsoft.com/office/drawing/2014/main" id="{F95A7D26-92EE-4960-B3FC-987C4014B88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9" name="テキスト ボックス 178">
          <a:extLst>
            <a:ext uri="{FF2B5EF4-FFF2-40B4-BE49-F238E27FC236}">
              <a16:creationId xmlns:a16="http://schemas.microsoft.com/office/drawing/2014/main" id="{F95DB14D-F7D4-40CD-BFF6-77E8EC7D17CC}"/>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0" name="テキスト ボックス 179">
          <a:extLst>
            <a:ext uri="{FF2B5EF4-FFF2-40B4-BE49-F238E27FC236}">
              <a16:creationId xmlns:a16="http://schemas.microsoft.com/office/drawing/2014/main" id="{7D919E51-C6F8-40EF-8066-D7CEA0EF1C9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E76B909-26F4-4C9D-BBB8-F50BD71BD18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080635-EA8D-4C86-AF73-9AAE2C282B4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75582F4-25EA-4FBA-A940-94B13F54A9E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6489A07-C13F-4F36-B4F0-DE39405A77A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CF169C-05BF-4518-93AB-0A2EC90FFC8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47F58F3-3A5C-45EB-B04B-607D94818F8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DAC184-5325-4EB9-B3CB-853043E9CF5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76E70D7-ACC8-40BB-84AD-E9E6CC63220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CCF47F6-4BC4-4ACB-906A-B485782DA10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0CE642-7E46-4AEF-96FF-3A8EAC5A72F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
1,751
81.88
3,300,452
3,101,678
156,987
1,506,823
3,200,856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BDEEAB6-D7E9-43F9-A49D-D8A066F770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5529441-3494-42EC-8BAF-70B495E8582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6D7AF2E-EB04-4B1A-AF5B-069F9E2EF8E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59AB003-9D0B-4013-BCC7-0D2574AAD0C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6885729-1EDB-46D7-8CE0-3A8B80C8AF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6D76496D-181F-421E-A323-C3A18F4BF17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136EB1-8D59-4FEE-A111-2494AF3FFF2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6E7051B-A187-4F12-A857-505DE84899A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8823838-E36E-465F-BCD3-F99B6F345E1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91A2A8-7833-450E-86EE-9C3592CA51A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133F8FE-BE0B-4BC9-9E93-9425FDD5DFB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AB8624D-DDE6-41BE-94BF-88FA9C5042E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B3865E7-F68D-4797-8484-70AE3B9885C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6490E27-E7EC-4E6F-B650-A564F89AF72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E24375A-4ABC-4087-BD90-A49AEA2CA4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AB23D6-42EF-4EB0-B6EC-1F41C0EC4BC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7B96AFC-E91C-43B7-A3F6-C60D790602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2CC5934-A117-4543-900A-71C92570748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7C961E1-F9B9-4EEF-AC53-B4F0115A2FF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A5ABFCE-5342-4841-9B30-82258AF24DC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89FF5AF-59EA-4BD5-A755-B830990251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E493718-ACE5-44E3-B19E-D8722EA03BB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5AC66F8-77A3-444C-B0E4-49A6B3E38E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79E2C4B-B14C-45FB-8894-58096304992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6B2CAB5-9F2E-44AA-AEAF-EE752EC9B0C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BFC2275-E9C9-4EED-AF54-07C33489677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1A17099-C10F-404C-9A97-5CB2158424A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FA8FB2-3689-461E-BEB1-4A2FA0A2CE3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D4ACD2-4AEF-45AB-BE71-A57EBBDCCCD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701560D-68FD-442A-A5DC-BC32577E357D}"/>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A0C3A31-ECF8-4A1D-ABCA-2072E60AAAE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363F7B6-3AB5-412C-B69A-D40116DB1FC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3A1A07F3-C6D4-41CB-BE81-BADC7576234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D16E714-0024-4F2F-91B9-A28EC6D8C454}"/>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DC0F8ED-FE1E-4A59-91F1-BE91D2D82D7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8CA2FBE4-AE4D-458E-8C3D-44D02A641B91}"/>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994F48E-4536-441B-BAD0-BAD9D36ED651}"/>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BEFE8C6-ED3D-42C7-B046-C1DBA953E3A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450307A-E3ED-477F-9BF6-8B51FA27D739}"/>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609EFF62-6EB5-45BD-BC4D-E60D61A8293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D3F9E249-06E4-489E-AD33-565514A904F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D798EDB-462B-4B6B-8B41-08B600CDBAA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8442AD7-E38F-40E9-BFBD-D3133B99E2DD}"/>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C5C312C-C643-434E-92F7-674EB18397D5}"/>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A79592A-0C3E-4CC8-B447-4D201FD141F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C721253-8023-48EB-AF43-58D24358D29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70888909-B93F-4C26-A507-3AB46609BF7C}"/>
            </a:ext>
          </a:extLst>
        </xdr:cNvPr>
        <xdr:cNvCxnSpPr/>
      </xdr:nvCxnSpPr>
      <xdr:spPr>
        <a:xfrm flipV="1">
          <a:off x="4634865" y="5660572"/>
          <a:ext cx="0" cy="160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E96189E7-48F3-427C-8DD2-55B73E946D7B}"/>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1DD14727-F271-4B31-AA86-57CC926B824D}"/>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16ABECA1-2093-4D34-AA43-53B3F5981716}"/>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1A6B93CF-A402-4B63-8433-D57C7370AD2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90368</xdr:rowOff>
    </xdr:from>
    <xdr:ext cx="405111" cy="259045"/>
    <xdr:sp macro="" textlink="">
      <xdr:nvSpPr>
        <xdr:cNvPr id="63" name="【道路】&#10;有形固定資産減価償却率平均値テキスト">
          <a:extLst>
            <a:ext uri="{FF2B5EF4-FFF2-40B4-BE49-F238E27FC236}">
              <a16:creationId xmlns:a16="http://schemas.microsoft.com/office/drawing/2014/main" id="{BECB57C9-A380-458D-B3BB-FF08DD7B0A6F}"/>
            </a:ext>
          </a:extLst>
        </xdr:cNvPr>
        <xdr:cNvSpPr txBox="1"/>
      </xdr:nvSpPr>
      <xdr:spPr>
        <a:xfrm>
          <a:off x="4673600" y="6605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64" name="フローチャート: 判断 63">
          <a:extLst>
            <a:ext uri="{FF2B5EF4-FFF2-40B4-BE49-F238E27FC236}">
              <a16:creationId xmlns:a16="http://schemas.microsoft.com/office/drawing/2014/main" id="{F58DD780-A9C2-4F09-B2BB-1152B7FCB0DE}"/>
            </a:ext>
          </a:extLst>
        </xdr:cNvPr>
        <xdr:cNvSpPr/>
      </xdr:nvSpPr>
      <xdr:spPr>
        <a:xfrm>
          <a:off x="4584700" y="662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84183</xdr:rowOff>
    </xdr:from>
    <xdr:to>
      <xdr:col>20</xdr:col>
      <xdr:colOff>38100</xdr:colOff>
      <xdr:row>39</xdr:row>
      <xdr:rowOff>14333</xdr:rowOff>
    </xdr:to>
    <xdr:sp macro="" textlink="">
      <xdr:nvSpPr>
        <xdr:cNvPr id="65" name="フローチャート: 判断 64">
          <a:extLst>
            <a:ext uri="{FF2B5EF4-FFF2-40B4-BE49-F238E27FC236}">
              <a16:creationId xmlns:a16="http://schemas.microsoft.com/office/drawing/2014/main" id="{3418F194-6D84-40F6-834E-65A2E46AFB5B}"/>
            </a:ext>
          </a:extLst>
        </xdr:cNvPr>
        <xdr:cNvSpPr/>
      </xdr:nvSpPr>
      <xdr:spPr>
        <a:xfrm>
          <a:off x="3746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54791</xdr:rowOff>
    </xdr:from>
    <xdr:to>
      <xdr:col>15</xdr:col>
      <xdr:colOff>101600</xdr:colOff>
      <xdr:row>38</xdr:row>
      <xdr:rowOff>156391</xdr:rowOff>
    </xdr:to>
    <xdr:sp macro="" textlink="">
      <xdr:nvSpPr>
        <xdr:cNvPr id="66" name="フローチャート: 判断 65">
          <a:extLst>
            <a:ext uri="{FF2B5EF4-FFF2-40B4-BE49-F238E27FC236}">
              <a16:creationId xmlns:a16="http://schemas.microsoft.com/office/drawing/2014/main" id="{1274AB67-5026-43B6-92A1-E15191E36D63}"/>
            </a:ext>
          </a:extLst>
        </xdr:cNvPr>
        <xdr:cNvSpPr/>
      </xdr:nvSpPr>
      <xdr:spPr>
        <a:xfrm>
          <a:off x="2857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31931</xdr:rowOff>
    </xdr:from>
    <xdr:to>
      <xdr:col>10</xdr:col>
      <xdr:colOff>165100</xdr:colOff>
      <xdr:row>38</xdr:row>
      <xdr:rowOff>133531</xdr:rowOff>
    </xdr:to>
    <xdr:sp macro="" textlink="">
      <xdr:nvSpPr>
        <xdr:cNvPr id="67" name="フローチャート: 判断 66">
          <a:extLst>
            <a:ext uri="{FF2B5EF4-FFF2-40B4-BE49-F238E27FC236}">
              <a16:creationId xmlns:a16="http://schemas.microsoft.com/office/drawing/2014/main" id="{84349FFF-B0E9-4B51-B98B-166A8DCA2138}"/>
            </a:ext>
          </a:extLst>
        </xdr:cNvPr>
        <xdr:cNvSpPr/>
      </xdr:nvSpPr>
      <xdr:spPr>
        <a:xfrm>
          <a:off x="1968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169091</xdr:rowOff>
    </xdr:from>
    <xdr:to>
      <xdr:col>6</xdr:col>
      <xdr:colOff>38100</xdr:colOff>
      <xdr:row>38</xdr:row>
      <xdr:rowOff>99241</xdr:rowOff>
    </xdr:to>
    <xdr:sp macro="" textlink="">
      <xdr:nvSpPr>
        <xdr:cNvPr id="68" name="フローチャート: 判断 67">
          <a:extLst>
            <a:ext uri="{FF2B5EF4-FFF2-40B4-BE49-F238E27FC236}">
              <a16:creationId xmlns:a16="http://schemas.microsoft.com/office/drawing/2014/main" id="{78F0EBFD-7DAB-4962-B648-83D84FCB5B53}"/>
            </a:ext>
          </a:extLst>
        </xdr:cNvPr>
        <xdr:cNvSpPr/>
      </xdr:nvSpPr>
      <xdr:spPr>
        <a:xfrm>
          <a:off x="10795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4274098E-EC85-42B2-BD5C-7635CBF3D1D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CE50C88-D6C2-4273-A47B-ABC1049B6D0E}"/>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B981996-8D7A-4DC6-B17E-28303B63C7F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6B90791-712C-4F86-A680-C65EE7BA14D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0C2CFA5-E2FA-434D-880A-F62E9C372F2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90715</xdr:rowOff>
    </xdr:from>
    <xdr:to>
      <xdr:col>24</xdr:col>
      <xdr:colOff>114300</xdr:colOff>
      <xdr:row>39</xdr:row>
      <xdr:rowOff>20865</xdr:rowOff>
    </xdr:to>
    <xdr:sp macro="" textlink="">
      <xdr:nvSpPr>
        <xdr:cNvPr id="74" name="楕円 73">
          <a:extLst>
            <a:ext uri="{FF2B5EF4-FFF2-40B4-BE49-F238E27FC236}">
              <a16:creationId xmlns:a16="http://schemas.microsoft.com/office/drawing/2014/main" id="{4A4491B5-0361-4168-A61A-9319C8C3219F}"/>
            </a:ext>
          </a:extLst>
        </xdr:cNvPr>
        <xdr:cNvSpPr/>
      </xdr:nvSpPr>
      <xdr:spPr>
        <a:xfrm>
          <a:off x="4584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113591</xdr:rowOff>
    </xdr:from>
    <xdr:ext cx="405111" cy="259045"/>
    <xdr:sp macro="" textlink="">
      <xdr:nvSpPr>
        <xdr:cNvPr id="75" name="【道路】&#10;有形固定資産減価償却率該当値テキスト">
          <a:extLst>
            <a:ext uri="{FF2B5EF4-FFF2-40B4-BE49-F238E27FC236}">
              <a16:creationId xmlns:a16="http://schemas.microsoft.com/office/drawing/2014/main" id="{7F3563AE-2CF2-4EA2-961C-F780FC87CF88}"/>
            </a:ext>
          </a:extLst>
        </xdr:cNvPr>
        <xdr:cNvSpPr txBox="1"/>
      </xdr:nvSpPr>
      <xdr:spPr>
        <a:xfrm>
          <a:off x="4673600" y="6457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18869</xdr:rowOff>
    </xdr:from>
    <xdr:to>
      <xdr:col>20</xdr:col>
      <xdr:colOff>38100</xdr:colOff>
      <xdr:row>38</xdr:row>
      <xdr:rowOff>120469</xdr:rowOff>
    </xdr:to>
    <xdr:sp macro="" textlink="">
      <xdr:nvSpPr>
        <xdr:cNvPr id="76" name="楕円 75">
          <a:extLst>
            <a:ext uri="{FF2B5EF4-FFF2-40B4-BE49-F238E27FC236}">
              <a16:creationId xmlns:a16="http://schemas.microsoft.com/office/drawing/2014/main" id="{C5FA1300-A7B8-4E97-A63E-35F9D169ED8B}"/>
            </a:ext>
          </a:extLst>
        </xdr:cNvPr>
        <xdr:cNvSpPr/>
      </xdr:nvSpPr>
      <xdr:spPr>
        <a:xfrm>
          <a:off x="3746500" y="653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69669</xdr:rowOff>
    </xdr:from>
    <xdr:to>
      <xdr:col>24</xdr:col>
      <xdr:colOff>63500</xdr:colOff>
      <xdr:row>38</xdr:row>
      <xdr:rowOff>141515</xdr:rowOff>
    </xdr:to>
    <xdr:cxnSp macro="">
      <xdr:nvCxnSpPr>
        <xdr:cNvPr id="77" name="直線コネクタ 76">
          <a:extLst>
            <a:ext uri="{FF2B5EF4-FFF2-40B4-BE49-F238E27FC236}">
              <a16:creationId xmlns:a16="http://schemas.microsoft.com/office/drawing/2014/main" id="{FB73C6F7-3BE5-4DE1-A934-A9EEADCA2B18}"/>
            </a:ext>
          </a:extLst>
        </xdr:cNvPr>
        <xdr:cNvCxnSpPr/>
      </xdr:nvCxnSpPr>
      <xdr:spPr>
        <a:xfrm>
          <a:off x="3797300" y="6584769"/>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157661</xdr:rowOff>
    </xdr:from>
    <xdr:to>
      <xdr:col>15</xdr:col>
      <xdr:colOff>101600</xdr:colOff>
      <xdr:row>38</xdr:row>
      <xdr:rowOff>87812</xdr:rowOff>
    </xdr:to>
    <xdr:sp macro="" textlink="">
      <xdr:nvSpPr>
        <xdr:cNvPr id="78" name="楕円 77">
          <a:extLst>
            <a:ext uri="{FF2B5EF4-FFF2-40B4-BE49-F238E27FC236}">
              <a16:creationId xmlns:a16="http://schemas.microsoft.com/office/drawing/2014/main" id="{E2A4FEB9-7EA7-4426-8CD8-012B61F1361A}"/>
            </a:ext>
          </a:extLst>
        </xdr:cNvPr>
        <xdr:cNvSpPr/>
      </xdr:nvSpPr>
      <xdr:spPr>
        <a:xfrm>
          <a:off x="2857500" y="65013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37012</xdr:rowOff>
    </xdr:from>
    <xdr:to>
      <xdr:col>19</xdr:col>
      <xdr:colOff>177800</xdr:colOff>
      <xdr:row>38</xdr:row>
      <xdr:rowOff>69669</xdr:rowOff>
    </xdr:to>
    <xdr:cxnSp macro="">
      <xdr:nvCxnSpPr>
        <xdr:cNvPr id="79" name="直線コネクタ 78">
          <a:extLst>
            <a:ext uri="{FF2B5EF4-FFF2-40B4-BE49-F238E27FC236}">
              <a16:creationId xmlns:a16="http://schemas.microsoft.com/office/drawing/2014/main" id="{75016D9F-2C51-4122-B06C-9A999ACFF646}"/>
            </a:ext>
          </a:extLst>
        </xdr:cNvPr>
        <xdr:cNvCxnSpPr/>
      </xdr:nvCxnSpPr>
      <xdr:spPr>
        <a:xfrm>
          <a:off x="2908300" y="65521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125004</xdr:rowOff>
    </xdr:from>
    <xdr:to>
      <xdr:col>10</xdr:col>
      <xdr:colOff>165100</xdr:colOff>
      <xdr:row>38</xdr:row>
      <xdr:rowOff>55155</xdr:rowOff>
    </xdr:to>
    <xdr:sp macro="" textlink="">
      <xdr:nvSpPr>
        <xdr:cNvPr id="80" name="楕円 79">
          <a:extLst>
            <a:ext uri="{FF2B5EF4-FFF2-40B4-BE49-F238E27FC236}">
              <a16:creationId xmlns:a16="http://schemas.microsoft.com/office/drawing/2014/main" id="{72642FA0-4F8D-465E-9EC3-4058A8AE52AA}"/>
            </a:ext>
          </a:extLst>
        </xdr:cNvPr>
        <xdr:cNvSpPr/>
      </xdr:nvSpPr>
      <xdr:spPr>
        <a:xfrm>
          <a:off x="1968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4354</xdr:rowOff>
    </xdr:from>
    <xdr:to>
      <xdr:col>15</xdr:col>
      <xdr:colOff>50800</xdr:colOff>
      <xdr:row>38</xdr:row>
      <xdr:rowOff>37012</xdr:rowOff>
    </xdr:to>
    <xdr:cxnSp macro="">
      <xdr:nvCxnSpPr>
        <xdr:cNvPr id="81" name="直線コネクタ 80">
          <a:extLst>
            <a:ext uri="{FF2B5EF4-FFF2-40B4-BE49-F238E27FC236}">
              <a16:creationId xmlns:a16="http://schemas.microsoft.com/office/drawing/2014/main" id="{198AFC21-14D6-49C1-9441-12FA8A47A329}"/>
            </a:ext>
          </a:extLst>
        </xdr:cNvPr>
        <xdr:cNvCxnSpPr/>
      </xdr:nvCxnSpPr>
      <xdr:spPr>
        <a:xfrm>
          <a:off x="2019300" y="651945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138067</xdr:rowOff>
    </xdr:from>
    <xdr:to>
      <xdr:col>6</xdr:col>
      <xdr:colOff>38100</xdr:colOff>
      <xdr:row>39</xdr:row>
      <xdr:rowOff>68217</xdr:rowOff>
    </xdr:to>
    <xdr:sp macro="" textlink="">
      <xdr:nvSpPr>
        <xdr:cNvPr id="82" name="楕円 81">
          <a:extLst>
            <a:ext uri="{FF2B5EF4-FFF2-40B4-BE49-F238E27FC236}">
              <a16:creationId xmlns:a16="http://schemas.microsoft.com/office/drawing/2014/main" id="{B78BCD1F-F8B6-4A1E-B10D-AE752EEC34F0}"/>
            </a:ext>
          </a:extLst>
        </xdr:cNvPr>
        <xdr:cNvSpPr/>
      </xdr:nvSpPr>
      <xdr:spPr>
        <a:xfrm>
          <a:off x="1079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4354</xdr:rowOff>
    </xdr:from>
    <xdr:to>
      <xdr:col>10</xdr:col>
      <xdr:colOff>114300</xdr:colOff>
      <xdr:row>39</xdr:row>
      <xdr:rowOff>17417</xdr:rowOff>
    </xdr:to>
    <xdr:cxnSp macro="">
      <xdr:nvCxnSpPr>
        <xdr:cNvPr id="83" name="直線コネクタ 82">
          <a:extLst>
            <a:ext uri="{FF2B5EF4-FFF2-40B4-BE49-F238E27FC236}">
              <a16:creationId xmlns:a16="http://schemas.microsoft.com/office/drawing/2014/main" id="{E3AF61E7-3E55-4762-A480-5CAB125729F2}"/>
            </a:ext>
          </a:extLst>
        </xdr:cNvPr>
        <xdr:cNvCxnSpPr/>
      </xdr:nvCxnSpPr>
      <xdr:spPr>
        <a:xfrm flipV="1">
          <a:off x="1130300" y="6519454"/>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5460</xdr:rowOff>
    </xdr:from>
    <xdr:ext cx="405111" cy="259045"/>
    <xdr:sp macro="" textlink="">
      <xdr:nvSpPr>
        <xdr:cNvPr id="84" name="n_1aveValue【道路】&#10;有形固定資産減価償却率">
          <a:extLst>
            <a:ext uri="{FF2B5EF4-FFF2-40B4-BE49-F238E27FC236}">
              <a16:creationId xmlns:a16="http://schemas.microsoft.com/office/drawing/2014/main" id="{A564C96C-36FF-4927-B4CE-39E444DA682D}"/>
            </a:ext>
          </a:extLst>
        </xdr:cNvPr>
        <xdr:cNvSpPr txBox="1"/>
      </xdr:nvSpPr>
      <xdr:spPr>
        <a:xfrm>
          <a:off x="3582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147518</xdr:rowOff>
    </xdr:from>
    <xdr:ext cx="405111" cy="259045"/>
    <xdr:sp macro="" textlink="">
      <xdr:nvSpPr>
        <xdr:cNvPr id="85" name="n_2aveValue【道路】&#10;有形固定資産減価償却率">
          <a:extLst>
            <a:ext uri="{FF2B5EF4-FFF2-40B4-BE49-F238E27FC236}">
              <a16:creationId xmlns:a16="http://schemas.microsoft.com/office/drawing/2014/main" id="{057B7AA0-7B84-4F91-B361-875260586433}"/>
            </a:ext>
          </a:extLst>
        </xdr:cNvPr>
        <xdr:cNvSpPr txBox="1"/>
      </xdr:nvSpPr>
      <xdr:spPr>
        <a:xfrm>
          <a:off x="2705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124658</xdr:rowOff>
    </xdr:from>
    <xdr:ext cx="405111" cy="259045"/>
    <xdr:sp macro="" textlink="">
      <xdr:nvSpPr>
        <xdr:cNvPr id="86" name="n_3aveValue【道路】&#10;有形固定資産減価償却率">
          <a:extLst>
            <a:ext uri="{FF2B5EF4-FFF2-40B4-BE49-F238E27FC236}">
              <a16:creationId xmlns:a16="http://schemas.microsoft.com/office/drawing/2014/main" id="{C1CAB234-9156-4652-B1D3-70BCEF868D70}"/>
            </a:ext>
          </a:extLst>
        </xdr:cNvPr>
        <xdr:cNvSpPr txBox="1"/>
      </xdr:nvSpPr>
      <xdr:spPr>
        <a:xfrm>
          <a:off x="1816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115769</xdr:rowOff>
    </xdr:from>
    <xdr:ext cx="405111" cy="259045"/>
    <xdr:sp macro="" textlink="">
      <xdr:nvSpPr>
        <xdr:cNvPr id="87" name="n_4aveValue【道路】&#10;有形固定資産減価償却率">
          <a:extLst>
            <a:ext uri="{FF2B5EF4-FFF2-40B4-BE49-F238E27FC236}">
              <a16:creationId xmlns:a16="http://schemas.microsoft.com/office/drawing/2014/main" id="{B0A60AE7-6797-410E-9228-7C6295BC0490}"/>
            </a:ext>
          </a:extLst>
        </xdr:cNvPr>
        <xdr:cNvSpPr txBox="1"/>
      </xdr:nvSpPr>
      <xdr:spPr>
        <a:xfrm>
          <a:off x="927744" y="628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136996</xdr:rowOff>
    </xdr:from>
    <xdr:ext cx="405111" cy="259045"/>
    <xdr:sp macro="" textlink="">
      <xdr:nvSpPr>
        <xdr:cNvPr id="88" name="n_1mainValue【道路】&#10;有形固定資産減価償却率">
          <a:extLst>
            <a:ext uri="{FF2B5EF4-FFF2-40B4-BE49-F238E27FC236}">
              <a16:creationId xmlns:a16="http://schemas.microsoft.com/office/drawing/2014/main" id="{BDAA6369-4847-45E5-BE4F-B6CBAFA1238B}"/>
            </a:ext>
          </a:extLst>
        </xdr:cNvPr>
        <xdr:cNvSpPr txBox="1"/>
      </xdr:nvSpPr>
      <xdr:spPr>
        <a:xfrm>
          <a:off x="3582044" y="630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104338</xdr:rowOff>
    </xdr:from>
    <xdr:ext cx="405111" cy="259045"/>
    <xdr:sp macro="" textlink="">
      <xdr:nvSpPr>
        <xdr:cNvPr id="89" name="n_2mainValue【道路】&#10;有形固定資産減価償却率">
          <a:extLst>
            <a:ext uri="{FF2B5EF4-FFF2-40B4-BE49-F238E27FC236}">
              <a16:creationId xmlns:a16="http://schemas.microsoft.com/office/drawing/2014/main" id="{76C264F3-D669-4F6D-9364-AE36DD767BC9}"/>
            </a:ext>
          </a:extLst>
        </xdr:cNvPr>
        <xdr:cNvSpPr txBox="1"/>
      </xdr:nvSpPr>
      <xdr:spPr>
        <a:xfrm>
          <a:off x="2705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71681</xdr:rowOff>
    </xdr:from>
    <xdr:ext cx="405111" cy="259045"/>
    <xdr:sp macro="" textlink="">
      <xdr:nvSpPr>
        <xdr:cNvPr id="90" name="n_3mainValue【道路】&#10;有形固定資産減価償却率">
          <a:extLst>
            <a:ext uri="{FF2B5EF4-FFF2-40B4-BE49-F238E27FC236}">
              <a16:creationId xmlns:a16="http://schemas.microsoft.com/office/drawing/2014/main" id="{5A75B869-34BB-4EC7-A301-0CB037E9C534}"/>
            </a:ext>
          </a:extLst>
        </xdr:cNvPr>
        <xdr:cNvSpPr txBox="1"/>
      </xdr:nvSpPr>
      <xdr:spPr>
        <a:xfrm>
          <a:off x="1816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59344</xdr:rowOff>
    </xdr:from>
    <xdr:ext cx="405111" cy="259045"/>
    <xdr:sp macro="" textlink="">
      <xdr:nvSpPr>
        <xdr:cNvPr id="91" name="n_4mainValue【道路】&#10;有形固定資産減価償却率">
          <a:extLst>
            <a:ext uri="{FF2B5EF4-FFF2-40B4-BE49-F238E27FC236}">
              <a16:creationId xmlns:a16="http://schemas.microsoft.com/office/drawing/2014/main" id="{3FABB1A6-D8C8-4F16-83BD-41872DA60620}"/>
            </a:ext>
          </a:extLst>
        </xdr:cNvPr>
        <xdr:cNvSpPr txBox="1"/>
      </xdr:nvSpPr>
      <xdr:spPr>
        <a:xfrm>
          <a:off x="927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43EC2CB-CF0A-48A3-9591-BC0371B653D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D83093AD-30F8-417D-97A5-2ADC76FBE3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FEB3EEF6-2A49-4430-92A8-1C4228124CD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35B72023-A584-477C-A4D0-87D24EA12E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A904FFA6-71FC-4CD6-9D98-2C85936477F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695178C-E273-4569-9359-A9B9E4FD1E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E5EB8891-15C5-43A9-A5DC-C5F00C0F179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692F21A-7067-43F1-9052-0B2558C2C83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67DE4283-95F9-4531-ABCF-ACA526FF6F15}"/>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8BC6938F-B6D9-4DF0-973E-41EE15C6915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7BB904A-7D13-475D-9AFD-92EADB62EB0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C1A38F1B-357E-4DC7-9C87-5EEFFD54279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3EBE9F5C-84F3-47E4-B41D-6ED3DB3DFFE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36D33868-BCFC-4FF1-B56B-58253A29F6F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8D3B4DB5-427F-474F-A88E-F7154995C65A}"/>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457E12E9-76CB-4979-9A87-D029516BDAC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187A54D-5D73-4FB2-BCC5-7878C809E30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AEC1E2F4-42EC-4D7F-9A74-5C3A899C6CC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20F96758-B603-483A-B7BA-D28C5F8DBAF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CC66A4E1-E2FA-488E-86F9-28F9C4160A8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7BFE0929-F872-473C-BC38-C28645748EB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6756BED8-511C-4784-B30D-C9B33F78AB6D}"/>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E1BED50-68B5-4EDC-8307-7DBB6F45B6A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88185</xdr:rowOff>
    </xdr:from>
    <xdr:to>
      <xdr:col>54</xdr:col>
      <xdr:colOff>189865</xdr:colOff>
      <xdr:row>42</xdr:row>
      <xdr:rowOff>37883</xdr:rowOff>
    </xdr:to>
    <xdr:cxnSp macro="">
      <xdr:nvCxnSpPr>
        <xdr:cNvPr id="115" name="直線コネクタ 114">
          <a:extLst>
            <a:ext uri="{FF2B5EF4-FFF2-40B4-BE49-F238E27FC236}">
              <a16:creationId xmlns:a16="http://schemas.microsoft.com/office/drawing/2014/main" id="{928EFD14-EB76-4F08-A20D-3E16E4C70818}"/>
            </a:ext>
          </a:extLst>
        </xdr:cNvPr>
        <xdr:cNvCxnSpPr/>
      </xdr:nvCxnSpPr>
      <xdr:spPr>
        <a:xfrm flipV="1">
          <a:off x="10476865" y="5746035"/>
          <a:ext cx="0" cy="149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41710</xdr:rowOff>
    </xdr:from>
    <xdr:ext cx="469744" cy="259045"/>
    <xdr:sp macro="" textlink="">
      <xdr:nvSpPr>
        <xdr:cNvPr id="116" name="【道路】&#10;一人当たり延長最小値テキスト">
          <a:extLst>
            <a:ext uri="{FF2B5EF4-FFF2-40B4-BE49-F238E27FC236}">
              <a16:creationId xmlns:a16="http://schemas.microsoft.com/office/drawing/2014/main" id="{0FAE3702-7AC5-41AE-9EA3-4E0EA33AAE49}"/>
            </a:ext>
          </a:extLst>
        </xdr:cNvPr>
        <xdr:cNvSpPr txBox="1"/>
      </xdr:nvSpPr>
      <xdr:spPr>
        <a:xfrm>
          <a:off x="10515600" y="7242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37883</xdr:rowOff>
    </xdr:from>
    <xdr:to>
      <xdr:col>55</xdr:col>
      <xdr:colOff>88900</xdr:colOff>
      <xdr:row>42</xdr:row>
      <xdr:rowOff>37883</xdr:rowOff>
    </xdr:to>
    <xdr:cxnSp macro="">
      <xdr:nvCxnSpPr>
        <xdr:cNvPr id="117" name="直線コネクタ 116">
          <a:extLst>
            <a:ext uri="{FF2B5EF4-FFF2-40B4-BE49-F238E27FC236}">
              <a16:creationId xmlns:a16="http://schemas.microsoft.com/office/drawing/2014/main" id="{B6939E6C-602D-425B-A42F-0ADC922A8258}"/>
            </a:ext>
          </a:extLst>
        </xdr:cNvPr>
        <xdr:cNvCxnSpPr/>
      </xdr:nvCxnSpPr>
      <xdr:spPr>
        <a:xfrm>
          <a:off x="10388600" y="723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34862</xdr:rowOff>
    </xdr:from>
    <xdr:ext cx="599010" cy="259045"/>
    <xdr:sp macro="" textlink="">
      <xdr:nvSpPr>
        <xdr:cNvPr id="118" name="【道路】&#10;一人当たり延長最大値テキスト">
          <a:extLst>
            <a:ext uri="{FF2B5EF4-FFF2-40B4-BE49-F238E27FC236}">
              <a16:creationId xmlns:a16="http://schemas.microsoft.com/office/drawing/2014/main" id="{5AAB63A0-EE90-471D-8273-F72B44BFEB53}"/>
            </a:ext>
          </a:extLst>
        </xdr:cNvPr>
        <xdr:cNvSpPr txBox="1"/>
      </xdr:nvSpPr>
      <xdr:spPr>
        <a:xfrm>
          <a:off x="10515600" y="5521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88185</xdr:rowOff>
    </xdr:from>
    <xdr:to>
      <xdr:col>55</xdr:col>
      <xdr:colOff>88900</xdr:colOff>
      <xdr:row>33</xdr:row>
      <xdr:rowOff>88185</xdr:rowOff>
    </xdr:to>
    <xdr:cxnSp macro="">
      <xdr:nvCxnSpPr>
        <xdr:cNvPr id="119" name="直線コネクタ 118">
          <a:extLst>
            <a:ext uri="{FF2B5EF4-FFF2-40B4-BE49-F238E27FC236}">
              <a16:creationId xmlns:a16="http://schemas.microsoft.com/office/drawing/2014/main" id="{829D133F-36A2-4900-BFD1-9E4EB99172A0}"/>
            </a:ext>
          </a:extLst>
        </xdr:cNvPr>
        <xdr:cNvCxnSpPr/>
      </xdr:nvCxnSpPr>
      <xdr:spPr>
        <a:xfrm>
          <a:off x="10388600" y="5746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16084</xdr:rowOff>
    </xdr:from>
    <xdr:ext cx="534377" cy="259045"/>
    <xdr:sp macro="" textlink="">
      <xdr:nvSpPr>
        <xdr:cNvPr id="120" name="【道路】&#10;一人当たり延長平均値テキスト">
          <a:extLst>
            <a:ext uri="{FF2B5EF4-FFF2-40B4-BE49-F238E27FC236}">
              <a16:creationId xmlns:a16="http://schemas.microsoft.com/office/drawing/2014/main" id="{E624EF22-A7AD-4878-95C8-3ED825868FC6}"/>
            </a:ext>
          </a:extLst>
        </xdr:cNvPr>
        <xdr:cNvSpPr txBox="1"/>
      </xdr:nvSpPr>
      <xdr:spPr>
        <a:xfrm>
          <a:off x="10515600" y="6874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164657</xdr:rowOff>
    </xdr:from>
    <xdr:to>
      <xdr:col>55</xdr:col>
      <xdr:colOff>50800</xdr:colOff>
      <xdr:row>41</xdr:row>
      <xdr:rowOff>94807</xdr:rowOff>
    </xdr:to>
    <xdr:sp macro="" textlink="">
      <xdr:nvSpPr>
        <xdr:cNvPr id="121" name="フローチャート: 判断 120">
          <a:extLst>
            <a:ext uri="{FF2B5EF4-FFF2-40B4-BE49-F238E27FC236}">
              <a16:creationId xmlns:a16="http://schemas.microsoft.com/office/drawing/2014/main" id="{1B57AB3E-1697-46E9-A158-EB2A5FE8F4D2}"/>
            </a:ext>
          </a:extLst>
        </xdr:cNvPr>
        <xdr:cNvSpPr/>
      </xdr:nvSpPr>
      <xdr:spPr>
        <a:xfrm>
          <a:off x="10426700" y="70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163663</xdr:rowOff>
    </xdr:from>
    <xdr:to>
      <xdr:col>50</xdr:col>
      <xdr:colOff>165100</xdr:colOff>
      <xdr:row>41</xdr:row>
      <xdr:rowOff>93813</xdr:rowOff>
    </xdr:to>
    <xdr:sp macro="" textlink="">
      <xdr:nvSpPr>
        <xdr:cNvPr id="122" name="フローチャート: 判断 121">
          <a:extLst>
            <a:ext uri="{FF2B5EF4-FFF2-40B4-BE49-F238E27FC236}">
              <a16:creationId xmlns:a16="http://schemas.microsoft.com/office/drawing/2014/main" id="{9A8508DF-55C6-4243-9A87-3D5B73AC3902}"/>
            </a:ext>
          </a:extLst>
        </xdr:cNvPr>
        <xdr:cNvSpPr/>
      </xdr:nvSpPr>
      <xdr:spPr>
        <a:xfrm>
          <a:off x="9588500" y="702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162964</xdr:rowOff>
    </xdr:from>
    <xdr:to>
      <xdr:col>46</xdr:col>
      <xdr:colOff>38100</xdr:colOff>
      <xdr:row>41</xdr:row>
      <xdr:rowOff>93114</xdr:rowOff>
    </xdr:to>
    <xdr:sp macro="" textlink="">
      <xdr:nvSpPr>
        <xdr:cNvPr id="123" name="フローチャート: 判断 122">
          <a:extLst>
            <a:ext uri="{FF2B5EF4-FFF2-40B4-BE49-F238E27FC236}">
              <a16:creationId xmlns:a16="http://schemas.microsoft.com/office/drawing/2014/main" id="{7B211B05-8007-4DF5-98E0-3B02F79C1C73}"/>
            </a:ext>
          </a:extLst>
        </xdr:cNvPr>
        <xdr:cNvSpPr/>
      </xdr:nvSpPr>
      <xdr:spPr>
        <a:xfrm>
          <a:off x="8699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168856</xdr:rowOff>
    </xdr:from>
    <xdr:to>
      <xdr:col>41</xdr:col>
      <xdr:colOff>101600</xdr:colOff>
      <xdr:row>41</xdr:row>
      <xdr:rowOff>99006</xdr:rowOff>
    </xdr:to>
    <xdr:sp macro="" textlink="">
      <xdr:nvSpPr>
        <xdr:cNvPr id="124" name="フローチャート: 判断 123">
          <a:extLst>
            <a:ext uri="{FF2B5EF4-FFF2-40B4-BE49-F238E27FC236}">
              <a16:creationId xmlns:a16="http://schemas.microsoft.com/office/drawing/2014/main" id="{89E8048C-4864-4B5B-8CD4-5C986C9C21C6}"/>
            </a:ext>
          </a:extLst>
        </xdr:cNvPr>
        <xdr:cNvSpPr/>
      </xdr:nvSpPr>
      <xdr:spPr>
        <a:xfrm>
          <a:off x="7810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10524</xdr:rowOff>
    </xdr:from>
    <xdr:to>
      <xdr:col>36</xdr:col>
      <xdr:colOff>165100</xdr:colOff>
      <xdr:row>41</xdr:row>
      <xdr:rowOff>112124</xdr:rowOff>
    </xdr:to>
    <xdr:sp macro="" textlink="">
      <xdr:nvSpPr>
        <xdr:cNvPr id="125" name="フローチャート: 判断 124">
          <a:extLst>
            <a:ext uri="{FF2B5EF4-FFF2-40B4-BE49-F238E27FC236}">
              <a16:creationId xmlns:a16="http://schemas.microsoft.com/office/drawing/2014/main" id="{7D09F396-CFA6-4BD6-8E3A-3B9EA241CFDE}"/>
            </a:ext>
          </a:extLst>
        </xdr:cNvPr>
        <xdr:cNvSpPr/>
      </xdr:nvSpPr>
      <xdr:spPr>
        <a:xfrm>
          <a:off x="6921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95E98E7-FD48-4B61-A647-7086DB144F7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D2381E4-75FD-402A-BCD5-1EEA48E1BF77}"/>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C58EEA6-6552-43AA-9844-7350D979235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95F39B03-2AEC-4EF2-B45F-B908F25508F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30807E7-723F-4626-B115-D34272A75D6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37857</xdr:rowOff>
    </xdr:from>
    <xdr:to>
      <xdr:col>55</xdr:col>
      <xdr:colOff>50800</xdr:colOff>
      <xdr:row>41</xdr:row>
      <xdr:rowOff>139457</xdr:rowOff>
    </xdr:to>
    <xdr:sp macro="" textlink="">
      <xdr:nvSpPr>
        <xdr:cNvPr id="131" name="楕円 130">
          <a:extLst>
            <a:ext uri="{FF2B5EF4-FFF2-40B4-BE49-F238E27FC236}">
              <a16:creationId xmlns:a16="http://schemas.microsoft.com/office/drawing/2014/main" id="{B0CDCF98-2879-45E1-9696-B16B8857DE06}"/>
            </a:ext>
          </a:extLst>
        </xdr:cNvPr>
        <xdr:cNvSpPr/>
      </xdr:nvSpPr>
      <xdr:spPr>
        <a:xfrm>
          <a:off x="10426700" y="706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143085</xdr:rowOff>
    </xdr:from>
    <xdr:ext cx="534377" cy="259045"/>
    <xdr:sp macro="" textlink="">
      <xdr:nvSpPr>
        <xdr:cNvPr id="132" name="【道路】&#10;一人当たり延長該当値テキスト">
          <a:extLst>
            <a:ext uri="{FF2B5EF4-FFF2-40B4-BE49-F238E27FC236}">
              <a16:creationId xmlns:a16="http://schemas.microsoft.com/office/drawing/2014/main" id="{E524D930-C5FF-4BF5-B791-0CE1BFD8E7BC}"/>
            </a:ext>
          </a:extLst>
        </xdr:cNvPr>
        <xdr:cNvSpPr txBox="1"/>
      </xdr:nvSpPr>
      <xdr:spPr>
        <a:xfrm>
          <a:off x="10515600" y="700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32855</xdr:rowOff>
    </xdr:from>
    <xdr:to>
      <xdr:col>50</xdr:col>
      <xdr:colOff>165100</xdr:colOff>
      <xdr:row>41</xdr:row>
      <xdr:rowOff>134455</xdr:rowOff>
    </xdr:to>
    <xdr:sp macro="" textlink="">
      <xdr:nvSpPr>
        <xdr:cNvPr id="133" name="楕円 132">
          <a:extLst>
            <a:ext uri="{FF2B5EF4-FFF2-40B4-BE49-F238E27FC236}">
              <a16:creationId xmlns:a16="http://schemas.microsoft.com/office/drawing/2014/main" id="{209E6D02-FEC9-4149-9A27-BE2000D2BE3C}"/>
            </a:ext>
          </a:extLst>
        </xdr:cNvPr>
        <xdr:cNvSpPr/>
      </xdr:nvSpPr>
      <xdr:spPr>
        <a:xfrm>
          <a:off x="9588500" y="70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83655</xdr:rowOff>
    </xdr:from>
    <xdr:to>
      <xdr:col>55</xdr:col>
      <xdr:colOff>0</xdr:colOff>
      <xdr:row>41</xdr:row>
      <xdr:rowOff>88657</xdr:rowOff>
    </xdr:to>
    <xdr:cxnSp macro="">
      <xdr:nvCxnSpPr>
        <xdr:cNvPr id="134" name="直線コネクタ 133">
          <a:extLst>
            <a:ext uri="{FF2B5EF4-FFF2-40B4-BE49-F238E27FC236}">
              <a16:creationId xmlns:a16="http://schemas.microsoft.com/office/drawing/2014/main" id="{0FECD05D-65CE-4387-ACD1-BD8EB7DFC8C7}"/>
            </a:ext>
          </a:extLst>
        </xdr:cNvPr>
        <xdr:cNvCxnSpPr/>
      </xdr:nvCxnSpPr>
      <xdr:spPr>
        <a:xfrm>
          <a:off x="9639300" y="7113105"/>
          <a:ext cx="8382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32784</xdr:rowOff>
    </xdr:from>
    <xdr:to>
      <xdr:col>46</xdr:col>
      <xdr:colOff>38100</xdr:colOff>
      <xdr:row>41</xdr:row>
      <xdr:rowOff>134384</xdr:rowOff>
    </xdr:to>
    <xdr:sp macro="" textlink="">
      <xdr:nvSpPr>
        <xdr:cNvPr id="135" name="楕円 134">
          <a:extLst>
            <a:ext uri="{FF2B5EF4-FFF2-40B4-BE49-F238E27FC236}">
              <a16:creationId xmlns:a16="http://schemas.microsoft.com/office/drawing/2014/main" id="{5553FA41-362F-413D-9B28-A97436AE4542}"/>
            </a:ext>
          </a:extLst>
        </xdr:cNvPr>
        <xdr:cNvSpPr/>
      </xdr:nvSpPr>
      <xdr:spPr>
        <a:xfrm>
          <a:off x="8699500" y="70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83584</xdr:rowOff>
    </xdr:from>
    <xdr:to>
      <xdr:col>50</xdr:col>
      <xdr:colOff>114300</xdr:colOff>
      <xdr:row>41</xdr:row>
      <xdr:rowOff>83655</xdr:rowOff>
    </xdr:to>
    <xdr:cxnSp macro="">
      <xdr:nvCxnSpPr>
        <xdr:cNvPr id="136" name="直線コネクタ 135">
          <a:extLst>
            <a:ext uri="{FF2B5EF4-FFF2-40B4-BE49-F238E27FC236}">
              <a16:creationId xmlns:a16="http://schemas.microsoft.com/office/drawing/2014/main" id="{676C013E-E740-4EA9-8786-2C9C56B177FB}"/>
            </a:ext>
          </a:extLst>
        </xdr:cNvPr>
        <xdr:cNvCxnSpPr/>
      </xdr:nvCxnSpPr>
      <xdr:spPr>
        <a:xfrm>
          <a:off x="8750300" y="7113034"/>
          <a:ext cx="889000" cy="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34912</xdr:rowOff>
    </xdr:from>
    <xdr:to>
      <xdr:col>41</xdr:col>
      <xdr:colOff>101600</xdr:colOff>
      <xdr:row>41</xdr:row>
      <xdr:rowOff>136512</xdr:rowOff>
    </xdr:to>
    <xdr:sp macro="" textlink="">
      <xdr:nvSpPr>
        <xdr:cNvPr id="137" name="楕円 136">
          <a:extLst>
            <a:ext uri="{FF2B5EF4-FFF2-40B4-BE49-F238E27FC236}">
              <a16:creationId xmlns:a16="http://schemas.microsoft.com/office/drawing/2014/main" id="{59044265-B558-4025-BEE5-44770BEB913C}"/>
            </a:ext>
          </a:extLst>
        </xdr:cNvPr>
        <xdr:cNvSpPr/>
      </xdr:nvSpPr>
      <xdr:spPr>
        <a:xfrm>
          <a:off x="7810500" y="706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83584</xdr:rowOff>
    </xdr:from>
    <xdr:to>
      <xdr:col>45</xdr:col>
      <xdr:colOff>177800</xdr:colOff>
      <xdr:row>41</xdr:row>
      <xdr:rowOff>85712</xdr:rowOff>
    </xdr:to>
    <xdr:cxnSp macro="">
      <xdr:nvCxnSpPr>
        <xdr:cNvPr id="138" name="直線コネクタ 137">
          <a:extLst>
            <a:ext uri="{FF2B5EF4-FFF2-40B4-BE49-F238E27FC236}">
              <a16:creationId xmlns:a16="http://schemas.microsoft.com/office/drawing/2014/main" id="{168BA032-F126-41C5-AD11-3C3481E42889}"/>
            </a:ext>
          </a:extLst>
        </xdr:cNvPr>
        <xdr:cNvCxnSpPr/>
      </xdr:nvCxnSpPr>
      <xdr:spPr>
        <a:xfrm flipV="1">
          <a:off x="7861300" y="7113034"/>
          <a:ext cx="889000" cy="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72638</xdr:rowOff>
    </xdr:from>
    <xdr:to>
      <xdr:col>36</xdr:col>
      <xdr:colOff>165100</xdr:colOff>
      <xdr:row>42</xdr:row>
      <xdr:rowOff>2788</xdr:rowOff>
    </xdr:to>
    <xdr:sp macro="" textlink="">
      <xdr:nvSpPr>
        <xdr:cNvPr id="139" name="楕円 138">
          <a:extLst>
            <a:ext uri="{FF2B5EF4-FFF2-40B4-BE49-F238E27FC236}">
              <a16:creationId xmlns:a16="http://schemas.microsoft.com/office/drawing/2014/main" id="{1ECC72DD-F945-48F2-B25A-B3B9BF57A1C1}"/>
            </a:ext>
          </a:extLst>
        </xdr:cNvPr>
        <xdr:cNvSpPr/>
      </xdr:nvSpPr>
      <xdr:spPr>
        <a:xfrm>
          <a:off x="6921500" y="710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85712</xdr:rowOff>
    </xdr:from>
    <xdr:to>
      <xdr:col>41</xdr:col>
      <xdr:colOff>50800</xdr:colOff>
      <xdr:row>41</xdr:row>
      <xdr:rowOff>123438</xdr:rowOff>
    </xdr:to>
    <xdr:cxnSp macro="">
      <xdr:nvCxnSpPr>
        <xdr:cNvPr id="140" name="直線コネクタ 139">
          <a:extLst>
            <a:ext uri="{FF2B5EF4-FFF2-40B4-BE49-F238E27FC236}">
              <a16:creationId xmlns:a16="http://schemas.microsoft.com/office/drawing/2014/main" id="{C8DC166B-5AA4-4640-8D0D-B5239C92365D}"/>
            </a:ext>
          </a:extLst>
        </xdr:cNvPr>
        <xdr:cNvCxnSpPr/>
      </xdr:nvCxnSpPr>
      <xdr:spPr>
        <a:xfrm flipV="1">
          <a:off x="6972300" y="7115162"/>
          <a:ext cx="889000" cy="3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110340</xdr:rowOff>
    </xdr:from>
    <xdr:ext cx="534377" cy="259045"/>
    <xdr:sp macro="" textlink="">
      <xdr:nvSpPr>
        <xdr:cNvPr id="141" name="n_1aveValue【道路】&#10;一人当たり延長">
          <a:extLst>
            <a:ext uri="{FF2B5EF4-FFF2-40B4-BE49-F238E27FC236}">
              <a16:creationId xmlns:a16="http://schemas.microsoft.com/office/drawing/2014/main" id="{A4CBB465-0DE9-4B55-9EB6-F05960BC4E55}"/>
            </a:ext>
          </a:extLst>
        </xdr:cNvPr>
        <xdr:cNvSpPr txBox="1"/>
      </xdr:nvSpPr>
      <xdr:spPr>
        <a:xfrm>
          <a:off x="9359411" y="67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109641</xdr:rowOff>
    </xdr:from>
    <xdr:ext cx="534377" cy="259045"/>
    <xdr:sp macro="" textlink="">
      <xdr:nvSpPr>
        <xdr:cNvPr id="142" name="n_2aveValue【道路】&#10;一人当たり延長">
          <a:extLst>
            <a:ext uri="{FF2B5EF4-FFF2-40B4-BE49-F238E27FC236}">
              <a16:creationId xmlns:a16="http://schemas.microsoft.com/office/drawing/2014/main" id="{ABCB018B-0FFB-44A3-8C6E-73B2548E9967}"/>
            </a:ext>
          </a:extLst>
        </xdr:cNvPr>
        <xdr:cNvSpPr txBox="1"/>
      </xdr:nvSpPr>
      <xdr:spPr>
        <a:xfrm>
          <a:off x="8483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115533</xdr:rowOff>
    </xdr:from>
    <xdr:ext cx="534377" cy="259045"/>
    <xdr:sp macro="" textlink="">
      <xdr:nvSpPr>
        <xdr:cNvPr id="143" name="n_3aveValue【道路】&#10;一人当たり延長">
          <a:extLst>
            <a:ext uri="{FF2B5EF4-FFF2-40B4-BE49-F238E27FC236}">
              <a16:creationId xmlns:a16="http://schemas.microsoft.com/office/drawing/2014/main" id="{0BC9C70B-2447-4878-B509-8C46D6A5457E}"/>
            </a:ext>
          </a:extLst>
        </xdr:cNvPr>
        <xdr:cNvSpPr txBox="1"/>
      </xdr:nvSpPr>
      <xdr:spPr>
        <a:xfrm>
          <a:off x="7594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128651</xdr:rowOff>
    </xdr:from>
    <xdr:ext cx="534377" cy="259045"/>
    <xdr:sp macro="" textlink="">
      <xdr:nvSpPr>
        <xdr:cNvPr id="144" name="n_4aveValue【道路】&#10;一人当たり延長">
          <a:extLst>
            <a:ext uri="{FF2B5EF4-FFF2-40B4-BE49-F238E27FC236}">
              <a16:creationId xmlns:a16="http://schemas.microsoft.com/office/drawing/2014/main" id="{81DC3E79-CDEB-457E-81F4-A004509A4F52}"/>
            </a:ext>
          </a:extLst>
        </xdr:cNvPr>
        <xdr:cNvSpPr txBox="1"/>
      </xdr:nvSpPr>
      <xdr:spPr>
        <a:xfrm>
          <a:off x="6705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125582</xdr:rowOff>
    </xdr:from>
    <xdr:ext cx="534377" cy="259045"/>
    <xdr:sp macro="" textlink="">
      <xdr:nvSpPr>
        <xdr:cNvPr id="145" name="n_1mainValue【道路】&#10;一人当たり延長">
          <a:extLst>
            <a:ext uri="{FF2B5EF4-FFF2-40B4-BE49-F238E27FC236}">
              <a16:creationId xmlns:a16="http://schemas.microsoft.com/office/drawing/2014/main" id="{643A5779-55A2-4FEE-B2FA-B27996BA1BDB}"/>
            </a:ext>
          </a:extLst>
        </xdr:cNvPr>
        <xdr:cNvSpPr txBox="1"/>
      </xdr:nvSpPr>
      <xdr:spPr>
        <a:xfrm>
          <a:off x="9359411" y="7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125511</xdr:rowOff>
    </xdr:from>
    <xdr:ext cx="534377" cy="259045"/>
    <xdr:sp macro="" textlink="">
      <xdr:nvSpPr>
        <xdr:cNvPr id="146" name="n_2mainValue【道路】&#10;一人当たり延長">
          <a:extLst>
            <a:ext uri="{FF2B5EF4-FFF2-40B4-BE49-F238E27FC236}">
              <a16:creationId xmlns:a16="http://schemas.microsoft.com/office/drawing/2014/main" id="{DCBBE085-ED39-4846-9749-9935EDABD36D}"/>
            </a:ext>
          </a:extLst>
        </xdr:cNvPr>
        <xdr:cNvSpPr txBox="1"/>
      </xdr:nvSpPr>
      <xdr:spPr>
        <a:xfrm>
          <a:off x="8483111" y="715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127639</xdr:rowOff>
    </xdr:from>
    <xdr:ext cx="534377" cy="259045"/>
    <xdr:sp macro="" textlink="">
      <xdr:nvSpPr>
        <xdr:cNvPr id="147" name="n_3mainValue【道路】&#10;一人当たり延長">
          <a:extLst>
            <a:ext uri="{FF2B5EF4-FFF2-40B4-BE49-F238E27FC236}">
              <a16:creationId xmlns:a16="http://schemas.microsoft.com/office/drawing/2014/main" id="{1899B84C-93CC-4AE6-ACC8-74F482E3DC19}"/>
            </a:ext>
          </a:extLst>
        </xdr:cNvPr>
        <xdr:cNvSpPr txBox="1"/>
      </xdr:nvSpPr>
      <xdr:spPr>
        <a:xfrm>
          <a:off x="7594111" y="715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165365</xdr:rowOff>
    </xdr:from>
    <xdr:ext cx="534377" cy="259045"/>
    <xdr:sp macro="" textlink="">
      <xdr:nvSpPr>
        <xdr:cNvPr id="148" name="n_4mainValue【道路】&#10;一人当たり延長">
          <a:extLst>
            <a:ext uri="{FF2B5EF4-FFF2-40B4-BE49-F238E27FC236}">
              <a16:creationId xmlns:a16="http://schemas.microsoft.com/office/drawing/2014/main" id="{C8D06E4D-6FEB-406E-91D7-B814BD5C3DDB}"/>
            </a:ext>
          </a:extLst>
        </xdr:cNvPr>
        <xdr:cNvSpPr txBox="1"/>
      </xdr:nvSpPr>
      <xdr:spPr>
        <a:xfrm>
          <a:off x="6705111" y="719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83CC50B8-761B-4D6A-8FDC-8A2F207129E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C8A6C77C-11F9-4DFA-BA5F-42A239B8A58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17D52916-D60B-44DF-BC76-AEAA6DF6415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6ABE250-2331-42F0-8DC5-DA4EFB9B95C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AA95A04-EBAF-4F3D-AA70-6F36F6708656}"/>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E9327A84-EDBA-4B33-9EBF-AA5BB5BA1D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CAA0B54-09B1-4AB3-8A6E-3FD021DE81F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B374ECA-B477-481B-BDD2-EB3529DB359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69A6646F-3A65-4F7C-A65E-408E98044A0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67563D0-A9C1-4317-9CB4-545AAE66B3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8AD6FF0-79F4-4F0A-8EBF-3AAF82488A2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96CB8791-E881-4E44-9DFF-1A5606C63CA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89C47375-68D3-487E-8038-CB42D5B1B87E}"/>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1F9417BE-66E2-4496-9E08-9699AA7DA93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3CF12906-3124-4522-A218-4CA3B81E92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20AA5D2F-EE87-4AEA-8C3F-56FA0A2BCACB}"/>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EA5401B3-ABCB-4B66-9492-5BB220E6C44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D9914B3-A93E-4D1D-8C44-F2A6DE58C1B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86380940-3D91-4273-8170-8D12D53CEB7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1E1598BC-5D5A-4E0E-9FF4-9BDD95DF6E3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DB2F5F05-C4CB-4FD0-85AC-66072E49FD34}"/>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EFAFCF7F-DA2F-496D-B56D-33A38FDB479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5BE50882-7977-4E4F-BBB7-36FAE935C65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69799D6-3612-4F25-84DC-EC58EDBB7B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DE66FBAD-DF7F-4B3B-AE93-5B4CAE516C7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45720</xdr:rowOff>
    </xdr:to>
    <xdr:cxnSp macro="">
      <xdr:nvCxnSpPr>
        <xdr:cNvPr id="174" name="直線コネクタ 173">
          <a:extLst>
            <a:ext uri="{FF2B5EF4-FFF2-40B4-BE49-F238E27FC236}">
              <a16:creationId xmlns:a16="http://schemas.microsoft.com/office/drawing/2014/main" id="{E88711F2-D7B1-48C1-B315-7FF64D650E66}"/>
            </a:ext>
          </a:extLst>
        </xdr:cNvPr>
        <xdr:cNvCxnSpPr/>
      </xdr:nvCxnSpPr>
      <xdr:spPr>
        <a:xfrm flipV="1">
          <a:off x="4634865" y="9519557"/>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49547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AAFB303-3013-472D-87D3-9FC1E968A6DF}"/>
            </a:ext>
          </a:extLst>
        </xdr:cNvPr>
        <xdr:cNvSpPr txBox="1"/>
      </xdr:nvSpPr>
      <xdr:spPr>
        <a:xfrm>
          <a:off x="4673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45720</xdr:rowOff>
    </xdr:from>
    <xdr:to>
      <xdr:col>24</xdr:col>
      <xdr:colOff>152400</xdr:colOff>
      <xdr:row>64</xdr:row>
      <xdr:rowOff>45720</xdr:rowOff>
    </xdr:to>
    <xdr:cxnSp macro="">
      <xdr:nvCxnSpPr>
        <xdr:cNvPr id="176" name="直線コネクタ 175">
          <a:extLst>
            <a:ext uri="{FF2B5EF4-FFF2-40B4-BE49-F238E27FC236}">
              <a16:creationId xmlns:a16="http://schemas.microsoft.com/office/drawing/2014/main" id="{D1F61735-165A-45DB-BFAA-7871935EF942}"/>
            </a:ext>
          </a:extLst>
        </xdr:cNvPr>
        <xdr:cNvCxnSpPr/>
      </xdr:nvCxnSpPr>
      <xdr:spPr>
        <a:xfrm>
          <a:off x="4546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EEF234D-D973-411B-944C-BA9D2DBD943F}"/>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8" name="直線コネクタ 177">
          <a:extLst>
            <a:ext uri="{FF2B5EF4-FFF2-40B4-BE49-F238E27FC236}">
              <a16:creationId xmlns:a16="http://schemas.microsoft.com/office/drawing/2014/main" id="{7579FB84-1543-45FD-B0F4-65E52FB6E5A6}"/>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377E18B8-9DB9-454F-84CA-73544C2F867E}"/>
            </a:ext>
          </a:extLst>
        </xdr:cNvPr>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80" name="フローチャート: 判断 179">
          <a:extLst>
            <a:ext uri="{FF2B5EF4-FFF2-40B4-BE49-F238E27FC236}">
              <a16:creationId xmlns:a16="http://schemas.microsoft.com/office/drawing/2014/main" id="{DEABF2E6-0671-445C-80E2-D0CF8BFC3C9B}"/>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9510ED75-5FC5-4DBB-A83A-F8490BC396F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91259</xdr:rowOff>
    </xdr:from>
    <xdr:to>
      <xdr:col>15</xdr:col>
      <xdr:colOff>101600</xdr:colOff>
      <xdr:row>61</xdr:row>
      <xdr:rowOff>21409</xdr:rowOff>
    </xdr:to>
    <xdr:sp macro="" textlink="">
      <xdr:nvSpPr>
        <xdr:cNvPr id="182" name="フローチャート: 判断 181">
          <a:extLst>
            <a:ext uri="{FF2B5EF4-FFF2-40B4-BE49-F238E27FC236}">
              <a16:creationId xmlns:a16="http://schemas.microsoft.com/office/drawing/2014/main" id="{3B6C7815-0BEE-4280-AE98-EA278C834E3B}"/>
            </a:ext>
          </a:extLst>
        </xdr:cNvPr>
        <xdr:cNvSpPr/>
      </xdr:nvSpPr>
      <xdr:spPr>
        <a:xfrm>
          <a:off x="2857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66766</xdr:rowOff>
    </xdr:from>
    <xdr:to>
      <xdr:col>10</xdr:col>
      <xdr:colOff>165100</xdr:colOff>
      <xdr:row>60</xdr:row>
      <xdr:rowOff>168366</xdr:rowOff>
    </xdr:to>
    <xdr:sp macro="" textlink="">
      <xdr:nvSpPr>
        <xdr:cNvPr id="183" name="フローチャート: 判断 182">
          <a:extLst>
            <a:ext uri="{FF2B5EF4-FFF2-40B4-BE49-F238E27FC236}">
              <a16:creationId xmlns:a16="http://schemas.microsoft.com/office/drawing/2014/main" id="{5656EE4D-6867-449F-8FAD-55DACA10E51F}"/>
            </a:ext>
          </a:extLst>
        </xdr:cNvPr>
        <xdr:cNvSpPr/>
      </xdr:nvSpPr>
      <xdr:spPr>
        <a:xfrm>
          <a:off x="1968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11249</xdr:rowOff>
    </xdr:from>
    <xdr:to>
      <xdr:col>6</xdr:col>
      <xdr:colOff>38100</xdr:colOff>
      <xdr:row>60</xdr:row>
      <xdr:rowOff>112849</xdr:rowOff>
    </xdr:to>
    <xdr:sp macro="" textlink="">
      <xdr:nvSpPr>
        <xdr:cNvPr id="184" name="フローチャート: 判断 183">
          <a:extLst>
            <a:ext uri="{FF2B5EF4-FFF2-40B4-BE49-F238E27FC236}">
              <a16:creationId xmlns:a16="http://schemas.microsoft.com/office/drawing/2014/main" id="{6E98DA20-040C-4BAD-AC5A-2C1502B355D4}"/>
            </a:ext>
          </a:extLst>
        </xdr:cNvPr>
        <xdr:cNvSpPr/>
      </xdr:nvSpPr>
      <xdr:spPr>
        <a:xfrm>
          <a:off x="1079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7BC61F9B-8FD5-4272-BDE0-37A2D13F173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4401C09-F84D-4044-833A-F1713206EAF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C88132D-C25C-4A6E-9AB4-34F881B095B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DD96FBD-E40E-47A3-9C5B-F3A82C4889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25D4912-B8D7-446E-8CFD-1B168001A87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71665</xdr:rowOff>
    </xdr:from>
    <xdr:to>
      <xdr:col>24</xdr:col>
      <xdr:colOff>114300</xdr:colOff>
      <xdr:row>60</xdr:row>
      <xdr:rowOff>1815</xdr:rowOff>
    </xdr:to>
    <xdr:sp macro="" textlink="">
      <xdr:nvSpPr>
        <xdr:cNvPr id="190" name="楕円 189">
          <a:extLst>
            <a:ext uri="{FF2B5EF4-FFF2-40B4-BE49-F238E27FC236}">
              <a16:creationId xmlns:a16="http://schemas.microsoft.com/office/drawing/2014/main" id="{115AAF10-D6D6-4CEB-8BDB-724F041143F2}"/>
            </a:ext>
          </a:extLst>
        </xdr:cNvPr>
        <xdr:cNvSpPr/>
      </xdr:nvSpPr>
      <xdr:spPr>
        <a:xfrm>
          <a:off x="45847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94542</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8AC79333-770B-4BC7-9D38-22CBED34AEDC}"/>
            </a:ext>
          </a:extLst>
        </xdr:cNvPr>
        <xdr:cNvSpPr txBox="1"/>
      </xdr:nvSpPr>
      <xdr:spPr>
        <a:xfrm>
          <a:off x="4673600" y="1003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192" name="楕円 191">
          <a:extLst>
            <a:ext uri="{FF2B5EF4-FFF2-40B4-BE49-F238E27FC236}">
              <a16:creationId xmlns:a16="http://schemas.microsoft.com/office/drawing/2014/main" id="{D6158A03-8844-4679-9C60-3D135F3DF9C0}"/>
            </a:ext>
          </a:extLst>
        </xdr:cNvPr>
        <xdr:cNvSpPr/>
      </xdr:nvSpPr>
      <xdr:spPr>
        <a:xfrm>
          <a:off x="3746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94706</xdr:rowOff>
    </xdr:from>
    <xdr:to>
      <xdr:col>24</xdr:col>
      <xdr:colOff>63500</xdr:colOff>
      <xdr:row>59</xdr:row>
      <xdr:rowOff>122465</xdr:rowOff>
    </xdr:to>
    <xdr:cxnSp macro="">
      <xdr:nvCxnSpPr>
        <xdr:cNvPr id="193" name="直線コネクタ 192">
          <a:extLst>
            <a:ext uri="{FF2B5EF4-FFF2-40B4-BE49-F238E27FC236}">
              <a16:creationId xmlns:a16="http://schemas.microsoft.com/office/drawing/2014/main" id="{48E724F6-6415-46C7-AD6D-5334D21E3C01}"/>
            </a:ext>
          </a:extLst>
        </xdr:cNvPr>
        <xdr:cNvCxnSpPr/>
      </xdr:nvCxnSpPr>
      <xdr:spPr>
        <a:xfrm>
          <a:off x="3797300" y="102102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16147</xdr:rowOff>
    </xdr:from>
    <xdr:to>
      <xdr:col>15</xdr:col>
      <xdr:colOff>101600</xdr:colOff>
      <xdr:row>59</xdr:row>
      <xdr:rowOff>117747</xdr:rowOff>
    </xdr:to>
    <xdr:sp macro="" textlink="">
      <xdr:nvSpPr>
        <xdr:cNvPr id="194" name="楕円 193">
          <a:extLst>
            <a:ext uri="{FF2B5EF4-FFF2-40B4-BE49-F238E27FC236}">
              <a16:creationId xmlns:a16="http://schemas.microsoft.com/office/drawing/2014/main" id="{AE7DDB71-DEE7-496F-A842-64FBB2958B3C}"/>
            </a:ext>
          </a:extLst>
        </xdr:cNvPr>
        <xdr:cNvSpPr/>
      </xdr:nvSpPr>
      <xdr:spPr>
        <a:xfrm>
          <a:off x="28575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66947</xdr:rowOff>
    </xdr:from>
    <xdr:to>
      <xdr:col>19</xdr:col>
      <xdr:colOff>177800</xdr:colOff>
      <xdr:row>59</xdr:row>
      <xdr:rowOff>94706</xdr:rowOff>
    </xdr:to>
    <xdr:cxnSp macro="">
      <xdr:nvCxnSpPr>
        <xdr:cNvPr id="195" name="直線コネクタ 194">
          <a:extLst>
            <a:ext uri="{FF2B5EF4-FFF2-40B4-BE49-F238E27FC236}">
              <a16:creationId xmlns:a16="http://schemas.microsoft.com/office/drawing/2014/main" id="{728098CC-75CE-4FF7-9AD3-BE1FE7B035BD}"/>
            </a:ext>
          </a:extLst>
        </xdr:cNvPr>
        <xdr:cNvCxnSpPr/>
      </xdr:nvCxnSpPr>
      <xdr:spPr>
        <a:xfrm>
          <a:off x="2908300" y="1018249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141877</xdr:rowOff>
    </xdr:from>
    <xdr:to>
      <xdr:col>10</xdr:col>
      <xdr:colOff>165100</xdr:colOff>
      <xdr:row>60</xdr:row>
      <xdr:rowOff>72027</xdr:rowOff>
    </xdr:to>
    <xdr:sp macro="" textlink="">
      <xdr:nvSpPr>
        <xdr:cNvPr id="196" name="楕円 195">
          <a:extLst>
            <a:ext uri="{FF2B5EF4-FFF2-40B4-BE49-F238E27FC236}">
              <a16:creationId xmlns:a16="http://schemas.microsoft.com/office/drawing/2014/main" id="{9E386395-EC87-47FB-9D92-8E80FDDECA8C}"/>
            </a:ext>
          </a:extLst>
        </xdr:cNvPr>
        <xdr:cNvSpPr/>
      </xdr:nvSpPr>
      <xdr:spPr>
        <a:xfrm>
          <a:off x="1968500" y="1025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66947</xdr:rowOff>
    </xdr:from>
    <xdr:to>
      <xdr:col>15</xdr:col>
      <xdr:colOff>50800</xdr:colOff>
      <xdr:row>60</xdr:row>
      <xdr:rowOff>21227</xdr:rowOff>
    </xdr:to>
    <xdr:cxnSp macro="">
      <xdr:nvCxnSpPr>
        <xdr:cNvPr id="197" name="直線コネクタ 196">
          <a:extLst>
            <a:ext uri="{FF2B5EF4-FFF2-40B4-BE49-F238E27FC236}">
              <a16:creationId xmlns:a16="http://schemas.microsoft.com/office/drawing/2014/main" id="{CD906CCD-D977-46AF-B2E1-6E43886C0BE1}"/>
            </a:ext>
          </a:extLst>
        </xdr:cNvPr>
        <xdr:cNvCxnSpPr/>
      </xdr:nvCxnSpPr>
      <xdr:spPr>
        <a:xfrm flipV="1">
          <a:off x="2019300" y="10182497"/>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114119</xdr:rowOff>
    </xdr:from>
    <xdr:to>
      <xdr:col>6</xdr:col>
      <xdr:colOff>38100</xdr:colOff>
      <xdr:row>60</xdr:row>
      <xdr:rowOff>44269</xdr:rowOff>
    </xdr:to>
    <xdr:sp macro="" textlink="">
      <xdr:nvSpPr>
        <xdr:cNvPr id="198" name="楕円 197">
          <a:extLst>
            <a:ext uri="{FF2B5EF4-FFF2-40B4-BE49-F238E27FC236}">
              <a16:creationId xmlns:a16="http://schemas.microsoft.com/office/drawing/2014/main" id="{C3F1013F-2D97-4002-922D-E96B7993C0C8}"/>
            </a:ext>
          </a:extLst>
        </xdr:cNvPr>
        <xdr:cNvSpPr/>
      </xdr:nvSpPr>
      <xdr:spPr>
        <a:xfrm>
          <a:off x="1079500" y="1022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164919</xdr:rowOff>
    </xdr:from>
    <xdr:to>
      <xdr:col>10</xdr:col>
      <xdr:colOff>114300</xdr:colOff>
      <xdr:row>60</xdr:row>
      <xdr:rowOff>21227</xdr:rowOff>
    </xdr:to>
    <xdr:cxnSp macro="">
      <xdr:nvCxnSpPr>
        <xdr:cNvPr id="199" name="直線コネクタ 198">
          <a:extLst>
            <a:ext uri="{FF2B5EF4-FFF2-40B4-BE49-F238E27FC236}">
              <a16:creationId xmlns:a16="http://schemas.microsoft.com/office/drawing/2014/main" id="{B3962B32-2E92-4E6F-A2F2-44AD96EBAF2E}"/>
            </a:ext>
          </a:extLst>
        </xdr:cNvPr>
        <xdr:cNvCxnSpPr/>
      </xdr:nvCxnSpPr>
      <xdr:spPr>
        <a:xfrm>
          <a:off x="1130300" y="1028046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30497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7269FC81-7E98-4152-BEFD-4E94D1A7BB24}"/>
            </a:ext>
          </a:extLst>
        </xdr:cNvPr>
        <xdr:cNvSpPr txBox="1"/>
      </xdr:nvSpPr>
      <xdr:spPr>
        <a:xfrm>
          <a:off x="35820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12536</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C373BD97-2F5C-4C40-9BC6-E69EB389A8B7}"/>
            </a:ext>
          </a:extLst>
        </xdr:cNvPr>
        <xdr:cNvSpPr txBox="1"/>
      </xdr:nvSpPr>
      <xdr:spPr>
        <a:xfrm>
          <a:off x="2705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159493</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C8B1DEB-E62A-496E-B48D-859E4B6F5BEC}"/>
            </a:ext>
          </a:extLst>
        </xdr:cNvPr>
        <xdr:cNvSpPr txBox="1"/>
      </xdr:nvSpPr>
      <xdr:spPr>
        <a:xfrm>
          <a:off x="1816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103976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A6AB8689-FFA5-448F-AB8B-A47B71058A9D}"/>
            </a:ext>
          </a:extLst>
        </xdr:cNvPr>
        <xdr:cNvSpPr txBox="1"/>
      </xdr:nvSpPr>
      <xdr:spPr>
        <a:xfrm>
          <a:off x="9277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162033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8DC9FA46-B744-40AA-8C0E-1787DD6C9FAA}"/>
            </a:ext>
          </a:extLst>
        </xdr:cNvPr>
        <xdr:cNvSpPr txBox="1"/>
      </xdr:nvSpPr>
      <xdr:spPr>
        <a:xfrm>
          <a:off x="3582044" y="993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134274</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C1F12C-FF36-40EB-A1D6-B9D49E94BF67}"/>
            </a:ext>
          </a:extLst>
        </xdr:cNvPr>
        <xdr:cNvSpPr txBox="1"/>
      </xdr:nvSpPr>
      <xdr:spPr>
        <a:xfrm>
          <a:off x="2705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88554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1733167A-CC35-4241-BA45-BEB5BDBBAD1D}"/>
            </a:ext>
          </a:extLst>
        </xdr:cNvPr>
        <xdr:cNvSpPr txBox="1"/>
      </xdr:nvSpPr>
      <xdr:spPr>
        <a:xfrm>
          <a:off x="1816744"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60796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EDA5DD63-50A3-4617-8C12-64247CCB0134}"/>
            </a:ext>
          </a:extLst>
        </xdr:cNvPr>
        <xdr:cNvSpPr txBox="1"/>
      </xdr:nvSpPr>
      <xdr:spPr>
        <a:xfrm>
          <a:off x="927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B9821494-2BFB-4508-8C0C-89E0ECED3BB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863D514-055D-4108-909F-1636656C7D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D81A3D94-7215-4BF0-A99E-2D2DA61608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B8F7F77E-8447-412D-837A-9F55658CA03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57DF0B1-A8EE-40FE-9276-918536467AE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216802E-6B53-4EC5-A89F-BA84D186E82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6D553BAF-F590-44D8-84F2-09525D3673E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EB451C07-F2A4-4C23-88EE-C3B1B65A43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37BA9C9E-4B2F-41E4-960C-B8A35CC80A0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E354DE82-124F-4510-B26A-F72DC1FD809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684D730E-97A4-4CFC-8D94-5A8A5D50689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FAE4366E-5248-4390-9C67-F718539EB0E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E1467B4-5198-4FA6-B20D-E6B137B0E007}"/>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00D728FB-2BD8-448B-A72C-6924711E6BB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D39076E8-7620-41ED-A935-C5D8AD7158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59</xdr:row>
      <xdr:rowOff>29227</xdr:rowOff>
    </xdr:from>
    <xdr:ext cx="749692" cy="259045"/>
    <xdr:sp macro="" textlink="">
      <xdr:nvSpPr>
        <xdr:cNvPr id="223" name="テキスト ボックス 222">
          <a:extLst>
            <a:ext uri="{FF2B5EF4-FFF2-40B4-BE49-F238E27FC236}">
              <a16:creationId xmlns:a16="http://schemas.microsoft.com/office/drawing/2014/main" id="{87E92E6E-85E2-4DB1-98AC-12380AB9685C}"/>
            </a:ext>
          </a:extLst>
        </xdr:cNvPr>
        <xdr:cNvSpPr txBox="1"/>
      </xdr:nvSpPr>
      <xdr:spPr>
        <a:xfrm>
          <a:off x="5854308" y="1014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7DAC8A6-B8D6-4646-BFEB-B4A463EB7D85}"/>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56</xdr:row>
      <xdr:rowOff>162577</xdr:rowOff>
    </xdr:from>
    <xdr:ext cx="749692" cy="259045"/>
    <xdr:sp macro="" textlink="">
      <xdr:nvSpPr>
        <xdr:cNvPr id="225" name="テキスト ボックス 224">
          <a:extLst>
            <a:ext uri="{FF2B5EF4-FFF2-40B4-BE49-F238E27FC236}">
              <a16:creationId xmlns:a16="http://schemas.microsoft.com/office/drawing/2014/main" id="{24D9F20B-9C34-42EE-988F-3580DEB032C0}"/>
            </a:ext>
          </a:extLst>
        </xdr:cNvPr>
        <xdr:cNvSpPr txBox="1"/>
      </xdr:nvSpPr>
      <xdr:spPr>
        <a:xfrm>
          <a:off x="5854308" y="976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65403B20-2D48-4333-B30D-1D0F0040D92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7" name="テキスト ボックス 226">
          <a:extLst>
            <a:ext uri="{FF2B5EF4-FFF2-40B4-BE49-F238E27FC236}">
              <a16:creationId xmlns:a16="http://schemas.microsoft.com/office/drawing/2014/main" id="{C16F8D30-90E5-4C1F-A759-3C1B3827A8FB}"/>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9D758229-F219-4BD8-B431-7825034673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A7BFA6BE-E63D-4B79-A830-45497747005F}"/>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5EDD5C98-50B9-4048-89DF-86CD496A8C04}"/>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157743</xdr:rowOff>
    </xdr:from>
    <xdr:to>
      <xdr:col>54</xdr:col>
      <xdr:colOff>189865</xdr:colOff>
      <xdr:row>64</xdr:row>
      <xdr:rowOff>75709</xdr:rowOff>
    </xdr:to>
    <xdr:cxnSp macro="">
      <xdr:nvCxnSpPr>
        <xdr:cNvPr id="231" name="直線コネクタ 230">
          <a:extLst>
            <a:ext uri="{FF2B5EF4-FFF2-40B4-BE49-F238E27FC236}">
              <a16:creationId xmlns:a16="http://schemas.microsoft.com/office/drawing/2014/main" id="{08A43BE4-A6BB-46E6-BA43-D8E48F5607CB}"/>
            </a:ext>
          </a:extLst>
        </xdr:cNvPr>
        <xdr:cNvCxnSpPr/>
      </xdr:nvCxnSpPr>
      <xdr:spPr>
        <a:xfrm flipV="1">
          <a:off x="10476865" y="9758943"/>
          <a:ext cx="0" cy="1289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79536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F6710E2E-E83D-4AA0-A598-D41200E326DA}"/>
            </a:ext>
          </a:extLst>
        </xdr:cNvPr>
        <xdr:cNvSpPr txBox="1"/>
      </xdr:nvSpPr>
      <xdr:spPr>
        <a:xfrm>
          <a:off x="10515600" y="110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75709</xdr:rowOff>
    </xdr:from>
    <xdr:to>
      <xdr:col>55</xdr:col>
      <xdr:colOff>88900</xdr:colOff>
      <xdr:row>64</xdr:row>
      <xdr:rowOff>75709</xdr:rowOff>
    </xdr:to>
    <xdr:cxnSp macro="">
      <xdr:nvCxnSpPr>
        <xdr:cNvPr id="233" name="直線コネクタ 232">
          <a:extLst>
            <a:ext uri="{FF2B5EF4-FFF2-40B4-BE49-F238E27FC236}">
              <a16:creationId xmlns:a16="http://schemas.microsoft.com/office/drawing/2014/main" id="{C1A04408-CD96-452E-8959-711BB261A148}"/>
            </a:ext>
          </a:extLst>
        </xdr:cNvPr>
        <xdr:cNvCxnSpPr/>
      </xdr:nvCxnSpPr>
      <xdr:spPr>
        <a:xfrm>
          <a:off x="10388600" y="11048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104420</xdr:rowOff>
    </xdr:from>
    <xdr:ext cx="754822" cy="259045"/>
    <xdr:sp macro="" textlink="">
      <xdr:nvSpPr>
        <xdr:cNvPr id="234" name="【橋りょう・トンネル】&#10;一人当たり有形固定資産（償却資産）額最大値テキスト">
          <a:extLst>
            <a:ext uri="{FF2B5EF4-FFF2-40B4-BE49-F238E27FC236}">
              <a16:creationId xmlns:a16="http://schemas.microsoft.com/office/drawing/2014/main" id="{04A04E4A-B702-41EA-A95E-CE665125DC4A}"/>
            </a:ext>
          </a:extLst>
        </xdr:cNvPr>
        <xdr:cNvSpPr txBox="1"/>
      </xdr:nvSpPr>
      <xdr:spPr>
        <a:xfrm>
          <a:off x="10515600" y="953417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157743</xdr:rowOff>
    </xdr:from>
    <xdr:to>
      <xdr:col>55</xdr:col>
      <xdr:colOff>88900</xdr:colOff>
      <xdr:row>56</xdr:row>
      <xdr:rowOff>157743</xdr:rowOff>
    </xdr:to>
    <xdr:cxnSp macro="">
      <xdr:nvCxnSpPr>
        <xdr:cNvPr id="235" name="直線コネクタ 234">
          <a:extLst>
            <a:ext uri="{FF2B5EF4-FFF2-40B4-BE49-F238E27FC236}">
              <a16:creationId xmlns:a16="http://schemas.microsoft.com/office/drawing/2014/main" id="{02C40C60-41D2-48E8-A5F0-7F9500148FB1}"/>
            </a:ext>
          </a:extLst>
        </xdr:cNvPr>
        <xdr:cNvCxnSpPr/>
      </xdr:nvCxnSpPr>
      <xdr:spPr>
        <a:xfrm>
          <a:off x="10388600" y="975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121184</xdr:rowOff>
    </xdr:from>
    <xdr:ext cx="690189" cy="259045"/>
    <xdr:sp macro="" textlink="">
      <xdr:nvSpPr>
        <xdr:cNvPr id="236" name="【橋りょう・トンネル】&#10;一人当たり有形固定資産（償却資産）額平均値テキスト">
          <a:extLst>
            <a:ext uri="{FF2B5EF4-FFF2-40B4-BE49-F238E27FC236}">
              <a16:creationId xmlns:a16="http://schemas.microsoft.com/office/drawing/2014/main" id="{B2868322-0F5E-4917-B6C2-4DE33CCBF8AC}"/>
            </a:ext>
          </a:extLst>
        </xdr:cNvPr>
        <xdr:cNvSpPr txBox="1"/>
      </xdr:nvSpPr>
      <xdr:spPr>
        <a:xfrm>
          <a:off x="10515600" y="1075108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98307</xdr:rowOff>
    </xdr:from>
    <xdr:to>
      <xdr:col>55</xdr:col>
      <xdr:colOff>50800</xdr:colOff>
      <xdr:row>64</xdr:row>
      <xdr:rowOff>28457</xdr:rowOff>
    </xdr:to>
    <xdr:sp macro="" textlink="">
      <xdr:nvSpPr>
        <xdr:cNvPr id="237" name="フローチャート: 判断 236">
          <a:extLst>
            <a:ext uri="{FF2B5EF4-FFF2-40B4-BE49-F238E27FC236}">
              <a16:creationId xmlns:a16="http://schemas.microsoft.com/office/drawing/2014/main" id="{B22F9EB0-A903-46E0-B62E-5A4E8A116374}"/>
            </a:ext>
          </a:extLst>
        </xdr:cNvPr>
        <xdr:cNvSpPr/>
      </xdr:nvSpPr>
      <xdr:spPr>
        <a:xfrm>
          <a:off x="10426700" y="1089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115685</xdr:rowOff>
    </xdr:from>
    <xdr:to>
      <xdr:col>50</xdr:col>
      <xdr:colOff>165100</xdr:colOff>
      <xdr:row>64</xdr:row>
      <xdr:rowOff>45835</xdr:rowOff>
    </xdr:to>
    <xdr:sp macro="" textlink="">
      <xdr:nvSpPr>
        <xdr:cNvPr id="238" name="フローチャート: 判断 237">
          <a:extLst>
            <a:ext uri="{FF2B5EF4-FFF2-40B4-BE49-F238E27FC236}">
              <a16:creationId xmlns:a16="http://schemas.microsoft.com/office/drawing/2014/main" id="{19C7A278-D882-4764-8420-F6E62A3503E7}"/>
            </a:ext>
          </a:extLst>
        </xdr:cNvPr>
        <xdr:cNvSpPr/>
      </xdr:nvSpPr>
      <xdr:spPr>
        <a:xfrm>
          <a:off x="9588500" y="1091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119294</xdr:rowOff>
    </xdr:from>
    <xdr:to>
      <xdr:col>46</xdr:col>
      <xdr:colOff>38100</xdr:colOff>
      <xdr:row>64</xdr:row>
      <xdr:rowOff>49444</xdr:rowOff>
    </xdr:to>
    <xdr:sp macro="" textlink="">
      <xdr:nvSpPr>
        <xdr:cNvPr id="239" name="フローチャート: 判断 238">
          <a:extLst>
            <a:ext uri="{FF2B5EF4-FFF2-40B4-BE49-F238E27FC236}">
              <a16:creationId xmlns:a16="http://schemas.microsoft.com/office/drawing/2014/main" id="{CFDFE1A3-1D89-46BF-A7F6-5F2DE6635142}"/>
            </a:ext>
          </a:extLst>
        </xdr:cNvPr>
        <xdr:cNvSpPr/>
      </xdr:nvSpPr>
      <xdr:spPr>
        <a:xfrm>
          <a:off x="8699500" y="1092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117803</xdr:rowOff>
    </xdr:from>
    <xdr:to>
      <xdr:col>41</xdr:col>
      <xdr:colOff>101600</xdr:colOff>
      <xdr:row>64</xdr:row>
      <xdr:rowOff>47953</xdr:rowOff>
    </xdr:to>
    <xdr:sp macro="" textlink="">
      <xdr:nvSpPr>
        <xdr:cNvPr id="240" name="フローチャート: 判断 239">
          <a:extLst>
            <a:ext uri="{FF2B5EF4-FFF2-40B4-BE49-F238E27FC236}">
              <a16:creationId xmlns:a16="http://schemas.microsoft.com/office/drawing/2014/main" id="{321C9F2C-CA32-4A0B-A638-D49BB490403A}"/>
            </a:ext>
          </a:extLst>
        </xdr:cNvPr>
        <xdr:cNvSpPr/>
      </xdr:nvSpPr>
      <xdr:spPr>
        <a:xfrm>
          <a:off x="7810500" y="10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127574</xdr:rowOff>
    </xdr:from>
    <xdr:to>
      <xdr:col>36</xdr:col>
      <xdr:colOff>165100</xdr:colOff>
      <xdr:row>64</xdr:row>
      <xdr:rowOff>57724</xdr:rowOff>
    </xdr:to>
    <xdr:sp macro="" textlink="">
      <xdr:nvSpPr>
        <xdr:cNvPr id="241" name="フローチャート: 判断 240">
          <a:extLst>
            <a:ext uri="{FF2B5EF4-FFF2-40B4-BE49-F238E27FC236}">
              <a16:creationId xmlns:a16="http://schemas.microsoft.com/office/drawing/2014/main" id="{71A2CB0C-96E4-47C9-8391-B66051044CEC}"/>
            </a:ext>
          </a:extLst>
        </xdr:cNvPr>
        <xdr:cNvSpPr/>
      </xdr:nvSpPr>
      <xdr:spPr>
        <a:xfrm>
          <a:off x="6921500" y="1092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37E779AF-4695-4506-809F-7D2044D2B58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491EB0D-97FF-4446-A291-4A9D2BEA95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0537A99-90A3-4480-B912-009D52347B3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7D24D95-2649-412E-8CD2-613E6F0D14D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4F0540C-F5E3-4F86-9D64-06461CB2165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165757</xdr:rowOff>
    </xdr:from>
    <xdr:to>
      <xdr:col>55</xdr:col>
      <xdr:colOff>50800</xdr:colOff>
      <xdr:row>64</xdr:row>
      <xdr:rowOff>95907</xdr:rowOff>
    </xdr:to>
    <xdr:sp macro="" textlink="">
      <xdr:nvSpPr>
        <xdr:cNvPr id="247" name="楕円 246">
          <a:extLst>
            <a:ext uri="{FF2B5EF4-FFF2-40B4-BE49-F238E27FC236}">
              <a16:creationId xmlns:a16="http://schemas.microsoft.com/office/drawing/2014/main" id="{AF4D684D-65A0-4ABE-BACF-9082FCF8ACA3}"/>
            </a:ext>
          </a:extLst>
        </xdr:cNvPr>
        <xdr:cNvSpPr/>
      </xdr:nvSpPr>
      <xdr:spPr>
        <a:xfrm>
          <a:off x="10426700" y="109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80684</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A10614ED-41B0-4159-9C81-889BA3E6AA1A}"/>
            </a:ext>
          </a:extLst>
        </xdr:cNvPr>
        <xdr:cNvSpPr txBox="1"/>
      </xdr:nvSpPr>
      <xdr:spPr>
        <a:xfrm>
          <a:off x="10515600" y="1088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166463</xdr:rowOff>
    </xdr:from>
    <xdr:to>
      <xdr:col>50</xdr:col>
      <xdr:colOff>165100</xdr:colOff>
      <xdr:row>64</xdr:row>
      <xdr:rowOff>96613</xdr:rowOff>
    </xdr:to>
    <xdr:sp macro="" textlink="">
      <xdr:nvSpPr>
        <xdr:cNvPr id="249" name="楕円 248">
          <a:extLst>
            <a:ext uri="{FF2B5EF4-FFF2-40B4-BE49-F238E27FC236}">
              <a16:creationId xmlns:a16="http://schemas.microsoft.com/office/drawing/2014/main" id="{F79A0112-1080-4C17-8121-9670244F2C2D}"/>
            </a:ext>
          </a:extLst>
        </xdr:cNvPr>
        <xdr:cNvSpPr/>
      </xdr:nvSpPr>
      <xdr:spPr>
        <a:xfrm>
          <a:off x="9588500" y="109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45107</xdr:rowOff>
    </xdr:from>
    <xdr:to>
      <xdr:col>55</xdr:col>
      <xdr:colOff>0</xdr:colOff>
      <xdr:row>64</xdr:row>
      <xdr:rowOff>45813</xdr:rowOff>
    </xdr:to>
    <xdr:cxnSp macro="">
      <xdr:nvCxnSpPr>
        <xdr:cNvPr id="250" name="直線コネクタ 249">
          <a:extLst>
            <a:ext uri="{FF2B5EF4-FFF2-40B4-BE49-F238E27FC236}">
              <a16:creationId xmlns:a16="http://schemas.microsoft.com/office/drawing/2014/main" id="{99BA1592-75B6-4089-8525-F04FC5C7902B}"/>
            </a:ext>
          </a:extLst>
        </xdr:cNvPr>
        <xdr:cNvCxnSpPr/>
      </xdr:nvCxnSpPr>
      <xdr:spPr>
        <a:xfrm flipV="1">
          <a:off x="9639300" y="11017907"/>
          <a:ext cx="838200"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166446</xdr:rowOff>
    </xdr:from>
    <xdr:to>
      <xdr:col>46</xdr:col>
      <xdr:colOff>38100</xdr:colOff>
      <xdr:row>64</xdr:row>
      <xdr:rowOff>96596</xdr:rowOff>
    </xdr:to>
    <xdr:sp macro="" textlink="">
      <xdr:nvSpPr>
        <xdr:cNvPr id="251" name="楕円 250">
          <a:extLst>
            <a:ext uri="{FF2B5EF4-FFF2-40B4-BE49-F238E27FC236}">
              <a16:creationId xmlns:a16="http://schemas.microsoft.com/office/drawing/2014/main" id="{B1932F74-3DA8-4496-9C94-78EA92704A4C}"/>
            </a:ext>
          </a:extLst>
        </xdr:cNvPr>
        <xdr:cNvSpPr/>
      </xdr:nvSpPr>
      <xdr:spPr>
        <a:xfrm>
          <a:off x="8699500" y="1096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45796</xdr:rowOff>
    </xdr:from>
    <xdr:to>
      <xdr:col>50</xdr:col>
      <xdr:colOff>114300</xdr:colOff>
      <xdr:row>64</xdr:row>
      <xdr:rowOff>45813</xdr:rowOff>
    </xdr:to>
    <xdr:cxnSp macro="">
      <xdr:nvCxnSpPr>
        <xdr:cNvPr id="252" name="直線コネクタ 251">
          <a:extLst>
            <a:ext uri="{FF2B5EF4-FFF2-40B4-BE49-F238E27FC236}">
              <a16:creationId xmlns:a16="http://schemas.microsoft.com/office/drawing/2014/main" id="{CA1729C4-2C34-42CB-9A4B-D25804D8E8DA}"/>
            </a:ext>
          </a:extLst>
        </xdr:cNvPr>
        <xdr:cNvCxnSpPr/>
      </xdr:nvCxnSpPr>
      <xdr:spPr>
        <a:xfrm>
          <a:off x="8750300" y="11018596"/>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864</xdr:rowOff>
    </xdr:from>
    <xdr:to>
      <xdr:col>41</xdr:col>
      <xdr:colOff>101600</xdr:colOff>
      <xdr:row>64</xdr:row>
      <xdr:rowOff>102464</xdr:rowOff>
    </xdr:to>
    <xdr:sp macro="" textlink="">
      <xdr:nvSpPr>
        <xdr:cNvPr id="253" name="楕円 252">
          <a:extLst>
            <a:ext uri="{FF2B5EF4-FFF2-40B4-BE49-F238E27FC236}">
              <a16:creationId xmlns:a16="http://schemas.microsoft.com/office/drawing/2014/main" id="{CC43ACBD-0D31-42F6-90D0-9DA3D966C61D}"/>
            </a:ext>
          </a:extLst>
        </xdr:cNvPr>
        <xdr:cNvSpPr/>
      </xdr:nvSpPr>
      <xdr:spPr>
        <a:xfrm>
          <a:off x="7810500" y="109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45796</xdr:rowOff>
    </xdr:from>
    <xdr:to>
      <xdr:col>45</xdr:col>
      <xdr:colOff>177800</xdr:colOff>
      <xdr:row>64</xdr:row>
      <xdr:rowOff>51664</xdr:rowOff>
    </xdr:to>
    <xdr:cxnSp macro="">
      <xdr:nvCxnSpPr>
        <xdr:cNvPr id="254" name="直線コネクタ 253">
          <a:extLst>
            <a:ext uri="{FF2B5EF4-FFF2-40B4-BE49-F238E27FC236}">
              <a16:creationId xmlns:a16="http://schemas.microsoft.com/office/drawing/2014/main" id="{6DBEE648-C40A-4401-8855-107A2D4D32D1}"/>
            </a:ext>
          </a:extLst>
        </xdr:cNvPr>
        <xdr:cNvCxnSpPr/>
      </xdr:nvCxnSpPr>
      <xdr:spPr>
        <a:xfrm flipV="1">
          <a:off x="7861300" y="11018596"/>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54308</xdr:rowOff>
    </xdr:from>
    <xdr:to>
      <xdr:col>36</xdr:col>
      <xdr:colOff>165100</xdr:colOff>
      <xdr:row>63</xdr:row>
      <xdr:rowOff>155908</xdr:rowOff>
    </xdr:to>
    <xdr:sp macro="" textlink="">
      <xdr:nvSpPr>
        <xdr:cNvPr id="255" name="楕円 254">
          <a:extLst>
            <a:ext uri="{FF2B5EF4-FFF2-40B4-BE49-F238E27FC236}">
              <a16:creationId xmlns:a16="http://schemas.microsoft.com/office/drawing/2014/main" id="{F3355997-F6B2-41B0-9EB0-6C0FC6A5E897}"/>
            </a:ext>
          </a:extLst>
        </xdr:cNvPr>
        <xdr:cNvSpPr/>
      </xdr:nvSpPr>
      <xdr:spPr>
        <a:xfrm>
          <a:off x="6921500" y="1085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105108</xdr:rowOff>
    </xdr:from>
    <xdr:to>
      <xdr:col>41</xdr:col>
      <xdr:colOff>50800</xdr:colOff>
      <xdr:row>64</xdr:row>
      <xdr:rowOff>51664</xdr:rowOff>
    </xdr:to>
    <xdr:cxnSp macro="">
      <xdr:nvCxnSpPr>
        <xdr:cNvPr id="256" name="直線コネクタ 255">
          <a:extLst>
            <a:ext uri="{FF2B5EF4-FFF2-40B4-BE49-F238E27FC236}">
              <a16:creationId xmlns:a16="http://schemas.microsoft.com/office/drawing/2014/main" id="{46219CE6-3280-469B-9E56-3054396CC680}"/>
            </a:ext>
          </a:extLst>
        </xdr:cNvPr>
        <xdr:cNvCxnSpPr/>
      </xdr:nvCxnSpPr>
      <xdr:spPr>
        <a:xfrm>
          <a:off x="6972300" y="10906458"/>
          <a:ext cx="889000" cy="11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62362</xdr:rowOff>
    </xdr:from>
    <xdr:ext cx="690189" cy="259045"/>
    <xdr:sp macro="" textlink="">
      <xdr:nvSpPr>
        <xdr:cNvPr id="257" name="n_1aveValue【橋りょう・トンネル】&#10;一人当たり有形固定資産（償却資産）額">
          <a:extLst>
            <a:ext uri="{FF2B5EF4-FFF2-40B4-BE49-F238E27FC236}">
              <a16:creationId xmlns:a16="http://schemas.microsoft.com/office/drawing/2014/main" id="{6493B07F-11BA-46D2-894E-F87CE96F5AE0}"/>
            </a:ext>
          </a:extLst>
        </xdr:cNvPr>
        <xdr:cNvSpPr txBox="1"/>
      </xdr:nvSpPr>
      <xdr:spPr>
        <a:xfrm>
          <a:off x="9281505" y="106922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65971</xdr:rowOff>
    </xdr:from>
    <xdr:ext cx="690189" cy="259045"/>
    <xdr:sp macro="" textlink="">
      <xdr:nvSpPr>
        <xdr:cNvPr id="258" name="n_2aveValue【橋りょう・トンネル】&#10;一人当たり有形固定資産（償却資産）額">
          <a:extLst>
            <a:ext uri="{FF2B5EF4-FFF2-40B4-BE49-F238E27FC236}">
              <a16:creationId xmlns:a16="http://schemas.microsoft.com/office/drawing/2014/main" id="{B2508532-A128-40B4-AD5B-08E36413CB6B}"/>
            </a:ext>
          </a:extLst>
        </xdr:cNvPr>
        <xdr:cNvSpPr txBox="1"/>
      </xdr:nvSpPr>
      <xdr:spPr>
        <a:xfrm>
          <a:off x="8405205" y="10695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64480</xdr:rowOff>
    </xdr:from>
    <xdr:ext cx="690189" cy="259045"/>
    <xdr:sp macro="" textlink="">
      <xdr:nvSpPr>
        <xdr:cNvPr id="259" name="n_3aveValue【橋りょう・トンネル】&#10;一人当たり有形固定資産（償却資産）額">
          <a:extLst>
            <a:ext uri="{FF2B5EF4-FFF2-40B4-BE49-F238E27FC236}">
              <a16:creationId xmlns:a16="http://schemas.microsoft.com/office/drawing/2014/main" id="{173B2332-AC92-42A5-95E2-0DA62AAA05C8}"/>
            </a:ext>
          </a:extLst>
        </xdr:cNvPr>
        <xdr:cNvSpPr txBox="1"/>
      </xdr:nvSpPr>
      <xdr:spPr>
        <a:xfrm>
          <a:off x="7516205" y="106943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48851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E4D14BD3-C36B-4042-BD18-2236B133FEC7}"/>
            </a:ext>
          </a:extLst>
        </xdr:cNvPr>
        <xdr:cNvSpPr txBox="1"/>
      </xdr:nvSpPr>
      <xdr:spPr>
        <a:xfrm>
          <a:off x="6672795" y="11021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87740</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14C8AF70-EA6D-48B4-BDA4-2D81C3E8A595}"/>
            </a:ext>
          </a:extLst>
        </xdr:cNvPr>
        <xdr:cNvSpPr txBox="1"/>
      </xdr:nvSpPr>
      <xdr:spPr>
        <a:xfrm>
          <a:off x="9327095" y="11060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87723</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F6384F4-0875-450C-997A-55D8CCCC5377}"/>
            </a:ext>
          </a:extLst>
        </xdr:cNvPr>
        <xdr:cNvSpPr txBox="1"/>
      </xdr:nvSpPr>
      <xdr:spPr>
        <a:xfrm>
          <a:off x="8450795" y="1106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93591</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3A702CC6-7356-435A-A6C4-1E55C675E074}"/>
            </a:ext>
          </a:extLst>
        </xdr:cNvPr>
        <xdr:cNvSpPr txBox="1"/>
      </xdr:nvSpPr>
      <xdr:spPr>
        <a:xfrm>
          <a:off x="7561795" y="11066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985</xdr:rowOff>
    </xdr:from>
    <xdr:ext cx="690189" cy="259045"/>
    <xdr:sp macro="" textlink="">
      <xdr:nvSpPr>
        <xdr:cNvPr id="264" name="n_4mainValue【橋りょう・トンネル】&#10;一人当たり有形固定資産（償却資産）額">
          <a:extLst>
            <a:ext uri="{FF2B5EF4-FFF2-40B4-BE49-F238E27FC236}">
              <a16:creationId xmlns:a16="http://schemas.microsoft.com/office/drawing/2014/main" id="{097229E8-A003-49E7-9E45-5FE1664C498F}"/>
            </a:ext>
          </a:extLst>
        </xdr:cNvPr>
        <xdr:cNvSpPr txBox="1"/>
      </xdr:nvSpPr>
      <xdr:spPr>
        <a:xfrm>
          <a:off x="6627205" y="10630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6A0C3F9C-F7C3-4986-A82D-44D77EAAD76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7E05766B-31E4-4375-8D18-C6E6E9C2FE9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428CB9E-D304-4A8E-A84A-E3435F52856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50890AA-08F3-4182-8255-7FE1936BC4A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2C17246C-2482-4CDA-A53D-02C4EE84485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BF8C59EB-C91B-4C4E-AD92-B44189A5B49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E2386E9D-BEBB-4C40-B160-FA2DC440C7E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DD69D99-B05B-4752-AF63-BD046B2984A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43C96D7-2C55-4DAD-9B0A-8B9D13F795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2ABB1714-834B-4933-8CD6-296680A8522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D2205604-87BF-409F-A3F4-617807BFFD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6254D1C4-6896-4408-87A0-147CA53CBC0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402E0058-EC89-414D-BB7D-262255B0335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49B9BF6A-66CF-4123-84D4-88A53153C8C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4C1F169-E3B9-4C53-9E89-771E21B33B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3AE4C42D-D988-4DA6-BCE3-1E5DCA05C8A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560A2C89-61E6-4BD5-AEC6-C84E25F5E16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9BA8B796-19FC-4171-AEC6-CA1B398D89F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6522A81B-9F86-4231-8294-438ABB7B758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49AE493F-5C80-491B-89F3-6762B1F995F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B3BF4E13-5E16-4A30-9248-934B575FF02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87D1B2D4-D4F4-45EC-BFC1-56031841D4D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886E8ECD-356E-4955-8971-DBFC0EDC131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2A6C4443-10A8-4E1B-ACBB-3207E31E3BD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7A32B9AD-908F-4EAF-B0C3-936DAD56C75C}"/>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0C43C521-3524-4AAE-B074-9CE2E243A9F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C0DFDB5F-260D-4755-B5DB-1A33DDA9F27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1B5DA660-A88D-4CDD-A420-9AD68216255A}"/>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947F9CA7-813F-4942-9DF8-AAC69E5F5ADE}"/>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102888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9008355C-1BE8-4B0D-A4AD-B10D843B33EC}"/>
            </a:ext>
          </a:extLst>
        </xdr:cNvPr>
        <xdr:cNvSpPr txBox="1"/>
      </xdr:nvSpPr>
      <xdr:spPr>
        <a:xfrm>
          <a:off x="4673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295" name="フローチャート: 判断 294">
          <a:extLst>
            <a:ext uri="{FF2B5EF4-FFF2-40B4-BE49-F238E27FC236}">
              <a16:creationId xmlns:a16="http://schemas.microsoft.com/office/drawing/2014/main" id="{E4371BC4-D759-415F-81CE-59927E3E5E42}"/>
            </a:ext>
          </a:extLst>
        </xdr:cNvPr>
        <xdr:cNvSpPr/>
      </xdr:nvSpPr>
      <xdr:spPr>
        <a:xfrm>
          <a:off x="4584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98AE172F-A711-41B7-AB74-60F463213FB4}"/>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126364</xdr:rowOff>
    </xdr:from>
    <xdr:to>
      <xdr:col>15</xdr:col>
      <xdr:colOff>101600</xdr:colOff>
      <xdr:row>82</xdr:row>
      <xdr:rowOff>56514</xdr:rowOff>
    </xdr:to>
    <xdr:sp macro="" textlink="">
      <xdr:nvSpPr>
        <xdr:cNvPr id="297" name="フローチャート: 判断 296">
          <a:extLst>
            <a:ext uri="{FF2B5EF4-FFF2-40B4-BE49-F238E27FC236}">
              <a16:creationId xmlns:a16="http://schemas.microsoft.com/office/drawing/2014/main" id="{657B0C2E-BDB8-483D-90FD-5383B33FDFC5}"/>
            </a:ext>
          </a:extLst>
        </xdr:cNvPr>
        <xdr:cNvSpPr/>
      </xdr:nvSpPr>
      <xdr:spPr>
        <a:xfrm>
          <a:off x="2857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86361</xdr:rowOff>
    </xdr:from>
    <xdr:to>
      <xdr:col>10</xdr:col>
      <xdr:colOff>165100</xdr:colOff>
      <xdr:row>82</xdr:row>
      <xdr:rowOff>16511</xdr:rowOff>
    </xdr:to>
    <xdr:sp macro="" textlink="">
      <xdr:nvSpPr>
        <xdr:cNvPr id="298" name="フローチャート: 判断 297">
          <a:extLst>
            <a:ext uri="{FF2B5EF4-FFF2-40B4-BE49-F238E27FC236}">
              <a16:creationId xmlns:a16="http://schemas.microsoft.com/office/drawing/2014/main" id="{ACDB0F27-9FA1-451D-B0A4-A3B653512E0C}"/>
            </a:ext>
          </a:extLst>
        </xdr:cNvPr>
        <xdr:cNvSpPr/>
      </xdr:nvSpPr>
      <xdr:spPr>
        <a:xfrm>
          <a:off x="19685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73025</xdr:rowOff>
    </xdr:from>
    <xdr:to>
      <xdr:col>6</xdr:col>
      <xdr:colOff>38100</xdr:colOff>
      <xdr:row>82</xdr:row>
      <xdr:rowOff>3175</xdr:rowOff>
    </xdr:to>
    <xdr:sp macro="" textlink="">
      <xdr:nvSpPr>
        <xdr:cNvPr id="299" name="フローチャート: 判断 298">
          <a:extLst>
            <a:ext uri="{FF2B5EF4-FFF2-40B4-BE49-F238E27FC236}">
              <a16:creationId xmlns:a16="http://schemas.microsoft.com/office/drawing/2014/main" id="{C78E47D0-0F55-4F90-B8D6-01D21B70AE94}"/>
            </a:ext>
          </a:extLst>
        </xdr:cNvPr>
        <xdr:cNvSpPr/>
      </xdr:nvSpPr>
      <xdr:spPr>
        <a:xfrm>
          <a:off x="1079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29D1735-874B-4C4B-A8F6-1DD73008B5F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44C82D69-9E2E-400D-B9B5-98E9EDBB567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AA7D56D-56C7-45BF-B8CF-87FDC28E24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C106B42E-E316-440A-964F-250161AA455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CE8EF0E8-D6BA-4894-9B81-F016F97884EA}"/>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33020</xdr:rowOff>
    </xdr:from>
    <xdr:to>
      <xdr:col>24</xdr:col>
      <xdr:colOff>114300</xdr:colOff>
      <xdr:row>80</xdr:row>
      <xdr:rowOff>134620</xdr:rowOff>
    </xdr:to>
    <xdr:sp macro="" textlink="">
      <xdr:nvSpPr>
        <xdr:cNvPr id="305" name="楕円 304">
          <a:extLst>
            <a:ext uri="{FF2B5EF4-FFF2-40B4-BE49-F238E27FC236}">
              <a16:creationId xmlns:a16="http://schemas.microsoft.com/office/drawing/2014/main" id="{DDD555D3-CC6A-4476-9AC0-BA5BDE354765}"/>
            </a:ext>
          </a:extLst>
        </xdr:cNvPr>
        <xdr:cNvSpPr/>
      </xdr:nvSpPr>
      <xdr:spPr>
        <a:xfrm>
          <a:off x="45847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55897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639AF985-1F0E-4F32-85D3-E49AF4980C7E}"/>
            </a:ext>
          </a:extLst>
        </xdr:cNvPr>
        <xdr:cNvSpPr txBox="1"/>
      </xdr:nvSpPr>
      <xdr:spPr>
        <a:xfrm>
          <a:off x="4673600"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160655</xdr:rowOff>
    </xdr:from>
    <xdr:to>
      <xdr:col>20</xdr:col>
      <xdr:colOff>38100</xdr:colOff>
      <xdr:row>80</xdr:row>
      <xdr:rowOff>90805</xdr:rowOff>
    </xdr:to>
    <xdr:sp macro="" textlink="">
      <xdr:nvSpPr>
        <xdr:cNvPr id="307" name="楕円 306">
          <a:extLst>
            <a:ext uri="{FF2B5EF4-FFF2-40B4-BE49-F238E27FC236}">
              <a16:creationId xmlns:a16="http://schemas.microsoft.com/office/drawing/2014/main" id="{40246190-C628-49BE-BB50-C8E1C5C9363A}"/>
            </a:ext>
          </a:extLst>
        </xdr:cNvPr>
        <xdr:cNvSpPr/>
      </xdr:nvSpPr>
      <xdr:spPr>
        <a:xfrm>
          <a:off x="3746500" y="137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40005</xdr:rowOff>
    </xdr:from>
    <xdr:to>
      <xdr:col>24</xdr:col>
      <xdr:colOff>63500</xdr:colOff>
      <xdr:row>80</xdr:row>
      <xdr:rowOff>83820</xdr:rowOff>
    </xdr:to>
    <xdr:cxnSp macro="">
      <xdr:nvCxnSpPr>
        <xdr:cNvPr id="308" name="直線コネクタ 307">
          <a:extLst>
            <a:ext uri="{FF2B5EF4-FFF2-40B4-BE49-F238E27FC236}">
              <a16:creationId xmlns:a16="http://schemas.microsoft.com/office/drawing/2014/main" id="{0EF2AD82-AAAF-41D7-A835-486ABD0E1D49}"/>
            </a:ext>
          </a:extLst>
        </xdr:cNvPr>
        <xdr:cNvCxnSpPr/>
      </xdr:nvCxnSpPr>
      <xdr:spPr>
        <a:xfrm>
          <a:off x="3797300" y="137560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141605</xdr:rowOff>
    </xdr:from>
    <xdr:to>
      <xdr:col>15</xdr:col>
      <xdr:colOff>101600</xdr:colOff>
      <xdr:row>80</xdr:row>
      <xdr:rowOff>71755</xdr:rowOff>
    </xdr:to>
    <xdr:sp macro="" textlink="">
      <xdr:nvSpPr>
        <xdr:cNvPr id="309" name="楕円 308">
          <a:extLst>
            <a:ext uri="{FF2B5EF4-FFF2-40B4-BE49-F238E27FC236}">
              <a16:creationId xmlns:a16="http://schemas.microsoft.com/office/drawing/2014/main" id="{BED837BD-FD2C-497E-A769-65EB6D6C329C}"/>
            </a:ext>
          </a:extLst>
        </xdr:cNvPr>
        <xdr:cNvSpPr/>
      </xdr:nvSpPr>
      <xdr:spPr>
        <a:xfrm>
          <a:off x="2857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20955</xdr:rowOff>
    </xdr:from>
    <xdr:to>
      <xdr:col>19</xdr:col>
      <xdr:colOff>177800</xdr:colOff>
      <xdr:row>80</xdr:row>
      <xdr:rowOff>40005</xdr:rowOff>
    </xdr:to>
    <xdr:cxnSp macro="">
      <xdr:nvCxnSpPr>
        <xdr:cNvPr id="310" name="直線コネクタ 309">
          <a:extLst>
            <a:ext uri="{FF2B5EF4-FFF2-40B4-BE49-F238E27FC236}">
              <a16:creationId xmlns:a16="http://schemas.microsoft.com/office/drawing/2014/main" id="{743B3C5F-6617-4245-B3C2-76B45ACF7CF2}"/>
            </a:ext>
          </a:extLst>
        </xdr:cNvPr>
        <xdr:cNvCxnSpPr/>
      </xdr:nvCxnSpPr>
      <xdr:spPr>
        <a:xfrm>
          <a:off x="2908300" y="137369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46355</xdr:rowOff>
    </xdr:from>
    <xdr:to>
      <xdr:col>10</xdr:col>
      <xdr:colOff>165100</xdr:colOff>
      <xdr:row>80</xdr:row>
      <xdr:rowOff>147955</xdr:rowOff>
    </xdr:to>
    <xdr:sp macro="" textlink="">
      <xdr:nvSpPr>
        <xdr:cNvPr id="311" name="楕円 310">
          <a:extLst>
            <a:ext uri="{FF2B5EF4-FFF2-40B4-BE49-F238E27FC236}">
              <a16:creationId xmlns:a16="http://schemas.microsoft.com/office/drawing/2014/main" id="{EBB8472C-C510-474C-B99D-5B9FAD2447AF}"/>
            </a:ext>
          </a:extLst>
        </xdr:cNvPr>
        <xdr:cNvSpPr/>
      </xdr:nvSpPr>
      <xdr:spPr>
        <a:xfrm>
          <a:off x="1968500" y="1376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20955</xdr:rowOff>
    </xdr:from>
    <xdr:to>
      <xdr:col>15</xdr:col>
      <xdr:colOff>50800</xdr:colOff>
      <xdr:row>80</xdr:row>
      <xdr:rowOff>97155</xdr:rowOff>
    </xdr:to>
    <xdr:cxnSp macro="">
      <xdr:nvCxnSpPr>
        <xdr:cNvPr id="312" name="直線コネクタ 311">
          <a:extLst>
            <a:ext uri="{FF2B5EF4-FFF2-40B4-BE49-F238E27FC236}">
              <a16:creationId xmlns:a16="http://schemas.microsoft.com/office/drawing/2014/main" id="{2DFDB23B-0DE4-47DA-A34C-B8F56BFEB367}"/>
            </a:ext>
          </a:extLst>
        </xdr:cNvPr>
        <xdr:cNvCxnSpPr/>
      </xdr:nvCxnSpPr>
      <xdr:spPr>
        <a:xfrm flipV="1">
          <a:off x="2019300" y="1373695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116839</xdr:rowOff>
    </xdr:from>
    <xdr:to>
      <xdr:col>6</xdr:col>
      <xdr:colOff>38100</xdr:colOff>
      <xdr:row>82</xdr:row>
      <xdr:rowOff>46989</xdr:rowOff>
    </xdr:to>
    <xdr:sp macro="" textlink="">
      <xdr:nvSpPr>
        <xdr:cNvPr id="313" name="楕円 312">
          <a:extLst>
            <a:ext uri="{FF2B5EF4-FFF2-40B4-BE49-F238E27FC236}">
              <a16:creationId xmlns:a16="http://schemas.microsoft.com/office/drawing/2014/main" id="{E9936ED0-B4A7-4642-B7D3-40FA8C0CD240}"/>
            </a:ext>
          </a:extLst>
        </xdr:cNvPr>
        <xdr:cNvSpPr/>
      </xdr:nvSpPr>
      <xdr:spPr>
        <a:xfrm>
          <a:off x="1079500" y="1400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97155</xdr:rowOff>
    </xdr:from>
    <xdr:to>
      <xdr:col>10</xdr:col>
      <xdr:colOff>114300</xdr:colOff>
      <xdr:row>81</xdr:row>
      <xdr:rowOff>167639</xdr:rowOff>
    </xdr:to>
    <xdr:cxnSp macro="">
      <xdr:nvCxnSpPr>
        <xdr:cNvPr id="314" name="直線コネクタ 313">
          <a:extLst>
            <a:ext uri="{FF2B5EF4-FFF2-40B4-BE49-F238E27FC236}">
              <a16:creationId xmlns:a16="http://schemas.microsoft.com/office/drawing/2014/main" id="{5506B5D9-6C9B-4FD7-BD44-0A5D3EBA74A0}"/>
            </a:ext>
          </a:extLst>
        </xdr:cNvPr>
        <xdr:cNvCxnSpPr/>
      </xdr:nvCxnSpPr>
      <xdr:spPr>
        <a:xfrm flipV="1">
          <a:off x="1130300" y="13813155"/>
          <a:ext cx="889000" cy="24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72407</xdr:rowOff>
    </xdr:from>
    <xdr:ext cx="405111" cy="259045"/>
    <xdr:sp macro="" textlink="">
      <xdr:nvSpPr>
        <xdr:cNvPr id="315" name="n_1aveValue【公営住宅】&#10;有形固定資産減価償却率">
          <a:extLst>
            <a:ext uri="{FF2B5EF4-FFF2-40B4-BE49-F238E27FC236}">
              <a16:creationId xmlns:a16="http://schemas.microsoft.com/office/drawing/2014/main" id="{9B39EB3C-81B5-4459-B3DA-98530D794E4D}"/>
            </a:ext>
          </a:extLst>
        </xdr:cNvPr>
        <xdr:cNvSpPr txBox="1"/>
      </xdr:nvSpPr>
      <xdr:spPr>
        <a:xfrm>
          <a:off x="35820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47641</xdr:rowOff>
    </xdr:from>
    <xdr:ext cx="405111" cy="259045"/>
    <xdr:sp macro="" textlink="">
      <xdr:nvSpPr>
        <xdr:cNvPr id="316" name="n_2aveValue【公営住宅】&#10;有形固定資産減価償却率">
          <a:extLst>
            <a:ext uri="{FF2B5EF4-FFF2-40B4-BE49-F238E27FC236}">
              <a16:creationId xmlns:a16="http://schemas.microsoft.com/office/drawing/2014/main" id="{9968CDAC-F000-4108-9676-627661EFD0FC}"/>
            </a:ext>
          </a:extLst>
        </xdr:cNvPr>
        <xdr:cNvSpPr txBox="1"/>
      </xdr:nvSpPr>
      <xdr:spPr>
        <a:xfrm>
          <a:off x="2705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7638</xdr:rowOff>
    </xdr:from>
    <xdr:ext cx="405111" cy="259045"/>
    <xdr:sp macro="" textlink="">
      <xdr:nvSpPr>
        <xdr:cNvPr id="317" name="n_3aveValue【公営住宅】&#10;有形固定資産減価償却率">
          <a:extLst>
            <a:ext uri="{FF2B5EF4-FFF2-40B4-BE49-F238E27FC236}">
              <a16:creationId xmlns:a16="http://schemas.microsoft.com/office/drawing/2014/main" id="{41F1DAC2-558D-4A33-B540-215BFC64737D}"/>
            </a:ext>
          </a:extLst>
        </xdr:cNvPr>
        <xdr:cNvSpPr txBox="1"/>
      </xdr:nvSpPr>
      <xdr:spPr>
        <a:xfrm>
          <a:off x="18167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19702</xdr:rowOff>
    </xdr:from>
    <xdr:ext cx="405111" cy="259045"/>
    <xdr:sp macro="" textlink="">
      <xdr:nvSpPr>
        <xdr:cNvPr id="318" name="n_4aveValue【公営住宅】&#10;有形固定資産減価償却率">
          <a:extLst>
            <a:ext uri="{FF2B5EF4-FFF2-40B4-BE49-F238E27FC236}">
              <a16:creationId xmlns:a16="http://schemas.microsoft.com/office/drawing/2014/main" id="{0CE33F76-76D8-41B4-88F8-EFEC33E36229}"/>
            </a:ext>
          </a:extLst>
        </xdr:cNvPr>
        <xdr:cNvSpPr txBox="1"/>
      </xdr:nvSpPr>
      <xdr:spPr>
        <a:xfrm>
          <a:off x="927744"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107332</xdr:rowOff>
    </xdr:from>
    <xdr:ext cx="405111" cy="259045"/>
    <xdr:sp macro="" textlink="">
      <xdr:nvSpPr>
        <xdr:cNvPr id="319" name="n_1mainValue【公営住宅】&#10;有形固定資産減価償却率">
          <a:extLst>
            <a:ext uri="{FF2B5EF4-FFF2-40B4-BE49-F238E27FC236}">
              <a16:creationId xmlns:a16="http://schemas.microsoft.com/office/drawing/2014/main" id="{6546BD03-6C66-4A5F-9F8F-EC64C00BA229}"/>
            </a:ext>
          </a:extLst>
        </xdr:cNvPr>
        <xdr:cNvSpPr txBox="1"/>
      </xdr:nvSpPr>
      <xdr:spPr>
        <a:xfrm>
          <a:off x="358204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88282</xdr:rowOff>
    </xdr:from>
    <xdr:ext cx="405111" cy="259045"/>
    <xdr:sp macro="" textlink="">
      <xdr:nvSpPr>
        <xdr:cNvPr id="320" name="n_2mainValue【公営住宅】&#10;有形固定資産減価償却率">
          <a:extLst>
            <a:ext uri="{FF2B5EF4-FFF2-40B4-BE49-F238E27FC236}">
              <a16:creationId xmlns:a16="http://schemas.microsoft.com/office/drawing/2014/main" id="{31183A87-8DE5-4815-A0C2-5820CD6D5E25}"/>
            </a:ext>
          </a:extLst>
        </xdr:cNvPr>
        <xdr:cNvSpPr txBox="1"/>
      </xdr:nvSpPr>
      <xdr:spPr>
        <a:xfrm>
          <a:off x="2705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164482</xdr:rowOff>
    </xdr:from>
    <xdr:ext cx="405111" cy="259045"/>
    <xdr:sp macro="" textlink="">
      <xdr:nvSpPr>
        <xdr:cNvPr id="321" name="n_3mainValue【公営住宅】&#10;有形固定資産減価償却率">
          <a:extLst>
            <a:ext uri="{FF2B5EF4-FFF2-40B4-BE49-F238E27FC236}">
              <a16:creationId xmlns:a16="http://schemas.microsoft.com/office/drawing/2014/main" id="{9E605992-DCE4-4AB4-9317-CD8C6B3B7190}"/>
            </a:ext>
          </a:extLst>
        </xdr:cNvPr>
        <xdr:cNvSpPr txBox="1"/>
      </xdr:nvSpPr>
      <xdr:spPr>
        <a:xfrm>
          <a:off x="1816744" y="1353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38116</xdr:rowOff>
    </xdr:from>
    <xdr:ext cx="405111" cy="259045"/>
    <xdr:sp macro="" textlink="">
      <xdr:nvSpPr>
        <xdr:cNvPr id="322" name="n_4mainValue【公営住宅】&#10;有形固定資産減価償却率">
          <a:extLst>
            <a:ext uri="{FF2B5EF4-FFF2-40B4-BE49-F238E27FC236}">
              <a16:creationId xmlns:a16="http://schemas.microsoft.com/office/drawing/2014/main" id="{0CCC489B-3C05-4C9B-B7C1-831567DF5C43}"/>
            </a:ext>
          </a:extLst>
        </xdr:cNvPr>
        <xdr:cNvSpPr txBox="1"/>
      </xdr:nvSpPr>
      <xdr:spPr>
        <a:xfrm>
          <a:off x="927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7458CA00-483B-4211-B85D-3253A92BC71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62F28C1-9D20-40A4-8E65-9A9B47C5D1F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1B1C9C20-93BA-4CD3-9006-F8A27EE6E9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2C7BA25F-2CB6-4743-96D9-661D8CC180A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B83875BD-1177-4897-89DA-61FF9F05AE7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8C6EA81B-9802-492E-BC26-A205EAFA0D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FAD0B738-227B-4982-9681-EEF825DD24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0799389-821D-411C-B641-233553CA59A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568FA10B-2E1A-4F17-B386-6C16E709894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C7D834EA-63B7-4F0A-9954-1D5CA2AB816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DC625200-A6EE-4F69-984B-60269DF34E7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CEC2E73E-059D-445A-96D6-B5C4407F69BD}"/>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9C574FA-0CEB-4B0E-9DCC-D536AE2B567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6" name="テキスト ボックス 335">
          <a:extLst>
            <a:ext uri="{FF2B5EF4-FFF2-40B4-BE49-F238E27FC236}">
              <a16:creationId xmlns:a16="http://schemas.microsoft.com/office/drawing/2014/main" id="{C52E7E1C-73B3-4E79-8244-3DA6C1D86051}"/>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EC75B87F-11F8-4CFE-9872-57092CA899F3}"/>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8" name="テキスト ボックス 337">
          <a:extLst>
            <a:ext uri="{FF2B5EF4-FFF2-40B4-BE49-F238E27FC236}">
              <a16:creationId xmlns:a16="http://schemas.microsoft.com/office/drawing/2014/main" id="{5C48C64B-72F1-444C-B3A7-087B3BD86872}"/>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866FC7BD-4293-45D5-A6FB-794E13B1C92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0" name="テキスト ボックス 339">
          <a:extLst>
            <a:ext uri="{FF2B5EF4-FFF2-40B4-BE49-F238E27FC236}">
              <a16:creationId xmlns:a16="http://schemas.microsoft.com/office/drawing/2014/main" id="{6AAB7179-CFA0-4134-BA45-012EA35B045B}"/>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DF27F459-A8C8-4EA4-A0DC-B8076805585A}"/>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2" name="テキスト ボックス 341">
          <a:extLst>
            <a:ext uri="{FF2B5EF4-FFF2-40B4-BE49-F238E27FC236}">
              <a16:creationId xmlns:a16="http://schemas.microsoft.com/office/drawing/2014/main" id="{DC2EA44F-ED82-4E0F-99FB-858A67FEFA5B}"/>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A05C5344-328C-4E69-BE9F-F9C4EC7D039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839B9CB-C02A-4842-AA4D-2E8F34CBD0D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12FBE0C1-B257-42AF-8C13-7CF3E38DCA6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170002</xdr:rowOff>
    </xdr:from>
    <xdr:to>
      <xdr:col>54</xdr:col>
      <xdr:colOff>189865</xdr:colOff>
      <xdr:row>86</xdr:row>
      <xdr:rowOff>109576</xdr:rowOff>
    </xdr:to>
    <xdr:cxnSp macro="">
      <xdr:nvCxnSpPr>
        <xdr:cNvPr id="346" name="直線コネクタ 345">
          <a:extLst>
            <a:ext uri="{FF2B5EF4-FFF2-40B4-BE49-F238E27FC236}">
              <a16:creationId xmlns:a16="http://schemas.microsoft.com/office/drawing/2014/main" id="{5950B18E-2DC7-4621-8C46-CCC086E07047}"/>
            </a:ext>
          </a:extLst>
        </xdr:cNvPr>
        <xdr:cNvCxnSpPr/>
      </xdr:nvCxnSpPr>
      <xdr:spPr>
        <a:xfrm flipV="1">
          <a:off x="10476865" y="13371652"/>
          <a:ext cx="0" cy="1482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113403</xdr:rowOff>
    </xdr:from>
    <xdr:ext cx="469744" cy="259045"/>
    <xdr:sp macro="" textlink="">
      <xdr:nvSpPr>
        <xdr:cNvPr id="347" name="【公営住宅】&#10;一人当たり面積最小値テキスト">
          <a:extLst>
            <a:ext uri="{FF2B5EF4-FFF2-40B4-BE49-F238E27FC236}">
              <a16:creationId xmlns:a16="http://schemas.microsoft.com/office/drawing/2014/main" id="{31D762FD-60BF-4E61-BA54-3A05DD2DEB61}"/>
            </a:ext>
          </a:extLst>
        </xdr:cNvPr>
        <xdr:cNvSpPr txBox="1"/>
      </xdr:nvSpPr>
      <xdr:spPr>
        <a:xfrm>
          <a:off x="10515600" y="1485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109576</xdr:rowOff>
    </xdr:from>
    <xdr:to>
      <xdr:col>55</xdr:col>
      <xdr:colOff>88900</xdr:colOff>
      <xdr:row>86</xdr:row>
      <xdr:rowOff>109576</xdr:rowOff>
    </xdr:to>
    <xdr:cxnSp macro="">
      <xdr:nvCxnSpPr>
        <xdr:cNvPr id="348" name="直線コネクタ 347">
          <a:extLst>
            <a:ext uri="{FF2B5EF4-FFF2-40B4-BE49-F238E27FC236}">
              <a16:creationId xmlns:a16="http://schemas.microsoft.com/office/drawing/2014/main" id="{38D28076-EF3B-473A-BE22-55FD51C51838}"/>
            </a:ext>
          </a:extLst>
        </xdr:cNvPr>
        <xdr:cNvCxnSpPr/>
      </xdr:nvCxnSpPr>
      <xdr:spPr>
        <a:xfrm>
          <a:off x="10388600" y="14854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116679</xdr:rowOff>
    </xdr:from>
    <xdr:ext cx="534377" cy="259045"/>
    <xdr:sp macro="" textlink="">
      <xdr:nvSpPr>
        <xdr:cNvPr id="349" name="【公営住宅】&#10;一人当たり面積最大値テキスト">
          <a:extLst>
            <a:ext uri="{FF2B5EF4-FFF2-40B4-BE49-F238E27FC236}">
              <a16:creationId xmlns:a16="http://schemas.microsoft.com/office/drawing/2014/main" id="{F0CA09E4-D1BB-44D7-9073-E719FF496061}"/>
            </a:ext>
          </a:extLst>
        </xdr:cNvPr>
        <xdr:cNvSpPr txBox="1"/>
      </xdr:nvSpPr>
      <xdr:spPr>
        <a:xfrm>
          <a:off x="10515600" y="1314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170002</xdr:rowOff>
    </xdr:from>
    <xdr:to>
      <xdr:col>55</xdr:col>
      <xdr:colOff>88900</xdr:colOff>
      <xdr:row>77</xdr:row>
      <xdr:rowOff>170002</xdr:rowOff>
    </xdr:to>
    <xdr:cxnSp macro="">
      <xdr:nvCxnSpPr>
        <xdr:cNvPr id="350" name="直線コネクタ 349">
          <a:extLst>
            <a:ext uri="{FF2B5EF4-FFF2-40B4-BE49-F238E27FC236}">
              <a16:creationId xmlns:a16="http://schemas.microsoft.com/office/drawing/2014/main" id="{8BDD1D70-9C33-4861-B390-3E30C9BFDD47}"/>
            </a:ext>
          </a:extLst>
        </xdr:cNvPr>
        <xdr:cNvCxnSpPr/>
      </xdr:nvCxnSpPr>
      <xdr:spPr>
        <a:xfrm>
          <a:off x="10388600" y="1337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75785</xdr:rowOff>
    </xdr:from>
    <xdr:ext cx="469744" cy="259045"/>
    <xdr:sp macro="" textlink="">
      <xdr:nvSpPr>
        <xdr:cNvPr id="351" name="【公営住宅】&#10;一人当たり面積平均値テキスト">
          <a:extLst>
            <a:ext uri="{FF2B5EF4-FFF2-40B4-BE49-F238E27FC236}">
              <a16:creationId xmlns:a16="http://schemas.microsoft.com/office/drawing/2014/main" id="{E9A3E407-6F00-494D-A9D4-FFBB3FC98AF8}"/>
            </a:ext>
          </a:extLst>
        </xdr:cNvPr>
        <xdr:cNvSpPr txBox="1"/>
      </xdr:nvSpPr>
      <xdr:spPr>
        <a:xfrm>
          <a:off x="10515600" y="144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52908</xdr:rowOff>
    </xdr:from>
    <xdr:to>
      <xdr:col>55</xdr:col>
      <xdr:colOff>50800</xdr:colOff>
      <xdr:row>85</xdr:row>
      <xdr:rowOff>154508</xdr:rowOff>
    </xdr:to>
    <xdr:sp macro="" textlink="">
      <xdr:nvSpPr>
        <xdr:cNvPr id="352" name="フローチャート: 判断 351">
          <a:extLst>
            <a:ext uri="{FF2B5EF4-FFF2-40B4-BE49-F238E27FC236}">
              <a16:creationId xmlns:a16="http://schemas.microsoft.com/office/drawing/2014/main" id="{5C1EBC20-C2AA-4A33-8110-630CE1B99E47}"/>
            </a:ext>
          </a:extLst>
        </xdr:cNvPr>
        <xdr:cNvSpPr/>
      </xdr:nvSpPr>
      <xdr:spPr>
        <a:xfrm>
          <a:off x="10426700" y="1462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63157</xdr:rowOff>
    </xdr:from>
    <xdr:to>
      <xdr:col>50</xdr:col>
      <xdr:colOff>165100</xdr:colOff>
      <xdr:row>85</xdr:row>
      <xdr:rowOff>164757</xdr:rowOff>
    </xdr:to>
    <xdr:sp macro="" textlink="">
      <xdr:nvSpPr>
        <xdr:cNvPr id="353" name="フローチャート: 判断 352">
          <a:extLst>
            <a:ext uri="{FF2B5EF4-FFF2-40B4-BE49-F238E27FC236}">
              <a16:creationId xmlns:a16="http://schemas.microsoft.com/office/drawing/2014/main" id="{93DF7DD4-8396-45A4-ADA6-72CDA1D10426}"/>
            </a:ext>
          </a:extLst>
        </xdr:cNvPr>
        <xdr:cNvSpPr/>
      </xdr:nvSpPr>
      <xdr:spPr>
        <a:xfrm>
          <a:off x="9588500" y="1463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61404</xdr:rowOff>
    </xdr:from>
    <xdr:to>
      <xdr:col>46</xdr:col>
      <xdr:colOff>38100</xdr:colOff>
      <xdr:row>85</xdr:row>
      <xdr:rowOff>163004</xdr:rowOff>
    </xdr:to>
    <xdr:sp macro="" textlink="">
      <xdr:nvSpPr>
        <xdr:cNvPr id="354" name="フローチャート: 判断 353">
          <a:extLst>
            <a:ext uri="{FF2B5EF4-FFF2-40B4-BE49-F238E27FC236}">
              <a16:creationId xmlns:a16="http://schemas.microsoft.com/office/drawing/2014/main" id="{13F916F2-F964-408A-991E-267E127F9D34}"/>
            </a:ext>
          </a:extLst>
        </xdr:cNvPr>
        <xdr:cNvSpPr/>
      </xdr:nvSpPr>
      <xdr:spPr>
        <a:xfrm>
          <a:off x="8699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63728</xdr:rowOff>
    </xdr:from>
    <xdr:to>
      <xdr:col>41</xdr:col>
      <xdr:colOff>101600</xdr:colOff>
      <xdr:row>85</xdr:row>
      <xdr:rowOff>165328</xdr:rowOff>
    </xdr:to>
    <xdr:sp macro="" textlink="">
      <xdr:nvSpPr>
        <xdr:cNvPr id="355" name="フローチャート: 判断 354">
          <a:extLst>
            <a:ext uri="{FF2B5EF4-FFF2-40B4-BE49-F238E27FC236}">
              <a16:creationId xmlns:a16="http://schemas.microsoft.com/office/drawing/2014/main" id="{7069A711-33B4-43F6-84F8-89879155B24A}"/>
            </a:ext>
          </a:extLst>
        </xdr:cNvPr>
        <xdr:cNvSpPr/>
      </xdr:nvSpPr>
      <xdr:spPr>
        <a:xfrm>
          <a:off x="7810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97028</xdr:rowOff>
    </xdr:from>
    <xdr:to>
      <xdr:col>36</xdr:col>
      <xdr:colOff>165100</xdr:colOff>
      <xdr:row>86</xdr:row>
      <xdr:rowOff>27178</xdr:rowOff>
    </xdr:to>
    <xdr:sp macro="" textlink="">
      <xdr:nvSpPr>
        <xdr:cNvPr id="356" name="フローチャート: 判断 355">
          <a:extLst>
            <a:ext uri="{FF2B5EF4-FFF2-40B4-BE49-F238E27FC236}">
              <a16:creationId xmlns:a16="http://schemas.microsoft.com/office/drawing/2014/main" id="{8350A35E-17EC-41AA-807C-9485ABBA44F2}"/>
            </a:ext>
          </a:extLst>
        </xdr:cNvPr>
        <xdr:cNvSpPr/>
      </xdr:nvSpPr>
      <xdr:spPr>
        <a:xfrm>
          <a:off x="6921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32BEE19-34D4-45D4-BAD0-B346808FCB1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70A5E91E-BFC3-4A70-8D75-75E0AE09E29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5A98934-6B07-49D8-8096-8186F5B0CC6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DCA1071A-71D4-467D-9AE2-DEB2AFF7B91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5116CB9-E884-40DC-AAB9-2DB3E1F769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53175</xdr:rowOff>
    </xdr:from>
    <xdr:to>
      <xdr:col>55</xdr:col>
      <xdr:colOff>50800</xdr:colOff>
      <xdr:row>85</xdr:row>
      <xdr:rowOff>154775</xdr:rowOff>
    </xdr:to>
    <xdr:sp macro="" textlink="">
      <xdr:nvSpPr>
        <xdr:cNvPr id="362" name="楕円 361">
          <a:extLst>
            <a:ext uri="{FF2B5EF4-FFF2-40B4-BE49-F238E27FC236}">
              <a16:creationId xmlns:a16="http://schemas.microsoft.com/office/drawing/2014/main" id="{3FE65925-A027-4BD0-9712-2851735863A1}"/>
            </a:ext>
          </a:extLst>
        </xdr:cNvPr>
        <xdr:cNvSpPr/>
      </xdr:nvSpPr>
      <xdr:spPr>
        <a:xfrm>
          <a:off x="10426700" y="1462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31602</xdr:rowOff>
    </xdr:from>
    <xdr:ext cx="469744" cy="259045"/>
    <xdr:sp macro="" textlink="">
      <xdr:nvSpPr>
        <xdr:cNvPr id="363" name="【公営住宅】&#10;一人当たり面積該当値テキスト">
          <a:extLst>
            <a:ext uri="{FF2B5EF4-FFF2-40B4-BE49-F238E27FC236}">
              <a16:creationId xmlns:a16="http://schemas.microsoft.com/office/drawing/2014/main" id="{E61708E8-511B-42B0-8942-E270C7B46CD6}"/>
            </a:ext>
          </a:extLst>
        </xdr:cNvPr>
        <xdr:cNvSpPr txBox="1"/>
      </xdr:nvSpPr>
      <xdr:spPr>
        <a:xfrm>
          <a:off x="10515600" y="1460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57290</xdr:rowOff>
    </xdr:from>
    <xdr:to>
      <xdr:col>50</xdr:col>
      <xdr:colOff>165100</xdr:colOff>
      <xdr:row>85</xdr:row>
      <xdr:rowOff>158890</xdr:rowOff>
    </xdr:to>
    <xdr:sp macro="" textlink="">
      <xdr:nvSpPr>
        <xdr:cNvPr id="364" name="楕円 363">
          <a:extLst>
            <a:ext uri="{FF2B5EF4-FFF2-40B4-BE49-F238E27FC236}">
              <a16:creationId xmlns:a16="http://schemas.microsoft.com/office/drawing/2014/main" id="{595EA64D-10FF-42E3-89CF-DDD4BC4D7498}"/>
            </a:ext>
          </a:extLst>
        </xdr:cNvPr>
        <xdr:cNvSpPr/>
      </xdr:nvSpPr>
      <xdr:spPr>
        <a:xfrm>
          <a:off x="9588500" y="1463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103975</xdr:rowOff>
    </xdr:from>
    <xdr:to>
      <xdr:col>55</xdr:col>
      <xdr:colOff>0</xdr:colOff>
      <xdr:row>85</xdr:row>
      <xdr:rowOff>108090</xdr:rowOff>
    </xdr:to>
    <xdr:cxnSp macro="">
      <xdr:nvCxnSpPr>
        <xdr:cNvPr id="365" name="直線コネクタ 364">
          <a:extLst>
            <a:ext uri="{FF2B5EF4-FFF2-40B4-BE49-F238E27FC236}">
              <a16:creationId xmlns:a16="http://schemas.microsoft.com/office/drawing/2014/main" id="{02BE8885-BBF5-4DA7-B29E-C164F5C6EFDD}"/>
            </a:ext>
          </a:extLst>
        </xdr:cNvPr>
        <xdr:cNvCxnSpPr/>
      </xdr:nvCxnSpPr>
      <xdr:spPr>
        <a:xfrm flipV="1">
          <a:off x="9639300" y="14677225"/>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57175</xdr:rowOff>
    </xdr:from>
    <xdr:to>
      <xdr:col>46</xdr:col>
      <xdr:colOff>38100</xdr:colOff>
      <xdr:row>85</xdr:row>
      <xdr:rowOff>158775</xdr:rowOff>
    </xdr:to>
    <xdr:sp macro="" textlink="">
      <xdr:nvSpPr>
        <xdr:cNvPr id="366" name="楕円 365">
          <a:extLst>
            <a:ext uri="{FF2B5EF4-FFF2-40B4-BE49-F238E27FC236}">
              <a16:creationId xmlns:a16="http://schemas.microsoft.com/office/drawing/2014/main" id="{FA379BC9-D03C-4151-97E2-22AEBC6E8F0E}"/>
            </a:ext>
          </a:extLst>
        </xdr:cNvPr>
        <xdr:cNvSpPr/>
      </xdr:nvSpPr>
      <xdr:spPr>
        <a:xfrm>
          <a:off x="8699500" y="1463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107975</xdr:rowOff>
    </xdr:from>
    <xdr:to>
      <xdr:col>50</xdr:col>
      <xdr:colOff>114300</xdr:colOff>
      <xdr:row>85</xdr:row>
      <xdr:rowOff>108090</xdr:rowOff>
    </xdr:to>
    <xdr:cxnSp macro="">
      <xdr:nvCxnSpPr>
        <xdr:cNvPr id="367" name="直線コネクタ 366">
          <a:extLst>
            <a:ext uri="{FF2B5EF4-FFF2-40B4-BE49-F238E27FC236}">
              <a16:creationId xmlns:a16="http://schemas.microsoft.com/office/drawing/2014/main" id="{2CE76219-B993-442A-9282-2FC720BFB1A0}"/>
            </a:ext>
          </a:extLst>
        </xdr:cNvPr>
        <xdr:cNvCxnSpPr/>
      </xdr:nvCxnSpPr>
      <xdr:spPr>
        <a:xfrm>
          <a:off x="8750300" y="1468122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82665</xdr:rowOff>
    </xdr:from>
    <xdr:to>
      <xdr:col>41</xdr:col>
      <xdr:colOff>101600</xdr:colOff>
      <xdr:row>86</xdr:row>
      <xdr:rowOff>12815</xdr:rowOff>
    </xdr:to>
    <xdr:sp macro="" textlink="">
      <xdr:nvSpPr>
        <xdr:cNvPr id="368" name="楕円 367">
          <a:extLst>
            <a:ext uri="{FF2B5EF4-FFF2-40B4-BE49-F238E27FC236}">
              <a16:creationId xmlns:a16="http://schemas.microsoft.com/office/drawing/2014/main" id="{E1F9C14C-52A7-4B70-B7D8-D7B8586477D1}"/>
            </a:ext>
          </a:extLst>
        </xdr:cNvPr>
        <xdr:cNvSpPr/>
      </xdr:nvSpPr>
      <xdr:spPr>
        <a:xfrm>
          <a:off x="7810500" y="146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107975</xdr:rowOff>
    </xdr:from>
    <xdr:to>
      <xdr:col>45</xdr:col>
      <xdr:colOff>177800</xdr:colOff>
      <xdr:row>85</xdr:row>
      <xdr:rowOff>133465</xdr:rowOff>
    </xdr:to>
    <xdr:cxnSp macro="">
      <xdr:nvCxnSpPr>
        <xdr:cNvPr id="369" name="直線コネクタ 368">
          <a:extLst>
            <a:ext uri="{FF2B5EF4-FFF2-40B4-BE49-F238E27FC236}">
              <a16:creationId xmlns:a16="http://schemas.microsoft.com/office/drawing/2014/main" id="{93757E78-B503-47EA-B163-FFE9A56C5C60}"/>
            </a:ext>
          </a:extLst>
        </xdr:cNvPr>
        <xdr:cNvCxnSpPr/>
      </xdr:nvCxnSpPr>
      <xdr:spPr>
        <a:xfrm flipV="1">
          <a:off x="7861300" y="14681225"/>
          <a:ext cx="889000" cy="2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118402</xdr:rowOff>
    </xdr:from>
    <xdr:to>
      <xdr:col>36</xdr:col>
      <xdr:colOff>165100</xdr:colOff>
      <xdr:row>86</xdr:row>
      <xdr:rowOff>48552</xdr:rowOff>
    </xdr:to>
    <xdr:sp macro="" textlink="">
      <xdr:nvSpPr>
        <xdr:cNvPr id="370" name="楕円 369">
          <a:extLst>
            <a:ext uri="{FF2B5EF4-FFF2-40B4-BE49-F238E27FC236}">
              <a16:creationId xmlns:a16="http://schemas.microsoft.com/office/drawing/2014/main" id="{F6F0A74F-9396-437F-BFE5-BFDADFFB02E9}"/>
            </a:ext>
          </a:extLst>
        </xdr:cNvPr>
        <xdr:cNvSpPr/>
      </xdr:nvSpPr>
      <xdr:spPr>
        <a:xfrm>
          <a:off x="6921500" y="146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133465</xdr:rowOff>
    </xdr:from>
    <xdr:to>
      <xdr:col>41</xdr:col>
      <xdr:colOff>50800</xdr:colOff>
      <xdr:row>85</xdr:row>
      <xdr:rowOff>169202</xdr:rowOff>
    </xdr:to>
    <xdr:cxnSp macro="">
      <xdr:nvCxnSpPr>
        <xdr:cNvPr id="371" name="直線コネクタ 370">
          <a:extLst>
            <a:ext uri="{FF2B5EF4-FFF2-40B4-BE49-F238E27FC236}">
              <a16:creationId xmlns:a16="http://schemas.microsoft.com/office/drawing/2014/main" id="{79FBAA90-F99B-44C8-9DBA-2717C4EFF9E1}"/>
            </a:ext>
          </a:extLst>
        </xdr:cNvPr>
        <xdr:cNvCxnSpPr/>
      </xdr:nvCxnSpPr>
      <xdr:spPr>
        <a:xfrm flipV="1">
          <a:off x="6972300" y="14706715"/>
          <a:ext cx="889000" cy="3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155884</xdr:rowOff>
    </xdr:from>
    <xdr:ext cx="469744" cy="259045"/>
    <xdr:sp macro="" textlink="">
      <xdr:nvSpPr>
        <xdr:cNvPr id="372" name="n_1aveValue【公営住宅】&#10;一人当たり面積">
          <a:extLst>
            <a:ext uri="{FF2B5EF4-FFF2-40B4-BE49-F238E27FC236}">
              <a16:creationId xmlns:a16="http://schemas.microsoft.com/office/drawing/2014/main" id="{7540A7E6-543F-41AA-877A-F5C04FADF902}"/>
            </a:ext>
          </a:extLst>
        </xdr:cNvPr>
        <xdr:cNvSpPr txBox="1"/>
      </xdr:nvSpPr>
      <xdr:spPr>
        <a:xfrm>
          <a:off x="9391727" y="14729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154131</xdr:rowOff>
    </xdr:from>
    <xdr:ext cx="469744" cy="259045"/>
    <xdr:sp macro="" textlink="">
      <xdr:nvSpPr>
        <xdr:cNvPr id="373" name="n_2aveValue【公営住宅】&#10;一人当たり面積">
          <a:extLst>
            <a:ext uri="{FF2B5EF4-FFF2-40B4-BE49-F238E27FC236}">
              <a16:creationId xmlns:a16="http://schemas.microsoft.com/office/drawing/2014/main" id="{FF359FB6-5C86-4489-9F6F-FFD42F83B573}"/>
            </a:ext>
          </a:extLst>
        </xdr:cNvPr>
        <xdr:cNvSpPr txBox="1"/>
      </xdr:nvSpPr>
      <xdr:spPr>
        <a:xfrm>
          <a:off x="8515427" y="147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10405</xdr:rowOff>
    </xdr:from>
    <xdr:ext cx="469744" cy="259045"/>
    <xdr:sp macro="" textlink="">
      <xdr:nvSpPr>
        <xdr:cNvPr id="374" name="n_3aveValue【公営住宅】&#10;一人当たり面積">
          <a:extLst>
            <a:ext uri="{FF2B5EF4-FFF2-40B4-BE49-F238E27FC236}">
              <a16:creationId xmlns:a16="http://schemas.microsoft.com/office/drawing/2014/main" id="{F843C371-2A8D-4DC3-8F43-AEE8A0B34B3A}"/>
            </a:ext>
          </a:extLst>
        </xdr:cNvPr>
        <xdr:cNvSpPr txBox="1"/>
      </xdr:nvSpPr>
      <xdr:spPr>
        <a:xfrm>
          <a:off x="7626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43705</xdr:rowOff>
    </xdr:from>
    <xdr:ext cx="469744" cy="259045"/>
    <xdr:sp macro="" textlink="">
      <xdr:nvSpPr>
        <xdr:cNvPr id="375" name="n_4aveValue【公営住宅】&#10;一人当たり面積">
          <a:extLst>
            <a:ext uri="{FF2B5EF4-FFF2-40B4-BE49-F238E27FC236}">
              <a16:creationId xmlns:a16="http://schemas.microsoft.com/office/drawing/2014/main" id="{E9BD85AD-B633-4EE4-859B-E7C82BBB23F0}"/>
            </a:ext>
          </a:extLst>
        </xdr:cNvPr>
        <xdr:cNvSpPr txBox="1"/>
      </xdr:nvSpPr>
      <xdr:spPr>
        <a:xfrm>
          <a:off x="6737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3967</xdr:rowOff>
    </xdr:from>
    <xdr:ext cx="469744" cy="259045"/>
    <xdr:sp macro="" textlink="">
      <xdr:nvSpPr>
        <xdr:cNvPr id="376" name="n_1mainValue【公営住宅】&#10;一人当たり面積">
          <a:extLst>
            <a:ext uri="{FF2B5EF4-FFF2-40B4-BE49-F238E27FC236}">
              <a16:creationId xmlns:a16="http://schemas.microsoft.com/office/drawing/2014/main" id="{01411D4F-A826-4991-A403-6022E48017A1}"/>
            </a:ext>
          </a:extLst>
        </xdr:cNvPr>
        <xdr:cNvSpPr txBox="1"/>
      </xdr:nvSpPr>
      <xdr:spPr>
        <a:xfrm>
          <a:off x="9391727" y="1440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3852</xdr:rowOff>
    </xdr:from>
    <xdr:ext cx="469744" cy="259045"/>
    <xdr:sp macro="" textlink="">
      <xdr:nvSpPr>
        <xdr:cNvPr id="377" name="n_2mainValue【公営住宅】&#10;一人当たり面積">
          <a:extLst>
            <a:ext uri="{FF2B5EF4-FFF2-40B4-BE49-F238E27FC236}">
              <a16:creationId xmlns:a16="http://schemas.microsoft.com/office/drawing/2014/main" id="{A5141B8E-C1AB-4E73-85FA-BCF693DC1978}"/>
            </a:ext>
          </a:extLst>
        </xdr:cNvPr>
        <xdr:cNvSpPr txBox="1"/>
      </xdr:nvSpPr>
      <xdr:spPr>
        <a:xfrm>
          <a:off x="8515427" y="144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3942</xdr:rowOff>
    </xdr:from>
    <xdr:ext cx="469744" cy="259045"/>
    <xdr:sp macro="" textlink="">
      <xdr:nvSpPr>
        <xdr:cNvPr id="378" name="n_3mainValue【公営住宅】&#10;一人当たり面積">
          <a:extLst>
            <a:ext uri="{FF2B5EF4-FFF2-40B4-BE49-F238E27FC236}">
              <a16:creationId xmlns:a16="http://schemas.microsoft.com/office/drawing/2014/main" id="{BB51D10F-4E59-42B1-B0FE-A395F9EF668B}"/>
            </a:ext>
          </a:extLst>
        </xdr:cNvPr>
        <xdr:cNvSpPr txBox="1"/>
      </xdr:nvSpPr>
      <xdr:spPr>
        <a:xfrm>
          <a:off x="7626427" y="1474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39679</xdr:rowOff>
    </xdr:from>
    <xdr:ext cx="469744" cy="259045"/>
    <xdr:sp macro="" textlink="">
      <xdr:nvSpPr>
        <xdr:cNvPr id="379" name="n_4mainValue【公営住宅】&#10;一人当たり面積">
          <a:extLst>
            <a:ext uri="{FF2B5EF4-FFF2-40B4-BE49-F238E27FC236}">
              <a16:creationId xmlns:a16="http://schemas.microsoft.com/office/drawing/2014/main" id="{DAF2114B-A000-40DE-AB1E-1F3D0E1919EA}"/>
            </a:ext>
          </a:extLst>
        </xdr:cNvPr>
        <xdr:cNvSpPr txBox="1"/>
      </xdr:nvSpPr>
      <xdr:spPr>
        <a:xfrm>
          <a:off x="6737427" y="1478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DF5C9025-8A83-43A1-B931-1A5E086F060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5CB1AC73-BD76-417A-86DA-32C3852BEE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07D63840-E2AF-4780-9FF1-9AC0D8C2E32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AF97D636-8A7D-4597-B537-6A95E4CF13B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4641F8A5-4B68-4A58-99C8-4FF8220DE21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D7E4948F-3E65-4FDE-8494-1BB94CC5299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683B2951-3BC1-4C0F-ADFC-E93A71B6B1B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AF49BBC-C6CC-4B76-ABDD-B776209974A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8" name="テキスト ボックス 387">
          <a:extLst>
            <a:ext uri="{FF2B5EF4-FFF2-40B4-BE49-F238E27FC236}">
              <a16:creationId xmlns:a16="http://schemas.microsoft.com/office/drawing/2014/main" id="{5B049763-70DF-4DA6-B1A9-0C80E88525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a:extLst>
            <a:ext uri="{FF2B5EF4-FFF2-40B4-BE49-F238E27FC236}">
              <a16:creationId xmlns:a16="http://schemas.microsoft.com/office/drawing/2014/main" id="{96B11559-333C-48E0-BB1E-C5642BB363C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0" name="テキスト ボックス 389">
          <a:extLst>
            <a:ext uri="{FF2B5EF4-FFF2-40B4-BE49-F238E27FC236}">
              <a16:creationId xmlns:a16="http://schemas.microsoft.com/office/drawing/2014/main" id="{741BF86C-E3C3-4BDD-A1FD-3BBC4272C684}"/>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1" name="直線コネクタ 390">
          <a:extLst>
            <a:ext uri="{FF2B5EF4-FFF2-40B4-BE49-F238E27FC236}">
              <a16:creationId xmlns:a16="http://schemas.microsoft.com/office/drawing/2014/main" id="{2F834700-5ECB-4708-A963-37654DB587C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2" name="テキスト ボックス 391">
          <a:extLst>
            <a:ext uri="{FF2B5EF4-FFF2-40B4-BE49-F238E27FC236}">
              <a16:creationId xmlns:a16="http://schemas.microsoft.com/office/drawing/2014/main" id="{9144006C-E04C-4AC2-BBAE-93BAF403C291}"/>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3" name="直線コネクタ 392">
          <a:extLst>
            <a:ext uri="{FF2B5EF4-FFF2-40B4-BE49-F238E27FC236}">
              <a16:creationId xmlns:a16="http://schemas.microsoft.com/office/drawing/2014/main" id="{B402A758-33C6-4B84-B6C9-460DF73F28D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4" name="テキスト ボックス 393">
          <a:extLst>
            <a:ext uri="{FF2B5EF4-FFF2-40B4-BE49-F238E27FC236}">
              <a16:creationId xmlns:a16="http://schemas.microsoft.com/office/drawing/2014/main" id="{EDDC7060-B414-4A4A-B02F-1310EA8C8F8A}"/>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5" name="直線コネクタ 394">
          <a:extLst>
            <a:ext uri="{FF2B5EF4-FFF2-40B4-BE49-F238E27FC236}">
              <a16:creationId xmlns:a16="http://schemas.microsoft.com/office/drawing/2014/main" id="{CCE2248D-0A60-4563-BC21-FAF4D9E9C44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6" name="テキスト ボックス 395">
          <a:extLst>
            <a:ext uri="{FF2B5EF4-FFF2-40B4-BE49-F238E27FC236}">
              <a16:creationId xmlns:a16="http://schemas.microsoft.com/office/drawing/2014/main" id="{5E8DAA46-16A7-4F05-B404-1A1EA654C77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7" name="直線コネクタ 396">
          <a:extLst>
            <a:ext uri="{FF2B5EF4-FFF2-40B4-BE49-F238E27FC236}">
              <a16:creationId xmlns:a16="http://schemas.microsoft.com/office/drawing/2014/main" id="{86042E8D-E55F-478B-9857-2A6E4B3A827D}"/>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8" name="テキスト ボックス 397">
          <a:extLst>
            <a:ext uri="{FF2B5EF4-FFF2-40B4-BE49-F238E27FC236}">
              <a16:creationId xmlns:a16="http://schemas.microsoft.com/office/drawing/2014/main" id="{F463D7AB-D0B8-4871-B713-E7DAB8F0839E}"/>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9" name="直線コネクタ 398">
          <a:extLst>
            <a:ext uri="{FF2B5EF4-FFF2-40B4-BE49-F238E27FC236}">
              <a16:creationId xmlns:a16="http://schemas.microsoft.com/office/drawing/2014/main" id="{27035276-CA1E-4574-891A-EA43EA756801}"/>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0" name="テキスト ボックス 399">
          <a:extLst>
            <a:ext uri="{FF2B5EF4-FFF2-40B4-BE49-F238E27FC236}">
              <a16:creationId xmlns:a16="http://schemas.microsoft.com/office/drawing/2014/main" id="{D476D813-079F-4722-94A7-773D93B7CAD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1" name="直線コネクタ 400">
          <a:extLst>
            <a:ext uri="{FF2B5EF4-FFF2-40B4-BE49-F238E27FC236}">
              <a16:creationId xmlns:a16="http://schemas.microsoft.com/office/drawing/2014/main" id="{B5A09EC4-7539-4394-AE8A-CEFEF4B78349}"/>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2" name="テキスト ボックス 401">
          <a:extLst>
            <a:ext uri="{FF2B5EF4-FFF2-40B4-BE49-F238E27FC236}">
              <a16:creationId xmlns:a16="http://schemas.microsoft.com/office/drawing/2014/main" id="{F9AE780C-006D-4B1B-AEAD-8D7FC1E1B448}"/>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C08F80DE-7836-435E-BD7A-E4E1BACCF1A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港湾・漁港】&#10;有形固定資産減価償却率グラフ枠">
          <a:extLst>
            <a:ext uri="{FF2B5EF4-FFF2-40B4-BE49-F238E27FC236}">
              <a16:creationId xmlns:a16="http://schemas.microsoft.com/office/drawing/2014/main" id="{D9DEF0FA-0537-4948-BCB7-B3BDA292D79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143148</xdr:rowOff>
    </xdr:from>
    <xdr:to>
      <xdr:col>24</xdr:col>
      <xdr:colOff>62865</xdr:colOff>
      <xdr:row>108</xdr:row>
      <xdr:rowOff>120287</xdr:rowOff>
    </xdr:to>
    <xdr:cxnSp macro="">
      <xdr:nvCxnSpPr>
        <xdr:cNvPr id="405" name="直線コネクタ 404">
          <a:extLst>
            <a:ext uri="{FF2B5EF4-FFF2-40B4-BE49-F238E27FC236}">
              <a16:creationId xmlns:a16="http://schemas.microsoft.com/office/drawing/2014/main" id="{EFCB6ABE-C504-4696-A744-54A9E1E8F992}"/>
            </a:ext>
          </a:extLst>
        </xdr:cNvPr>
        <xdr:cNvCxnSpPr/>
      </xdr:nvCxnSpPr>
      <xdr:spPr>
        <a:xfrm flipV="1">
          <a:off x="4634865" y="17116698"/>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124114</xdr:rowOff>
    </xdr:from>
    <xdr:ext cx="405111" cy="259045"/>
    <xdr:sp macro="" textlink="">
      <xdr:nvSpPr>
        <xdr:cNvPr id="406" name="【港湾・漁港】&#10;有形固定資産減価償却率最小値テキスト">
          <a:extLst>
            <a:ext uri="{FF2B5EF4-FFF2-40B4-BE49-F238E27FC236}">
              <a16:creationId xmlns:a16="http://schemas.microsoft.com/office/drawing/2014/main" id="{78AB25A9-E4AA-4410-BD51-F9272DF205EC}"/>
            </a:ext>
          </a:extLst>
        </xdr:cNvPr>
        <xdr:cNvSpPr txBox="1"/>
      </xdr:nvSpPr>
      <xdr:spPr>
        <a:xfrm>
          <a:off x="4673600" y="18640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120287</xdr:rowOff>
    </xdr:from>
    <xdr:to>
      <xdr:col>24</xdr:col>
      <xdr:colOff>152400</xdr:colOff>
      <xdr:row>108</xdr:row>
      <xdr:rowOff>120287</xdr:rowOff>
    </xdr:to>
    <xdr:cxnSp macro="">
      <xdr:nvCxnSpPr>
        <xdr:cNvPr id="407" name="直線コネクタ 406">
          <a:extLst>
            <a:ext uri="{FF2B5EF4-FFF2-40B4-BE49-F238E27FC236}">
              <a16:creationId xmlns:a16="http://schemas.microsoft.com/office/drawing/2014/main" id="{A6F5F823-9741-4799-9025-3E446F2AA82F}"/>
            </a:ext>
          </a:extLst>
        </xdr:cNvPr>
        <xdr:cNvCxnSpPr/>
      </xdr:nvCxnSpPr>
      <xdr:spPr>
        <a:xfrm>
          <a:off x="4546600" y="186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89825</xdr:rowOff>
    </xdr:from>
    <xdr:ext cx="340478" cy="259045"/>
    <xdr:sp macro="" textlink="">
      <xdr:nvSpPr>
        <xdr:cNvPr id="408" name="【港湾・漁港】&#10;有形固定資産減価償却率最大値テキスト">
          <a:extLst>
            <a:ext uri="{FF2B5EF4-FFF2-40B4-BE49-F238E27FC236}">
              <a16:creationId xmlns:a16="http://schemas.microsoft.com/office/drawing/2014/main" id="{8EFDC9B7-4DFE-4066-85C3-5B15AFA8410F}"/>
            </a:ext>
          </a:extLst>
        </xdr:cNvPr>
        <xdr:cNvSpPr txBox="1"/>
      </xdr:nvSpPr>
      <xdr:spPr>
        <a:xfrm>
          <a:off x="4673600" y="168919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143148</xdr:rowOff>
    </xdr:from>
    <xdr:to>
      <xdr:col>24</xdr:col>
      <xdr:colOff>152400</xdr:colOff>
      <xdr:row>99</xdr:row>
      <xdr:rowOff>143148</xdr:rowOff>
    </xdr:to>
    <xdr:cxnSp macro="">
      <xdr:nvCxnSpPr>
        <xdr:cNvPr id="409" name="直線コネクタ 408">
          <a:extLst>
            <a:ext uri="{FF2B5EF4-FFF2-40B4-BE49-F238E27FC236}">
              <a16:creationId xmlns:a16="http://schemas.microsoft.com/office/drawing/2014/main" id="{E4A84DB3-B3A9-4027-8B78-6F68DC765314}"/>
            </a:ext>
          </a:extLst>
        </xdr:cNvPr>
        <xdr:cNvCxnSpPr/>
      </xdr:nvCxnSpPr>
      <xdr:spPr>
        <a:xfrm>
          <a:off x="4546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25416</xdr:rowOff>
    </xdr:from>
    <xdr:ext cx="405111" cy="259045"/>
    <xdr:sp macro="" textlink="">
      <xdr:nvSpPr>
        <xdr:cNvPr id="410" name="【港湾・漁港】&#10;有形固定資産減価償却率平均値テキスト">
          <a:extLst>
            <a:ext uri="{FF2B5EF4-FFF2-40B4-BE49-F238E27FC236}">
              <a16:creationId xmlns:a16="http://schemas.microsoft.com/office/drawing/2014/main" id="{43E07909-63EF-4627-9614-3121CBF34CC3}"/>
            </a:ext>
          </a:extLst>
        </xdr:cNvPr>
        <xdr:cNvSpPr txBox="1"/>
      </xdr:nvSpPr>
      <xdr:spPr>
        <a:xfrm>
          <a:off x="4673600" y="17856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2539</xdr:rowOff>
    </xdr:from>
    <xdr:to>
      <xdr:col>24</xdr:col>
      <xdr:colOff>114300</xdr:colOff>
      <xdr:row>105</xdr:row>
      <xdr:rowOff>104139</xdr:rowOff>
    </xdr:to>
    <xdr:sp macro="" textlink="">
      <xdr:nvSpPr>
        <xdr:cNvPr id="411" name="フローチャート: 判断 410">
          <a:extLst>
            <a:ext uri="{FF2B5EF4-FFF2-40B4-BE49-F238E27FC236}">
              <a16:creationId xmlns:a16="http://schemas.microsoft.com/office/drawing/2014/main" id="{64DBD13E-C2F7-4BFF-8818-4139ECA1608E}"/>
            </a:ext>
          </a:extLst>
        </xdr:cNvPr>
        <xdr:cNvSpPr/>
      </xdr:nvSpPr>
      <xdr:spPr>
        <a:xfrm>
          <a:off x="4584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100512</xdr:rowOff>
    </xdr:from>
    <xdr:to>
      <xdr:col>20</xdr:col>
      <xdr:colOff>38100</xdr:colOff>
      <xdr:row>105</xdr:row>
      <xdr:rowOff>30662</xdr:rowOff>
    </xdr:to>
    <xdr:sp macro="" textlink="">
      <xdr:nvSpPr>
        <xdr:cNvPr id="412" name="フローチャート: 判断 411">
          <a:extLst>
            <a:ext uri="{FF2B5EF4-FFF2-40B4-BE49-F238E27FC236}">
              <a16:creationId xmlns:a16="http://schemas.microsoft.com/office/drawing/2014/main" id="{23B5BF7B-3811-4033-A181-34CE785FB5F9}"/>
            </a:ext>
          </a:extLst>
        </xdr:cNvPr>
        <xdr:cNvSpPr/>
      </xdr:nvSpPr>
      <xdr:spPr>
        <a:xfrm>
          <a:off x="3746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66221</xdr:rowOff>
    </xdr:from>
    <xdr:to>
      <xdr:col>15</xdr:col>
      <xdr:colOff>101600</xdr:colOff>
      <xdr:row>104</xdr:row>
      <xdr:rowOff>167821</xdr:rowOff>
    </xdr:to>
    <xdr:sp macro="" textlink="">
      <xdr:nvSpPr>
        <xdr:cNvPr id="413" name="フローチャート: 判断 412">
          <a:extLst>
            <a:ext uri="{FF2B5EF4-FFF2-40B4-BE49-F238E27FC236}">
              <a16:creationId xmlns:a16="http://schemas.microsoft.com/office/drawing/2014/main" id="{E484E886-2EEA-4441-91A4-D46EF6790CBD}"/>
            </a:ext>
          </a:extLst>
        </xdr:cNvPr>
        <xdr:cNvSpPr/>
      </xdr:nvSpPr>
      <xdr:spPr>
        <a:xfrm>
          <a:off x="2857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14" name="フローチャート: 判断 413">
          <a:extLst>
            <a:ext uri="{FF2B5EF4-FFF2-40B4-BE49-F238E27FC236}">
              <a16:creationId xmlns:a16="http://schemas.microsoft.com/office/drawing/2014/main" id="{271884DA-67F2-431B-BF94-5E0EE379E97C}"/>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156029</xdr:rowOff>
    </xdr:from>
    <xdr:to>
      <xdr:col>6</xdr:col>
      <xdr:colOff>38100</xdr:colOff>
      <xdr:row>105</xdr:row>
      <xdr:rowOff>86179</xdr:rowOff>
    </xdr:to>
    <xdr:sp macro="" textlink="">
      <xdr:nvSpPr>
        <xdr:cNvPr id="415" name="フローチャート: 判断 414">
          <a:extLst>
            <a:ext uri="{FF2B5EF4-FFF2-40B4-BE49-F238E27FC236}">
              <a16:creationId xmlns:a16="http://schemas.microsoft.com/office/drawing/2014/main" id="{AEDE87CB-3680-4749-8572-55C9C513FACE}"/>
            </a:ext>
          </a:extLst>
        </xdr:cNvPr>
        <xdr:cNvSpPr/>
      </xdr:nvSpPr>
      <xdr:spPr>
        <a:xfrm>
          <a:off x="1079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D4983C3-838C-42B5-886B-A7AC96D3D21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019589B-FFA0-49AA-9A94-9DC050158B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5F1C9C79-35C9-43FA-8718-F33493A57D1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EC59313-079E-4CDE-8FB4-96FCA1B0996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2AB8C428-BC29-4A5D-B077-9A43EF201F4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100512</xdr:rowOff>
    </xdr:from>
    <xdr:to>
      <xdr:col>24</xdr:col>
      <xdr:colOff>114300</xdr:colOff>
      <xdr:row>106</xdr:row>
      <xdr:rowOff>30662</xdr:rowOff>
    </xdr:to>
    <xdr:sp macro="" textlink="">
      <xdr:nvSpPr>
        <xdr:cNvPr id="421" name="楕円 420">
          <a:extLst>
            <a:ext uri="{FF2B5EF4-FFF2-40B4-BE49-F238E27FC236}">
              <a16:creationId xmlns:a16="http://schemas.microsoft.com/office/drawing/2014/main" id="{885EA833-F59E-4EEE-BDF3-4EC12320BA62}"/>
            </a:ext>
          </a:extLst>
        </xdr:cNvPr>
        <xdr:cNvSpPr/>
      </xdr:nvSpPr>
      <xdr:spPr>
        <a:xfrm>
          <a:off x="4584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78939</xdr:rowOff>
    </xdr:from>
    <xdr:ext cx="405111" cy="259045"/>
    <xdr:sp macro="" textlink="">
      <xdr:nvSpPr>
        <xdr:cNvPr id="422" name="【港湾・漁港】&#10;有形固定資産減価償却率該当値テキスト">
          <a:extLst>
            <a:ext uri="{FF2B5EF4-FFF2-40B4-BE49-F238E27FC236}">
              <a16:creationId xmlns:a16="http://schemas.microsoft.com/office/drawing/2014/main" id="{33F64433-BE8E-42FE-B8CA-FC8B550A9733}"/>
            </a:ext>
          </a:extLst>
        </xdr:cNvPr>
        <xdr:cNvSpPr txBox="1"/>
      </xdr:nvSpPr>
      <xdr:spPr>
        <a:xfrm>
          <a:off x="4673600"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105411</xdr:rowOff>
    </xdr:from>
    <xdr:to>
      <xdr:col>20</xdr:col>
      <xdr:colOff>38100</xdr:colOff>
      <xdr:row>106</xdr:row>
      <xdr:rowOff>35561</xdr:rowOff>
    </xdr:to>
    <xdr:sp macro="" textlink="">
      <xdr:nvSpPr>
        <xdr:cNvPr id="423" name="楕円 422">
          <a:extLst>
            <a:ext uri="{FF2B5EF4-FFF2-40B4-BE49-F238E27FC236}">
              <a16:creationId xmlns:a16="http://schemas.microsoft.com/office/drawing/2014/main" id="{A4F24A9B-B6DA-4CD4-8E95-9EE0ECEF1F82}"/>
            </a:ext>
          </a:extLst>
        </xdr:cNvPr>
        <xdr:cNvSpPr/>
      </xdr:nvSpPr>
      <xdr:spPr>
        <a:xfrm>
          <a:off x="3746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151312</xdr:rowOff>
    </xdr:from>
    <xdr:to>
      <xdr:col>24</xdr:col>
      <xdr:colOff>63500</xdr:colOff>
      <xdr:row>105</xdr:row>
      <xdr:rowOff>156211</xdr:rowOff>
    </xdr:to>
    <xdr:cxnSp macro="">
      <xdr:nvCxnSpPr>
        <xdr:cNvPr id="424" name="直線コネクタ 423">
          <a:extLst>
            <a:ext uri="{FF2B5EF4-FFF2-40B4-BE49-F238E27FC236}">
              <a16:creationId xmlns:a16="http://schemas.microsoft.com/office/drawing/2014/main" id="{697ED1DF-F044-46A1-B8FE-FEF8DF748704}"/>
            </a:ext>
          </a:extLst>
        </xdr:cNvPr>
        <xdr:cNvCxnSpPr/>
      </xdr:nvCxnSpPr>
      <xdr:spPr>
        <a:xfrm flipV="1">
          <a:off x="3797300" y="18153562"/>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72752</xdr:rowOff>
    </xdr:from>
    <xdr:to>
      <xdr:col>15</xdr:col>
      <xdr:colOff>101600</xdr:colOff>
      <xdr:row>106</xdr:row>
      <xdr:rowOff>2902</xdr:rowOff>
    </xdr:to>
    <xdr:sp macro="" textlink="">
      <xdr:nvSpPr>
        <xdr:cNvPr id="425" name="楕円 424">
          <a:extLst>
            <a:ext uri="{FF2B5EF4-FFF2-40B4-BE49-F238E27FC236}">
              <a16:creationId xmlns:a16="http://schemas.microsoft.com/office/drawing/2014/main" id="{9747D84D-6053-4EF4-8899-D7797F2D6651}"/>
            </a:ext>
          </a:extLst>
        </xdr:cNvPr>
        <xdr:cNvSpPr/>
      </xdr:nvSpPr>
      <xdr:spPr>
        <a:xfrm>
          <a:off x="2857500" y="180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123552</xdr:rowOff>
    </xdr:from>
    <xdr:to>
      <xdr:col>19</xdr:col>
      <xdr:colOff>177800</xdr:colOff>
      <xdr:row>105</xdr:row>
      <xdr:rowOff>156211</xdr:rowOff>
    </xdr:to>
    <xdr:cxnSp macro="">
      <xdr:nvCxnSpPr>
        <xdr:cNvPr id="426" name="直線コネクタ 425">
          <a:extLst>
            <a:ext uri="{FF2B5EF4-FFF2-40B4-BE49-F238E27FC236}">
              <a16:creationId xmlns:a16="http://schemas.microsoft.com/office/drawing/2014/main" id="{79EAF8AF-AF72-49E9-993E-B78462E4F220}"/>
            </a:ext>
          </a:extLst>
        </xdr:cNvPr>
        <xdr:cNvCxnSpPr/>
      </xdr:nvCxnSpPr>
      <xdr:spPr>
        <a:xfrm>
          <a:off x="2908300" y="18125802"/>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35198</xdr:rowOff>
    </xdr:from>
    <xdr:to>
      <xdr:col>10</xdr:col>
      <xdr:colOff>165100</xdr:colOff>
      <xdr:row>106</xdr:row>
      <xdr:rowOff>136798</xdr:rowOff>
    </xdr:to>
    <xdr:sp macro="" textlink="">
      <xdr:nvSpPr>
        <xdr:cNvPr id="427" name="楕円 426">
          <a:extLst>
            <a:ext uri="{FF2B5EF4-FFF2-40B4-BE49-F238E27FC236}">
              <a16:creationId xmlns:a16="http://schemas.microsoft.com/office/drawing/2014/main" id="{5BB78C16-BF76-4DA4-A744-91EA12FF47F7}"/>
            </a:ext>
          </a:extLst>
        </xdr:cNvPr>
        <xdr:cNvSpPr/>
      </xdr:nvSpPr>
      <xdr:spPr>
        <a:xfrm>
          <a:off x="1968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123552</xdr:rowOff>
    </xdr:from>
    <xdr:to>
      <xdr:col>15</xdr:col>
      <xdr:colOff>50800</xdr:colOff>
      <xdr:row>106</xdr:row>
      <xdr:rowOff>85998</xdr:rowOff>
    </xdr:to>
    <xdr:cxnSp macro="">
      <xdr:nvCxnSpPr>
        <xdr:cNvPr id="428" name="直線コネクタ 427">
          <a:extLst>
            <a:ext uri="{FF2B5EF4-FFF2-40B4-BE49-F238E27FC236}">
              <a16:creationId xmlns:a16="http://schemas.microsoft.com/office/drawing/2014/main" id="{9EF3C8D7-00D7-49ED-B9E7-E55E4047A85D}"/>
            </a:ext>
          </a:extLst>
        </xdr:cNvPr>
        <xdr:cNvCxnSpPr/>
      </xdr:nvCxnSpPr>
      <xdr:spPr>
        <a:xfrm flipV="1">
          <a:off x="2019300" y="18125802"/>
          <a:ext cx="889000" cy="13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61323</xdr:rowOff>
    </xdr:from>
    <xdr:to>
      <xdr:col>6</xdr:col>
      <xdr:colOff>38100</xdr:colOff>
      <xdr:row>106</xdr:row>
      <xdr:rowOff>162923</xdr:rowOff>
    </xdr:to>
    <xdr:sp macro="" textlink="">
      <xdr:nvSpPr>
        <xdr:cNvPr id="429" name="楕円 428">
          <a:extLst>
            <a:ext uri="{FF2B5EF4-FFF2-40B4-BE49-F238E27FC236}">
              <a16:creationId xmlns:a16="http://schemas.microsoft.com/office/drawing/2014/main" id="{027C13AB-C8D3-4351-8EF5-1CCAF64B406C}"/>
            </a:ext>
          </a:extLst>
        </xdr:cNvPr>
        <xdr:cNvSpPr/>
      </xdr:nvSpPr>
      <xdr:spPr>
        <a:xfrm>
          <a:off x="1079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85998</xdr:rowOff>
    </xdr:from>
    <xdr:to>
      <xdr:col>10</xdr:col>
      <xdr:colOff>114300</xdr:colOff>
      <xdr:row>106</xdr:row>
      <xdr:rowOff>112123</xdr:rowOff>
    </xdr:to>
    <xdr:cxnSp macro="">
      <xdr:nvCxnSpPr>
        <xdr:cNvPr id="430" name="直線コネクタ 429">
          <a:extLst>
            <a:ext uri="{FF2B5EF4-FFF2-40B4-BE49-F238E27FC236}">
              <a16:creationId xmlns:a16="http://schemas.microsoft.com/office/drawing/2014/main" id="{6119340C-DAB4-4667-B10A-A61FE616D235}"/>
            </a:ext>
          </a:extLst>
        </xdr:cNvPr>
        <xdr:cNvCxnSpPr/>
      </xdr:nvCxnSpPr>
      <xdr:spPr>
        <a:xfrm flipV="1">
          <a:off x="1130300" y="1825969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47189</xdr:rowOff>
    </xdr:from>
    <xdr:ext cx="405111" cy="259045"/>
    <xdr:sp macro="" textlink="">
      <xdr:nvSpPr>
        <xdr:cNvPr id="431" name="n_1aveValue【港湾・漁港】&#10;有形固定資産減価償却率">
          <a:extLst>
            <a:ext uri="{FF2B5EF4-FFF2-40B4-BE49-F238E27FC236}">
              <a16:creationId xmlns:a16="http://schemas.microsoft.com/office/drawing/2014/main" id="{40626B8F-53DD-4E72-A270-A5AD8A8FC8D5}"/>
            </a:ext>
          </a:extLst>
        </xdr:cNvPr>
        <xdr:cNvSpPr txBox="1"/>
      </xdr:nvSpPr>
      <xdr:spPr>
        <a:xfrm>
          <a:off x="35820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12898</xdr:rowOff>
    </xdr:from>
    <xdr:ext cx="405111" cy="259045"/>
    <xdr:sp macro="" textlink="">
      <xdr:nvSpPr>
        <xdr:cNvPr id="432" name="n_2aveValue【港湾・漁港】&#10;有形固定資産減価償却率">
          <a:extLst>
            <a:ext uri="{FF2B5EF4-FFF2-40B4-BE49-F238E27FC236}">
              <a16:creationId xmlns:a16="http://schemas.microsoft.com/office/drawing/2014/main" id="{46987864-3180-4515-8DDF-93A9E59C0D72}"/>
            </a:ext>
          </a:extLst>
        </xdr:cNvPr>
        <xdr:cNvSpPr txBox="1"/>
      </xdr:nvSpPr>
      <xdr:spPr>
        <a:xfrm>
          <a:off x="2705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52088</xdr:rowOff>
    </xdr:from>
    <xdr:ext cx="405111" cy="259045"/>
    <xdr:sp macro="" textlink="">
      <xdr:nvSpPr>
        <xdr:cNvPr id="433" name="n_3aveValue【港湾・漁港】&#10;有形固定資産減価償却率">
          <a:extLst>
            <a:ext uri="{FF2B5EF4-FFF2-40B4-BE49-F238E27FC236}">
              <a16:creationId xmlns:a16="http://schemas.microsoft.com/office/drawing/2014/main" id="{20882A8F-B6F6-4CD8-B3BA-7ABDFE15D32F}"/>
            </a:ext>
          </a:extLst>
        </xdr:cNvPr>
        <xdr:cNvSpPr txBox="1"/>
      </xdr:nvSpPr>
      <xdr:spPr>
        <a:xfrm>
          <a:off x="1816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102706</xdr:rowOff>
    </xdr:from>
    <xdr:ext cx="405111" cy="259045"/>
    <xdr:sp macro="" textlink="">
      <xdr:nvSpPr>
        <xdr:cNvPr id="434" name="n_4aveValue【港湾・漁港】&#10;有形固定資産減価償却率">
          <a:extLst>
            <a:ext uri="{FF2B5EF4-FFF2-40B4-BE49-F238E27FC236}">
              <a16:creationId xmlns:a16="http://schemas.microsoft.com/office/drawing/2014/main" id="{6F5A0F2F-D4FC-4A2A-AF51-14EEE604196C}"/>
            </a:ext>
          </a:extLst>
        </xdr:cNvPr>
        <xdr:cNvSpPr txBox="1"/>
      </xdr:nvSpPr>
      <xdr:spPr>
        <a:xfrm>
          <a:off x="927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26688</xdr:rowOff>
    </xdr:from>
    <xdr:ext cx="405111" cy="259045"/>
    <xdr:sp macro="" textlink="">
      <xdr:nvSpPr>
        <xdr:cNvPr id="435" name="n_1mainValue【港湾・漁港】&#10;有形固定資産減価償却率">
          <a:extLst>
            <a:ext uri="{FF2B5EF4-FFF2-40B4-BE49-F238E27FC236}">
              <a16:creationId xmlns:a16="http://schemas.microsoft.com/office/drawing/2014/main" id="{F8C6BC6E-E6CE-485D-A666-B3ED48705D91}"/>
            </a:ext>
          </a:extLst>
        </xdr:cNvPr>
        <xdr:cNvSpPr txBox="1"/>
      </xdr:nvSpPr>
      <xdr:spPr>
        <a:xfrm>
          <a:off x="3582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165479</xdr:rowOff>
    </xdr:from>
    <xdr:ext cx="405111" cy="259045"/>
    <xdr:sp macro="" textlink="">
      <xdr:nvSpPr>
        <xdr:cNvPr id="436" name="n_2mainValue【港湾・漁港】&#10;有形固定資産減価償却率">
          <a:extLst>
            <a:ext uri="{FF2B5EF4-FFF2-40B4-BE49-F238E27FC236}">
              <a16:creationId xmlns:a16="http://schemas.microsoft.com/office/drawing/2014/main" id="{4485019C-32B5-48A3-ABCC-BB4A86417E19}"/>
            </a:ext>
          </a:extLst>
        </xdr:cNvPr>
        <xdr:cNvSpPr txBox="1"/>
      </xdr:nvSpPr>
      <xdr:spPr>
        <a:xfrm>
          <a:off x="2705744" y="1816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127925</xdr:rowOff>
    </xdr:from>
    <xdr:ext cx="405111" cy="259045"/>
    <xdr:sp macro="" textlink="">
      <xdr:nvSpPr>
        <xdr:cNvPr id="437" name="n_3mainValue【港湾・漁港】&#10;有形固定資産減価償却率">
          <a:extLst>
            <a:ext uri="{FF2B5EF4-FFF2-40B4-BE49-F238E27FC236}">
              <a16:creationId xmlns:a16="http://schemas.microsoft.com/office/drawing/2014/main" id="{295869E8-C778-4A46-8EB5-C06EE4E953F3}"/>
            </a:ext>
          </a:extLst>
        </xdr:cNvPr>
        <xdr:cNvSpPr txBox="1"/>
      </xdr:nvSpPr>
      <xdr:spPr>
        <a:xfrm>
          <a:off x="1816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154050</xdr:rowOff>
    </xdr:from>
    <xdr:ext cx="405111" cy="259045"/>
    <xdr:sp macro="" textlink="">
      <xdr:nvSpPr>
        <xdr:cNvPr id="438" name="n_4mainValue【港湾・漁港】&#10;有形固定資産減価償却率">
          <a:extLst>
            <a:ext uri="{FF2B5EF4-FFF2-40B4-BE49-F238E27FC236}">
              <a16:creationId xmlns:a16="http://schemas.microsoft.com/office/drawing/2014/main" id="{7D4A49D1-49D5-4E86-93F0-086D36C93827}"/>
            </a:ext>
          </a:extLst>
        </xdr:cNvPr>
        <xdr:cNvSpPr txBox="1"/>
      </xdr:nvSpPr>
      <xdr:spPr>
        <a:xfrm>
          <a:off x="927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a:extLst>
            <a:ext uri="{FF2B5EF4-FFF2-40B4-BE49-F238E27FC236}">
              <a16:creationId xmlns:a16="http://schemas.microsoft.com/office/drawing/2014/main" id="{4D5D6460-C532-456E-B97C-8AF7711D05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a:extLst>
            <a:ext uri="{FF2B5EF4-FFF2-40B4-BE49-F238E27FC236}">
              <a16:creationId xmlns:a16="http://schemas.microsoft.com/office/drawing/2014/main" id="{72B2D0A5-8B02-4447-BC99-85AC7AB0F2C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a:extLst>
            <a:ext uri="{FF2B5EF4-FFF2-40B4-BE49-F238E27FC236}">
              <a16:creationId xmlns:a16="http://schemas.microsoft.com/office/drawing/2014/main" id="{D67232CB-CF3D-4071-904D-88498117C86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a:extLst>
            <a:ext uri="{FF2B5EF4-FFF2-40B4-BE49-F238E27FC236}">
              <a16:creationId xmlns:a16="http://schemas.microsoft.com/office/drawing/2014/main" id="{34A66F01-45DD-4DCA-B1D8-D6901CB7960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a:extLst>
            <a:ext uri="{FF2B5EF4-FFF2-40B4-BE49-F238E27FC236}">
              <a16:creationId xmlns:a16="http://schemas.microsoft.com/office/drawing/2014/main" id="{844C7752-3EC8-4387-87AF-3BD886E39C8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a:extLst>
            <a:ext uri="{FF2B5EF4-FFF2-40B4-BE49-F238E27FC236}">
              <a16:creationId xmlns:a16="http://schemas.microsoft.com/office/drawing/2014/main" id="{349C8FD5-5A3C-46C1-80ED-D33A298F941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a:extLst>
            <a:ext uri="{FF2B5EF4-FFF2-40B4-BE49-F238E27FC236}">
              <a16:creationId xmlns:a16="http://schemas.microsoft.com/office/drawing/2014/main" id="{B9F2D744-44FC-4B8D-8FD1-E926774E25E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a:extLst>
            <a:ext uri="{FF2B5EF4-FFF2-40B4-BE49-F238E27FC236}">
              <a16:creationId xmlns:a16="http://schemas.microsoft.com/office/drawing/2014/main" id="{4AD26C7D-F036-4F0F-B1CC-5B339A1CA23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7" name="テキスト ボックス 446">
          <a:extLst>
            <a:ext uri="{FF2B5EF4-FFF2-40B4-BE49-F238E27FC236}">
              <a16:creationId xmlns:a16="http://schemas.microsoft.com/office/drawing/2014/main" id="{A190CDE0-DB7B-4DDE-9970-BCD558EB6FE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a:extLst>
            <a:ext uri="{FF2B5EF4-FFF2-40B4-BE49-F238E27FC236}">
              <a16:creationId xmlns:a16="http://schemas.microsoft.com/office/drawing/2014/main" id="{B2921D6B-0B77-4823-9134-146941267AF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a:extLst>
            <a:ext uri="{FF2B5EF4-FFF2-40B4-BE49-F238E27FC236}">
              <a16:creationId xmlns:a16="http://schemas.microsoft.com/office/drawing/2014/main" id="{F772B4B8-DF2A-46A3-A1B2-BF9C7D1ACF05}"/>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0" name="テキスト ボックス 449">
          <a:extLst>
            <a:ext uri="{FF2B5EF4-FFF2-40B4-BE49-F238E27FC236}">
              <a16:creationId xmlns:a16="http://schemas.microsoft.com/office/drawing/2014/main" id="{548CB3A2-B89E-44AF-AB25-BA69DCE30303}"/>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a:extLst>
            <a:ext uri="{FF2B5EF4-FFF2-40B4-BE49-F238E27FC236}">
              <a16:creationId xmlns:a16="http://schemas.microsoft.com/office/drawing/2014/main" id="{CE5CD322-2CD5-4B36-8631-B9202F4BF197}"/>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2" name="テキスト ボックス 451">
          <a:extLst>
            <a:ext uri="{FF2B5EF4-FFF2-40B4-BE49-F238E27FC236}">
              <a16:creationId xmlns:a16="http://schemas.microsoft.com/office/drawing/2014/main" id="{55BC58A7-8188-4779-9A5F-5A2621AC7788}"/>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a:extLst>
            <a:ext uri="{FF2B5EF4-FFF2-40B4-BE49-F238E27FC236}">
              <a16:creationId xmlns:a16="http://schemas.microsoft.com/office/drawing/2014/main" id="{E196DAE3-5BC9-4658-97A6-591B328D6123}"/>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4" name="テキスト ボックス 453">
          <a:extLst>
            <a:ext uri="{FF2B5EF4-FFF2-40B4-BE49-F238E27FC236}">
              <a16:creationId xmlns:a16="http://schemas.microsoft.com/office/drawing/2014/main" id="{8D8214C5-1F12-46D7-95F0-61C363CBCE62}"/>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a:extLst>
            <a:ext uri="{FF2B5EF4-FFF2-40B4-BE49-F238E27FC236}">
              <a16:creationId xmlns:a16="http://schemas.microsoft.com/office/drawing/2014/main" id="{86A65DBA-6E3D-4ED7-8BB2-542FD5E2649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6" name="テキスト ボックス 455">
          <a:extLst>
            <a:ext uri="{FF2B5EF4-FFF2-40B4-BE49-F238E27FC236}">
              <a16:creationId xmlns:a16="http://schemas.microsoft.com/office/drawing/2014/main" id="{CBE13F1E-70A4-4A83-BFE7-0EE6C73F647C}"/>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a:extLst>
            <a:ext uri="{FF2B5EF4-FFF2-40B4-BE49-F238E27FC236}">
              <a16:creationId xmlns:a16="http://schemas.microsoft.com/office/drawing/2014/main" id="{D732BB35-93A5-4404-9D46-01DB326C006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8" name="テキスト ボックス 457">
          <a:extLst>
            <a:ext uri="{FF2B5EF4-FFF2-40B4-BE49-F238E27FC236}">
              <a16:creationId xmlns:a16="http://schemas.microsoft.com/office/drawing/2014/main" id="{E77FE99A-FF78-4963-A427-1206A70590BF}"/>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a:extLst>
            <a:ext uri="{FF2B5EF4-FFF2-40B4-BE49-F238E27FC236}">
              <a16:creationId xmlns:a16="http://schemas.microsoft.com/office/drawing/2014/main" id="{F41C8284-5ED0-42B3-AD2D-1410DD3D778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0" name="テキスト ボックス 459">
          <a:extLst>
            <a:ext uri="{FF2B5EF4-FFF2-40B4-BE49-F238E27FC236}">
              <a16:creationId xmlns:a16="http://schemas.microsoft.com/office/drawing/2014/main" id="{E0633D6B-66F7-4354-853F-747F42A9CCDD}"/>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港湾・漁港】&#10;一人当たり有形固定資産（償却資産）額グラフ枠">
          <a:extLst>
            <a:ext uri="{FF2B5EF4-FFF2-40B4-BE49-F238E27FC236}">
              <a16:creationId xmlns:a16="http://schemas.microsoft.com/office/drawing/2014/main" id="{DB16E38C-77BA-4EF3-B521-38B6C6668F3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79978</xdr:rowOff>
    </xdr:from>
    <xdr:to>
      <xdr:col>54</xdr:col>
      <xdr:colOff>189865</xdr:colOff>
      <xdr:row>108</xdr:row>
      <xdr:rowOff>152397</xdr:rowOff>
    </xdr:to>
    <xdr:cxnSp macro="">
      <xdr:nvCxnSpPr>
        <xdr:cNvPr id="462" name="直線コネクタ 461">
          <a:extLst>
            <a:ext uri="{FF2B5EF4-FFF2-40B4-BE49-F238E27FC236}">
              <a16:creationId xmlns:a16="http://schemas.microsoft.com/office/drawing/2014/main" id="{986500DF-E532-4226-B557-01B901AE7479}"/>
            </a:ext>
          </a:extLst>
        </xdr:cNvPr>
        <xdr:cNvCxnSpPr/>
      </xdr:nvCxnSpPr>
      <xdr:spPr>
        <a:xfrm flipV="1">
          <a:off x="10476865" y="17224978"/>
          <a:ext cx="0" cy="1444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2814</xdr:rowOff>
    </xdr:from>
    <xdr:ext cx="378565" cy="259045"/>
    <xdr:sp macro="" textlink="">
      <xdr:nvSpPr>
        <xdr:cNvPr id="463" name="【港湾・漁港】&#10;一人当たり有形固定資産（償却資産）額最小値テキスト">
          <a:extLst>
            <a:ext uri="{FF2B5EF4-FFF2-40B4-BE49-F238E27FC236}">
              <a16:creationId xmlns:a16="http://schemas.microsoft.com/office/drawing/2014/main" id="{1C5FC503-4B5A-4F72-82A7-333614F52358}"/>
            </a:ext>
          </a:extLst>
        </xdr:cNvPr>
        <xdr:cNvSpPr txBox="1"/>
      </xdr:nvSpPr>
      <xdr:spPr>
        <a:xfrm>
          <a:off x="10515600" y="18690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4" name="直線コネクタ 463">
          <a:extLst>
            <a:ext uri="{FF2B5EF4-FFF2-40B4-BE49-F238E27FC236}">
              <a16:creationId xmlns:a16="http://schemas.microsoft.com/office/drawing/2014/main" id="{BE55B9EF-80C7-46C5-BAB3-8BC346BC86AF}"/>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26655</xdr:rowOff>
    </xdr:from>
    <xdr:ext cx="819455" cy="259045"/>
    <xdr:sp macro="" textlink="">
      <xdr:nvSpPr>
        <xdr:cNvPr id="465" name="【港湾・漁港】&#10;一人当たり有形固定資産（償却資産）額最大値テキスト">
          <a:extLst>
            <a:ext uri="{FF2B5EF4-FFF2-40B4-BE49-F238E27FC236}">
              <a16:creationId xmlns:a16="http://schemas.microsoft.com/office/drawing/2014/main" id="{2504269D-9881-4F54-99A9-54CA3D9800E1}"/>
            </a:ext>
          </a:extLst>
        </xdr:cNvPr>
        <xdr:cNvSpPr txBox="1"/>
      </xdr:nvSpPr>
      <xdr:spPr>
        <a:xfrm>
          <a:off x="10515600" y="17000205"/>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113,702,532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79978</xdr:rowOff>
    </xdr:from>
    <xdr:to>
      <xdr:col>55</xdr:col>
      <xdr:colOff>88900</xdr:colOff>
      <xdr:row>100</xdr:row>
      <xdr:rowOff>79978</xdr:rowOff>
    </xdr:to>
    <xdr:cxnSp macro="">
      <xdr:nvCxnSpPr>
        <xdr:cNvPr id="466" name="直線コネクタ 465">
          <a:extLst>
            <a:ext uri="{FF2B5EF4-FFF2-40B4-BE49-F238E27FC236}">
              <a16:creationId xmlns:a16="http://schemas.microsoft.com/office/drawing/2014/main" id="{2974C539-47B5-41BB-BB96-D2D6E0BD7447}"/>
            </a:ext>
          </a:extLst>
        </xdr:cNvPr>
        <xdr:cNvCxnSpPr/>
      </xdr:nvCxnSpPr>
      <xdr:spPr>
        <a:xfrm>
          <a:off x="10388600" y="1722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91713</xdr:rowOff>
    </xdr:from>
    <xdr:ext cx="690189" cy="259045"/>
    <xdr:sp macro="" textlink="">
      <xdr:nvSpPr>
        <xdr:cNvPr id="467" name="【港湾・漁港】&#10;一人当たり有形固定資産（償却資産）額平均値テキスト">
          <a:extLst>
            <a:ext uri="{FF2B5EF4-FFF2-40B4-BE49-F238E27FC236}">
              <a16:creationId xmlns:a16="http://schemas.microsoft.com/office/drawing/2014/main" id="{C39FA38C-B9E2-437D-98E6-9EC70911D652}"/>
            </a:ext>
          </a:extLst>
        </xdr:cNvPr>
        <xdr:cNvSpPr txBox="1"/>
      </xdr:nvSpPr>
      <xdr:spPr>
        <a:xfrm>
          <a:off x="10515600" y="1843686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68836</xdr:rowOff>
    </xdr:from>
    <xdr:to>
      <xdr:col>55</xdr:col>
      <xdr:colOff>50800</xdr:colOff>
      <xdr:row>108</xdr:row>
      <xdr:rowOff>170436</xdr:rowOff>
    </xdr:to>
    <xdr:sp macro="" textlink="">
      <xdr:nvSpPr>
        <xdr:cNvPr id="468" name="フローチャート: 判断 467">
          <a:extLst>
            <a:ext uri="{FF2B5EF4-FFF2-40B4-BE49-F238E27FC236}">
              <a16:creationId xmlns:a16="http://schemas.microsoft.com/office/drawing/2014/main" id="{D9B0F9C0-0447-412A-9319-84AE3DA57007}"/>
            </a:ext>
          </a:extLst>
        </xdr:cNvPr>
        <xdr:cNvSpPr/>
      </xdr:nvSpPr>
      <xdr:spPr>
        <a:xfrm>
          <a:off x="10426700" y="1858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67565</xdr:rowOff>
    </xdr:from>
    <xdr:to>
      <xdr:col>50</xdr:col>
      <xdr:colOff>165100</xdr:colOff>
      <xdr:row>108</xdr:row>
      <xdr:rowOff>169165</xdr:rowOff>
    </xdr:to>
    <xdr:sp macro="" textlink="">
      <xdr:nvSpPr>
        <xdr:cNvPr id="469" name="フローチャート: 判断 468">
          <a:extLst>
            <a:ext uri="{FF2B5EF4-FFF2-40B4-BE49-F238E27FC236}">
              <a16:creationId xmlns:a16="http://schemas.microsoft.com/office/drawing/2014/main" id="{1232F887-3902-443C-B5BE-53B64FD4F761}"/>
            </a:ext>
          </a:extLst>
        </xdr:cNvPr>
        <xdr:cNvSpPr/>
      </xdr:nvSpPr>
      <xdr:spPr>
        <a:xfrm>
          <a:off x="9588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69757</xdr:rowOff>
    </xdr:from>
    <xdr:to>
      <xdr:col>46</xdr:col>
      <xdr:colOff>38100</xdr:colOff>
      <xdr:row>108</xdr:row>
      <xdr:rowOff>171357</xdr:rowOff>
    </xdr:to>
    <xdr:sp macro="" textlink="">
      <xdr:nvSpPr>
        <xdr:cNvPr id="470" name="フローチャート: 判断 469">
          <a:extLst>
            <a:ext uri="{FF2B5EF4-FFF2-40B4-BE49-F238E27FC236}">
              <a16:creationId xmlns:a16="http://schemas.microsoft.com/office/drawing/2014/main" id="{520FE861-DD25-4744-9294-7EB6783EFEBA}"/>
            </a:ext>
          </a:extLst>
        </xdr:cNvPr>
        <xdr:cNvSpPr/>
      </xdr:nvSpPr>
      <xdr:spPr>
        <a:xfrm>
          <a:off x="8699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70915</xdr:rowOff>
    </xdr:from>
    <xdr:to>
      <xdr:col>41</xdr:col>
      <xdr:colOff>101600</xdr:colOff>
      <xdr:row>109</xdr:row>
      <xdr:rowOff>1065</xdr:rowOff>
    </xdr:to>
    <xdr:sp macro="" textlink="">
      <xdr:nvSpPr>
        <xdr:cNvPr id="471" name="フローチャート: 判断 470">
          <a:extLst>
            <a:ext uri="{FF2B5EF4-FFF2-40B4-BE49-F238E27FC236}">
              <a16:creationId xmlns:a16="http://schemas.microsoft.com/office/drawing/2014/main" id="{6A79125A-68C2-4D38-8BA3-F6D760E342C8}"/>
            </a:ext>
          </a:extLst>
        </xdr:cNvPr>
        <xdr:cNvSpPr/>
      </xdr:nvSpPr>
      <xdr:spPr>
        <a:xfrm>
          <a:off x="7810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86478</xdr:rowOff>
    </xdr:from>
    <xdr:to>
      <xdr:col>36</xdr:col>
      <xdr:colOff>165100</xdr:colOff>
      <xdr:row>109</xdr:row>
      <xdr:rowOff>16628</xdr:rowOff>
    </xdr:to>
    <xdr:sp macro="" textlink="">
      <xdr:nvSpPr>
        <xdr:cNvPr id="472" name="フローチャート: 判断 471">
          <a:extLst>
            <a:ext uri="{FF2B5EF4-FFF2-40B4-BE49-F238E27FC236}">
              <a16:creationId xmlns:a16="http://schemas.microsoft.com/office/drawing/2014/main" id="{C09D4D93-0B07-4F26-BBC8-AEFF6C8530A2}"/>
            </a:ext>
          </a:extLst>
        </xdr:cNvPr>
        <xdr:cNvSpPr/>
      </xdr:nvSpPr>
      <xdr:spPr>
        <a:xfrm>
          <a:off x="6921500" y="186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B1A2D0B5-0F14-4684-8D59-91F021B689CC}"/>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8909EF3-7716-49D8-ADD2-B4D848DF313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61FBA4B-484F-4B67-9DAB-E1732A1ADC8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50E564EF-4CAA-4CC6-AA62-2442B73AD4F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85A8639C-AD73-4565-AAF6-012857716FD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82690</xdr:rowOff>
    </xdr:from>
    <xdr:to>
      <xdr:col>55</xdr:col>
      <xdr:colOff>50800</xdr:colOff>
      <xdr:row>109</xdr:row>
      <xdr:rowOff>12840</xdr:rowOff>
    </xdr:to>
    <xdr:sp macro="" textlink="">
      <xdr:nvSpPr>
        <xdr:cNvPr id="478" name="楕円 477">
          <a:extLst>
            <a:ext uri="{FF2B5EF4-FFF2-40B4-BE49-F238E27FC236}">
              <a16:creationId xmlns:a16="http://schemas.microsoft.com/office/drawing/2014/main" id="{66FA229C-119A-409A-8E79-19390A517287}"/>
            </a:ext>
          </a:extLst>
        </xdr:cNvPr>
        <xdr:cNvSpPr/>
      </xdr:nvSpPr>
      <xdr:spPr>
        <a:xfrm>
          <a:off x="10426700" y="1859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47265</xdr:rowOff>
    </xdr:from>
    <xdr:ext cx="690189" cy="259045"/>
    <xdr:sp macro="" textlink="">
      <xdr:nvSpPr>
        <xdr:cNvPr id="479" name="【港湾・漁港】&#10;一人当たり有形固定資産（償却資産）額該当値テキスト">
          <a:extLst>
            <a:ext uri="{FF2B5EF4-FFF2-40B4-BE49-F238E27FC236}">
              <a16:creationId xmlns:a16="http://schemas.microsoft.com/office/drawing/2014/main" id="{735C8088-A78A-412A-A69B-00B630BE0CA5}"/>
            </a:ext>
          </a:extLst>
        </xdr:cNvPr>
        <xdr:cNvSpPr txBox="1"/>
      </xdr:nvSpPr>
      <xdr:spPr>
        <a:xfrm>
          <a:off x="10515600" y="18563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83714</xdr:rowOff>
    </xdr:from>
    <xdr:to>
      <xdr:col>50</xdr:col>
      <xdr:colOff>165100</xdr:colOff>
      <xdr:row>109</xdr:row>
      <xdr:rowOff>13864</xdr:rowOff>
    </xdr:to>
    <xdr:sp macro="" textlink="">
      <xdr:nvSpPr>
        <xdr:cNvPr id="480" name="楕円 479">
          <a:extLst>
            <a:ext uri="{FF2B5EF4-FFF2-40B4-BE49-F238E27FC236}">
              <a16:creationId xmlns:a16="http://schemas.microsoft.com/office/drawing/2014/main" id="{833A70EB-0FAD-4D21-B702-9B3DDAE22CDF}"/>
            </a:ext>
          </a:extLst>
        </xdr:cNvPr>
        <xdr:cNvSpPr/>
      </xdr:nvSpPr>
      <xdr:spPr>
        <a:xfrm>
          <a:off x="9588500" y="1860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133490</xdr:rowOff>
    </xdr:from>
    <xdr:to>
      <xdr:col>55</xdr:col>
      <xdr:colOff>0</xdr:colOff>
      <xdr:row>108</xdr:row>
      <xdr:rowOff>134514</xdr:rowOff>
    </xdr:to>
    <xdr:cxnSp macro="">
      <xdr:nvCxnSpPr>
        <xdr:cNvPr id="481" name="直線コネクタ 480">
          <a:extLst>
            <a:ext uri="{FF2B5EF4-FFF2-40B4-BE49-F238E27FC236}">
              <a16:creationId xmlns:a16="http://schemas.microsoft.com/office/drawing/2014/main" id="{86719146-BBC5-43DD-A99D-1D9E6564E949}"/>
            </a:ext>
          </a:extLst>
        </xdr:cNvPr>
        <xdr:cNvCxnSpPr/>
      </xdr:nvCxnSpPr>
      <xdr:spPr>
        <a:xfrm flipV="1">
          <a:off x="9639300" y="18650090"/>
          <a:ext cx="8382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83705</xdr:rowOff>
    </xdr:from>
    <xdr:to>
      <xdr:col>46</xdr:col>
      <xdr:colOff>38100</xdr:colOff>
      <xdr:row>109</xdr:row>
      <xdr:rowOff>13855</xdr:rowOff>
    </xdr:to>
    <xdr:sp macro="" textlink="">
      <xdr:nvSpPr>
        <xdr:cNvPr id="482" name="楕円 481">
          <a:extLst>
            <a:ext uri="{FF2B5EF4-FFF2-40B4-BE49-F238E27FC236}">
              <a16:creationId xmlns:a16="http://schemas.microsoft.com/office/drawing/2014/main" id="{7A2F8B07-F681-4188-82C9-7CEDC6E70C44}"/>
            </a:ext>
          </a:extLst>
        </xdr:cNvPr>
        <xdr:cNvSpPr/>
      </xdr:nvSpPr>
      <xdr:spPr>
        <a:xfrm>
          <a:off x="8699500" y="186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134505</xdr:rowOff>
    </xdr:from>
    <xdr:to>
      <xdr:col>50</xdr:col>
      <xdr:colOff>114300</xdr:colOff>
      <xdr:row>108</xdr:row>
      <xdr:rowOff>134514</xdr:rowOff>
    </xdr:to>
    <xdr:cxnSp macro="">
      <xdr:nvCxnSpPr>
        <xdr:cNvPr id="483" name="直線コネクタ 482">
          <a:extLst>
            <a:ext uri="{FF2B5EF4-FFF2-40B4-BE49-F238E27FC236}">
              <a16:creationId xmlns:a16="http://schemas.microsoft.com/office/drawing/2014/main" id="{AC16031A-D72E-49BC-AE7E-4FEF84AC4BF3}"/>
            </a:ext>
          </a:extLst>
        </xdr:cNvPr>
        <xdr:cNvCxnSpPr/>
      </xdr:nvCxnSpPr>
      <xdr:spPr>
        <a:xfrm>
          <a:off x="8750300" y="18651105"/>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86438</xdr:rowOff>
    </xdr:from>
    <xdr:to>
      <xdr:col>41</xdr:col>
      <xdr:colOff>101600</xdr:colOff>
      <xdr:row>109</xdr:row>
      <xdr:rowOff>16588</xdr:rowOff>
    </xdr:to>
    <xdr:sp macro="" textlink="">
      <xdr:nvSpPr>
        <xdr:cNvPr id="484" name="楕円 483">
          <a:extLst>
            <a:ext uri="{FF2B5EF4-FFF2-40B4-BE49-F238E27FC236}">
              <a16:creationId xmlns:a16="http://schemas.microsoft.com/office/drawing/2014/main" id="{9F602F1C-FFF4-423D-89AF-CA4EE6A7138B}"/>
            </a:ext>
          </a:extLst>
        </xdr:cNvPr>
        <xdr:cNvSpPr/>
      </xdr:nvSpPr>
      <xdr:spPr>
        <a:xfrm>
          <a:off x="7810500" y="1860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134505</xdr:rowOff>
    </xdr:from>
    <xdr:to>
      <xdr:col>45</xdr:col>
      <xdr:colOff>177800</xdr:colOff>
      <xdr:row>108</xdr:row>
      <xdr:rowOff>137238</xdr:rowOff>
    </xdr:to>
    <xdr:cxnSp macro="">
      <xdr:nvCxnSpPr>
        <xdr:cNvPr id="485" name="直線コネクタ 484">
          <a:extLst>
            <a:ext uri="{FF2B5EF4-FFF2-40B4-BE49-F238E27FC236}">
              <a16:creationId xmlns:a16="http://schemas.microsoft.com/office/drawing/2014/main" id="{1CFF9722-9EB7-4401-9C6F-86CEF82837F1}"/>
            </a:ext>
          </a:extLst>
        </xdr:cNvPr>
        <xdr:cNvCxnSpPr/>
      </xdr:nvCxnSpPr>
      <xdr:spPr>
        <a:xfrm flipV="1">
          <a:off x="7861300" y="18651105"/>
          <a:ext cx="889000" cy="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86798</xdr:rowOff>
    </xdr:from>
    <xdr:to>
      <xdr:col>36</xdr:col>
      <xdr:colOff>165100</xdr:colOff>
      <xdr:row>109</xdr:row>
      <xdr:rowOff>16948</xdr:rowOff>
    </xdr:to>
    <xdr:sp macro="" textlink="">
      <xdr:nvSpPr>
        <xdr:cNvPr id="486" name="楕円 485">
          <a:extLst>
            <a:ext uri="{FF2B5EF4-FFF2-40B4-BE49-F238E27FC236}">
              <a16:creationId xmlns:a16="http://schemas.microsoft.com/office/drawing/2014/main" id="{2E800F62-DB3B-4408-AFC9-ABEACB282D69}"/>
            </a:ext>
          </a:extLst>
        </xdr:cNvPr>
        <xdr:cNvSpPr/>
      </xdr:nvSpPr>
      <xdr:spPr>
        <a:xfrm>
          <a:off x="6921500" y="186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137238</xdr:rowOff>
    </xdr:from>
    <xdr:to>
      <xdr:col>41</xdr:col>
      <xdr:colOff>50800</xdr:colOff>
      <xdr:row>108</xdr:row>
      <xdr:rowOff>137598</xdr:rowOff>
    </xdr:to>
    <xdr:cxnSp macro="">
      <xdr:nvCxnSpPr>
        <xdr:cNvPr id="487" name="直線コネクタ 486">
          <a:extLst>
            <a:ext uri="{FF2B5EF4-FFF2-40B4-BE49-F238E27FC236}">
              <a16:creationId xmlns:a16="http://schemas.microsoft.com/office/drawing/2014/main" id="{2B5FFB62-13D0-4F55-A39D-5A7CC8EC1FA1}"/>
            </a:ext>
          </a:extLst>
        </xdr:cNvPr>
        <xdr:cNvCxnSpPr/>
      </xdr:nvCxnSpPr>
      <xdr:spPr>
        <a:xfrm flipV="1">
          <a:off x="6972300" y="18653838"/>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14242</xdr:rowOff>
    </xdr:from>
    <xdr:ext cx="690189" cy="259045"/>
    <xdr:sp macro="" textlink="">
      <xdr:nvSpPr>
        <xdr:cNvPr id="488" name="n_1aveValue【港湾・漁港】&#10;一人当たり有形固定資産（償却資産）額">
          <a:extLst>
            <a:ext uri="{FF2B5EF4-FFF2-40B4-BE49-F238E27FC236}">
              <a16:creationId xmlns:a16="http://schemas.microsoft.com/office/drawing/2014/main" id="{ADF4186F-8E93-48C1-883A-2CC2A03B2187}"/>
            </a:ext>
          </a:extLst>
        </xdr:cNvPr>
        <xdr:cNvSpPr txBox="1"/>
      </xdr:nvSpPr>
      <xdr:spPr>
        <a:xfrm>
          <a:off x="92815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16434</xdr:rowOff>
    </xdr:from>
    <xdr:ext cx="690189" cy="259045"/>
    <xdr:sp macro="" textlink="">
      <xdr:nvSpPr>
        <xdr:cNvPr id="489" name="n_2aveValue【港湾・漁港】&#10;一人当たり有形固定資産（償却資産）額">
          <a:extLst>
            <a:ext uri="{FF2B5EF4-FFF2-40B4-BE49-F238E27FC236}">
              <a16:creationId xmlns:a16="http://schemas.microsoft.com/office/drawing/2014/main" id="{E72BBECC-380C-4AB2-ACF9-B24B2DBBC15D}"/>
            </a:ext>
          </a:extLst>
        </xdr:cNvPr>
        <xdr:cNvSpPr txBox="1"/>
      </xdr:nvSpPr>
      <xdr:spPr>
        <a:xfrm>
          <a:off x="8405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17592</xdr:rowOff>
    </xdr:from>
    <xdr:ext cx="690189" cy="259045"/>
    <xdr:sp macro="" textlink="">
      <xdr:nvSpPr>
        <xdr:cNvPr id="490" name="n_3aveValue【港湾・漁港】&#10;一人当たり有形固定資産（償却資産）額">
          <a:extLst>
            <a:ext uri="{FF2B5EF4-FFF2-40B4-BE49-F238E27FC236}">
              <a16:creationId xmlns:a16="http://schemas.microsoft.com/office/drawing/2014/main" id="{BCA82AA0-32C9-463A-B3CF-0A4C24441300}"/>
            </a:ext>
          </a:extLst>
        </xdr:cNvPr>
        <xdr:cNvSpPr txBox="1"/>
      </xdr:nvSpPr>
      <xdr:spPr>
        <a:xfrm>
          <a:off x="7516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33155</xdr:rowOff>
    </xdr:from>
    <xdr:ext cx="690189" cy="259045"/>
    <xdr:sp macro="" textlink="">
      <xdr:nvSpPr>
        <xdr:cNvPr id="491" name="n_4aveValue【港湾・漁港】&#10;一人当たり有形固定資産（償却資産）額">
          <a:extLst>
            <a:ext uri="{FF2B5EF4-FFF2-40B4-BE49-F238E27FC236}">
              <a16:creationId xmlns:a16="http://schemas.microsoft.com/office/drawing/2014/main" id="{83E41B28-7A4D-4AF2-A2F6-649CECDCCA7B}"/>
            </a:ext>
          </a:extLst>
        </xdr:cNvPr>
        <xdr:cNvSpPr txBox="1"/>
      </xdr:nvSpPr>
      <xdr:spPr>
        <a:xfrm>
          <a:off x="6627205" y="18378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109</xdr:row>
      <xdr:rowOff>4991</xdr:rowOff>
    </xdr:from>
    <xdr:ext cx="690189" cy="259045"/>
    <xdr:sp macro="" textlink="">
      <xdr:nvSpPr>
        <xdr:cNvPr id="492" name="n_1mainValue【港湾・漁港】&#10;一人当たり有形固定資産（償却資産）額">
          <a:extLst>
            <a:ext uri="{FF2B5EF4-FFF2-40B4-BE49-F238E27FC236}">
              <a16:creationId xmlns:a16="http://schemas.microsoft.com/office/drawing/2014/main" id="{740418A1-FD90-4F39-811B-84B00DDF44A0}"/>
            </a:ext>
          </a:extLst>
        </xdr:cNvPr>
        <xdr:cNvSpPr txBox="1"/>
      </xdr:nvSpPr>
      <xdr:spPr>
        <a:xfrm>
          <a:off x="9281505" y="18693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109</xdr:row>
      <xdr:rowOff>4982</xdr:rowOff>
    </xdr:from>
    <xdr:ext cx="690189" cy="259045"/>
    <xdr:sp macro="" textlink="">
      <xdr:nvSpPr>
        <xdr:cNvPr id="493" name="n_2mainValue【港湾・漁港】&#10;一人当たり有形固定資産（償却資産）額">
          <a:extLst>
            <a:ext uri="{FF2B5EF4-FFF2-40B4-BE49-F238E27FC236}">
              <a16:creationId xmlns:a16="http://schemas.microsoft.com/office/drawing/2014/main" id="{DA80C716-3861-49A0-8B50-4D17300C52B5}"/>
            </a:ext>
          </a:extLst>
        </xdr:cNvPr>
        <xdr:cNvSpPr txBox="1"/>
      </xdr:nvSpPr>
      <xdr:spPr>
        <a:xfrm>
          <a:off x="8405205" y="186930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109</xdr:row>
      <xdr:rowOff>7715</xdr:rowOff>
    </xdr:from>
    <xdr:ext cx="690189" cy="259045"/>
    <xdr:sp macro="" textlink="">
      <xdr:nvSpPr>
        <xdr:cNvPr id="494" name="n_3mainValue【港湾・漁港】&#10;一人当たり有形固定資産（償却資産）額">
          <a:extLst>
            <a:ext uri="{FF2B5EF4-FFF2-40B4-BE49-F238E27FC236}">
              <a16:creationId xmlns:a16="http://schemas.microsoft.com/office/drawing/2014/main" id="{98AC3373-8072-4D7C-8BB8-45ACED8B00FE}"/>
            </a:ext>
          </a:extLst>
        </xdr:cNvPr>
        <xdr:cNvSpPr txBox="1"/>
      </xdr:nvSpPr>
      <xdr:spPr>
        <a:xfrm>
          <a:off x="7516205" y="18695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109</xdr:row>
      <xdr:rowOff>8075</xdr:rowOff>
    </xdr:from>
    <xdr:ext cx="690189" cy="259045"/>
    <xdr:sp macro="" textlink="">
      <xdr:nvSpPr>
        <xdr:cNvPr id="495" name="n_4mainValue【港湾・漁港】&#10;一人当たり有形固定資産（償却資産）額">
          <a:extLst>
            <a:ext uri="{FF2B5EF4-FFF2-40B4-BE49-F238E27FC236}">
              <a16:creationId xmlns:a16="http://schemas.microsoft.com/office/drawing/2014/main" id="{2F03281B-55B1-4E1B-8F46-760DBCC2A3FE}"/>
            </a:ext>
          </a:extLst>
        </xdr:cNvPr>
        <xdr:cNvSpPr txBox="1"/>
      </xdr:nvSpPr>
      <xdr:spPr>
        <a:xfrm>
          <a:off x="6627205" y="18696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a:extLst>
            <a:ext uri="{FF2B5EF4-FFF2-40B4-BE49-F238E27FC236}">
              <a16:creationId xmlns:a16="http://schemas.microsoft.com/office/drawing/2014/main" id="{2869AC44-EEEE-44C7-A3B4-07872CF2CD3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a:extLst>
            <a:ext uri="{FF2B5EF4-FFF2-40B4-BE49-F238E27FC236}">
              <a16:creationId xmlns:a16="http://schemas.microsoft.com/office/drawing/2014/main" id="{A55495BB-D34F-4926-AC5E-F4027F55536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a:extLst>
            <a:ext uri="{FF2B5EF4-FFF2-40B4-BE49-F238E27FC236}">
              <a16:creationId xmlns:a16="http://schemas.microsoft.com/office/drawing/2014/main" id="{64648E3B-EE0C-4B3E-8316-1AEDC1ED5367}"/>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a:extLst>
            <a:ext uri="{FF2B5EF4-FFF2-40B4-BE49-F238E27FC236}">
              <a16:creationId xmlns:a16="http://schemas.microsoft.com/office/drawing/2014/main" id="{868EA398-2530-4B3F-ADE3-90DF3FE9441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a:extLst>
            <a:ext uri="{FF2B5EF4-FFF2-40B4-BE49-F238E27FC236}">
              <a16:creationId xmlns:a16="http://schemas.microsoft.com/office/drawing/2014/main" id="{9C8C0D03-0AC0-44DB-91E9-DA02009E0C0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a:extLst>
            <a:ext uri="{FF2B5EF4-FFF2-40B4-BE49-F238E27FC236}">
              <a16:creationId xmlns:a16="http://schemas.microsoft.com/office/drawing/2014/main" id="{C6EBA071-F117-40D3-BEA6-70DF7B63725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a:extLst>
            <a:ext uri="{FF2B5EF4-FFF2-40B4-BE49-F238E27FC236}">
              <a16:creationId xmlns:a16="http://schemas.microsoft.com/office/drawing/2014/main" id="{68ECF7E3-6775-43B9-A787-3FF8694C3A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a:extLst>
            <a:ext uri="{FF2B5EF4-FFF2-40B4-BE49-F238E27FC236}">
              <a16:creationId xmlns:a16="http://schemas.microsoft.com/office/drawing/2014/main" id="{5CE95075-EE8B-451F-A4BB-18384862BBB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a:extLst>
            <a:ext uri="{FF2B5EF4-FFF2-40B4-BE49-F238E27FC236}">
              <a16:creationId xmlns:a16="http://schemas.microsoft.com/office/drawing/2014/main" id="{262A94A6-A4D5-45E2-87BF-994DD91FA5B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a:extLst>
            <a:ext uri="{FF2B5EF4-FFF2-40B4-BE49-F238E27FC236}">
              <a16:creationId xmlns:a16="http://schemas.microsoft.com/office/drawing/2014/main" id="{F7736FFE-F596-48FA-905D-99367BA2A728}"/>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a:extLst>
            <a:ext uri="{FF2B5EF4-FFF2-40B4-BE49-F238E27FC236}">
              <a16:creationId xmlns:a16="http://schemas.microsoft.com/office/drawing/2014/main" id="{0DC2E670-D1F7-4FE7-A9F1-7FC616262158}"/>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a:extLst>
            <a:ext uri="{FF2B5EF4-FFF2-40B4-BE49-F238E27FC236}">
              <a16:creationId xmlns:a16="http://schemas.microsoft.com/office/drawing/2014/main" id="{0A8194AF-F94B-4015-BA23-D770B421F65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a:extLst>
            <a:ext uri="{FF2B5EF4-FFF2-40B4-BE49-F238E27FC236}">
              <a16:creationId xmlns:a16="http://schemas.microsoft.com/office/drawing/2014/main" id="{973DA811-DA36-4C5C-9844-7BDEA5E44EF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a:extLst>
            <a:ext uri="{FF2B5EF4-FFF2-40B4-BE49-F238E27FC236}">
              <a16:creationId xmlns:a16="http://schemas.microsoft.com/office/drawing/2014/main" id="{8E65B7AC-FABF-4BE6-B115-527FAA72278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a:extLst>
            <a:ext uri="{FF2B5EF4-FFF2-40B4-BE49-F238E27FC236}">
              <a16:creationId xmlns:a16="http://schemas.microsoft.com/office/drawing/2014/main" id="{0211022F-27DC-4F34-AB00-4EE8E52DADD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a:extLst>
            <a:ext uri="{FF2B5EF4-FFF2-40B4-BE49-F238E27FC236}">
              <a16:creationId xmlns:a16="http://schemas.microsoft.com/office/drawing/2014/main" id="{8550DE7A-72B4-49F4-A503-324FF7B8A72D}"/>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a:extLst>
            <a:ext uri="{FF2B5EF4-FFF2-40B4-BE49-F238E27FC236}">
              <a16:creationId xmlns:a16="http://schemas.microsoft.com/office/drawing/2014/main" id="{0026D1C4-301E-4636-92C1-90BAEA4C2F1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a:extLst>
            <a:ext uri="{FF2B5EF4-FFF2-40B4-BE49-F238E27FC236}">
              <a16:creationId xmlns:a16="http://schemas.microsoft.com/office/drawing/2014/main" id="{7BDCE578-2212-46F0-938A-BFDF9C987D3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a:extLst>
            <a:ext uri="{FF2B5EF4-FFF2-40B4-BE49-F238E27FC236}">
              <a16:creationId xmlns:a16="http://schemas.microsoft.com/office/drawing/2014/main" id="{106F839A-4495-421E-8ED6-17F33F3CF47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a:extLst>
            <a:ext uri="{FF2B5EF4-FFF2-40B4-BE49-F238E27FC236}">
              <a16:creationId xmlns:a16="http://schemas.microsoft.com/office/drawing/2014/main" id="{6A30EA4E-2B29-4D07-A48C-A3C9F93F2D8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a:extLst>
            <a:ext uri="{FF2B5EF4-FFF2-40B4-BE49-F238E27FC236}">
              <a16:creationId xmlns:a16="http://schemas.microsoft.com/office/drawing/2014/main" id="{CF7DC4EF-2587-4791-98A8-F8AC569E2A7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a:extLst>
            <a:ext uri="{FF2B5EF4-FFF2-40B4-BE49-F238E27FC236}">
              <a16:creationId xmlns:a16="http://schemas.microsoft.com/office/drawing/2014/main" id="{9041809D-D4D1-4400-A3C1-14D5F88C082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a:extLst>
            <a:ext uri="{FF2B5EF4-FFF2-40B4-BE49-F238E27FC236}">
              <a16:creationId xmlns:a16="http://schemas.microsoft.com/office/drawing/2014/main" id="{7E99727C-518E-4988-9989-CC16D68B833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a:extLst>
            <a:ext uri="{FF2B5EF4-FFF2-40B4-BE49-F238E27FC236}">
              <a16:creationId xmlns:a16="http://schemas.microsoft.com/office/drawing/2014/main" id="{A40DABDE-9F72-4A44-BD3E-B67C4B50853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a:extLst>
            <a:ext uri="{FF2B5EF4-FFF2-40B4-BE49-F238E27FC236}">
              <a16:creationId xmlns:a16="http://schemas.microsoft.com/office/drawing/2014/main" id="{8BDC4C8F-61EE-4603-B9D0-8C4D1B6B525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85997</xdr:rowOff>
    </xdr:from>
    <xdr:to>
      <xdr:col>85</xdr:col>
      <xdr:colOff>126364</xdr:colOff>
      <xdr:row>42</xdr:row>
      <xdr:rowOff>92528</xdr:rowOff>
    </xdr:to>
    <xdr:cxnSp macro="">
      <xdr:nvCxnSpPr>
        <xdr:cNvPr id="521" name="直線コネクタ 520">
          <a:extLst>
            <a:ext uri="{FF2B5EF4-FFF2-40B4-BE49-F238E27FC236}">
              <a16:creationId xmlns:a16="http://schemas.microsoft.com/office/drawing/2014/main" id="{75E7B793-8055-46A2-A803-2B38AC21E566}"/>
            </a:ext>
          </a:extLst>
        </xdr:cNvPr>
        <xdr:cNvCxnSpPr/>
      </xdr:nvCxnSpPr>
      <xdr:spPr>
        <a:xfrm flipV="1">
          <a:off x="16318864" y="5743847"/>
          <a:ext cx="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2" name="【認定こども園・幼稚園・保育所】&#10;有形固定資産減価償却率最小値テキスト">
          <a:extLst>
            <a:ext uri="{FF2B5EF4-FFF2-40B4-BE49-F238E27FC236}">
              <a16:creationId xmlns:a16="http://schemas.microsoft.com/office/drawing/2014/main" id="{57247AE4-7880-48A5-8687-B7AE45988E93}"/>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3" name="直線コネクタ 522">
          <a:extLst>
            <a:ext uri="{FF2B5EF4-FFF2-40B4-BE49-F238E27FC236}">
              <a16:creationId xmlns:a16="http://schemas.microsoft.com/office/drawing/2014/main" id="{FBA0EB6E-0E4F-43B1-AFFC-37878A3EF718}"/>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32674</xdr:rowOff>
    </xdr:from>
    <xdr:ext cx="340478" cy="259045"/>
    <xdr:sp macro="" textlink="">
      <xdr:nvSpPr>
        <xdr:cNvPr id="524" name="【認定こども園・幼稚園・保育所】&#10;有形固定資産減価償却率最大値テキスト">
          <a:extLst>
            <a:ext uri="{FF2B5EF4-FFF2-40B4-BE49-F238E27FC236}">
              <a16:creationId xmlns:a16="http://schemas.microsoft.com/office/drawing/2014/main" id="{68ABE137-59B5-4FC0-A9CD-E4DC293F77F6}"/>
            </a:ext>
          </a:extLst>
        </xdr:cNvPr>
        <xdr:cNvSpPr txBox="1"/>
      </xdr:nvSpPr>
      <xdr:spPr>
        <a:xfrm>
          <a:off x="16357600" y="55190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85997</xdr:rowOff>
    </xdr:from>
    <xdr:to>
      <xdr:col>86</xdr:col>
      <xdr:colOff>25400</xdr:colOff>
      <xdr:row>33</xdr:row>
      <xdr:rowOff>85997</xdr:rowOff>
    </xdr:to>
    <xdr:cxnSp macro="">
      <xdr:nvCxnSpPr>
        <xdr:cNvPr id="525" name="直線コネクタ 524">
          <a:extLst>
            <a:ext uri="{FF2B5EF4-FFF2-40B4-BE49-F238E27FC236}">
              <a16:creationId xmlns:a16="http://schemas.microsoft.com/office/drawing/2014/main" id="{8BEA658C-A015-4DF8-9161-E35145330221}"/>
            </a:ext>
          </a:extLst>
        </xdr:cNvPr>
        <xdr:cNvCxnSpPr/>
      </xdr:nvCxnSpPr>
      <xdr:spPr>
        <a:xfrm>
          <a:off x="16230600" y="57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526" name="【認定こども園・幼稚園・保育所】&#10;有形固定資産減価償却率平均値テキスト">
          <a:extLst>
            <a:ext uri="{FF2B5EF4-FFF2-40B4-BE49-F238E27FC236}">
              <a16:creationId xmlns:a16="http://schemas.microsoft.com/office/drawing/2014/main" id="{3B0A9D88-D289-4DBE-B659-D0D34248E70D}"/>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527" name="フローチャート: 判断 526">
          <a:extLst>
            <a:ext uri="{FF2B5EF4-FFF2-40B4-BE49-F238E27FC236}">
              <a16:creationId xmlns:a16="http://schemas.microsoft.com/office/drawing/2014/main" id="{42BCDB3F-2C54-48CC-89F3-AE7C33B1F358}"/>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128270</xdr:rowOff>
    </xdr:from>
    <xdr:to>
      <xdr:col>81</xdr:col>
      <xdr:colOff>101600</xdr:colOff>
      <xdr:row>38</xdr:row>
      <xdr:rowOff>58420</xdr:rowOff>
    </xdr:to>
    <xdr:sp macro="" textlink="">
      <xdr:nvSpPr>
        <xdr:cNvPr id="528" name="フローチャート: 判断 527">
          <a:extLst>
            <a:ext uri="{FF2B5EF4-FFF2-40B4-BE49-F238E27FC236}">
              <a16:creationId xmlns:a16="http://schemas.microsoft.com/office/drawing/2014/main" id="{B1A850ED-B04A-4CA7-B9D4-846B087D22BB}"/>
            </a:ext>
          </a:extLst>
        </xdr:cNvPr>
        <xdr:cNvSpPr/>
      </xdr:nvSpPr>
      <xdr:spPr>
        <a:xfrm>
          <a:off x="15430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529" name="フローチャート: 判断 528">
          <a:extLst>
            <a:ext uri="{FF2B5EF4-FFF2-40B4-BE49-F238E27FC236}">
              <a16:creationId xmlns:a16="http://schemas.microsoft.com/office/drawing/2014/main" id="{9D6E17C6-6C51-4CD0-ABA5-98DFB1F467DC}"/>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33565</xdr:rowOff>
    </xdr:from>
    <xdr:to>
      <xdr:col>72</xdr:col>
      <xdr:colOff>38100</xdr:colOff>
      <xdr:row>38</xdr:row>
      <xdr:rowOff>135165</xdr:rowOff>
    </xdr:to>
    <xdr:sp macro="" textlink="">
      <xdr:nvSpPr>
        <xdr:cNvPr id="530" name="フローチャート: 判断 529">
          <a:extLst>
            <a:ext uri="{FF2B5EF4-FFF2-40B4-BE49-F238E27FC236}">
              <a16:creationId xmlns:a16="http://schemas.microsoft.com/office/drawing/2014/main" id="{35F57184-1EB8-4238-9E7E-52FCABC22BDE}"/>
            </a:ext>
          </a:extLst>
        </xdr:cNvPr>
        <xdr:cNvSpPr/>
      </xdr:nvSpPr>
      <xdr:spPr>
        <a:xfrm>
          <a:off x="13652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1" name="フローチャート: 判断 530">
          <a:extLst>
            <a:ext uri="{FF2B5EF4-FFF2-40B4-BE49-F238E27FC236}">
              <a16:creationId xmlns:a16="http://schemas.microsoft.com/office/drawing/2014/main" id="{399D9133-FF99-40A4-B0EA-A39DC4259C9E}"/>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759AD79F-5128-4EC3-BD78-2846627747B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442A4C51-CE6F-4A49-BD3C-46CBAD1D8D0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50B050F-CFBF-4753-A49D-52B698E4691F}"/>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899728E6-4E8E-43C0-8EA3-6C6133C7668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E24ED2DD-F5BD-40B1-8D1F-F778C5526E3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154396</xdr:rowOff>
    </xdr:from>
    <xdr:to>
      <xdr:col>85</xdr:col>
      <xdr:colOff>177800</xdr:colOff>
      <xdr:row>36</xdr:row>
      <xdr:rowOff>84546</xdr:rowOff>
    </xdr:to>
    <xdr:sp macro="" textlink="">
      <xdr:nvSpPr>
        <xdr:cNvPr id="537" name="楕円 536">
          <a:extLst>
            <a:ext uri="{FF2B5EF4-FFF2-40B4-BE49-F238E27FC236}">
              <a16:creationId xmlns:a16="http://schemas.microsoft.com/office/drawing/2014/main" id="{BDB21ABD-E212-45C5-A25B-BAE2ABA6585F}"/>
            </a:ext>
          </a:extLst>
        </xdr:cNvPr>
        <xdr:cNvSpPr/>
      </xdr:nvSpPr>
      <xdr:spPr>
        <a:xfrm>
          <a:off x="16268700" y="61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5823</xdr:rowOff>
    </xdr:from>
    <xdr:ext cx="405111" cy="259045"/>
    <xdr:sp macro="" textlink="">
      <xdr:nvSpPr>
        <xdr:cNvPr id="538" name="【認定こども園・幼稚園・保育所】&#10;有形固定資産減価償却率該当値テキスト">
          <a:extLst>
            <a:ext uri="{FF2B5EF4-FFF2-40B4-BE49-F238E27FC236}">
              <a16:creationId xmlns:a16="http://schemas.microsoft.com/office/drawing/2014/main" id="{B0E1F4AE-3282-4157-953D-195F09EF4D7D}"/>
            </a:ext>
          </a:extLst>
        </xdr:cNvPr>
        <xdr:cNvSpPr txBox="1"/>
      </xdr:nvSpPr>
      <xdr:spPr>
        <a:xfrm>
          <a:off x="16357600" y="600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93980</xdr:rowOff>
    </xdr:from>
    <xdr:to>
      <xdr:col>81</xdr:col>
      <xdr:colOff>101600</xdr:colOff>
      <xdr:row>36</xdr:row>
      <xdr:rowOff>24130</xdr:rowOff>
    </xdr:to>
    <xdr:sp macro="" textlink="">
      <xdr:nvSpPr>
        <xdr:cNvPr id="539" name="楕円 538">
          <a:extLst>
            <a:ext uri="{FF2B5EF4-FFF2-40B4-BE49-F238E27FC236}">
              <a16:creationId xmlns:a16="http://schemas.microsoft.com/office/drawing/2014/main" id="{D6630C59-CF57-4605-B853-6742D1662BA2}"/>
            </a:ext>
          </a:extLst>
        </xdr:cNvPr>
        <xdr:cNvSpPr/>
      </xdr:nvSpPr>
      <xdr:spPr>
        <a:xfrm>
          <a:off x="15430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36</xdr:row>
      <xdr:rowOff>33746</xdr:rowOff>
    </xdr:to>
    <xdr:cxnSp macro="">
      <xdr:nvCxnSpPr>
        <xdr:cNvPr id="540" name="直線コネクタ 539">
          <a:extLst>
            <a:ext uri="{FF2B5EF4-FFF2-40B4-BE49-F238E27FC236}">
              <a16:creationId xmlns:a16="http://schemas.microsoft.com/office/drawing/2014/main" id="{C2F3D824-9E0D-4296-B73E-D3A35BFD47F7}"/>
            </a:ext>
          </a:extLst>
        </xdr:cNvPr>
        <xdr:cNvCxnSpPr/>
      </xdr:nvCxnSpPr>
      <xdr:spPr>
        <a:xfrm>
          <a:off x="15481300" y="6145530"/>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164193</xdr:rowOff>
    </xdr:from>
    <xdr:to>
      <xdr:col>76</xdr:col>
      <xdr:colOff>165100</xdr:colOff>
      <xdr:row>36</xdr:row>
      <xdr:rowOff>94343</xdr:rowOff>
    </xdr:to>
    <xdr:sp macro="" textlink="">
      <xdr:nvSpPr>
        <xdr:cNvPr id="541" name="楕円 540">
          <a:extLst>
            <a:ext uri="{FF2B5EF4-FFF2-40B4-BE49-F238E27FC236}">
              <a16:creationId xmlns:a16="http://schemas.microsoft.com/office/drawing/2014/main" id="{91EC712E-0BA3-456B-9C1A-03B4F13007E9}"/>
            </a:ext>
          </a:extLst>
        </xdr:cNvPr>
        <xdr:cNvSpPr/>
      </xdr:nvSpPr>
      <xdr:spPr>
        <a:xfrm>
          <a:off x="14541500" y="616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144780</xdr:rowOff>
    </xdr:from>
    <xdr:to>
      <xdr:col>81</xdr:col>
      <xdr:colOff>50800</xdr:colOff>
      <xdr:row>36</xdr:row>
      <xdr:rowOff>43543</xdr:rowOff>
    </xdr:to>
    <xdr:cxnSp macro="">
      <xdr:nvCxnSpPr>
        <xdr:cNvPr id="542" name="直線コネクタ 541">
          <a:extLst>
            <a:ext uri="{FF2B5EF4-FFF2-40B4-BE49-F238E27FC236}">
              <a16:creationId xmlns:a16="http://schemas.microsoft.com/office/drawing/2014/main" id="{6CA03CCB-E4F0-4332-9F64-EC094C91E456}"/>
            </a:ext>
          </a:extLst>
        </xdr:cNvPr>
        <xdr:cNvCxnSpPr/>
      </xdr:nvCxnSpPr>
      <xdr:spPr>
        <a:xfrm flipV="1">
          <a:off x="14592300" y="6145530"/>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108676</xdr:rowOff>
    </xdr:from>
    <xdr:to>
      <xdr:col>72</xdr:col>
      <xdr:colOff>38100</xdr:colOff>
      <xdr:row>36</xdr:row>
      <xdr:rowOff>38826</xdr:rowOff>
    </xdr:to>
    <xdr:sp macro="" textlink="">
      <xdr:nvSpPr>
        <xdr:cNvPr id="543" name="楕円 542">
          <a:extLst>
            <a:ext uri="{FF2B5EF4-FFF2-40B4-BE49-F238E27FC236}">
              <a16:creationId xmlns:a16="http://schemas.microsoft.com/office/drawing/2014/main" id="{6A814CD2-50FD-4754-9A58-D5524FCDAF4F}"/>
            </a:ext>
          </a:extLst>
        </xdr:cNvPr>
        <xdr:cNvSpPr/>
      </xdr:nvSpPr>
      <xdr:spPr>
        <a:xfrm>
          <a:off x="13652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159476</xdr:rowOff>
    </xdr:from>
    <xdr:to>
      <xdr:col>76</xdr:col>
      <xdr:colOff>114300</xdr:colOff>
      <xdr:row>36</xdr:row>
      <xdr:rowOff>43543</xdr:rowOff>
    </xdr:to>
    <xdr:cxnSp macro="">
      <xdr:nvCxnSpPr>
        <xdr:cNvPr id="544" name="直線コネクタ 543">
          <a:extLst>
            <a:ext uri="{FF2B5EF4-FFF2-40B4-BE49-F238E27FC236}">
              <a16:creationId xmlns:a16="http://schemas.microsoft.com/office/drawing/2014/main" id="{1034D2A0-E659-44BC-8C43-7840192893A5}"/>
            </a:ext>
          </a:extLst>
        </xdr:cNvPr>
        <xdr:cNvCxnSpPr/>
      </xdr:nvCxnSpPr>
      <xdr:spPr>
        <a:xfrm>
          <a:off x="13703300" y="616022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44994</xdr:rowOff>
    </xdr:from>
    <xdr:to>
      <xdr:col>67</xdr:col>
      <xdr:colOff>101600</xdr:colOff>
      <xdr:row>33</xdr:row>
      <xdr:rowOff>146594</xdr:rowOff>
    </xdr:to>
    <xdr:sp macro="" textlink="">
      <xdr:nvSpPr>
        <xdr:cNvPr id="545" name="楕円 544">
          <a:extLst>
            <a:ext uri="{FF2B5EF4-FFF2-40B4-BE49-F238E27FC236}">
              <a16:creationId xmlns:a16="http://schemas.microsoft.com/office/drawing/2014/main" id="{B1CB8017-111E-4111-A3DB-DD2586E9FF10}"/>
            </a:ext>
          </a:extLst>
        </xdr:cNvPr>
        <xdr:cNvSpPr/>
      </xdr:nvSpPr>
      <xdr:spPr>
        <a:xfrm>
          <a:off x="12763500" y="570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95794</xdr:rowOff>
    </xdr:from>
    <xdr:to>
      <xdr:col>71</xdr:col>
      <xdr:colOff>177800</xdr:colOff>
      <xdr:row>35</xdr:row>
      <xdr:rowOff>159476</xdr:rowOff>
    </xdr:to>
    <xdr:cxnSp macro="">
      <xdr:nvCxnSpPr>
        <xdr:cNvPr id="546" name="直線コネクタ 545">
          <a:extLst>
            <a:ext uri="{FF2B5EF4-FFF2-40B4-BE49-F238E27FC236}">
              <a16:creationId xmlns:a16="http://schemas.microsoft.com/office/drawing/2014/main" id="{DA687E34-29A9-49F5-96F2-0D1FB0B98E1B}"/>
            </a:ext>
          </a:extLst>
        </xdr:cNvPr>
        <xdr:cNvCxnSpPr/>
      </xdr:nvCxnSpPr>
      <xdr:spPr>
        <a:xfrm>
          <a:off x="12814300" y="5753644"/>
          <a:ext cx="889000" cy="406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49547</xdr:rowOff>
    </xdr:from>
    <xdr:ext cx="405111" cy="259045"/>
    <xdr:sp macro="" textlink="">
      <xdr:nvSpPr>
        <xdr:cNvPr id="547" name="n_1aveValue【認定こども園・幼稚園・保育所】&#10;有形固定資産減価償却率">
          <a:extLst>
            <a:ext uri="{FF2B5EF4-FFF2-40B4-BE49-F238E27FC236}">
              <a16:creationId xmlns:a16="http://schemas.microsoft.com/office/drawing/2014/main" id="{8047B2F8-2BA6-4509-8906-B3587335FB0C}"/>
            </a:ext>
          </a:extLst>
        </xdr:cNvPr>
        <xdr:cNvSpPr txBox="1"/>
      </xdr:nvSpPr>
      <xdr:spPr>
        <a:xfrm>
          <a:off x="152660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548" name="n_2aveValue【認定こども園・幼稚園・保育所】&#10;有形固定資産減価償却率">
          <a:extLst>
            <a:ext uri="{FF2B5EF4-FFF2-40B4-BE49-F238E27FC236}">
              <a16:creationId xmlns:a16="http://schemas.microsoft.com/office/drawing/2014/main" id="{1C33DF77-8E2D-4227-80D2-FD92D2E3189A}"/>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126292</xdr:rowOff>
    </xdr:from>
    <xdr:ext cx="405111" cy="259045"/>
    <xdr:sp macro="" textlink="">
      <xdr:nvSpPr>
        <xdr:cNvPr id="549" name="n_3aveValue【認定こども園・幼稚園・保育所】&#10;有形固定資産減価償却率">
          <a:extLst>
            <a:ext uri="{FF2B5EF4-FFF2-40B4-BE49-F238E27FC236}">
              <a16:creationId xmlns:a16="http://schemas.microsoft.com/office/drawing/2014/main" id="{D550C254-094D-4863-A1F0-9E2FCCF0AC7C}"/>
            </a:ext>
          </a:extLst>
        </xdr:cNvPr>
        <xdr:cNvSpPr txBox="1"/>
      </xdr:nvSpPr>
      <xdr:spPr>
        <a:xfrm>
          <a:off x="13500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50" name="n_4aveValue【認定こども園・幼稚園・保育所】&#10;有形固定資産減価償却率">
          <a:extLst>
            <a:ext uri="{FF2B5EF4-FFF2-40B4-BE49-F238E27FC236}">
              <a16:creationId xmlns:a16="http://schemas.microsoft.com/office/drawing/2014/main" id="{810B61B2-2AA4-4DC0-A2EB-916A3DEB6CE1}"/>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40657</xdr:rowOff>
    </xdr:from>
    <xdr:ext cx="405111" cy="259045"/>
    <xdr:sp macro="" textlink="">
      <xdr:nvSpPr>
        <xdr:cNvPr id="551" name="n_1mainValue【認定こども園・幼稚園・保育所】&#10;有形固定資産減価償却率">
          <a:extLst>
            <a:ext uri="{FF2B5EF4-FFF2-40B4-BE49-F238E27FC236}">
              <a16:creationId xmlns:a16="http://schemas.microsoft.com/office/drawing/2014/main" id="{F6884BFC-63E1-478F-8122-19292BD54960}"/>
            </a:ext>
          </a:extLst>
        </xdr:cNvPr>
        <xdr:cNvSpPr txBox="1"/>
      </xdr:nvSpPr>
      <xdr:spPr>
        <a:xfrm>
          <a:off x="15266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110870</xdr:rowOff>
    </xdr:from>
    <xdr:ext cx="405111" cy="259045"/>
    <xdr:sp macro="" textlink="">
      <xdr:nvSpPr>
        <xdr:cNvPr id="552" name="n_2mainValue【認定こども園・幼稚園・保育所】&#10;有形固定資産減価償却率">
          <a:extLst>
            <a:ext uri="{FF2B5EF4-FFF2-40B4-BE49-F238E27FC236}">
              <a16:creationId xmlns:a16="http://schemas.microsoft.com/office/drawing/2014/main" id="{7283D7E5-CC79-498D-A79A-2E482B894B3A}"/>
            </a:ext>
          </a:extLst>
        </xdr:cNvPr>
        <xdr:cNvSpPr txBox="1"/>
      </xdr:nvSpPr>
      <xdr:spPr>
        <a:xfrm>
          <a:off x="14389744" y="594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55353</xdr:rowOff>
    </xdr:from>
    <xdr:ext cx="405111" cy="259045"/>
    <xdr:sp macro="" textlink="">
      <xdr:nvSpPr>
        <xdr:cNvPr id="553" name="n_3mainValue【認定こども園・幼稚園・保育所】&#10;有形固定資産減価償却率">
          <a:extLst>
            <a:ext uri="{FF2B5EF4-FFF2-40B4-BE49-F238E27FC236}">
              <a16:creationId xmlns:a16="http://schemas.microsoft.com/office/drawing/2014/main" id="{C3486871-B038-4F00-8190-E1D859DA5FE7}"/>
            </a:ext>
          </a:extLst>
        </xdr:cNvPr>
        <xdr:cNvSpPr txBox="1"/>
      </xdr:nvSpPr>
      <xdr:spPr>
        <a:xfrm>
          <a:off x="13500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31</xdr:row>
      <xdr:rowOff>163121</xdr:rowOff>
    </xdr:from>
    <xdr:ext cx="340478" cy="259045"/>
    <xdr:sp macro="" textlink="">
      <xdr:nvSpPr>
        <xdr:cNvPr id="554" name="n_4mainValue【認定こども園・幼稚園・保育所】&#10;有形固定資産減価償却率">
          <a:extLst>
            <a:ext uri="{FF2B5EF4-FFF2-40B4-BE49-F238E27FC236}">
              <a16:creationId xmlns:a16="http://schemas.microsoft.com/office/drawing/2014/main" id="{6FE9308B-F9E6-4A1A-9BB7-1EE690B9F968}"/>
            </a:ext>
          </a:extLst>
        </xdr:cNvPr>
        <xdr:cNvSpPr txBox="1"/>
      </xdr:nvSpPr>
      <xdr:spPr>
        <a:xfrm>
          <a:off x="12644061" y="54780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a:extLst>
            <a:ext uri="{FF2B5EF4-FFF2-40B4-BE49-F238E27FC236}">
              <a16:creationId xmlns:a16="http://schemas.microsoft.com/office/drawing/2014/main" id="{6FDDEC26-DB31-42A2-B605-73E47FF4D47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a:extLst>
            <a:ext uri="{FF2B5EF4-FFF2-40B4-BE49-F238E27FC236}">
              <a16:creationId xmlns:a16="http://schemas.microsoft.com/office/drawing/2014/main" id="{EDDC41B2-2931-48D4-B794-6E32D454C03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a:extLst>
            <a:ext uri="{FF2B5EF4-FFF2-40B4-BE49-F238E27FC236}">
              <a16:creationId xmlns:a16="http://schemas.microsoft.com/office/drawing/2014/main" id="{70CBD17D-76EC-4ABC-BFD6-C4DC7D46E8D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a:extLst>
            <a:ext uri="{FF2B5EF4-FFF2-40B4-BE49-F238E27FC236}">
              <a16:creationId xmlns:a16="http://schemas.microsoft.com/office/drawing/2014/main" id="{69277043-B532-48C6-B5F6-A19743195F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a:extLst>
            <a:ext uri="{FF2B5EF4-FFF2-40B4-BE49-F238E27FC236}">
              <a16:creationId xmlns:a16="http://schemas.microsoft.com/office/drawing/2014/main" id="{3664435C-266E-45C3-89B1-018087A1613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a:extLst>
            <a:ext uri="{FF2B5EF4-FFF2-40B4-BE49-F238E27FC236}">
              <a16:creationId xmlns:a16="http://schemas.microsoft.com/office/drawing/2014/main" id="{59EC7F81-2CDD-47D6-B784-5022D7BA2316}"/>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a:extLst>
            <a:ext uri="{FF2B5EF4-FFF2-40B4-BE49-F238E27FC236}">
              <a16:creationId xmlns:a16="http://schemas.microsoft.com/office/drawing/2014/main" id="{67249E84-45E9-4C23-A1E8-29CD6639504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a:extLst>
            <a:ext uri="{FF2B5EF4-FFF2-40B4-BE49-F238E27FC236}">
              <a16:creationId xmlns:a16="http://schemas.microsoft.com/office/drawing/2014/main" id="{C4B510F1-89D7-4C66-B7A2-2AB548F2DF2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a:extLst>
            <a:ext uri="{FF2B5EF4-FFF2-40B4-BE49-F238E27FC236}">
              <a16:creationId xmlns:a16="http://schemas.microsoft.com/office/drawing/2014/main" id="{5A1E3799-68F3-4699-BB19-BE7789281D6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a:extLst>
            <a:ext uri="{FF2B5EF4-FFF2-40B4-BE49-F238E27FC236}">
              <a16:creationId xmlns:a16="http://schemas.microsoft.com/office/drawing/2014/main" id="{10D5C1FA-8B99-412B-8924-D744896B28B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a:extLst>
            <a:ext uri="{FF2B5EF4-FFF2-40B4-BE49-F238E27FC236}">
              <a16:creationId xmlns:a16="http://schemas.microsoft.com/office/drawing/2014/main" id="{E2CD36E5-144B-4D67-B6A9-523873C0200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6" name="テキスト ボックス 565">
          <a:extLst>
            <a:ext uri="{FF2B5EF4-FFF2-40B4-BE49-F238E27FC236}">
              <a16:creationId xmlns:a16="http://schemas.microsoft.com/office/drawing/2014/main" id="{92094BA2-4DDC-45EE-8DDF-CF9F10D7040D}"/>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a:extLst>
            <a:ext uri="{FF2B5EF4-FFF2-40B4-BE49-F238E27FC236}">
              <a16:creationId xmlns:a16="http://schemas.microsoft.com/office/drawing/2014/main" id="{56F35E1C-3D24-44A1-93C6-FBE4354FE0A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8" name="テキスト ボックス 567">
          <a:extLst>
            <a:ext uri="{FF2B5EF4-FFF2-40B4-BE49-F238E27FC236}">
              <a16:creationId xmlns:a16="http://schemas.microsoft.com/office/drawing/2014/main" id="{D94A9B80-DA9B-47A8-B53B-9CF42A88E5EB}"/>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a:extLst>
            <a:ext uri="{FF2B5EF4-FFF2-40B4-BE49-F238E27FC236}">
              <a16:creationId xmlns:a16="http://schemas.microsoft.com/office/drawing/2014/main" id="{94C58ECF-D47D-45F8-B6C4-7FE61208DEE8}"/>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70" name="テキスト ボックス 569">
          <a:extLst>
            <a:ext uri="{FF2B5EF4-FFF2-40B4-BE49-F238E27FC236}">
              <a16:creationId xmlns:a16="http://schemas.microsoft.com/office/drawing/2014/main" id="{64E56285-3D7A-4583-AFB4-DB6D081BFB2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a:extLst>
            <a:ext uri="{FF2B5EF4-FFF2-40B4-BE49-F238E27FC236}">
              <a16:creationId xmlns:a16="http://schemas.microsoft.com/office/drawing/2014/main" id="{7E89E205-B19D-4BEE-9CAA-9C94F2AE862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72" name="テキスト ボックス 571">
          <a:extLst>
            <a:ext uri="{FF2B5EF4-FFF2-40B4-BE49-F238E27FC236}">
              <a16:creationId xmlns:a16="http://schemas.microsoft.com/office/drawing/2014/main" id="{86E5C8FE-923D-4300-AD88-5126E55277B9}"/>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a:extLst>
            <a:ext uri="{FF2B5EF4-FFF2-40B4-BE49-F238E27FC236}">
              <a16:creationId xmlns:a16="http://schemas.microsoft.com/office/drawing/2014/main" id="{35F411B3-851A-47E1-B372-82BC07060B5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4" name="テキスト ボックス 573">
          <a:extLst>
            <a:ext uri="{FF2B5EF4-FFF2-40B4-BE49-F238E27FC236}">
              <a16:creationId xmlns:a16="http://schemas.microsoft.com/office/drawing/2014/main" id="{FFC609D1-1D26-4E87-BAFD-52C6117D9FF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認定こども園・幼稚園・保育所】&#10;一人当たり面積グラフ枠">
          <a:extLst>
            <a:ext uri="{FF2B5EF4-FFF2-40B4-BE49-F238E27FC236}">
              <a16:creationId xmlns:a16="http://schemas.microsoft.com/office/drawing/2014/main" id="{9C7D673C-436B-428C-9DB2-BDD19AEAF86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96774</xdr:rowOff>
    </xdr:from>
    <xdr:to>
      <xdr:col>116</xdr:col>
      <xdr:colOff>62864</xdr:colOff>
      <xdr:row>41</xdr:row>
      <xdr:rowOff>114147</xdr:rowOff>
    </xdr:to>
    <xdr:cxnSp macro="">
      <xdr:nvCxnSpPr>
        <xdr:cNvPr id="576" name="直線コネクタ 575">
          <a:extLst>
            <a:ext uri="{FF2B5EF4-FFF2-40B4-BE49-F238E27FC236}">
              <a16:creationId xmlns:a16="http://schemas.microsoft.com/office/drawing/2014/main" id="{89BE4DB9-C4FA-43C8-A72E-50CD27500206}"/>
            </a:ext>
          </a:extLst>
        </xdr:cNvPr>
        <xdr:cNvCxnSpPr/>
      </xdr:nvCxnSpPr>
      <xdr:spPr>
        <a:xfrm flipV="1">
          <a:off x="22160864" y="5754624"/>
          <a:ext cx="0" cy="138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117974</xdr:rowOff>
    </xdr:from>
    <xdr:ext cx="469744" cy="259045"/>
    <xdr:sp macro="" textlink="">
      <xdr:nvSpPr>
        <xdr:cNvPr id="577" name="【認定こども園・幼稚園・保育所】&#10;一人当たり面積最小値テキスト">
          <a:extLst>
            <a:ext uri="{FF2B5EF4-FFF2-40B4-BE49-F238E27FC236}">
              <a16:creationId xmlns:a16="http://schemas.microsoft.com/office/drawing/2014/main" id="{D168B948-E7E5-4273-A0C6-DC085CE52118}"/>
            </a:ext>
          </a:extLst>
        </xdr:cNvPr>
        <xdr:cNvSpPr txBox="1"/>
      </xdr:nvSpPr>
      <xdr:spPr>
        <a:xfrm>
          <a:off x="22199600" y="714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114147</xdr:rowOff>
    </xdr:from>
    <xdr:to>
      <xdr:col>116</xdr:col>
      <xdr:colOff>152400</xdr:colOff>
      <xdr:row>41</xdr:row>
      <xdr:rowOff>114147</xdr:rowOff>
    </xdr:to>
    <xdr:cxnSp macro="">
      <xdr:nvCxnSpPr>
        <xdr:cNvPr id="578" name="直線コネクタ 577">
          <a:extLst>
            <a:ext uri="{FF2B5EF4-FFF2-40B4-BE49-F238E27FC236}">
              <a16:creationId xmlns:a16="http://schemas.microsoft.com/office/drawing/2014/main" id="{8317EAE0-53AC-43D9-A4F9-E20A1615DFA1}"/>
            </a:ext>
          </a:extLst>
        </xdr:cNvPr>
        <xdr:cNvCxnSpPr/>
      </xdr:nvCxnSpPr>
      <xdr:spPr>
        <a:xfrm>
          <a:off x="22072600" y="7143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43451</xdr:rowOff>
    </xdr:from>
    <xdr:ext cx="469744" cy="259045"/>
    <xdr:sp macro="" textlink="">
      <xdr:nvSpPr>
        <xdr:cNvPr id="579" name="【認定こども園・幼稚園・保育所】&#10;一人当たり面積最大値テキスト">
          <a:extLst>
            <a:ext uri="{FF2B5EF4-FFF2-40B4-BE49-F238E27FC236}">
              <a16:creationId xmlns:a16="http://schemas.microsoft.com/office/drawing/2014/main" id="{031BD709-029F-4581-A404-20FA5E3E7E9A}"/>
            </a:ext>
          </a:extLst>
        </xdr:cNvPr>
        <xdr:cNvSpPr txBox="1"/>
      </xdr:nvSpPr>
      <xdr:spPr>
        <a:xfrm>
          <a:off x="221996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96774</xdr:rowOff>
    </xdr:from>
    <xdr:to>
      <xdr:col>116</xdr:col>
      <xdr:colOff>152400</xdr:colOff>
      <xdr:row>33</xdr:row>
      <xdr:rowOff>96774</xdr:rowOff>
    </xdr:to>
    <xdr:cxnSp macro="">
      <xdr:nvCxnSpPr>
        <xdr:cNvPr id="580" name="直線コネクタ 579">
          <a:extLst>
            <a:ext uri="{FF2B5EF4-FFF2-40B4-BE49-F238E27FC236}">
              <a16:creationId xmlns:a16="http://schemas.microsoft.com/office/drawing/2014/main" id="{EC3E947E-DD51-49AE-9B7C-92CD2EE515E8}"/>
            </a:ext>
          </a:extLst>
        </xdr:cNvPr>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67022</xdr:rowOff>
    </xdr:from>
    <xdr:ext cx="469744" cy="259045"/>
    <xdr:sp macro="" textlink="">
      <xdr:nvSpPr>
        <xdr:cNvPr id="581" name="【認定こども園・幼稚園・保育所】&#10;一人当たり面積平均値テキスト">
          <a:extLst>
            <a:ext uri="{FF2B5EF4-FFF2-40B4-BE49-F238E27FC236}">
              <a16:creationId xmlns:a16="http://schemas.microsoft.com/office/drawing/2014/main" id="{73A16C04-BC1E-4E25-8D31-097F4B50CD38}"/>
            </a:ext>
          </a:extLst>
        </xdr:cNvPr>
        <xdr:cNvSpPr txBox="1"/>
      </xdr:nvSpPr>
      <xdr:spPr>
        <a:xfrm>
          <a:off x="22199600" y="65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44145</xdr:rowOff>
    </xdr:from>
    <xdr:to>
      <xdr:col>116</xdr:col>
      <xdr:colOff>114300</xdr:colOff>
      <xdr:row>39</xdr:row>
      <xdr:rowOff>145745</xdr:rowOff>
    </xdr:to>
    <xdr:sp macro="" textlink="">
      <xdr:nvSpPr>
        <xdr:cNvPr id="582" name="フローチャート: 判断 581">
          <a:extLst>
            <a:ext uri="{FF2B5EF4-FFF2-40B4-BE49-F238E27FC236}">
              <a16:creationId xmlns:a16="http://schemas.microsoft.com/office/drawing/2014/main" id="{B293492E-D37A-4E52-A348-C7143A12AD02}"/>
            </a:ext>
          </a:extLst>
        </xdr:cNvPr>
        <xdr:cNvSpPr/>
      </xdr:nvSpPr>
      <xdr:spPr>
        <a:xfrm>
          <a:off x="22110700" y="673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54204</xdr:rowOff>
    </xdr:from>
    <xdr:to>
      <xdr:col>112</xdr:col>
      <xdr:colOff>38100</xdr:colOff>
      <xdr:row>39</xdr:row>
      <xdr:rowOff>155804</xdr:rowOff>
    </xdr:to>
    <xdr:sp macro="" textlink="">
      <xdr:nvSpPr>
        <xdr:cNvPr id="583" name="フローチャート: 判断 582">
          <a:extLst>
            <a:ext uri="{FF2B5EF4-FFF2-40B4-BE49-F238E27FC236}">
              <a16:creationId xmlns:a16="http://schemas.microsoft.com/office/drawing/2014/main" id="{047F2C63-3171-4C0F-9C00-7FA8540E76C0}"/>
            </a:ext>
          </a:extLst>
        </xdr:cNvPr>
        <xdr:cNvSpPr/>
      </xdr:nvSpPr>
      <xdr:spPr>
        <a:xfrm>
          <a:off x="21272500" y="674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47803</xdr:rowOff>
    </xdr:from>
    <xdr:to>
      <xdr:col>107</xdr:col>
      <xdr:colOff>101600</xdr:colOff>
      <xdr:row>39</xdr:row>
      <xdr:rowOff>149403</xdr:rowOff>
    </xdr:to>
    <xdr:sp macro="" textlink="">
      <xdr:nvSpPr>
        <xdr:cNvPr id="584" name="フローチャート: 判断 583">
          <a:extLst>
            <a:ext uri="{FF2B5EF4-FFF2-40B4-BE49-F238E27FC236}">
              <a16:creationId xmlns:a16="http://schemas.microsoft.com/office/drawing/2014/main" id="{4A808BB7-49AA-48CA-8A7D-2AC387F5401E}"/>
            </a:ext>
          </a:extLst>
        </xdr:cNvPr>
        <xdr:cNvSpPr/>
      </xdr:nvSpPr>
      <xdr:spPr>
        <a:xfrm>
          <a:off x="20383500" y="673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71577</xdr:rowOff>
    </xdr:from>
    <xdr:to>
      <xdr:col>102</xdr:col>
      <xdr:colOff>165100</xdr:colOff>
      <xdr:row>40</xdr:row>
      <xdr:rowOff>1727</xdr:rowOff>
    </xdr:to>
    <xdr:sp macro="" textlink="">
      <xdr:nvSpPr>
        <xdr:cNvPr id="585" name="フローチャート: 判断 584">
          <a:extLst>
            <a:ext uri="{FF2B5EF4-FFF2-40B4-BE49-F238E27FC236}">
              <a16:creationId xmlns:a16="http://schemas.microsoft.com/office/drawing/2014/main" id="{115A17E5-95B2-4438-8FE8-89611D2F521B}"/>
            </a:ext>
          </a:extLst>
        </xdr:cNvPr>
        <xdr:cNvSpPr/>
      </xdr:nvSpPr>
      <xdr:spPr>
        <a:xfrm>
          <a:off x="19494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80721</xdr:rowOff>
    </xdr:from>
    <xdr:to>
      <xdr:col>98</xdr:col>
      <xdr:colOff>38100</xdr:colOff>
      <xdr:row>40</xdr:row>
      <xdr:rowOff>10871</xdr:rowOff>
    </xdr:to>
    <xdr:sp macro="" textlink="">
      <xdr:nvSpPr>
        <xdr:cNvPr id="586" name="フローチャート: 判断 585">
          <a:extLst>
            <a:ext uri="{FF2B5EF4-FFF2-40B4-BE49-F238E27FC236}">
              <a16:creationId xmlns:a16="http://schemas.microsoft.com/office/drawing/2014/main" id="{30DDEF13-C98F-4D17-B9C4-777F95ACEA57}"/>
            </a:ext>
          </a:extLst>
        </xdr:cNvPr>
        <xdr:cNvSpPr/>
      </xdr:nvSpPr>
      <xdr:spPr>
        <a:xfrm>
          <a:off x="18605500" y="676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38D7FFFB-1642-4CD5-A1B4-A750842DF09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7A8EE62-362F-434D-8A26-F0DD6A1DA67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414F151-5AA2-416B-AE53-F9EDD45FF89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33F211B1-E9D8-4737-9436-9A9240384B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223ED2F7-A089-4FA9-880B-72626173B12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56947</xdr:rowOff>
    </xdr:from>
    <xdr:to>
      <xdr:col>116</xdr:col>
      <xdr:colOff>114300</xdr:colOff>
      <xdr:row>39</xdr:row>
      <xdr:rowOff>158547</xdr:rowOff>
    </xdr:to>
    <xdr:sp macro="" textlink="">
      <xdr:nvSpPr>
        <xdr:cNvPr id="592" name="楕円 591">
          <a:extLst>
            <a:ext uri="{FF2B5EF4-FFF2-40B4-BE49-F238E27FC236}">
              <a16:creationId xmlns:a16="http://schemas.microsoft.com/office/drawing/2014/main" id="{09422703-A60F-46C5-A680-B7ED930256EB}"/>
            </a:ext>
          </a:extLst>
        </xdr:cNvPr>
        <xdr:cNvSpPr/>
      </xdr:nvSpPr>
      <xdr:spPr>
        <a:xfrm>
          <a:off x="22110700" y="674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35374</xdr:rowOff>
    </xdr:from>
    <xdr:ext cx="469744" cy="259045"/>
    <xdr:sp macro="" textlink="">
      <xdr:nvSpPr>
        <xdr:cNvPr id="593" name="【認定こども園・幼稚園・保育所】&#10;一人当たり面積該当値テキスト">
          <a:extLst>
            <a:ext uri="{FF2B5EF4-FFF2-40B4-BE49-F238E27FC236}">
              <a16:creationId xmlns:a16="http://schemas.microsoft.com/office/drawing/2014/main" id="{76AA8F5C-4FB4-40F4-9917-DE833F3D7B2E}"/>
            </a:ext>
          </a:extLst>
        </xdr:cNvPr>
        <xdr:cNvSpPr txBox="1"/>
      </xdr:nvSpPr>
      <xdr:spPr>
        <a:xfrm>
          <a:off x="22199600" y="672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65177</xdr:rowOff>
    </xdr:from>
    <xdr:to>
      <xdr:col>112</xdr:col>
      <xdr:colOff>38100</xdr:colOff>
      <xdr:row>39</xdr:row>
      <xdr:rowOff>166777</xdr:rowOff>
    </xdr:to>
    <xdr:sp macro="" textlink="">
      <xdr:nvSpPr>
        <xdr:cNvPr id="594" name="楕円 593">
          <a:extLst>
            <a:ext uri="{FF2B5EF4-FFF2-40B4-BE49-F238E27FC236}">
              <a16:creationId xmlns:a16="http://schemas.microsoft.com/office/drawing/2014/main" id="{D28B0AAD-719B-4959-82BF-413E462E0C53}"/>
            </a:ext>
          </a:extLst>
        </xdr:cNvPr>
        <xdr:cNvSpPr/>
      </xdr:nvSpPr>
      <xdr:spPr>
        <a:xfrm>
          <a:off x="21272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107747</xdr:rowOff>
    </xdr:from>
    <xdr:to>
      <xdr:col>116</xdr:col>
      <xdr:colOff>63500</xdr:colOff>
      <xdr:row>39</xdr:row>
      <xdr:rowOff>115977</xdr:rowOff>
    </xdr:to>
    <xdr:cxnSp macro="">
      <xdr:nvCxnSpPr>
        <xdr:cNvPr id="595" name="直線コネクタ 594">
          <a:extLst>
            <a:ext uri="{FF2B5EF4-FFF2-40B4-BE49-F238E27FC236}">
              <a16:creationId xmlns:a16="http://schemas.microsoft.com/office/drawing/2014/main" id="{CB637316-3742-4B09-9845-847A438E4D23}"/>
            </a:ext>
          </a:extLst>
        </xdr:cNvPr>
        <xdr:cNvCxnSpPr/>
      </xdr:nvCxnSpPr>
      <xdr:spPr>
        <a:xfrm flipV="1">
          <a:off x="21323300" y="6794297"/>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65177</xdr:rowOff>
    </xdr:from>
    <xdr:to>
      <xdr:col>107</xdr:col>
      <xdr:colOff>101600</xdr:colOff>
      <xdr:row>39</xdr:row>
      <xdr:rowOff>166777</xdr:rowOff>
    </xdr:to>
    <xdr:sp macro="" textlink="">
      <xdr:nvSpPr>
        <xdr:cNvPr id="596" name="楕円 595">
          <a:extLst>
            <a:ext uri="{FF2B5EF4-FFF2-40B4-BE49-F238E27FC236}">
              <a16:creationId xmlns:a16="http://schemas.microsoft.com/office/drawing/2014/main" id="{7B4ECC3D-3264-4235-9361-AC7777779C3B}"/>
            </a:ext>
          </a:extLst>
        </xdr:cNvPr>
        <xdr:cNvSpPr/>
      </xdr:nvSpPr>
      <xdr:spPr>
        <a:xfrm>
          <a:off x="203835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115977</xdr:rowOff>
    </xdr:from>
    <xdr:to>
      <xdr:col>111</xdr:col>
      <xdr:colOff>177800</xdr:colOff>
      <xdr:row>39</xdr:row>
      <xdr:rowOff>115977</xdr:rowOff>
    </xdr:to>
    <xdr:cxnSp macro="">
      <xdr:nvCxnSpPr>
        <xdr:cNvPr id="597" name="直線コネクタ 596">
          <a:extLst>
            <a:ext uri="{FF2B5EF4-FFF2-40B4-BE49-F238E27FC236}">
              <a16:creationId xmlns:a16="http://schemas.microsoft.com/office/drawing/2014/main" id="{C1015CE0-75C3-42C8-A33B-B5DDE77647B3}"/>
            </a:ext>
          </a:extLst>
        </xdr:cNvPr>
        <xdr:cNvCxnSpPr/>
      </xdr:nvCxnSpPr>
      <xdr:spPr>
        <a:xfrm>
          <a:off x="20434300" y="68025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77064</xdr:rowOff>
    </xdr:from>
    <xdr:to>
      <xdr:col>102</xdr:col>
      <xdr:colOff>165100</xdr:colOff>
      <xdr:row>40</xdr:row>
      <xdr:rowOff>7214</xdr:rowOff>
    </xdr:to>
    <xdr:sp macro="" textlink="">
      <xdr:nvSpPr>
        <xdr:cNvPr id="598" name="楕円 597">
          <a:extLst>
            <a:ext uri="{FF2B5EF4-FFF2-40B4-BE49-F238E27FC236}">
              <a16:creationId xmlns:a16="http://schemas.microsoft.com/office/drawing/2014/main" id="{F90B263B-0183-4F55-B24D-61FC49AE8563}"/>
            </a:ext>
          </a:extLst>
        </xdr:cNvPr>
        <xdr:cNvSpPr/>
      </xdr:nvSpPr>
      <xdr:spPr>
        <a:xfrm>
          <a:off x="19494500" y="676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115977</xdr:rowOff>
    </xdr:from>
    <xdr:to>
      <xdr:col>107</xdr:col>
      <xdr:colOff>50800</xdr:colOff>
      <xdr:row>39</xdr:row>
      <xdr:rowOff>127864</xdr:rowOff>
    </xdr:to>
    <xdr:cxnSp macro="">
      <xdr:nvCxnSpPr>
        <xdr:cNvPr id="599" name="直線コネクタ 598">
          <a:extLst>
            <a:ext uri="{FF2B5EF4-FFF2-40B4-BE49-F238E27FC236}">
              <a16:creationId xmlns:a16="http://schemas.microsoft.com/office/drawing/2014/main" id="{66D41D8E-D3AD-4A0D-ABE4-04AD28E845F6}"/>
            </a:ext>
          </a:extLst>
        </xdr:cNvPr>
        <xdr:cNvCxnSpPr/>
      </xdr:nvCxnSpPr>
      <xdr:spPr>
        <a:xfrm flipV="1">
          <a:off x="19545300" y="6802527"/>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168046</xdr:rowOff>
    </xdr:from>
    <xdr:to>
      <xdr:col>98</xdr:col>
      <xdr:colOff>38100</xdr:colOff>
      <xdr:row>39</xdr:row>
      <xdr:rowOff>98196</xdr:rowOff>
    </xdr:to>
    <xdr:sp macro="" textlink="">
      <xdr:nvSpPr>
        <xdr:cNvPr id="600" name="楕円 599">
          <a:extLst>
            <a:ext uri="{FF2B5EF4-FFF2-40B4-BE49-F238E27FC236}">
              <a16:creationId xmlns:a16="http://schemas.microsoft.com/office/drawing/2014/main" id="{3BAC24CD-C1EC-4DBB-A731-2E7FD4F71898}"/>
            </a:ext>
          </a:extLst>
        </xdr:cNvPr>
        <xdr:cNvSpPr/>
      </xdr:nvSpPr>
      <xdr:spPr>
        <a:xfrm>
          <a:off x="18605500" y="668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47396</xdr:rowOff>
    </xdr:from>
    <xdr:to>
      <xdr:col>102</xdr:col>
      <xdr:colOff>114300</xdr:colOff>
      <xdr:row>39</xdr:row>
      <xdr:rowOff>127864</xdr:rowOff>
    </xdr:to>
    <xdr:cxnSp macro="">
      <xdr:nvCxnSpPr>
        <xdr:cNvPr id="601" name="直線コネクタ 600">
          <a:extLst>
            <a:ext uri="{FF2B5EF4-FFF2-40B4-BE49-F238E27FC236}">
              <a16:creationId xmlns:a16="http://schemas.microsoft.com/office/drawing/2014/main" id="{CD8BEEC6-C6E7-4796-997A-734A2F899627}"/>
            </a:ext>
          </a:extLst>
        </xdr:cNvPr>
        <xdr:cNvCxnSpPr/>
      </xdr:nvCxnSpPr>
      <xdr:spPr>
        <a:xfrm>
          <a:off x="18656300" y="6733946"/>
          <a:ext cx="889000" cy="8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881</xdr:rowOff>
    </xdr:from>
    <xdr:ext cx="469744" cy="259045"/>
    <xdr:sp macro="" textlink="">
      <xdr:nvSpPr>
        <xdr:cNvPr id="602" name="n_1aveValue【認定こども園・幼稚園・保育所】&#10;一人当たり面積">
          <a:extLst>
            <a:ext uri="{FF2B5EF4-FFF2-40B4-BE49-F238E27FC236}">
              <a16:creationId xmlns:a16="http://schemas.microsoft.com/office/drawing/2014/main" id="{681CF903-3D5B-4084-9C13-E64C5D5413BD}"/>
            </a:ext>
          </a:extLst>
        </xdr:cNvPr>
        <xdr:cNvSpPr txBox="1"/>
      </xdr:nvSpPr>
      <xdr:spPr>
        <a:xfrm>
          <a:off x="21075727" y="65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165930</xdr:rowOff>
    </xdr:from>
    <xdr:ext cx="469744" cy="259045"/>
    <xdr:sp macro="" textlink="">
      <xdr:nvSpPr>
        <xdr:cNvPr id="603" name="n_2aveValue【認定こども園・幼稚園・保育所】&#10;一人当たり面積">
          <a:extLst>
            <a:ext uri="{FF2B5EF4-FFF2-40B4-BE49-F238E27FC236}">
              <a16:creationId xmlns:a16="http://schemas.microsoft.com/office/drawing/2014/main" id="{1FE3AF25-3FA4-4B87-9903-397F90CE772A}"/>
            </a:ext>
          </a:extLst>
        </xdr:cNvPr>
        <xdr:cNvSpPr txBox="1"/>
      </xdr:nvSpPr>
      <xdr:spPr>
        <a:xfrm>
          <a:off x="20199427" y="6509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18254</xdr:rowOff>
    </xdr:from>
    <xdr:ext cx="469744" cy="259045"/>
    <xdr:sp macro="" textlink="">
      <xdr:nvSpPr>
        <xdr:cNvPr id="604" name="n_3aveValue【認定こども園・幼稚園・保育所】&#10;一人当たり面積">
          <a:extLst>
            <a:ext uri="{FF2B5EF4-FFF2-40B4-BE49-F238E27FC236}">
              <a16:creationId xmlns:a16="http://schemas.microsoft.com/office/drawing/2014/main" id="{A5C52520-20DC-4B7F-83A2-26137C3C5401}"/>
            </a:ext>
          </a:extLst>
        </xdr:cNvPr>
        <xdr:cNvSpPr txBox="1"/>
      </xdr:nvSpPr>
      <xdr:spPr>
        <a:xfrm>
          <a:off x="19310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1998</xdr:rowOff>
    </xdr:from>
    <xdr:ext cx="469744" cy="259045"/>
    <xdr:sp macro="" textlink="">
      <xdr:nvSpPr>
        <xdr:cNvPr id="605" name="n_4aveValue【認定こども園・幼稚園・保育所】&#10;一人当たり面積">
          <a:extLst>
            <a:ext uri="{FF2B5EF4-FFF2-40B4-BE49-F238E27FC236}">
              <a16:creationId xmlns:a16="http://schemas.microsoft.com/office/drawing/2014/main" id="{18AD8EDC-3942-4541-82A8-41A7F14ABE52}"/>
            </a:ext>
          </a:extLst>
        </xdr:cNvPr>
        <xdr:cNvSpPr txBox="1"/>
      </xdr:nvSpPr>
      <xdr:spPr>
        <a:xfrm>
          <a:off x="18421427" y="685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157904</xdr:rowOff>
    </xdr:from>
    <xdr:ext cx="469744" cy="259045"/>
    <xdr:sp macro="" textlink="">
      <xdr:nvSpPr>
        <xdr:cNvPr id="606" name="n_1mainValue【認定こども園・幼稚園・保育所】&#10;一人当たり面積">
          <a:extLst>
            <a:ext uri="{FF2B5EF4-FFF2-40B4-BE49-F238E27FC236}">
              <a16:creationId xmlns:a16="http://schemas.microsoft.com/office/drawing/2014/main" id="{4CECEA2A-8B7C-48F0-BE39-C166914FD240}"/>
            </a:ext>
          </a:extLst>
        </xdr:cNvPr>
        <xdr:cNvSpPr txBox="1"/>
      </xdr:nvSpPr>
      <xdr:spPr>
        <a:xfrm>
          <a:off x="21075727" y="684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157904</xdr:rowOff>
    </xdr:from>
    <xdr:ext cx="469744" cy="259045"/>
    <xdr:sp macro="" textlink="">
      <xdr:nvSpPr>
        <xdr:cNvPr id="607" name="n_2mainValue【認定こども園・幼稚園・保育所】&#10;一人当たり面積">
          <a:extLst>
            <a:ext uri="{FF2B5EF4-FFF2-40B4-BE49-F238E27FC236}">
              <a16:creationId xmlns:a16="http://schemas.microsoft.com/office/drawing/2014/main" id="{5632D8E9-6471-482C-86E8-D59222CE4D09}"/>
            </a:ext>
          </a:extLst>
        </xdr:cNvPr>
        <xdr:cNvSpPr txBox="1"/>
      </xdr:nvSpPr>
      <xdr:spPr>
        <a:xfrm>
          <a:off x="20199427" y="684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169791</xdr:rowOff>
    </xdr:from>
    <xdr:ext cx="469744" cy="259045"/>
    <xdr:sp macro="" textlink="">
      <xdr:nvSpPr>
        <xdr:cNvPr id="608" name="n_3mainValue【認定こども園・幼稚園・保育所】&#10;一人当たり面積">
          <a:extLst>
            <a:ext uri="{FF2B5EF4-FFF2-40B4-BE49-F238E27FC236}">
              <a16:creationId xmlns:a16="http://schemas.microsoft.com/office/drawing/2014/main" id="{704436EB-97F2-467A-A7CF-880FF51B6019}"/>
            </a:ext>
          </a:extLst>
        </xdr:cNvPr>
        <xdr:cNvSpPr txBox="1"/>
      </xdr:nvSpPr>
      <xdr:spPr>
        <a:xfrm>
          <a:off x="19310427" y="685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114723</xdr:rowOff>
    </xdr:from>
    <xdr:ext cx="469744" cy="259045"/>
    <xdr:sp macro="" textlink="">
      <xdr:nvSpPr>
        <xdr:cNvPr id="609" name="n_4mainValue【認定こども園・幼稚園・保育所】&#10;一人当たり面積">
          <a:extLst>
            <a:ext uri="{FF2B5EF4-FFF2-40B4-BE49-F238E27FC236}">
              <a16:creationId xmlns:a16="http://schemas.microsoft.com/office/drawing/2014/main" id="{7E021C69-014A-45E8-BF0C-905926589CC7}"/>
            </a:ext>
          </a:extLst>
        </xdr:cNvPr>
        <xdr:cNvSpPr txBox="1"/>
      </xdr:nvSpPr>
      <xdr:spPr>
        <a:xfrm>
          <a:off x="18421427" y="645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a:extLst>
            <a:ext uri="{FF2B5EF4-FFF2-40B4-BE49-F238E27FC236}">
              <a16:creationId xmlns:a16="http://schemas.microsoft.com/office/drawing/2014/main" id="{42046EE8-D3FE-46DB-BB53-0D136174BB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a:extLst>
            <a:ext uri="{FF2B5EF4-FFF2-40B4-BE49-F238E27FC236}">
              <a16:creationId xmlns:a16="http://schemas.microsoft.com/office/drawing/2014/main" id="{06752882-D1F2-4095-97B1-33272808591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a:extLst>
            <a:ext uri="{FF2B5EF4-FFF2-40B4-BE49-F238E27FC236}">
              <a16:creationId xmlns:a16="http://schemas.microsoft.com/office/drawing/2014/main" id="{38EC3D75-8B45-413D-A3F4-7131310D6AF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a:extLst>
            <a:ext uri="{FF2B5EF4-FFF2-40B4-BE49-F238E27FC236}">
              <a16:creationId xmlns:a16="http://schemas.microsoft.com/office/drawing/2014/main" id="{37638B66-8050-411F-9D18-A6F5B4190D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a:extLst>
            <a:ext uri="{FF2B5EF4-FFF2-40B4-BE49-F238E27FC236}">
              <a16:creationId xmlns:a16="http://schemas.microsoft.com/office/drawing/2014/main" id="{D8855046-662A-4544-9268-F2C1982CFD6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a:extLst>
            <a:ext uri="{FF2B5EF4-FFF2-40B4-BE49-F238E27FC236}">
              <a16:creationId xmlns:a16="http://schemas.microsoft.com/office/drawing/2014/main" id="{B5C8785A-6210-47B9-A000-E308761FC77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a:extLst>
            <a:ext uri="{FF2B5EF4-FFF2-40B4-BE49-F238E27FC236}">
              <a16:creationId xmlns:a16="http://schemas.microsoft.com/office/drawing/2014/main" id="{A0F7FA66-B000-4FDD-AA4F-C306E615E40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a:extLst>
            <a:ext uri="{FF2B5EF4-FFF2-40B4-BE49-F238E27FC236}">
              <a16:creationId xmlns:a16="http://schemas.microsoft.com/office/drawing/2014/main" id="{01296B74-F0A2-44CA-9723-8232AB09A58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a:extLst>
            <a:ext uri="{FF2B5EF4-FFF2-40B4-BE49-F238E27FC236}">
              <a16:creationId xmlns:a16="http://schemas.microsoft.com/office/drawing/2014/main" id="{8B510D8E-0F0D-4AB3-8499-38A36E4E3E9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a:extLst>
            <a:ext uri="{FF2B5EF4-FFF2-40B4-BE49-F238E27FC236}">
              <a16:creationId xmlns:a16="http://schemas.microsoft.com/office/drawing/2014/main" id="{C1ECA083-3700-40BF-8AC7-6E877BBC483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a:extLst>
            <a:ext uri="{FF2B5EF4-FFF2-40B4-BE49-F238E27FC236}">
              <a16:creationId xmlns:a16="http://schemas.microsoft.com/office/drawing/2014/main" id="{3B198EB0-8476-45F2-B10C-E695F17E826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a:extLst>
            <a:ext uri="{FF2B5EF4-FFF2-40B4-BE49-F238E27FC236}">
              <a16:creationId xmlns:a16="http://schemas.microsoft.com/office/drawing/2014/main" id="{804A5663-2711-4DAD-946A-6B6D651DE16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a:extLst>
            <a:ext uri="{FF2B5EF4-FFF2-40B4-BE49-F238E27FC236}">
              <a16:creationId xmlns:a16="http://schemas.microsoft.com/office/drawing/2014/main" id="{B11DD5D3-8719-49A1-BE8A-DE5C3C97745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a:extLst>
            <a:ext uri="{FF2B5EF4-FFF2-40B4-BE49-F238E27FC236}">
              <a16:creationId xmlns:a16="http://schemas.microsoft.com/office/drawing/2014/main" id="{E14F98B3-97F0-4401-A623-D1053D86F5B8}"/>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a:extLst>
            <a:ext uri="{FF2B5EF4-FFF2-40B4-BE49-F238E27FC236}">
              <a16:creationId xmlns:a16="http://schemas.microsoft.com/office/drawing/2014/main" id="{815C47EB-0444-4A24-B68E-5301D2B0B08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a:extLst>
            <a:ext uri="{FF2B5EF4-FFF2-40B4-BE49-F238E27FC236}">
              <a16:creationId xmlns:a16="http://schemas.microsoft.com/office/drawing/2014/main" id="{B8BED181-C25B-44E0-ADCF-AA5774F6A1F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a:extLst>
            <a:ext uri="{FF2B5EF4-FFF2-40B4-BE49-F238E27FC236}">
              <a16:creationId xmlns:a16="http://schemas.microsoft.com/office/drawing/2014/main" id="{AB0FCF1A-5647-4008-8551-E275DD450E37}"/>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a:extLst>
            <a:ext uri="{FF2B5EF4-FFF2-40B4-BE49-F238E27FC236}">
              <a16:creationId xmlns:a16="http://schemas.microsoft.com/office/drawing/2014/main" id="{06554E38-4C1E-48B8-B259-ACA2548926C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a:extLst>
            <a:ext uri="{FF2B5EF4-FFF2-40B4-BE49-F238E27FC236}">
              <a16:creationId xmlns:a16="http://schemas.microsoft.com/office/drawing/2014/main" id="{F0E8D485-8234-4EA3-94D5-ABC08C2175E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a:extLst>
            <a:ext uri="{FF2B5EF4-FFF2-40B4-BE49-F238E27FC236}">
              <a16:creationId xmlns:a16="http://schemas.microsoft.com/office/drawing/2014/main" id="{77860A76-6D9F-449E-9C3E-ADC87E628A0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a:extLst>
            <a:ext uri="{FF2B5EF4-FFF2-40B4-BE49-F238E27FC236}">
              <a16:creationId xmlns:a16="http://schemas.microsoft.com/office/drawing/2014/main" id="{CCDD7485-6CCE-41AA-823D-7585D37A9218}"/>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a:extLst>
            <a:ext uri="{FF2B5EF4-FFF2-40B4-BE49-F238E27FC236}">
              <a16:creationId xmlns:a16="http://schemas.microsoft.com/office/drawing/2014/main" id="{AC604AAD-ED56-4DC3-AB5A-F910F3E0DC4B}"/>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a:extLst>
            <a:ext uri="{FF2B5EF4-FFF2-40B4-BE49-F238E27FC236}">
              <a16:creationId xmlns:a16="http://schemas.microsoft.com/office/drawing/2014/main" id="{C98E61EB-7D7F-434E-961C-4840541AC687}"/>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a:extLst>
            <a:ext uri="{FF2B5EF4-FFF2-40B4-BE49-F238E27FC236}">
              <a16:creationId xmlns:a16="http://schemas.microsoft.com/office/drawing/2014/main" id="{9F1475DD-31D3-412B-A800-0D161962B89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学校施設】&#10;有形固定資産減価償却率グラフ枠">
          <a:extLst>
            <a:ext uri="{FF2B5EF4-FFF2-40B4-BE49-F238E27FC236}">
              <a16:creationId xmlns:a16="http://schemas.microsoft.com/office/drawing/2014/main" id="{6E6022DC-C1DB-491B-845B-C0B657BA93F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64</xdr:row>
      <xdr:rowOff>130628</xdr:rowOff>
    </xdr:to>
    <xdr:cxnSp macro="">
      <xdr:nvCxnSpPr>
        <xdr:cNvPr id="635" name="直線コネクタ 634">
          <a:extLst>
            <a:ext uri="{FF2B5EF4-FFF2-40B4-BE49-F238E27FC236}">
              <a16:creationId xmlns:a16="http://schemas.microsoft.com/office/drawing/2014/main" id="{8445EBCC-44BC-4A9C-A99D-1DFC29721993}"/>
            </a:ext>
          </a:extLst>
        </xdr:cNvPr>
        <xdr:cNvCxnSpPr/>
      </xdr:nvCxnSpPr>
      <xdr:spPr>
        <a:xfrm flipV="1">
          <a:off x="16318864" y="9612630"/>
          <a:ext cx="0"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学校施設】&#10;有形固定資産減価償却率最小値テキスト">
          <a:extLst>
            <a:ext uri="{FF2B5EF4-FFF2-40B4-BE49-F238E27FC236}">
              <a16:creationId xmlns:a16="http://schemas.microsoft.com/office/drawing/2014/main" id="{D6741EBF-C861-4731-ACE1-EFCB7F36C68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a:extLst>
            <a:ext uri="{FF2B5EF4-FFF2-40B4-BE49-F238E27FC236}">
              <a16:creationId xmlns:a16="http://schemas.microsoft.com/office/drawing/2014/main" id="{3E8CDEF0-D4D2-427C-96B7-D7F38137217B}"/>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38" name="【学校施設】&#10;有形固定資産減価償却率最大値テキスト">
          <a:extLst>
            <a:ext uri="{FF2B5EF4-FFF2-40B4-BE49-F238E27FC236}">
              <a16:creationId xmlns:a16="http://schemas.microsoft.com/office/drawing/2014/main" id="{882FB3B3-973E-4EC1-838E-A8AB0071F828}"/>
            </a:ext>
          </a:extLst>
        </xdr:cNvPr>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39" name="直線コネクタ 638">
          <a:extLst>
            <a:ext uri="{FF2B5EF4-FFF2-40B4-BE49-F238E27FC236}">
              <a16:creationId xmlns:a16="http://schemas.microsoft.com/office/drawing/2014/main" id="{ED29C7C6-E25C-4446-97C3-52BD69B978DD}"/>
            </a:ext>
          </a:extLst>
        </xdr:cNvPr>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74584</xdr:rowOff>
    </xdr:from>
    <xdr:ext cx="405111" cy="259045"/>
    <xdr:sp macro="" textlink="">
      <xdr:nvSpPr>
        <xdr:cNvPr id="640" name="【学校施設】&#10;有形固定資産減価償却率平均値テキスト">
          <a:extLst>
            <a:ext uri="{FF2B5EF4-FFF2-40B4-BE49-F238E27FC236}">
              <a16:creationId xmlns:a16="http://schemas.microsoft.com/office/drawing/2014/main" id="{B61074B6-359C-4942-AF4B-87E703EC8405}"/>
            </a:ext>
          </a:extLst>
        </xdr:cNvPr>
        <xdr:cNvSpPr txBox="1"/>
      </xdr:nvSpPr>
      <xdr:spPr>
        <a:xfrm>
          <a:off x="16357600" y="1036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96157</xdr:rowOff>
    </xdr:from>
    <xdr:to>
      <xdr:col>85</xdr:col>
      <xdr:colOff>177800</xdr:colOff>
      <xdr:row>61</xdr:row>
      <xdr:rowOff>26307</xdr:rowOff>
    </xdr:to>
    <xdr:sp macro="" textlink="">
      <xdr:nvSpPr>
        <xdr:cNvPr id="641" name="フローチャート: 判断 640">
          <a:extLst>
            <a:ext uri="{FF2B5EF4-FFF2-40B4-BE49-F238E27FC236}">
              <a16:creationId xmlns:a16="http://schemas.microsoft.com/office/drawing/2014/main" id="{42385193-8308-48E4-A379-8D547EC50E0A}"/>
            </a:ext>
          </a:extLst>
        </xdr:cNvPr>
        <xdr:cNvSpPr/>
      </xdr:nvSpPr>
      <xdr:spPr>
        <a:xfrm>
          <a:off x="162687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87993</xdr:rowOff>
    </xdr:from>
    <xdr:to>
      <xdr:col>81</xdr:col>
      <xdr:colOff>101600</xdr:colOff>
      <xdr:row>61</xdr:row>
      <xdr:rowOff>18143</xdr:rowOff>
    </xdr:to>
    <xdr:sp macro="" textlink="">
      <xdr:nvSpPr>
        <xdr:cNvPr id="642" name="フローチャート: 判断 641">
          <a:extLst>
            <a:ext uri="{FF2B5EF4-FFF2-40B4-BE49-F238E27FC236}">
              <a16:creationId xmlns:a16="http://schemas.microsoft.com/office/drawing/2014/main" id="{8C8D1BFC-7669-467E-A007-CBD7B96784BD}"/>
            </a:ext>
          </a:extLst>
        </xdr:cNvPr>
        <xdr:cNvSpPr/>
      </xdr:nvSpPr>
      <xdr:spPr>
        <a:xfrm>
          <a:off x="15430500" y="103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78196</xdr:rowOff>
    </xdr:from>
    <xdr:to>
      <xdr:col>76</xdr:col>
      <xdr:colOff>165100</xdr:colOff>
      <xdr:row>61</xdr:row>
      <xdr:rowOff>8346</xdr:rowOff>
    </xdr:to>
    <xdr:sp macro="" textlink="">
      <xdr:nvSpPr>
        <xdr:cNvPr id="643" name="フローチャート: 判断 642">
          <a:extLst>
            <a:ext uri="{FF2B5EF4-FFF2-40B4-BE49-F238E27FC236}">
              <a16:creationId xmlns:a16="http://schemas.microsoft.com/office/drawing/2014/main" id="{42777006-36BC-4C23-9419-BD335D55E78A}"/>
            </a:ext>
          </a:extLst>
        </xdr:cNvPr>
        <xdr:cNvSpPr/>
      </xdr:nvSpPr>
      <xdr:spPr>
        <a:xfrm>
          <a:off x="14541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644" name="フローチャート: 判断 643">
          <a:extLst>
            <a:ext uri="{FF2B5EF4-FFF2-40B4-BE49-F238E27FC236}">
              <a16:creationId xmlns:a16="http://schemas.microsoft.com/office/drawing/2014/main" id="{AD369CE0-9D08-4DD9-9033-D38CE341F093}"/>
            </a:ext>
          </a:extLst>
        </xdr:cNvPr>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645" name="フローチャート: 判断 644">
          <a:extLst>
            <a:ext uri="{FF2B5EF4-FFF2-40B4-BE49-F238E27FC236}">
              <a16:creationId xmlns:a16="http://schemas.microsoft.com/office/drawing/2014/main" id="{4B976585-31FC-40B4-B4D6-BAB12B47ECC7}"/>
            </a:ext>
          </a:extLst>
        </xdr:cNvPr>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892CEC86-601B-452D-8D23-9FBA9C3C2AB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1177D50A-9685-4C7F-B31D-D88C53FBC36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54A86DCD-C4C3-4949-AAE4-1D3993791CC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2CB5932F-025C-4599-97B6-77DC1887062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9856476F-3344-48B6-9665-498735599BA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21046</xdr:rowOff>
    </xdr:from>
    <xdr:to>
      <xdr:col>85</xdr:col>
      <xdr:colOff>177800</xdr:colOff>
      <xdr:row>59</xdr:row>
      <xdr:rowOff>122646</xdr:rowOff>
    </xdr:to>
    <xdr:sp macro="" textlink="">
      <xdr:nvSpPr>
        <xdr:cNvPr id="651" name="楕円 650">
          <a:extLst>
            <a:ext uri="{FF2B5EF4-FFF2-40B4-BE49-F238E27FC236}">
              <a16:creationId xmlns:a16="http://schemas.microsoft.com/office/drawing/2014/main" id="{2BE9C5D2-914C-47EA-B447-ADD525654075}"/>
            </a:ext>
          </a:extLst>
        </xdr:cNvPr>
        <xdr:cNvSpPr/>
      </xdr:nvSpPr>
      <xdr:spPr>
        <a:xfrm>
          <a:off x="16268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43923</xdr:rowOff>
    </xdr:from>
    <xdr:ext cx="405111" cy="259045"/>
    <xdr:sp macro="" textlink="">
      <xdr:nvSpPr>
        <xdr:cNvPr id="652" name="【学校施設】&#10;有形固定資産減価償却率該当値テキスト">
          <a:extLst>
            <a:ext uri="{FF2B5EF4-FFF2-40B4-BE49-F238E27FC236}">
              <a16:creationId xmlns:a16="http://schemas.microsoft.com/office/drawing/2014/main" id="{7458FADD-22BE-4CD8-B56B-75AB5DB39FB4}"/>
            </a:ext>
          </a:extLst>
        </xdr:cNvPr>
        <xdr:cNvSpPr txBox="1"/>
      </xdr:nvSpPr>
      <xdr:spPr>
        <a:xfrm>
          <a:off x="16357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161472</xdr:rowOff>
    </xdr:from>
    <xdr:to>
      <xdr:col>81</xdr:col>
      <xdr:colOff>101600</xdr:colOff>
      <xdr:row>59</xdr:row>
      <xdr:rowOff>91622</xdr:rowOff>
    </xdr:to>
    <xdr:sp macro="" textlink="">
      <xdr:nvSpPr>
        <xdr:cNvPr id="653" name="楕円 652">
          <a:extLst>
            <a:ext uri="{FF2B5EF4-FFF2-40B4-BE49-F238E27FC236}">
              <a16:creationId xmlns:a16="http://schemas.microsoft.com/office/drawing/2014/main" id="{B15019C8-57FC-4815-BB98-7C99C90C1BCC}"/>
            </a:ext>
          </a:extLst>
        </xdr:cNvPr>
        <xdr:cNvSpPr/>
      </xdr:nvSpPr>
      <xdr:spPr>
        <a:xfrm>
          <a:off x="15430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40822</xdr:rowOff>
    </xdr:from>
    <xdr:to>
      <xdr:col>85</xdr:col>
      <xdr:colOff>127000</xdr:colOff>
      <xdr:row>59</xdr:row>
      <xdr:rowOff>71846</xdr:rowOff>
    </xdr:to>
    <xdr:cxnSp macro="">
      <xdr:nvCxnSpPr>
        <xdr:cNvPr id="654" name="直線コネクタ 653">
          <a:extLst>
            <a:ext uri="{FF2B5EF4-FFF2-40B4-BE49-F238E27FC236}">
              <a16:creationId xmlns:a16="http://schemas.microsoft.com/office/drawing/2014/main" id="{C688E870-D4DA-4267-B9D4-EDFDB237AF8B}"/>
            </a:ext>
          </a:extLst>
        </xdr:cNvPr>
        <xdr:cNvCxnSpPr/>
      </xdr:nvCxnSpPr>
      <xdr:spPr>
        <a:xfrm>
          <a:off x="15481300" y="1015637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655" name="楕円 654">
          <a:extLst>
            <a:ext uri="{FF2B5EF4-FFF2-40B4-BE49-F238E27FC236}">
              <a16:creationId xmlns:a16="http://schemas.microsoft.com/office/drawing/2014/main" id="{B17C6F33-B340-4551-8E0E-457C0BC12BEA}"/>
            </a:ext>
          </a:extLst>
        </xdr:cNvPr>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1633</xdr:rowOff>
    </xdr:from>
    <xdr:to>
      <xdr:col>81</xdr:col>
      <xdr:colOff>50800</xdr:colOff>
      <xdr:row>59</xdr:row>
      <xdr:rowOff>40822</xdr:rowOff>
    </xdr:to>
    <xdr:cxnSp macro="">
      <xdr:nvCxnSpPr>
        <xdr:cNvPr id="656" name="直線コネクタ 655">
          <a:extLst>
            <a:ext uri="{FF2B5EF4-FFF2-40B4-BE49-F238E27FC236}">
              <a16:creationId xmlns:a16="http://schemas.microsoft.com/office/drawing/2014/main" id="{5B0883C5-33BE-48B1-8FC0-ADB8371E9D69}"/>
            </a:ext>
          </a:extLst>
        </xdr:cNvPr>
        <xdr:cNvCxnSpPr/>
      </xdr:nvCxnSpPr>
      <xdr:spPr>
        <a:xfrm>
          <a:off x="14592300" y="101171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84727</xdr:rowOff>
    </xdr:from>
    <xdr:to>
      <xdr:col>72</xdr:col>
      <xdr:colOff>38100</xdr:colOff>
      <xdr:row>59</xdr:row>
      <xdr:rowOff>14877</xdr:rowOff>
    </xdr:to>
    <xdr:sp macro="" textlink="">
      <xdr:nvSpPr>
        <xdr:cNvPr id="657" name="楕円 656">
          <a:extLst>
            <a:ext uri="{FF2B5EF4-FFF2-40B4-BE49-F238E27FC236}">
              <a16:creationId xmlns:a16="http://schemas.microsoft.com/office/drawing/2014/main" id="{4BE3F0C3-FA55-4F35-B931-38BC708159EB}"/>
            </a:ext>
          </a:extLst>
        </xdr:cNvPr>
        <xdr:cNvSpPr/>
      </xdr:nvSpPr>
      <xdr:spPr>
        <a:xfrm>
          <a:off x="13652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135527</xdr:rowOff>
    </xdr:from>
    <xdr:to>
      <xdr:col>76</xdr:col>
      <xdr:colOff>114300</xdr:colOff>
      <xdr:row>59</xdr:row>
      <xdr:rowOff>1633</xdr:rowOff>
    </xdr:to>
    <xdr:cxnSp macro="">
      <xdr:nvCxnSpPr>
        <xdr:cNvPr id="658" name="直線コネクタ 657">
          <a:extLst>
            <a:ext uri="{FF2B5EF4-FFF2-40B4-BE49-F238E27FC236}">
              <a16:creationId xmlns:a16="http://schemas.microsoft.com/office/drawing/2014/main" id="{38D5FF85-4879-4E03-92A4-0464E8ECD53F}"/>
            </a:ext>
          </a:extLst>
        </xdr:cNvPr>
        <xdr:cNvCxnSpPr/>
      </xdr:nvCxnSpPr>
      <xdr:spPr>
        <a:xfrm>
          <a:off x="13703300" y="100796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66766</xdr:rowOff>
    </xdr:from>
    <xdr:to>
      <xdr:col>67</xdr:col>
      <xdr:colOff>101600</xdr:colOff>
      <xdr:row>57</xdr:row>
      <xdr:rowOff>168366</xdr:rowOff>
    </xdr:to>
    <xdr:sp macro="" textlink="">
      <xdr:nvSpPr>
        <xdr:cNvPr id="659" name="楕円 658">
          <a:extLst>
            <a:ext uri="{FF2B5EF4-FFF2-40B4-BE49-F238E27FC236}">
              <a16:creationId xmlns:a16="http://schemas.microsoft.com/office/drawing/2014/main" id="{61B0DF3A-A0A1-46AA-B5C1-225C9C035241}"/>
            </a:ext>
          </a:extLst>
        </xdr:cNvPr>
        <xdr:cNvSpPr/>
      </xdr:nvSpPr>
      <xdr:spPr>
        <a:xfrm>
          <a:off x="12763500" y="983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117566</xdr:rowOff>
    </xdr:from>
    <xdr:to>
      <xdr:col>71</xdr:col>
      <xdr:colOff>177800</xdr:colOff>
      <xdr:row>58</xdr:row>
      <xdr:rowOff>135527</xdr:rowOff>
    </xdr:to>
    <xdr:cxnSp macro="">
      <xdr:nvCxnSpPr>
        <xdr:cNvPr id="660" name="直線コネクタ 659">
          <a:extLst>
            <a:ext uri="{FF2B5EF4-FFF2-40B4-BE49-F238E27FC236}">
              <a16:creationId xmlns:a16="http://schemas.microsoft.com/office/drawing/2014/main" id="{4818B870-8EAF-4B7E-8DF9-725349212726}"/>
            </a:ext>
          </a:extLst>
        </xdr:cNvPr>
        <xdr:cNvCxnSpPr/>
      </xdr:nvCxnSpPr>
      <xdr:spPr>
        <a:xfrm>
          <a:off x="12814300" y="9890216"/>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9270</xdr:rowOff>
    </xdr:from>
    <xdr:ext cx="405111" cy="259045"/>
    <xdr:sp macro="" textlink="">
      <xdr:nvSpPr>
        <xdr:cNvPr id="661" name="n_1aveValue【学校施設】&#10;有形固定資産減価償却率">
          <a:extLst>
            <a:ext uri="{FF2B5EF4-FFF2-40B4-BE49-F238E27FC236}">
              <a16:creationId xmlns:a16="http://schemas.microsoft.com/office/drawing/2014/main" id="{48F58134-9B55-4BEC-8DD2-D76ACD18F922}"/>
            </a:ext>
          </a:extLst>
        </xdr:cNvPr>
        <xdr:cNvSpPr txBox="1"/>
      </xdr:nvSpPr>
      <xdr:spPr>
        <a:xfrm>
          <a:off x="152660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170923</xdr:rowOff>
    </xdr:from>
    <xdr:ext cx="405111" cy="259045"/>
    <xdr:sp macro="" textlink="">
      <xdr:nvSpPr>
        <xdr:cNvPr id="662" name="n_2aveValue【学校施設】&#10;有形固定資産減価償却率">
          <a:extLst>
            <a:ext uri="{FF2B5EF4-FFF2-40B4-BE49-F238E27FC236}">
              <a16:creationId xmlns:a16="http://schemas.microsoft.com/office/drawing/2014/main" id="{8EF4AECC-43AB-4634-9A01-C2B4C935F498}"/>
            </a:ext>
          </a:extLst>
        </xdr:cNvPr>
        <xdr:cNvSpPr txBox="1"/>
      </xdr:nvSpPr>
      <xdr:spPr>
        <a:xfrm>
          <a:off x="14389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663" name="n_3aveValue【学校施設】&#10;有形固定資産減価償却率">
          <a:extLst>
            <a:ext uri="{FF2B5EF4-FFF2-40B4-BE49-F238E27FC236}">
              <a16:creationId xmlns:a16="http://schemas.microsoft.com/office/drawing/2014/main" id="{A9F130E6-327F-452D-87F4-04F6FA21B7E8}"/>
            </a:ext>
          </a:extLst>
        </xdr:cNvPr>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664" name="n_4aveValue【学校施設】&#10;有形固定資産減価償却率">
          <a:extLst>
            <a:ext uri="{FF2B5EF4-FFF2-40B4-BE49-F238E27FC236}">
              <a16:creationId xmlns:a16="http://schemas.microsoft.com/office/drawing/2014/main" id="{CD847639-75E6-45AE-8A57-0DB83B00A486}"/>
            </a:ext>
          </a:extLst>
        </xdr:cNvPr>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108149</xdr:rowOff>
    </xdr:from>
    <xdr:ext cx="405111" cy="259045"/>
    <xdr:sp macro="" textlink="">
      <xdr:nvSpPr>
        <xdr:cNvPr id="665" name="n_1mainValue【学校施設】&#10;有形固定資産減価償却率">
          <a:extLst>
            <a:ext uri="{FF2B5EF4-FFF2-40B4-BE49-F238E27FC236}">
              <a16:creationId xmlns:a16="http://schemas.microsoft.com/office/drawing/2014/main" id="{DD454360-5359-474D-AEFA-D3F84CCE0EF9}"/>
            </a:ext>
          </a:extLst>
        </xdr:cNvPr>
        <xdr:cNvSpPr txBox="1"/>
      </xdr:nvSpPr>
      <xdr:spPr>
        <a:xfrm>
          <a:off x="15266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666" name="n_2mainValue【学校施設】&#10;有形固定資産減価償却率">
          <a:extLst>
            <a:ext uri="{FF2B5EF4-FFF2-40B4-BE49-F238E27FC236}">
              <a16:creationId xmlns:a16="http://schemas.microsoft.com/office/drawing/2014/main" id="{4AFC3CCA-E719-4937-A892-C8852366E053}"/>
            </a:ext>
          </a:extLst>
        </xdr:cNvPr>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31404</xdr:rowOff>
    </xdr:from>
    <xdr:ext cx="405111" cy="259045"/>
    <xdr:sp macro="" textlink="">
      <xdr:nvSpPr>
        <xdr:cNvPr id="667" name="n_3mainValue【学校施設】&#10;有形固定資産減価償却率">
          <a:extLst>
            <a:ext uri="{FF2B5EF4-FFF2-40B4-BE49-F238E27FC236}">
              <a16:creationId xmlns:a16="http://schemas.microsoft.com/office/drawing/2014/main" id="{54FBBE99-0D97-4DD8-9252-1EAF2548B815}"/>
            </a:ext>
          </a:extLst>
        </xdr:cNvPr>
        <xdr:cNvSpPr txBox="1"/>
      </xdr:nvSpPr>
      <xdr:spPr>
        <a:xfrm>
          <a:off x="13500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13443</xdr:rowOff>
    </xdr:from>
    <xdr:ext cx="405111" cy="259045"/>
    <xdr:sp macro="" textlink="">
      <xdr:nvSpPr>
        <xdr:cNvPr id="668" name="n_4mainValue【学校施設】&#10;有形固定資産減価償却率">
          <a:extLst>
            <a:ext uri="{FF2B5EF4-FFF2-40B4-BE49-F238E27FC236}">
              <a16:creationId xmlns:a16="http://schemas.microsoft.com/office/drawing/2014/main" id="{B5EA5372-226F-4ADA-A73D-6ACC05265686}"/>
            </a:ext>
          </a:extLst>
        </xdr:cNvPr>
        <xdr:cNvSpPr txBox="1"/>
      </xdr:nvSpPr>
      <xdr:spPr>
        <a:xfrm>
          <a:off x="12611744" y="961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9" name="正方形/長方形 668">
          <a:extLst>
            <a:ext uri="{FF2B5EF4-FFF2-40B4-BE49-F238E27FC236}">
              <a16:creationId xmlns:a16="http://schemas.microsoft.com/office/drawing/2014/main" id="{52C9746C-9683-434C-A58F-2634D6BF954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0" name="正方形/長方形 669">
          <a:extLst>
            <a:ext uri="{FF2B5EF4-FFF2-40B4-BE49-F238E27FC236}">
              <a16:creationId xmlns:a16="http://schemas.microsoft.com/office/drawing/2014/main" id="{DA8A11F8-49FD-44B6-AC44-A6590AD29A2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1" name="正方形/長方形 670">
          <a:extLst>
            <a:ext uri="{FF2B5EF4-FFF2-40B4-BE49-F238E27FC236}">
              <a16:creationId xmlns:a16="http://schemas.microsoft.com/office/drawing/2014/main" id="{84D9BE19-AE18-47E0-9E6D-D22D70ADE6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2" name="正方形/長方形 671">
          <a:extLst>
            <a:ext uri="{FF2B5EF4-FFF2-40B4-BE49-F238E27FC236}">
              <a16:creationId xmlns:a16="http://schemas.microsoft.com/office/drawing/2014/main" id="{1B5E590B-9C9D-4C82-9B63-C18E4EC9017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3" name="正方形/長方形 672">
          <a:extLst>
            <a:ext uri="{FF2B5EF4-FFF2-40B4-BE49-F238E27FC236}">
              <a16:creationId xmlns:a16="http://schemas.microsoft.com/office/drawing/2014/main" id="{F6EF86E5-7A05-47E7-B971-0601F456767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4" name="正方形/長方形 673">
          <a:extLst>
            <a:ext uri="{FF2B5EF4-FFF2-40B4-BE49-F238E27FC236}">
              <a16:creationId xmlns:a16="http://schemas.microsoft.com/office/drawing/2014/main" id="{D931F6C6-7168-481D-9006-69E5B8F10E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5" name="正方形/長方形 674">
          <a:extLst>
            <a:ext uri="{FF2B5EF4-FFF2-40B4-BE49-F238E27FC236}">
              <a16:creationId xmlns:a16="http://schemas.microsoft.com/office/drawing/2014/main" id="{BD2CA068-AF6B-4E33-8201-CB17011009B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6" name="正方形/長方形 675">
          <a:extLst>
            <a:ext uri="{FF2B5EF4-FFF2-40B4-BE49-F238E27FC236}">
              <a16:creationId xmlns:a16="http://schemas.microsoft.com/office/drawing/2014/main" id="{CFBC47EE-1430-46E5-B40E-DB71F08A678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7" name="テキスト ボックス 676">
          <a:extLst>
            <a:ext uri="{FF2B5EF4-FFF2-40B4-BE49-F238E27FC236}">
              <a16:creationId xmlns:a16="http://schemas.microsoft.com/office/drawing/2014/main" id="{1DF7F71D-068F-4965-B058-D2E31D2FBB3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8" name="直線コネクタ 677">
          <a:extLst>
            <a:ext uri="{FF2B5EF4-FFF2-40B4-BE49-F238E27FC236}">
              <a16:creationId xmlns:a16="http://schemas.microsoft.com/office/drawing/2014/main" id="{A69D674C-A684-422A-BC89-6920EBDC344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9" name="直線コネクタ 678">
          <a:extLst>
            <a:ext uri="{FF2B5EF4-FFF2-40B4-BE49-F238E27FC236}">
              <a16:creationId xmlns:a16="http://schemas.microsoft.com/office/drawing/2014/main" id="{F270034B-5C61-4D4E-BB5E-621BBDE7764F}"/>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80" name="テキスト ボックス 679">
          <a:extLst>
            <a:ext uri="{FF2B5EF4-FFF2-40B4-BE49-F238E27FC236}">
              <a16:creationId xmlns:a16="http://schemas.microsoft.com/office/drawing/2014/main" id="{73C4422A-B5C1-49E7-A714-D21F15FAE186}"/>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81" name="直線コネクタ 680">
          <a:extLst>
            <a:ext uri="{FF2B5EF4-FFF2-40B4-BE49-F238E27FC236}">
              <a16:creationId xmlns:a16="http://schemas.microsoft.com/office/drawing/2014/main" id="{F76EF860-B774-47BA-8927-7CC254B2C39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682" name="テキスト ボックス 681">
          <a:extLst>
            <a:ext uri="{FF2B5EF4-FFF2-40B4-BE49-F238E27FC236}">
              <a16:creationId xmlns:a16="http://schemas.microsoft.com/office/drawing/2014/main" id="{7E3E8063-D5EF-4BD8-AC6C-DD11C55BF1BC}"/>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3" name="直線コネクタ 682">
          <a:extLst>
            <a:ext uri="{FF2B5EF4-FFF2-40B4-BE49-F238E27FC236}">
              <a16:creationId xmlns:a16="http://schemas.microsoft.com/office/drawing/2014/main" id="{AD56A49F-1A10-48FE-B79E-31C12646DD88}"/>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684" name="テキスト ボックス 683">
          <a:extLst>
            <a:ext uri="{FF2B5EF4-FFF2-40B4-BE49-F238E27FC236}">
              <a16:creationId xmlns:a16="http://schemas.microsoft.com/office/drawing/2014/main" id="{3E9D7CA4-0B66-4113-8DAE-4210359A174B}"/>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5" name="直線コネクタ 684">
          <a:extLst>
            <a:ext uri="{FF2B5EF4-FFF2-40B4-BE49-F238E27FC236}">
              <a16:creationId xmlns:a16="http://schemas.microsoft.com/office/drawing/2014/main" id="{8F310D15-5FB2-475B-9BCF-EF8498D0242F}"/>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686" name="テキスト ボックス 685">
          <a:extLst>
            <a:ext uri="{FF2B5EF4-FFF2-40B4-BE49-F238E27FC236}">
              <a16:creationId xmlns:a16="http://schemas.microsoft.com/office/drawing/2014/main" id="{071A2439-36D6-4C29-BB8D-201681BBDF6F}"/>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7" name="直線コネクタ 686">
          <a:extLst>
            <a:ext uri="{FF2B5EF4-FFF2-40B4-BE49-F238E27FC236}">
              <a16:creationId xmlns:a16="http://schemas.microsoft.com/office/drawing/2014/main" id="{C8F1262B-DCD3-4B34-B5BF-C4583323D7D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688" name="テキスト ボックス 687">
          <a:extLst>
            <a:ext uri="{FF2B5EF4-FFF2-40B4-BE49-F238E27FC236}">
              <a16:creationId xmlns:a16="http://schemas.microsoft.com/office/drawing/2014/main" id="{FCD626D0-8A5A-47A1-990E-8F2F7635B40B}"/>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9" name="直線コネクタ 688">
          <a:extLst>
            <a:ext uri="{FF2B5EF4-FFF2-40B4-BE49-F238E27FC236}">
              <a16:creationId xmlns:a16="http://schemas.microsoft.com/office/drawing/2014/main" id="{27C2D3E0-8249-44BA-9465-03DE4D7958A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90" name="テキスト ボックス 689">
          <a:extLst>
            <a:ext uri="{FF2B5EF4-FFF2-40B4-BE49-F238E27FC236}">
              <a16:creationId xmlns:a16="http://schemas.microsoft.com/office/drawing/2014/main" id="{32F7B5EF-5C95-422D-B22B-3F88E68CEC4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8D2ACF0A-B63B-4B61-B870-A9EDC8B3FB0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F0B93DFD-82F8-4CD8-B392-7FE5A04E806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BAB09F17-9C4C-40B4-A7A8-79E60056D0E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5388</xdr:rowOff>
    </xdr:from>
    <xdr:to>
      <xdr:col>116</xdr:col>
      <xdr:colOff>62864</xdr:colOff>
      <xdr:row>64</xdr:row>
      <xdr:rowOff>100715</xdr:rowOff>
    </xdr:to>
    <xdr:cxnSp macro="">
      <xdr:nvCxnSpPr>
        <xdr:cNvPr id="694" name="直線コネクタ 693">
          <a:extLst>
            <a:ext uri="{FF2B5EF4-FFF2-40B4-BE49-F238E27FC236}">
              <a16:creationId xmlns:a16="http://schemas.microsoft.com/office/drawing/2014/main" id="{D488D3EC-8240-48C1-BF42-D1AD9D706DCE}"/>
            </a:ext>
          </a:extLst>
        </xdr:cNvPr>
        <xdr:cNvCxnSpPr/>
      </xdr:nvCxnSpPr>
      <xdr:spPr>
        <a:xfrm flipV="1">
          <a:off x="22160864" y="9606588"/>
          <a:ext cx="0" cy="1466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104542</xdr:rowOff>
    </xdr:from>
    <xdr:ext cx="469744" cy="259045"/>
    <xdr:sp macro="" textlink="">
      <xdr:nvSpPr>
        <xdr:cNvPr id="695" name="【学校施設】&#10;一人当たり面積最小値テキスト">
          <a:extLst>
            <a:ext uri="{FF2B5EF4-FFF2-40B4-BE49-F238E27FC236}">
              <a16:creationId xmlns:a16="http://schemas.microsoft.com/office/drawing/2014/main" id="{CAAD639F-EBEC-4F0C-B719-8438E7C4D8E0}"/>
            </a:ext>
          </a:extLst>
        </xdr:cNvPr>
        <xdr:cNvSpPr txBox="1"/>
      </xdr:nvSpPr>
      <xdr:spPr>
        <a:xfrm>
          <a:off x="22199600" y="1107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100715</xdr:rowOff>
    </xdr:from>
    <xdr:to>
      <xdr:col>116</xdr:col>
      <xdr:colOff>152400</xdr:colOff>
      <xdr:row>64</xdr:row>
      <xdr:rowOff>100715</xdr:rowOff>
    </xdr:to>
    <xdr:cxnSp macro="">
      <xdr:nvCxnSpPr>
        <xdr:cNvPr id="696" name="直線コネクタ 695">
          <a:extLst>
            <a:ext uri="{FF2B5EF4-FFF2-40B4-BE49-F238E27FC236}">
              <a16:creationId xmlns:a16="http://schemas.microsoft.com/office/drawing/2014/main" id="{1E01D19C-2687-4AD3-A1A1-80292C7BF4A6}"/>
            </a:ext>
          </a:extLst>
        </xdr:cNvPr>
        <xdr:cNvCxnSpPr/>
      </xdr:nvCxnSpPr>
      <xdr:spPr>
        <a:xfrm>
          <a:off x="22072600" y="110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123515</xdr:rowOff>
    </xdr:from>
    <xdr:ext cx="534377" cy="259045"/>
    <xdr:sp macro="" textlink="">
      <xdr:nvSpPr>
        <xdr:cNvPr id="697" name="【学校施設】&#10;一人当たり面積最大値テキスト">
          <a:extLst>
            <a:ext uri="{FF2B5EF4-FFF2-40B4-BE49-F238E27FC236}">
              <a16:creationId xmlns:a16="http://schemas.microsoft.com/office/drawing/2014/main" id="{841F1A58-B600-4AE1-9C01-C8AAD18618D7}"/>
            </a:ext>
          </a:extLst>
        </xdr:cNvPr>
        <xdr:cNvSpPr txBox="1"/>
      </xdr:nvSpPr>
      <xdr:spPr>
        <a:xfrm>
          <a:off x="22199600" y="938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5388</xdr:rowOff>
    </xdr:from>
    <xdr:to>
      <xdr:col>116</xdr:col>
      <xdr:colOff>152400</xdr:colOff>
      <xdr:row>56</xdr:row>
      <xdr:rowOff>5388</xdr:rowOff>
    </xdr:to>
    <xdr:cxnSp macro="">
      <xdr:nvCxnSpPr>
        <xdr:cNvPr id="698" name="直線コネクタ 697">
          <a:extLst>
            <a:ext uri="{FF2B5EF4-FFF2-40B4-BE49-F238E27FC236}">
              <a16:creationId xmlns:a16="http://schemas.microsoft.com/office/drawing/2014/main" id="{D81A8624-55D8-472C-9343-F9AC2F19C15B}"/>
            </a:ext>
          </a:extLst>
        </xdr:cNvPr>
        <xdr:cNvCxnSpPr/>
      </xdr:nvCxnSpPr>
      <xdr:spPr>
        <a:xfrm>
          <a:off x="22072600" y="960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83924</xdr:rowOff>
    </xdr:from>
    <xdr:ext cx="469744" cy="259045"/>
    <xdr:sp macro="" textlink="">
      <xdr:nvSpPr>
        <xdr:cNvPr id="699" name="【学校施設】&#10;一人当たり面積平均値テキスト">
          <a:extLst>
            <a:ext uri="{FF2B5EF4-FFF2-40B4-BE49-F238E27FC236}">
              <a16:creationId xmlns:a16="http://schemas.microsoft.com/office/drawing/2014/main" id="{3031D5B2-2213-4708-BD73-B03C856043C6}"/>
            </a:ext>
          </a:extLst>
        </xdr:cNvPr>
        <xdr:cNvSpPr txBox="1"/>
      </xdr:nvSpPr>
      <xdr:spPr>
        <a:xfrm>
          <a:off x="22199600" y="1088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105497</xdr:rowOff>
    </xdr:from>
    <xdr:to>
      <xdr:col>116</xdr:col>
      <xdr:colOff>114300</xdr:colOff>
      <xdr:row>64</xdr:row>
      <xdr:rowOff>35647</xdr:rowOff>
    </xdr:to>
    <xdr:sp macro="" textlink="">
      <xdr:nvSpPr>
        <xdr:cNvPr id="700" name="フローチャート: 判断 699">
          <a:extLst>
            <a:ext uri="{FF2B5EF4-FFF2-40B4-BE49-F238E27FC236}">
              <a16:creationId xmlns:a16="http://schemas.microsoft.com/office/drawing/2014/main" id="{FF90EC27-AC15-442A-AEB3-0682C1CEDF64}"/>
            </a:ext>
          </a:extLst>
        </xdr:cNvPr>
        <xdr:cNvSpPr/>
      </xdr:nvSpPr>
      <xdr:spPr>
        <a:xfrm>
          <a:off x="22110700" y="1090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111702</xdr:rowOff>
    </xdr:from>
    <xdr:to>
      <xdr:col>112</xdr:col>
      <xdr:colOff>38100</xdr:colOff>
      <xdr:row>64</xdr:row>
      <xdr:rowOff>41852</xdr:rowOff>
    </xdr:to>
    <xdr:sp macro="" textlink="">
      <xdr:nvSpPr>
        <xdr:cNvPr id="701" name="フローチャート: 判断 700">
          <a:extLst>
            <a:ext uri="{FF2B5EF4-FFF2-40B4-BE49-F238E27FC236}">
              <a16:creationId xmlns:a16="http://schemas.microsoft.com/office/drawing/2014/main" id="{E95FCF45-C5E9-4268-9332-6BD1BAAE4B5A}"/>
            </a:ext>
          </a:extLst>
        </xdr:cNvPr>
        <xdr:cNvSpPr/>
      </xdr:nvSpPr>
      <xdr:spPr>
        <a:xfrm>
          <a:off x="21272500" y="10913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107751</xdr:rowOff>
    </xdr:from>
    <xdr:to>
      <xdr:col>107</xdr:col>
      <xdr:colOff>101600</xdr:colOff>
      <xdr:row>64</xdr:row>
      <xdr:rowOff>37901</xdr:rowOff>
    </xdr:to>
    <xdr:sp macro="" textlink="">
      <xdr:nvSpPr>
        <xdr:cNvPr id="702" name="フローチャート: 判断 701">
          <a:extLst>
            <a:ext uri="{FF2B5EF4-FFF2-40B4-BE49-F238E27FC236}">
              <a16:creationId xmlns:a16="http://schemas.microsoft.com/office/drawing/2014/main" id="{1AB02637-8FB3-41B5-AA2F-581FEFFDC15F}"/>
            </a:ext>
          </a:extLst>
        </xdr:cNvPr>
        <xdr:cNvSpPr/>
      </xdr:nvSpPr>
      <xdr:spPr>
        <a:xfrm>
          <a:off x="20383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112780</xdr:rowOff>
    </xdr:from>
    <xdr:to>
      <xdr:col>102</xdr:col>
      <xdr:colOff>165100</xdr:colOff>
      <xdr:row>64</xdr:row>
      <xdr:rowOff>42930</xdr:rowOff>
    </xdr:to>
    <xdr:sp macro="" textlink="">
      <xdr:nvSpPr>
        <xdr:cNvPr id="703" name="フローチャート: 判断 702">
          <a:extLst>
            <a:ext uri="{FF2B5EF4-FFF2-40B4-BE49-F238E27FC236}">
              <a16:creationId xmlns:a16="http://schemas.microsoft.com/office/drawing/2014/main" id="{EED83082-63E9-4D2D-A0E9-05FD5263ABA4}"/>
            </a:ext>
          </a:extLst>
        </xdr:cNvPr>
        <xdr:cNvSpPr/>
      </xdr:nvSpPr>
      <xdr:spPr>
        <a:xfrm>
          <a:off x="19494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128161</xdr:rowOff>
    </xdr:from>
    <xdr:to>
      <xdr:col>98</xdr:col>
      <xdr:colOff>38100</xdr:colOff>
      <xdr:row>64</xdr:row>
      <xdr:rowOff>58311</xdr:rowOff>
    </xdr:to>
    <xdr:sp macro="" textlink="">
      <xdr:nvSpPr>
        <xdr:cNvPr id="704" name="フローチャート: 判断 703">
          <a:extLst>
            <a:ext uri="{FF2B5EF4-FFF2-40B4-BE49-F238E27FC236}">
              <a16:creationId xmlns:a16="http://schemas.microsoft.com/office/drawing/2014/main" id="{3C2C0EB7-3D7F-4C95-B7C9-6AD56A4D2BB4}"/>
            </a:ext>
          </a:extLst>
        </xdr:cNvPr>
        <xdr:cNvSpPr/>
      </xdr:nvSpPr>
      <xdr:spPr>
        <a:xfrm>
          <a:off x="18605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BE9EBF18-696D-4322-982A-F46EF1EA23F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C58CC023-BFC0-49F4-B179-EA7D7D91AB6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9DD47C2F-8AF8-4ABA-860B-AE15F38ED5D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C588BDFB-B79A-4221-BAB6-8070D242851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322562E7-E972-4645-B8AF-7C5D82107C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41260</xdr:rowOff>
    </xdr:from>
    <xdr:to>
      <xdr:col>116</xdr:col>
      <xdr:colOff>114300</xdr:colOff>
      <xdr:row>63</xdr:row>
      <xdr:rowOff>142860</xdr:rowOff>
    </xdr:to>
    <xdr:sp macro="" textlink="">
      <xdr:nvSpPr>
        <xdr:cNvPr id="710" name="楕円 709">
          <a:extLst>
            <a:ext uri="{FF2B5EF4-FFF2-40B4-BE49-F238E27FC236}">
              <a16:creationId xmlns:a16="http://schemas.microsoft.com/office/drawing/2014/main" id="{4C447F44-B14F-46F4-AC07-8E48C49CEEA7}"/>
            </a:ext>
          </a:extLst>
        </xdr:cNvPr>
        <xdr:cNvSpPr/>
      </xdr:nvSpPr>
      <xdr:spPr>
        <a:xfrm>
          <a:off x="22110700" y="1084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64137</xdr:rowOff>
    </xdr:from>
    <xdr:ext cx="469744" cy="259045"/>
    <xdr:sp macro="" textlink="">
      <xdr:nvSpPr>
        <xdr:cNvPr id="711" name="【学校施設】&#10;一人当たり面積該当値テキスト">
          <a:extLst>
            <a:ext uri="{FF2B5EF4-FFF2-40B4-BE49-F238E27FC236}">
              <a16:creationId xmlns:a16="http://schemas.microsoft.com/office/drawing/2014/main" id="{66C558CE-E904-42A9-B2CE-DC92FB722DDF}"/>
            </a:ext>
          </a:extLst>
        </xdr:cNvPr>
        <xdr:cNvSpPr txBox="1"/>
      </xdr:nvSpPr>
      <xdr:spPr>
        <a:xfrm>
          <a:off x="22199600" y="1069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46028</xdr:rowOff>
    </xdr:from>
    <xdr:to>
      <xdr:col>112</xdr:col>
      <xdr:colOff>38100</xdr:colOff>
      <xdr:row>63</xdr:row>
      <xdr:rowOff>147628</xdr:rowOff>
    </xdr:to>
    <xdr:sp macro="" textlink="">
      <xdr:nvSpPr>
        <xdr:cNvPr id="712" name="楕円 711">
          <a:extLst>
            <a:ext uri="{FF2B5EF4-FFF2-40B4-BE49-F238E27FC236}">
              <a16:creationId xmlns:a16="http://schemas.microsoft.com/office/drawing/2014/main" id="{033B4F18-18E6-4CD8-90C9-0FD17E71454A}"/>
            </a:ext>
          </a:extLst>
        </xdr:cNvPr>
        <xdr:cNvSpPr/>
      </xdr:nvSpPr>
      <xdr:spPr>
        <a:xfrm>
          <a:off x="21272500" y="108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92060</xdr:rowOff>
    </xdr:from>
    <xdr:to>
      <xdr:col>116</xdr:col>
      <xdr:colOff>63500</xdr:colOff>
      <xdr:row>63</xdr:row>
      <xdr:rowOff>96828</xdr:rowOff>
    </xdr:to>
    <xdr:cxnSp macro="">
      <xdr:nvCxnSpPr>
        <xdr:cNvPr id="713" name="直線コネクタ 712">
          <a:extLst>
            <a:ext uri="{FF2B5EF4-FFF2-40B4-BE49-F238E27FC236}">
              <a16:creationId xmlns:a16="http://schemas.microsoft.com/office/drawing/2014/main" id="{016C717A-0AEA-4A87-B5FF-D9C352844BC6}"/>
            </a:ext>
          </a:extLst>
        </xdr:cNvPr>
        <xdr:cNvCxnSpPr/>
      </xdr:nvCxnSpPr>
      <xdr:spPr>
        <a:xfrm flipV="1">
          <a:off x="21323300" y="10893410"/>
          <a:ext cx="8382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45931</xdr:rowOff>
    </xdr:from>
    <xdr:to>
      <xdr:col>107</xdr:col>
      <xdr:colOff>101600</xdr:colOff>
      <xdr:row>63</xdr:row>
      <xdr:rowOff>147531</xdr:rowOff>
    </xdr:to>
    <xdr:sp macro="" textlink="">
      <xdr:nvSpPr>
        <xdr:cNvPr id="714" name="楕円 713">
          <a:extLst>
            <a:ext uri="{FF2B5EF4-FFF2-40B4-BE49-F238E27FC236}">
              <a16:creationId xmlns:a16="http://schemas.microsoft.com/office/drawing/2014/main" id="{73E5F2B0-35DF-4CAD-808B-EDDB520DB395}"/>
            </a:ext>
          </a:extLst>
        </xdr:cNvPr>
        <xdr:cNvSpPr/>
      </xdr:nvSpPr>
      <xdr:spPr>
        <a:xfrm>
          <a:off x="20383500" y="1084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96731</xdr:rowOff>
    </xdr:from>
    <xdr:to>
      <xdr:col>111</xdr:col>
      <xdr:colOff>177800</xdr:colOff>
      <xdr:row>63</xdr:row>
      <xdr:rowOff>96828</xdr:rowOff>
    </xdr:to>
    <xdr:cxnSp macro="">
      <xdr:nvCxnSpPr>
        <xdr:cNvPr id="715" name="直線コネクタ 714">
          <a:extLst>
            <a:ext uri="{FF2B5EF4-FFF2-40B4-BE49-F238E27FC236}">
              <a16:creationId xmlns:a16="http://schemas.microsoft.com/office/drawing/2014/main" id="{467E0744-0698-4E1D-B2D9-A7F1A3EC5491}"/>
            </a:ext>
          </a:extLst>
        </xdr:cNvPr>
        <xdr:cNvCxnSpPr/>
      </xdr:nvCxnSpPr>
      <xdr:spPr>
        <a:xfrm>
          <a:off x="20434300" y="10898081"/>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49392</xdr:rowOff>
    </xdr:from>
    <xdr:to>
      <xdr:col>102</xdr:col>
      <xdr:colOff>165100</xdr:colOff>
      <xdr:row>63</xdr:row>
      <xdr:rowOff>150992</xdr:rowOff>
    </xdr:to>
    <xdr:sp macro="" textlink="">
      <xdr:nvSpPr>
        <xdr:cNvPr id="716" name="楕円 715">
          <a:extLst>
            <a:ext uri="{FF2B5EF4-FFF2-40B4-BE49-F238E27FC236}">
              <a16:creationId xmlns:a16="http://schemas.microsoft.com/office/drawing/2014/main" id="{BC616D96-5C59-49A3-BAA3-38FFCB14C581}"/>
            </a:ext>
          </a:extLst>
        </xdr:cNvPr>
        <xdr:cNvSpPr/>
      </xdr:nvSpPr>
      <xdr:spPr>
        <a:xfrm>
          <a:off x="19494500" y="108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96731</xdr:rowOff>
    </xdr:from>
    <xdr:to>
      <xdr:col>107</xdr:col>
      <xdr:colOff>50800</xdr:colOff>
      <xdr:row>63</xdr:row>
      <xdr:rowOff>100192</xdr:rowOff>
    </xdr:to>
    <xdr:cxnSp macro="">
      <xdr:nvCxnSpPr>
        <xdr:cNvPr id="717" name="直線コネクタ 716">
          <a:extLst>
            <a:ext uri="{FF2B5EF4-FFF2-40B4-BE49-F238E27FC236}">
              <a16:creationId xmlns:a16="http://schemas.microsoft.com/office/drawing/2014/main" id="{B600156C-E410-4000-A32E-2FB91506C0A5}"/>
            </a:ext>
          </a:extLst>
        </xdr:cNvPr>
        <xdr:cNvCxnSpPr/>
      </xdr:nvCxnSpPr>
      <xdr:spPr>
        <a:xfrm flipV="1">
          <a:off x="19545300" y="10898081"/>
          <a:ext cx="889000" cy="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103211</xdr:rowOff>
    </xdr:from>
    <xdr:to>
      <xdr:col>98</xdr:col>
      <xdr:colOff>38100</xdr:colOff>
      <xdr:row>63</xdr:row>
      <xdr:rowOff>33361</xdr:rowOff>
    </xdr:to>
    <xdr:sp macro="" textlink="">
      <xdr:nvSpPr>
        <xdr:cNvPr id="718" name="楕円 717">
          <a:extLst>
            <a:ext uri="{FF2B5EF4-FFF2-40B4-BE49-F238E27FC236}">
              <a16:creationId xmlns:a16="http://schemas.microsoft.com/office/drawing/2014/main" id="{281CBB5B-9A39-4963-BA2F-3B2F55BA4883}"/>
            </a:ext>
          </a:extLst>
        </xdr:cNvPr>
        <xdr:cNvSpPr/>
      </xdr:nvSpPr>
      <xdr:spPr>
        <a:xfrm>
          <a:off x="18605500" y="1073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154011</xdr:rowOff>
    </xdr:from>
    <xdr:to>
      <xdr:col>102</xdr:col>
      <xdr:colOff>114300</xdr:colOff>
      <xdr:row>63</xdr:row>
      <xdr:rowOff>100192</xdr:rowOff>
    </xdr:to>
    <xdr:cxnSp macro="">
      <xdr:nvCxnSpPr>
        <xdr:cNvPr id="719" name="直線コネクタ 718">
          <a:extLst>
            <a:ext uri="{FF2B5EF4-FFF2-40B4-BE49-F238E27FC236}">
              <a16:creationId xmlns:a16="http://schemas.microsoft.com/office/drawing/2014/main" id="{41CC43E9-AD6F-4AB2-82E3-EAC2ED6A9BB7}"/>
            </a:ext>
          </a:extLst>
        </xdr:cNvPr>
        <xdr:cNvCxnSpPr/>
      </xdr:nvCxnSpPr>
      <xdr:spPr>
        <a:xfrm>
          <a:off x="18656300" y="10783911"/>
          <a:ext cx="889000" cy="1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32979</xdr:rowOff>
    </xdr:from>
    <xdr:ext cx="469744" cy="259045"/>
    <xdr:sp macro="" textlink="">
      <xdr:nvSpPr>
        <xdr:cNvPr id="720" name="n_1aveValue【学校施設】&#10;一人当たり面積">
          <a:extLst>
            <a:ext uri="{FF2B5EF4-FFF2-40B4-BE49-F238E27FC236}">
              <a16:creationId xmlns:a16="http://schemas.microsoft.com/office/drawing/2014/main" id="{0B279DAB-7EC0-4DBA-A89C-25D43AC1B9C3}"/>
            </a:ext>
          </a:extLst>
        </xdr:cNvPr>
        <xdr:cNvSpPr txBox="1"/>
      </xdr:nvSpPr>
      <xdr:spPr>
        <a:xfrm>
          <a:off x="21075727" y="110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29028</xdr:rowOff>
    </xdr:from>
    <xdr:ext cx="469744" cy="259045"/>
    <xdr:sp macro="" textlink="">
      <xdr:nvSpPr>
        <xdr:cNvPr id="721" name="n_2aveValue【学校施設】&#10;一人当たり面積">
          <a:extLst>
            <a:ext uri="{FF2B5EF4-FFF2-40B4-BE49-F238E27FC236}">
              <a16:creationId xmlns:a16="http://schemas.microsoft.com/office/drawing/2014/main" id="{23B802EF-AD57-45EB-9AD1-A472278401C8}"/>
            </a:ext>
          </a:extLst>
        </xdr:cNvPr>
        <xdr:cNvSpPr txBox="1"/>
      </xdr:nvSpPr>
      <xdr:spPr>
        <a:xfrm>
          <a:off x="20199427" y="1100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34057</xdr:rowOff>
    </xdr:from>
    <xdr:ext cx="469744" cy="259045"/>
    <xdr:sp macro="" textlink="">
      <xdr:nvSpPr>
        <xdr:cNvPr id="722" name="n_3aveValue【学校施設】&#10;一人当たり面積">
          <a:extLst>
            <a:ext uri="{FF2B5EF4-FFF2-40B4-BE49-F238E27FC236}">
              <a16:creationId xmlns:a16="http://schemas.microsoft.com/office/drawing/2014/main" id="{790C712C-E878-42D7-BA00-B1430D940B0E}"/>
            </a:ext>
          </a:extLst>
        </xdr:cNvPr>
        <xdr:cNvSpPr txBox="1"/>
      </xdr:nvSpPr>
      <xdr:spPr>
        <a:xfrm>
          <a:off x="19310427" y="1100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49438</xdr:rowOff>
    </xdr:from>
    <xdr:ext cx="469744" cy="259045"/>
    <xdr:sp macro="" textlink="">
      <xdr:nvSpPr>
        <xdr:cNvPr id="723" name="n_4aveValue【学校施設】&#10;一人当たり面積">
          <a:extLst>
            <a:ext uri="{FF2B5EF4-FFF2-40B4-BE49-F238E27FC236}">
              <a16:creationId xmlns:a16="http://schemas.microsoft.com/office/drawing/2014/main" id="{E3DC86DB-C22F-4880-947B-5A7C65C02C2B}"/>
            </a:ext>
          </a:extLst>
        </xdr:cNvPr>
        <xdr:cNvSpPr txBox="1"/>
      </xdr:nvSpPr>
      <xdr:spPr>
        <a:xfrm>
          <a:off x="18421427" y="1102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164155</xdr:rowOff>
    </xdr:from>
    <xdr:ext cx="469744" cy="259045"/>
    <xdr:sp macro="" textlink="">
      <xdr:nvSpPr>
        <xdr:cNvPr id="724" name="n_1mainValue【学校施設】&#10;一人当たり面積">
          <a:extLst>
            <a:ext uri="{FF2B5EF4-FFF2-40B4-BE49-F238E27FC236}">
              <a16:creationId xmlns:a16="http://schemas.microsoft.com/office/drawing/2014/main" id="{69B36282-61F6-4D43-8BA8-0E35BC8D16E9}"/>
            </a:ext>
          </a:extLst>
        </xdr:cNvPr>
        <xdr:cNvSpPr txBox="1"/>
      </xdr:nvSpPr>
      <xdr:spPr>
        <a:xfrm>
          <a:off x="21075727" y="1062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164058</xdr:rowOff>
    </xdr:from>
    <xdr:ext cx="469744" cy="259045"/>
    <xdr:sp macro="" textlink="">
      <xdr:nvSpPr>
        <xdr:cNvPr id="725" name="n_2mainValue【学校施設】&#10;一人当たり面積">
          <a:extLst>
            <a:ext uri="{FF2B5EF4-FFF2-40B4-BE49-F238E27FC236}">
              <a16:creationId xmlns:a16="http://schemas.microsoft.com/office/drawing/2014/main" id="{AE92704D-639C-433E-948D-568FF79173B0}"/>
            </a:ext>
          </a:extLst>
        </xdr:cNvPr>
        <xdr:cNvSpPr txBox="1"/>
      </xdr:nvSpPr>
      <xdr:spPr>
        <a:xfrm>
          <a:off x="20199427" y="10622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167519</xdr:rowOff>
    </xdr:from>
    <xdr:ext cx="469744" cy="259045"/>
    <xdr:sp macro="" textlink="">
      <xdr:nvSpPr>
        <xdr:cNvPr id="726" name="n_3mainValue【学校施設】&#10;一人当たり面積">
          <a:extLst>
            <a:ext uri="{FF2B5EF4-FFF2-40B4-BE49-F238E27FC236}">
              <a16:creationId xmlns:a16="http://schemas.microsoft.com/office/drawing/2014/main" id="{B6000C52-EB9A-45C2-85A4-7D42715161C7}"/>
            </a:ext>
          </a:extLst>
        </xdr:cNvPr>
        <xdr:cNvSpPr txBox="1"/>
      </xdr:nvSpPr>
      <xdr:spPr>
        <a:xfrm>
          <a:off x="19310427" y="1062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49888</xdr:rowOff>
    </xdr:from>
    <xdr:ext cx="469744" cy="259045"/>
    <xdr:sp macro="" textlink="">
      <xdr:nvSpPr>
        <xdr:cNvPr id="727" name="n_4mainValue【学校施設】&#10;一人当たり面積">
          <a:extLst>
            <a:ext uri="{FF2B5EF4-FFF2-40B4-BE49-F238E27FC236}">
              <a16:creationId xmlns:a16="http://schemas.microsoft.com/office/drawing/2014/main" id="{007279C4-29F4-4E83-884A-0D7F52397CAC}"/>
            </a:ext>
          </a:extLst>
        </xdr:cNvPr>
        <xdr:cNvSpPr txBox="1"/>
      </xdr:nvSpPr>
      <xdr:spPr>
        <a:xfrm>
          <a:off x="18421427" y="1050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FCE801E9-3FA2-414F-9461-F6EFBABDEE1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6F3E4A85-D08B-459B-B990-20C0E3C2185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8D0DCE1B-E979-4D37-B482-0D4AF135C26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01D654CC-2DBE-4445-BAAC-6993D08657D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D3229343-B744-4BB2-9D62-F85C9449171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30169EC9-1CF9-47A9-998A-F03A9B3C9AC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82F6FD54-B018-4A66-B0B3-61E9D6922DA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AA04A476-9DEE-4F0D-9D49-E16ACC21CD7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21442CDA-CACC-4DC1-983A-772BFC2882A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3AC1546E-FDD5-40F4-95DB-0F2B92AF2C1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7498E10E-8C9C-472B-9CA7-AD9F0FD3427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B5270EC1-BF5D-448B-A50E-E98260F437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1178FC6B-4987-4BEA-BCE7-957D11453D7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64A7AF26-A3E3-4390-B007-2A043992948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7438B85D-6129-4888-A7BE-7BAE1E14CC7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915B46E8-00E7-4164-ADA2-443E078CE0B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A42999BD-94DB-4103-962C-1999CE71A84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5FE1A3A1-A5EB-487C-91C5-8E7A39C67E7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5B56C43-E1F6-4079-9544-FC3347800C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469AC42F-DDD2-4754-9982-25023C1EE48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DB2360D0-434E-4158-8C1F-2072F75BC81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C5046064-34CF-4778-9D8A-C431D8759F3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65537E75-2BB7-4D9D-95A0-A3427CA56B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BE5BF891-11EE-408B-A9DC-45A3F5FAF4C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3E54C8AE-183F-49B1-B059-8F05EC430F2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FE766E8B-94DD-44FC-8CD7-C2F9E777E8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CB8E932-00B2-410B-811A-5C5FAF22991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683A5956-D98C-4D16-9B48-F3A7F152048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65501869-AE8E-4E35-B2BA-59DEB13E5FE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F9E9F7AA-7FB0-4328-A058-45808F92B90C}"/>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EFC9683B-A284-4557-AA93-9917B15D604E}"/>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04B4E439-F42A-4368-A200-194BE20BFEC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A9D48B89-EA1B-41E6-B56E-8C0A8433C5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14C6711B-146D-4EE1-94A3-F89278F0011F}"/>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202F08CF-E07A-49F6-9586-5D1DE2CBE53A}"/>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1B0C032-0CAC-4AAC-8004-8CE3E3BE745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4609B06C-18BD-470B-9BBC-D91E397B45E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9E3ED0F8-5410-41DA-92D5-564E2DE9D64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C6BC7DC0-3983-433F-975C-0A87A051787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11A99EC9-BD56-4065-B3D0-C0A79906E2E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a:extLst>
            <a:ext uri="{FF2B5EF4-FFF2-40B4-BE49-F238E27FC236}">
              <a16:creationId xmlns:a16="http://schemas.microsoft.com/office/drawing/2014/main" id="{67412D23-CD88-4F17-96A9-DF3B454297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46808</xdr:rowOff>
    </xdr:from>
    <xdr:to>
      <xdr:col>85</xdr:col>
      <xdr:colOff>126364</xdr:colOff>
      <xdr:row>109</xdr:row>
      <xdr:rowOff>35379</xdr:rowOff>
    </xdr:to>
    <xdr:cxnSp macro="">
      <xdr:nvCxnSpPr>
        <xdr:cNvPr id="769" name="直線コネクタ 768">
          <a:extLst>
            <a:ext uri="{FF2B5EF4-FFF2-40B4-BE49-F238E27FC236}">
              <a16:creationId xmlns:a16="http://schemas.microsoft.com/office/drawing/2014/main" id="{A70AC41A-617C-42CC-BC7F-B074CF537ADC}"/>
            </a:ext>
          </a:extLst>
        </xdr:cNvPr>
        <xdr:cNvCxnSpPr/>
      </xdr:nvCxnSpPr>
      <xdr:spPr>
        <a:xfrm flipV="1">
          <a:off x="16318864" y="17191808"/>
          <a:ext cx="0" cy="1531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a:extLst>
            <a:ext uri="{FF2B5EF4-FFF2-40B4-BE49-F238E27FC236}">
              <a16:creationId xmlns:a16="http://schemas.microsoft.com/office/drawing/2014/main" id="{B6F43CF1-1A44-41A2-BBAB-D76568E61617}"/>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a:extLst>
            <a:ext uri="{FF2B5EF4-FFF2-40B4-BE49-F238E27FC236}">
              <a16:creationId xmlns:a16="http://schemas.microsoft.com/office/drawing/2014/main" id="{71B20740-C478-4E48-BCC8-B88FFDE50D1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164935</xdr:rowOff>
    </xdr:from>
    <xdr:ext cx="340478" cy="259045"/>
    <xdr:sp macro="" textlink="">
      <xdr:nvSpPr>
        <xdr:cNvPr id="772" name="【公民館】&#10;有形固定資産減価償却率最大値テキスト">
          <a:extLst>
            <a:ext uri="{FF2B5EF4-FFF2-40B4-BE49-F238E27FC236}">
              <a16:creationId xmlns:a16="http://schemas.microsoft.com/office/drawing/2014/main" id="{3FC6FF67-1AFC-40EE-9960-EB97A528A2B0}"/>
            </a:ext>
          </a:extLst>
        </xdr:cNvPr>
        <xdr:cNvSpPr txBox="1"/>
      </xdr:nvSpPr>
      <xdr:spPr>
        <a:xfrm>
          <a:off x="16357600" y="169670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46808</xdr:rowOff>
    </xdr:from>
    <xdr:to>
      <xdr:col>86</xdr:col>
      <xdr:colOff>25400</xdr:colOff>
      <xdr:row>100</xdr:row>
      <xdr:rowOff>46808</xdr:rowOff>
    </xdr:to>
    <xdr:cxnSp macro="">
      <xdr:nvCxnSpPr>
        <xdr:cNvPr id="773" name="直線コネクタ 772">
          <a:extLst>
            <a:ext uri="{FF2B5EF4-FFF2-40B4-BE49-F238E27FC236}">
              <a16:creationId xmlns:a16="http://schemas.microsoft.com/office/drawing/2014/main" id="{015172F6-89AF-4D13-911C-C176AC1C1CEF}"/>
            </a:ext>
          </a:extLst>
        </xdr:cNvPr>
        <xdr:cNvCxnSpPr/>
      </xdr:nvCxnSpPr>
      <xdr:spPr>
        <a:xfrm>
          <a:off x="16230600" y="1719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95266</xdr:rowOff>
    </xdr:from>
    <xdr:ext cx="405111" cy="259045"/>
    <xdr:sp macro="" textlink="">
      <xdr:nvSpPr>
        <xdr:cNvPr id="774" name="【公民館】&#10;有形固定資産減価償却率平均値テキスト">
          <a:extLst>
            <a:ext uri="{FF2B5EF4-FFF2-40B4-BE49-F238E27FC236}">
              <a16:creationId xmlns:a16="http://schemas.microsoft.com/office/drawing/2014/main" id="{DF171428-9A1F-437F-B2E9-4FDED39119D9}"/>
            </a:ext>
          </a:extLst>
        </xdr:cNvPr>
        <xdr:cNvSpPr txBox="1"/>
      </xdr:nvSpPr>
      <xdr:spPr>
        <a:xfrm>
          <a:off x="16357600" y="1809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75" name="フローチャート: 判断 774">
          <a:extLst>
            <a:ext uri="{FF2B5EF4-FFF2-40B4-BE49-F238E27FC236}">
              <a16:creationId xmlns:a16="http://schemas.microsoft.com/office/drawing/2014/main" id="{6EBCE033-B795-4BD7-BE18-F6059F761454}"/>
            </a:ext>
          </a:extLst>
        </xdr:cNvPr>
        <xdr:cNvSpPr/>
      </xdr:nvSpPr>
      <xdr:spPr>
        <a:xfrm>
          <a:off x="16268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58057</xdr:rowOff>
    </xdr:from>
    <xdr:to>
      <xdr:col>81</xdr:col>
      <xdr:colOff>101600</xdr:colOff>
      <xdr:row>105</xdr:row>
      <xdr:rowOff>159657</xdr:rowOff>
    </xdr:to>
    <xdr:sp macro="" textlink="">
      <xdr:nvSpPr>
        <xdr:cNvPr id="776" name="フローチャート: 判断 775">
          <a:extLst>
            <a:ext uri="{FF2B5EF4-FFF2-40B4-BE49-F238E27FC236}">
              <a16:creationId xmlns:a16="http://schemas.microsoft.com/office/drawing/2014/main" id="{9A0FF014-896E-426F-B648-E5421C5EE5CE}"/>
            </a:ext>
          </a:extLst>
        </xdr:cNvPr>
        <xdr:cNvSpPr/>
      </xdr:nvSpPr>
      <xdr:spPr>
        <a:xfrm>
          <a:off x="15430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43362</xdr:rowOff>
    </xdr:from>
    <xdr:to>
      <xdr:col>76</xdr:col>
      <xdr:colOff>165100</xdr:colOff>
      <xdr:row>105</xdr:row>
      <xdr:rowOff>144962</xdr:rowOff>
    </xdr:to>
    <xdr:sp macro="" textlink="">
      <xdr:nvSpPr>
        <xdr:cNvPr id="777" name="フローチャート: 判断 776">
          <a:extLst>
            <a:ext uri="{FF2B5EF4-FFF2-40B4-BE49-F238E27FC236}">
              <a16:creationId xmlns:a16="http://schemas.microsoft.com/office/drawing/2014/main" id="{4297A7EB-923A-4546-AF0B-6FEB19732952}"/>
            </a:ext>
          </a:extLst>
        </xdr:cNvPr>
        <xdr:cNvSpPr/>
      </xdr:nvSpPr>
      <xdr:spPr>
        <a:xfrm>
          <a:off x="14541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8" name="フローチャート: 判断 777">
          <a:extLst>
            <a:ext uri="{FF2B5EF4-FFF2-40B4-BE49-F238E27FC236}">
              <a16:creationId xmlns:a16="http://schemas.microsoft.com/office/drawing/2014/main" id="{0EB186C2-26E1-4CFE-BCEA-CB34A894A454}"/>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142966</xdr:rowOff>
    </xdr:from>
    <xdr:to>
      <xdr:col>67</xdr:col>
      <xdr:colOff>101600</xdr:colOff>
      <xdr:row>105</xdr:row>
      <xdr:rowOff>73116</xdr:rowOff>
    </xdr:to>
    <xdr:sp macro="" textlink="">
      <xdr:nvSpPr>
        <xdr:cNvPr id="779" name="フローチャート: 判断 778">
          <a:extLst>
            <a:ext uri="{FF2B5EF4-FFF2-40B4-BE49-F238E27FC236}">
              <a16:creationId xmlns:a16="http://schemas.microsoft.com/office/drawing/2014/main" id="{ED793965-8392-49B4-A5B5-BBFABFAC45B4}"/>
            </a:ext>
          </a:extLst>
        </xdr:cNvPr>
        <xdr:cNvSpPr/>
      </xdr:nvSpPr>
      <xdr:spPr>
        <a:xfrm>
          <a:off x="12763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1FFA40AE-33A7-4C42-A8FA-3E625AB22FA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5A7E7ED-CCE7-4C17-AC97-0C6CD5C21F1E}"/>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38F9A728-A330-40D8-BC38-A8746FD0FFC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4BDBF324-6916-4635-92D2-B6FB3AC36B7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F756121-3CF5-4649-8B4A-D9D7E1AE707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156029</xdr:rowOff>
    </xdr:from>
    <xdr:to>
      <xdr:col>85</xdr:col>
      <xdr:colOff>177800</xdr:colOff>
      <xdr:row>103</xdr:row>
      <xdr:rowOff>86179</xdr:rowOff>
    </xdr:to>
    <xdr:sp macro="" textlink="">
      <xdr:nvSpPr>
        <xdr:cNvPr id="785" name="楕円 784">
          <a:extLst>
            <a:ext uri="{FF2B5EF4-FFF2-40B4-BE49-F238E27FC236}">
              <a16:creationId xmlns:a16="http://schemas.microsoft.com/office/drawing/2014/main" id="{74A3EBC2-C9EE-473F-87F9-D235CDEA179E}"/>
            </a:ext>
          </a:extLst>
        </xdr:cNvPr>
        <xdr:cNvSpPr/>
      </xdr:nvSpPr>
      <xdr:spPr>
        <a:xfrm>
          <a:off x="162687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7456</xdr:rowOff>
    </xdr:from>
    <xdr:ext cx="405111" cy="259045"/>
    <xdr:sp macro="" textlink="">
      <xdr:nvSpPr>
        <xdr:cNvPr id="786" name="【公民館】&#10;有形固定資産減価償却率該当値テキスト">
          <a:extLst>
            <a:ext uri="{FF2B5EF4-FFF2-40B4-BE49-F238E27FC236}">
              <a16:creationId xmlns:a16="http://schemas.microsoft.com/office/drawing/2014/main" id="{260F893A-0F3F-4A75-87CA-93D2AE0406BC}"/>
            </a:ext>
          </a:extLst>
        </xdr:cNvPr>
        <xdr:cNvSpPr txBox="1"/>
      </xdr:nvSpPr>
      <xdr:spPr>
        <a:xfrm>
          <a:off x="16357600" y="17495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165826</xdr:rowOff>
    </xdr:from>
    <xdr:to>
      <xdr:col>81</xdr:col>
      <xdr:colOff>101600</xdr:colOff>
      <xdr:row>104</xdr:row>
      <xdr:rowOff>95976</xdr:rowOff>
    </xdr:to>
    <xdr:sp macro="" textlink="">
      <xdr:nvSpPr>
        <xdr:cNvPr id="787" name="楕円 786">
          <a:extLst>
            <a:ext uri="{FF2B5EF4-FFF2-40B4-BE49-F238E27FC236}">
              <a16:creationId xmlns:a16="http://schemas.microsoft.com/office/drawing/2014/main" id="{D8465B65-D708-475C-8138-EA6D464A3D48}"/>
            </a:ext>
          </a:extLst>
        </xdr:cNvPr>
        <xdr:cNvSpPr/>
      </xdr:nvSpPr>
      <xdr:spPr>
        <a:xfrm>
          <a:off x="15430500" y="1782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35379</xdr:rowOff>
    </xdr:from>
    <xdr:to>
      <xdr:col>85</xdr:col>
      <xdr:colOff>127000</xdr:colOff>
      <xdr:row>104</xdr:row>
      <xdr:rowOff>45176</xdr:rowOff>
    </xdr:to>
    <xdr:cxnSp macro="">
      <xdr:nvCxnSpPr>
        <xdr:cNvPr id="788" name="直線コネクタ 787">
          <a:extLst>
            <a:ext uri="{FF2B5EF4-FFF2-40B4-BE49-F238E27FC236}">
              <a16:creationId xmlns:a16="http://schemas.microsoft.com/office/drawing/2014/main" id="{7B59B5CD-1369-404C-A226-8ED68DE9D086}"/>
            </a:ext>
          </a:extLst>
        </xdr:cNvPr>
        <xdr:cNvCxnSpPr/>
      </xdr:nvCxnSpPr>
      <xdr:spPr>
        <a:xfrm flipV="1">
          <a:off x="15481300" y="17694729"/>
          <a:ext cx="8382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89" name="楕円 788">
          <a:extLst>
            <a:ext uri="{FF2B5EF4-FFF2-40B4-BE49-F238E27FC236}">
              <a16:creationId xmlns:a16="http://schemas.microsoft.com/office/drawing/2014/main" id="{C181FC65-1DA7-4A66-AE82-B66CD0205776}"/>
            </a:ext>
          </a:extLst>
        </xdr:cNvPr>
        <xdr:cNvSpPr/>
      </xdr:nvSpPr>
      <xdr:spPr>
        <a:xfrm>
          <a:off x="14541500" y="1779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12519</xdr:rowOff>
    </xdr:from>
    <xdr:to>
      <xdr:col>81</xdr:col>
      <xdr:colOff>50800</xdr:colOff>
      <xdr:row>104</xdr:row>
      <xdr:rowOff>45176</xdr:rowOff>
    </xdr:to>
    <xdr:cxnSp macro="">
      <xdr:nvCxnSpPr>
        <xdr:cNvPr id="790" name="直線コネクタ 789">
          <a:extLst>
            <a:ext uri="{FF2B5EF4-FFF2-40B4-BE49-F238E27FC236}">
              <a16:creationId xmlns:a16="http://schemas.microsoft.com/office/drawing/2014/main" id="{3354D1A3-885A-46CF-A018-C192211716FC}"/>
            </a:ext>
          </a:extLst>
        </xdr:cNvPr>
        <xdr:cNvCxnSpPr/>
      </xdr:nvCxnSpPr>
      <xdr:spPr>
        <a:xfrm>
          <a:off x="14592300" y="178433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100512</xdr:rowOff>
    </xdr:from>
    <xdr:to>
      <xdr:col>72</xdr:col>
      <xdr:colOff>38100</xdr:colOff>
      <xdr:row>104</xdr:row>
      <xdr:rowOff>30662</xdr:rowOff>
    </xdr:to>
    <xdr:sp macro="" textlink="">
      <xdr:nvSpPr>
        <xdr:cNvPr id="791" name="楕円 790">
          <a:extLst>
            <a:ext uri="{FF2B5EF4-FFF2-40B4-BE49-F238E27FC236}">
              <a16:creationId xmlns:a16="http://schemas.microsoft.com/office/drawing/2014/main" id="{726D3E6A-46B0-4905-BAA2-93320DECE922}"/>
            </a:ext>
          </a:extLst>
        </xdr:cNvPr>
        <xdr:cNvSpPr/>
      </xdr:nvSpPr>
      <xdr:spPr>
        <a:xfrm>
          <a:off x="13652500" y="1775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151312</xdr:rowOff>
    </xdr:from>
    <xdr:to>
      <xdr:col>76</xdr:col>
      <xdr:colOff>114300</xdr:colOff>
      <xdr:row>104</xdr:row>
      <xdr:rowOff>12519</xdr:rowOff>
    </xdr:to>
    <xdr:cxnSp macro="">
      <xdr:nvCxnSpPr>
        <xdr:cNvPr id="792" name="直線コネクタ 791">
          <a:extLst>
            <a:ext uri="{FF2B5EF4-FFF2-40B4-BE49-F238E27FC236}">
              <a16:creationId xmlns:a16="http://schemas.microsoft.com/office/drawing/2014/main" id="{F0766C35-A2C7-4CBA-AA84-BDC4A171D0FD}"/>
            </a:ext>
          </a:extLst>
        </xdr:cNvPr>
        <xdr:cNvCxnSpPr/>
      </xdr:nvCxnSpPr>
      <xdr:spPr>
        <a:xfrm>
          <a:off x="13703300" y="178106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170724</xdr:rowOff>
    </xdr:from>
    <xdr:to>
      <xdr:col>67</xdr:col>
      <xdr:colOff>101600</xdr:colOff>
      <xdr:row>102</xdr:row>
      <xdr:rowOff>100874</xdr:rowOff>
    </xdr:to>
    <xdr:sp macro="" textlink="">
      <xdr:nvSpPr>
        <xdr:cNvPr id="793" name="楕円 792">
          <a:extLst>
            <a:ext uri="{FF2B5EF4-FFF2-40B4-BE49-F238E27FC236}">
              <a16:creationId xmlns:a16="http://schemas.microsoft.com/office/drawing/2014/main" id="{707A7269-B344-4705-A9A0-8987E0E80003}"/>
            </a:ext>
          </a:extLst>
        </xdr:cNvPr>
        <xdr:cNvSpPr/>
      </xdr:nvSpPr>
      <xdr:spPr>
        <a:xfrm>
          <a:off x="12763500" y="1748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50074</xdr:rowOff>
    </xdr:from>
    <xdr:to>
      <xdr:col>71</xdr:col>
      <xdr:colOff>177800</xdr:colOff>
      <xdr:row>103</xdr:row>
      <xdr:rowOff>151312</xdr:rowOff>
    </xdr:to>
    <xdr:cxnSp macro="">
      <xdr:nvCxnSpPr>
        <xdr:cNvPr id="794" name="直線コネクタ 793">
          <a:extLst>
            <a:ext uri="{FF2B5EF4-FFF2-40B4-BE49-F238E27FC236}">
              <a16:creationId xmlns:a16="http://schemas.microsoft.com/office/drawing/2014/main" id="{BBE497FC-9C56-40D2-9FEB-7B29A6CD3C99}"/>
            </a:ext>
          </a:extLst>
        </xdr:cNvPr>
        <xdr:cNvCxnSpPr/>
      </xdr:nvCxnSpPr>
      <xdr:spPr>
        <a:xfrm>
          <a:off x="12814300" y="17537974"/>
          <a:ext cx="889000" cy="27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150784</xdr:rowOff>
    </xdr:from>
    <xdr:ext cx="405111" cy="259045"/>
    <xdr:sp macro="" textlink="">
      <xdr:nvSpPr>
        <xdr:cNvPr id="795" name="n_1aveValue【公民館】&#10;有形固定資産減価償却率">
          <a:extLst>
            <a:ext uri="{FF2B5EF4-FFF2-40B4-BE49-F238E27FC236}">
              <a16:creationId xmlns:a16="http://schemas.microsoft.com/office/drawing/2014/main" id="{2C6E1A8F-6D25-4EFD-9E76-3C3336F21AE1}"/>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136089</xdr:rowOff>
    </xdr:from>
    <xdr:ext cx="405111" cy="259045"/>
    <xdr:sp macro="" textlink="">
      <xdr:nvSpPr>
        <xdr:cNvPr id="796" name="n_2aveValue【公民館】&#10;有形固定資産減価償却率">
          <a:extLst>
            <a:ext uri="{FF2B5EF4-FFF2-40B4-BE49-F238E27FC236}">
              <a16:creationId xmlns:a16="http://schemas.microsoft.com/office/drawing/2014/main" id="{2FFA3EA6-5193-4E6D-BC4E-61909BF94C48}"/>
            </a:ext>
          </a:extLst>
        </xdr:cNvPr>
        <xdr:cNvSpPr txBox="1"/>
      </xdr:nvSpPr>
      <xdr:spPr>
        <a:xfrm>
          <a:off x="14389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118127</xdr:rowOff>
    </xdr:from>
    <xdr:ext cx="405111" cy="259045"/>
    <xdr:sp macro="" textlink="">
      <xdr:nvSpPr>
        <xdr:cNvPr id="797" name="n_3aveValue【公民館】&#10;有形固定資産減価償却率">
          <a:extLst>
            <a:ext uri="{FF2B5EF4-FFF2-40B4-BE49-F238E27FC236}">
              <a16:creationId xmlns:a16="http://schemas.microsoft.com/office/drawing/2014/main" id="{9EA426D2-88D3-4046-B7E0-76ADDC527716}"/>
            </a:ext>
          </a:extLst>
        </xdr:cNvPr>
        <xdr:cNvSpPr txBox="1"/>
      </xdr:nvSpPr>
      <xdr:spPr>
        <a:xfrm>
          <a:off x="13500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64243</xdr:rowOff>
    </xdr:from>
    <xdr:ext cx="405111" cy="259045"/>
    <xdr:sp macro="" textlink="">
      <xdr:nvSpPr>
        <xdr:cNvPr id="798" name="n_4aveValue【公民館】&#10;有形固定資産減価償却率">
          <a:extLst>
            <a:ext uri="{FF2B5EF4-FFF2-40B4-BE49-F238E27FC236}">
              <a16:creationId xmlns:a16="http://schemas.microsoft.com/office/drawing/2014/main" id="{22A3647E-08F1-4D96-8F2C-4BEE9A7D52E5}"/>
            </a:ext>
          </a:extLst>
        </xdr:cNvPr>
        <xdr:cNvSpPr txBox="1"/>
      </xdr:nvSpPr>
      <xdr:spPr>
        <a:xfrm>
          <a:off x="12611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112503</xdr:rowOff>
    </xdr:from>
    <xdr:ext cx="405111" cy="259045"/>
    <xdr:sp macro="" textlink="">
      <xdr:nvSpPr>
        <xdr:cNvPr id="799" name="n_1mainValue【公民館】&#10;有形固定資産減価償却率">
          <a:extLst>
            <a:ext uri="{FF2B5EF4-FFF2-40B4-BE49-F238E27FC236}">
              <a16:creationId xmlns:a16="http://schemas.microsoft.com/office/drawing/2014/main" id="{7D8314B7-1350-4A99-8AB1-8C52B15F826D}"/>
            </a:ext>
          </a:extLst>
        </xdr:cNvPr>
        <xdr:cNvSpPr txBox="1"/>
      </xdr:nvSpPr>
      <xdr:spPr>
        <a:xfrm>
          <a:off x="15266044" y="1760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800" name="n_2mainValue【公民館】&#10;有形固定資産減価償却率">
          <a:extLst>
            <a:ext uri="{FF2B5EF4-FFF2-40B4-BE49-F238E27FC236}">
              <a16:creationId xmlns:a16="http://schemas.microsoft.com/office/drawing/2014/main" id="{83ADED6D-B9F2-4163-B1BC-474042547205}"/>
            </a:ext>
          </a:extLst>
        </xdr:cNvPr>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47189</xdr:rowOff>
    </xdr:from>
    <xdr:ext cx="405111" cy="259045"/>
    <xdr:sp macro="" textlink="">
      <xdr:nvSpPr>
        <xdr:cNvPr id="801" name="n_3mainValue【公民館】&#10;有形固定資産減価償却率">
          <a:extLst>
            <a:ext uri="{FF2B5EF4-FFF2-40B4-BE49-F238E27FC236}">
              <a16:creationId xmlns:a16="http://schemas.microsoft.com/office/drawing/2014/main" id="{F3354819-B368-43E1-A127-A115B8A451DC}"/>
            </a:ext>
          </a:extLst>
        </xdr:cNvPr>
        <xdr:cNvSpPr txBox="1"/>
      </xdr:nvSpPr>
      <xdr:spPr>
        <a:xfrm>
          <a:off x="13500744" y="1753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117401</xdr:rowOff>
    </xdr:from>
    <xdr:ext cx="405111" cy="259045"/>
    <xdr:sp macro="" textlink="">
      <xdr:nvSpPr>
        <xdr:cNvPr id="802" name="n_4mainValue【公民館】&#10;有形固定資産減価償却率">
          <a:extLst>
            <a:ext uri="{FF2B5EF4-FFF2-40B4-BE49-F238E27FC236}">
              <a16:creationId xmlns:a16="http://schemas.microsoft.com/office/drawing/2014/main" id="{0FF8AD1B-A51B-40AC-B858-66F370ADBDA3}"/>
            </a:ext>
          </a:extLst>
        </xdr:cNvPr>
        <xdr:cNvSpPr txBox="1"/>
      </xdr:nvSpPr>
      <xdr:spPr>
        <a:xfrm>
          <a:off x="12611744" y="1726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64D280E-1D51-4392-A801-66D6D36C89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8FA7042C-1B96-4F34-B337-F5AFB2B7229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C420AEF5-FCF4-4C78-9C53-6A5DC1AD603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F11E31FD-55E4-4191-BF6A-8BF7FE5589A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84A1AD2A-52B9-48DE-8683-551F0F5BE3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EE50D405-400E-4CDE-AA4C-949374A6335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D0F99BB6-5AC8-4FE7-B0E8-E383DE796D4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D14B3A57-E0C7-4BB7-A449-E63B00F2DC6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24BFDDC0-0C9F-47F7-B7D3-766247384C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6A7DD271-5595-40F5-9897-36CEB9A03DD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3" name="直線コネクタ 812">
          <a:extLst>
            <a:ext uri="{FF2B5EF4-FFF2-40B4-BE49-F238E27FC236}">
              <a16:creationId xmlns:a16="http://schemas.microsoft.com/office/drawing/2014/main" id="{544E41CE-7CBB-45C3-B275-EECEA98FA05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4" name="テキスト ボックス 813">
          <a:extLst>
            <a:ext uri="{FF2B5EF4-FFF2-40B4-BE49-F238E27FC236}">
              <a16:creationId xmlns:a16="http://schemas.microsoft.com/office/drawing/2014/main" id="{19CC4966-04CC-4E8C-A7AB-6A47F8D9370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5" name="直線コネクタ 814">
          <a:extLst>
            <a:ext uri="{FF2B5EF4-FFF2-40B4-BE49-F238E27FC236}">
              <a16:creationId xmlns:a16="http://schemas.microsoft.com/office/drawing/2014/main" id="{8E6D8D44-DB00-459B-AE3A-06B8C3043A7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6" name="テキスト ボックス 815">
          <a:extLst>
            <a:ext uri="{FF2B5EF4-FFF2-40B4-BE49-F238E27FC236}">
              <a16:creationId xmlns:a16="http://schemas.microsoft.com/office/drawing/2014/main" id="{E1628965-36AF-4250-BF9C-C12E9CBC5B3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7" name="直線コネクタ 816">
          <a:extLst>
            <a:ext uri="{FF2B5EF4-FFF2-40B4-BE49-F238E27FC236}">
              <a16:creationId xmlns:a16="http://schemas.microsoft.com/office/drawing/2014/main" id="{B8AB1248-6DED-4626-B777-00533BDBB736}"/>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8" name="テキスト ボックス 817">
          <a:extLst>
            <a:ext uri="{FF2B5EF4-FFF2-40B4-BE49-F238E27FC236}">
              <a16:creationId xmlns:a16="http://schemas.microsoft.com/office/drawing/2014/main" id="{C2DBC90E-931F-4814-9305-01EC0EA6ED08}"/>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9" name="直線コネクタ 818">
          <a:extLst>
            <a:ext uri="{FF2B5EF4-FFF2-40B4-BE49-F238E27FC236}">
              <a16:creationId xmlns:a16="http://schemas.microsoft.com/office/drawing/2014/main" id="{AE919BE7-7B82-4037-A7BD-D849FFD7801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20" name="テキスト ボックス 819">
          <a:extLst>
            <a:ext uri="{FF2B5EF4-FFF2-40B4-BE49-F238E27FC236}">
              <a16:creationId xmlns:a16="http://schemas.microsoft.com/office/drawing/2014/main" id="{3CFBE9C6-8DFB-4B6E-AE09-5F2F824C6494}"/>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1" name="直線コネクタ 820">
          <a:extLst>
            <a:ext uri="{FF2B5EF4-FFF2-40B4-BE49-F238E27FC236}">
              <a16:creationId xmlns:a16="http://schemas.microsoft.com/office/drawing/2014/main" id="{1C20A744-ED33-406D-91D3-75F819C4058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22" name="テキスト ボックス 821">
          <a:extLst>
            <a:ext uri="{FF2B5EF4-FFF2-40B4-BE49-F238E27FC236}">
              <a16:creationId xmlns:a16="http://schemas.microsoft.com/office/drawing/2014/main" id="{6E9F1F7D-F739-44E5-ADE4-7662803F084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a:extLst>
            <a:ext uri="{FF2B5EF4-FFF2-40B4-BE49-F238E27FC236}">
              <a16:creationId xmlns:a16="http://schemas.microsoft.com/office/drawing/2014/main" id="{99601A39-A544-4E61-826F-91CFE128C43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4" name="テキスト ボックス 823">
          <a:extLst>
            <a:ext uri="{FF2B5EF4-FFF2-40B4-BE49-F238E27FC236}">
              <a16:creationId xmlns:a16="http://schemas.microsoft.com/office/drawing/2014/main" id="{4F22998C-58DF-488F-B600-E1FC06C4BD7F}"/>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公民館】&#10;一人当たり面積グラフ枠">
          <a:extLst>
            <a:ext uri="{FF2B5EF4-FFF2-40B4-BE49-F238E27FC236}">
              <a16:creationId xmlns:a16="http://schemas.microsoft.com/office/drawing/2014/main" id="{26753F71-593F-4119-8C0F-4E686C49C9B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38328</xdr:rowOff>
    </xdr:from>
    <xdr:to>
      <xdr:col>116</xdr:col>
      <xdr:colOff>62864</xdr:colOff>
      <xdr:row>108</xdr:row>
      <xdr:rowOff>150343</xdr:rowOff>
    </xdr:to>
    <xdr:cxnSp macro="">
      <xdr:nvCxnSpPr>
        <xdr:cNvPr id="826" name="直線コネクタ 825">
          <a:extLst>
            <a:ext uri="{FF2B5EF4-FFF2-40B4-BE49-F238E27FC236}">
              <a16:creationId xmlns:a16="http://schemas.microsoft.com/office/drawing/2014/main" id="{19B228BD-C553-4F77-AB6F-0B655F446B25}"/>
            </a:ext>
          </a:extLst>
        </xdr:cNvPr>
        <xdr:cNvCxnSpPr/>
      </xdr:nvCxnSpPr>
      <xdr:spPr>
        <a:xfrm flipV="1">
          <a:off x="22160864" y="17354778"/>
          <a:ext cx="0" cy="1312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154170</xdr:rowOff>
    </xdr:from>
    <xdr:ext cx="469744" cy="259045"/>
    <xdr:sp macro="" textlink="">
      <xdr:nvSpPr>
        <xdr:cNvPr id="827" name="【公民館】&#10;一人当たり面積最小値テキスト">
          <a:extLst>
            <a:ext uri="{FF2B5EF4-FFF2-40B4-BE49-F238E27FC236}">
              <a16:creationId xmlns:a16="http://schemas.microsoft.com/office/drawing/2014/main" id="{71914BAE-FFFC-4EB1-AB3C-170E36C1D68B}"/>
            </a:ext>
          </a:extLst>
        </xdr:cNvPr>
        <xdr:cNvSpPr txBox="1"/>
      </xdr:nvSpPr>
      <xdr:spPr>
        <a:xfrm>
          <a:off x="22199600" y="1867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150343</xdr:rowOff>
    </xdr:from>
    <xdr:to>
      <xdr:col>116</xdr:col>
      <xdr:colOff>152400</xdr:colOff>
      <xdr:row>108</xdr:row>
      <xdr:rowOff>150343</xdr:rowOff>
    </xdr:to>
    <xdr:cxnSp macro="">
      <xdr:nvCxnSpPr>
        <xdr:cNvPr id="828" name="直線コネクタ 827">
          <a:extLst>
            <a:ext uri="{FF2B5EF4-FFF2-40B4-BE49-F238E27FC236}">
              <a16:creationId xmlns:a16="http://schemas.microsoft.com/office/drawing/2014/main" id="{4FD866A5-C69C-490C-B1F9-02ADE7E2D0BB}"/>
            </a:ext>
          </a:extLst>
        </xdr:cNvPr>
        <xdr:cNvCxnSpPr/>
      </xdr:nvCxnSpPr>
      <xdr:spPr>
        <a:xfrm>
          <a:off x="22072600" y="1866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156455</xdr:rowOff>
    </xdr:from>
    <xdr:ext cx="534377" cy="259045"/>
    <xdr:sp macro="" textlink="">
      <xdr:nvSpPr>
        <xdr:cNvPr id="829" name="【公民館】&#10;一人当たり面積最大値テキスト">
          <a:extLst>
            <a:ext uri="{FF2B5EF4-FFF2-40B4-BE49-F238E27FC236}">
              <a16:creationId xmlns:a16="http://schemas.microsoft.com/office/drawing/2014/main" id="{96F1882E-B742-4515-BB43-4EFA9487F2F3}"/>
            </a:ext>
          </a:extLst>
        </xdr:cNvPr>
        <xdr:cNvSpPr txBox="1"/>
      </xdr:nvSpPr>
      <xdr:spPr>
        <a:xfrm>
          <a:off x="22199600" y="1713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38328</xdr:rowOff>
    </xdr:from>
    <xdr:to>
      <xdr:col>116</xdr:col>
      <xdr:colOff>152400</xdr:colOff>
      <xdr:row>101</xdr:row>
      <xdr:rowOff>38328</xdr:rowOff>
    </xdr:to>
    <xdr:cxnSp macro="">
      <xdr:nvCxnSpPr>
        <xdr:cNvPr id="830" name="直線コネクタ 829">
          <a:extLst>
            <a:ext uri="{FF2B5EF4-FFF2-40B4-BE49-F238E27FC236}">
              <a16:creationId xmlns:a16="http://schemas.microsoft.com/office/drawing/2014/main" id="{A1EE396C-CDDB-442B-818A-C97C0F324C08}"/>
            </a:ext>
          </a:extLst>
        </xdr:cNvPr>
        <xdr:cNvCxnSpPr/>
      </xdr:nvCxnSpPr>
      <xdr:spPr>
        <a:xfrm>
          <a:off x="22072600" y="17354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5427</xdr:rowOff>
    </xdr:from>
    <xdr:ext cx="469744" cy="259045"/>
    <xdr:sp macro="" textlink="">
      <xdr:nvSpPr>
        <xdr:cNvPr id="831" name="【公民館】&#10;一人当たり面積平均値テキスト">
          <a:extLst>
            <a:ext uri="{FF2B5EF4-FFF2-40B4-BE49-F238E27FC236}">
              <a16:creationId xmlns:a16="http://schemas.microsoft.com/office/drawing/2014/main" id="{6F86BD9F-C7F5-4174-80B9-0A02D60DBE5C}"/>
            </a:ext>
          </a:extLst>
        </xdr:cNvPr>
        <xdr:cNvSpPr txBox="1"/>
      </xdr:nvSpPr>
      <xdr:spPr>
        <a:xfrm>
          <a:off x="22199600" y="18522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27000</xdr:rowOff>
    </xdr:from>
    <xdr:to>
      <xdr:col>116</xdr:col>
      <xdr:colOff>114300</xdr:colOff>
      <xdr:row>108</xdr:row>
      <xdr:rowOff>128600</xdr:rowOff>
    </xdr:to>
    <xdr:sp macro="" textlink="">
      <xdr:nvSpPr>
        <xdr:cNvPr id="832" name="フローチャート: 判断 831">
          <a:extLst>
            <a:ext uri="{FF2B5EF4-FFF2-40B4-BE49-F238E27FC236}">
              <a16:creationId xmlns:a16="http://schemas.microsoft.com/office/drawing/2014/main" id="{5DC550DB-CDD9-4640-A2F5-E042ADC8CDFF}"/>
            </a:ext>
          </a:extLst>
        </xdr:cNvPr>
        <xdr:cNvSpPr/>
      </xdr:nvSpPr>
      <xdr:spPr>
        <a:xfrm>
          <a:off x="22110700" y="1854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21971</xdr:rowOff>
    </xdr:from>
    <xdr:to>
      <xdr:col>112</xdr:col>
      <xdr:colOff>38100</xdr:colOff>
      <xdr:row>108</xdr:row>
      <xdr:rowOff>123571</xdr:rowOff>
    </xdr:to>
    <xdr:sp macro="" textlink="">
      <xdr:nvSpPr>
        <xdr:cNvPr id="833" name="フローチャート: 判断 832">
          <a:extLst>
            <a:ext uri="{FF2B5EF4-FFF2-40B4-BE49-F238E27FC236}">
              <a16:creationId xmlns:a16="http://schemas.microsoft.com/office/drawing/2014/main" id="{AF107DCD-C361-4136-A9C5-628D63BC6F71}"/>
            </a:ext>
          </a:extLst>
        </xdr:cNvPr>
        <xdr:cNvSpPr/>
      </xdr:nvSpPr>
      <xdr:spPr>
        <a:xfrm>
          <a:off x="21272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26009</xdr:rowOff>
    </xdr:from>
    <xdr:to>
      <xdr:col>107</xdr:col>
      <xdr:colOff>101600</xdr:colOff>
      <xdr:row>108</xdr:row>
      <xdr:rowOff>127609</xdr:rowOff>
    </xdr:to>
    <xdr:sp macro="" textlink="">
      <xdr:nvSpPr>
        <xdr:cNvPr id="834" name="フローチャート: 判断 833">
          <a:extLst>
            <a:ext uri="{FF2B5EF4-FFF2-40B4-BE49-F238E27FC236}">
              <a16:creationId xmlns:a16="http://schemas.microsoft.com/office/drawing/2014/main" id="{BF8DCCAE-2409-4574-BE4F-FAA0AB41B9D9}"/>
            </a:ext>
          </a:extLst>
        </xdr:cNvPr>
        <xdr:cNvSpPr/>
      </xdr:nvSpPr>
      <xdr:spPr>
        <a:xfrm>
          <a:off x="20383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37897</xdr:rowOff>
    </xdr:from>
    <xdr:to>
      <xdr:col>102</xdr:col>
      <xdr:colOff>165100</xdr:colOff>
      <xdr:row>108</xdr:row>
      <xdr:rowOff>139497</xdr:rowOff>
    </xdr:to>
    <xdr:sp macro="" textlink="">
      <xdr:nvSpPr>
        <xdr:cNvPr id="835" name="フローチャート: 判断 834">
          <a:extLst>
            <a:ext uri="{FF2B5EF4-FFF2-40B4-BE49-F238E27FC236}">
              <a16:creationId xmlns:a16="http://schemas.microsoft.com/office/drawing/2014/main" id="{70BA7B03-DA5A-42F1-A331-4228D93927C4}"/>
            </a:ext>
          </a:extLst>
        </xdr:cNvPr>
        <xdr:cNvSpPr/>
      </xdr:nvSpPr>
      <xdr:spPr>
        <a:xfrm>
          <a:off x="19494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51460</xdr:rowOff>
    </xdr:from>
    <xdr:to>
      <xdr:col>98</xdr:col>
      <xdr:colOff>38100</xdr:colOff>
      <xdr:row>108</xdr:row>
      <xdr:rowOff>153060</xdr:rowOff>
    </xdr:to>
    <xdr:sp macro="" textlink="">
      <xdr:nvSpPr>
        <xdr:cNvPr id="836" name="フローチャート: 判断 835">
          <a:extLst>
            <a:ext uri="{FF2B5EF4-FFF2-40B4-BE49-F238E27FC236}">
              <a16:creationId xmlns:a16="http://schemas.microsoft.com/office/drawing/2014/main" id="{E94EC445-B8B3-4915-ADA8-8D7FE29864BA}"/>
            </a:ext>
          </a:extLst>
        </xdr:cNvPr>
        <xdr:cNvSpPr/>
      </xdr:nvSpPr>
      <xdr:spPr>
        <a:xfrm>
          <a:off x="18605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B65FE271-453F-4E8E-B590-006E872BF2E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1B791AEF-1B68-41C3-8890-AA818359F3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BE0984FF-5776-44EC-A64A-D2BAFD3BE71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4F927F75-7B31-4CC6-AA62-CC99FA8AD1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BC51DCC9-7416-44EF-BD06-1EBFBD27CE8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7113</xdr:rowOff>
    </xdr:from>
    <xdr:to>
      <xdr:col>116</xdr:col>
      <xdr:colOff>114300</xdr:colOff>
      <xdr:row>108</xdr:row>
      <xdr:rowOff>108713</xdr:rowOff>
    </xdr:to>
    <xdr:sp macro="" textlink="">
      <xdr:nvSpPr>
        <xdr:cNvPr id="842" name="楕円 841">
          <a:extLst>
            <a:ext uri="{FF2B5EF4-FFF2-40B4-BE49-F238E27FC236}">
              <a16:creationId xmlns:a16="http://schemas.microsoft.com/office/drawing/2014/main" id="{B8E1E6F3-2A51-4404-8983-89396B81E6A5}"/>
            </a:ext>
          </a:extLst>
        </xdr:cNvPr>
        <xdr:cNvSpPr/>
      </xdr:nvSpPr>
      <xdr:spPr>
        <a:xfrm>
          <a:off x="221107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137940</xdr:rowOff>
    </xdr:from>
    <xdr:ext cx="469744" cy="259045"/>
    <xdr:sp macro="" textlink="">
      <xdr:nvSpPr>
        <xdr:cNvPr id="843" name="【公民館】&#10;一人当たり面積該当値テキスト">
          <a:extLst>
            <a:ext uri="{FF2B5EF4-FFF2-40B4-BE49-F238E27FC236}">
              <a16:creationId xmlns:a16="http://schemas.microsoft.com/office/drawing/2014/main" id="{702CF6DA-61DF-4063-A619-B96170141FCB}"/>
            </a:ext>
          </a:extLst>
        </xdr:cNvPr>
        <xdr:cNvSpPr txBox="1"/>
      </xdr:nvSpPr>
      <xdr:spPr>
        <a:xfrm>
          <a:off x="22199600" y="1831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24561</xdr:rowOff>
    </xdr:from>
    <xdr:to>
      <xdr:col>112</xdr:col>
      <xdr:colOff>38100</xdr:colOff>
      <xdr:row>108</xdr:row>
      <xdr:rowOff>126161</xdr:rowOff>
    </xdr:to>
    <xdr:sp macro="" textlink="">
      <xdr:nvSpPr>
        <xdr:cNvPr id="844" name="楕円 843">
          <a:extLst>
            <a:ext uri="{FF2B5EF4-FFF2-40B4-BE49-F238E27FC236}">
              <a16:creationId xmlns:a16="http://schemas.microsoft.com/office/drawing/2014/main" id="{DD062512-2492-4B5A-8E4B-B3C5CAA0A2A0}"/>
            </a:ext>
          </a:extLst>
        </xdr:cNvPr>
        <xdr:cNvSpPr/>
      </xdr:nvSpPr>
      <xdr:spPr>
        <a:xfrm>
          <a:off x="21272500" y="185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57913</xdr:rowOff>
    </xdr:from>
    <xdr:to>
      <xdr:col>116</xdr:col>
      <xdr:colOff>63500</xdr:colOff>
      <xdr:row>108</xdr:row>
      <xdr:rowOff>75361</xdr:rowOff>
    </xdr:to>
    <xdr:cxnSp macro="">
      <xdr:nvCxnSpPr>
        <xdr:cNvPr id="845" name="直線コネクタ 844">
          <a:extLst>
            <a:ext uri="{FF2B5EF4-FFF2-40B4-BE49-F238E27FC236}">
              <a16:creationId xmlns:a16="http://schemas.microsoft.com/office/drawing/2014/main" id="{9A218D03-9346-44FB-BD51-EE6B2FC81412}"/>
            </a:ext>
          </a:extLst>
        </xdr:cNvPr>
        <xdr:cNvCxnSpPr/>
      </xdr:nvCxnSpPr>
      <xdr:spPr>
        <a:xfrm flipV="1">
          <a:off x="21323300" y="18574513"/>
          <a:ext cx="838200" cy="1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24485</xdr:rowOff>
    </xdr:from>
    <xdr:to>
      <xdr:col>107</xdr:col>
      <xdr:colOff>101600</xdr:colOff>
      <xdr:row>108</xdr:row>
      <xdr:rowOff>126085</xdr:rowOff>
    </xdr:to>
    <xdr:sp macro="" textlink="">
      <xdr:nvSpPr>
        <xdr:cNvPr id="846" name="楕円 845">
          <a:extLst>
            <a:ext uri="{FF2B5EF4-FFF2-40B4-BE49-F238E27FC236}">
              <a16:creationId xmlns:a16="http://schemas.microsoft.com/office/drawing/2014/main" id="{597442A2-82E4-412A-A4AF-045DD32DF657}"/>
            </a:ext>
          </a:extLst>
        </xdr:cNvPr>
        <xdr:cNvSpPr/>
      </xdr:nvSpPr>
      <xdr:spPr>
        <a:xfrm>
          <a:off x="20383500" y="1854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75285</xdr:rowOff>
    </xdr:from>
    <xdr:to>
      <xdr:col>111</xdr:col>
      <xdr:colOff>177800</xdr:colOff>
      <xdr:row>108</xdr:row>
      <xdr:rowOff>75361</xdr:rowOff>
    </xdr:to>
    <xdr:cxnSp macro="">
      <xdr:nvCxnSpPr>
        <xdr:cNvPr id="847" name="直線コネクタ 846">
          <a:extLst>
            <a:ext uri="{FF2B5EF4-FFF2-40B4-BE49-F238E27FC236}">
              <a16:creationId xmlns:a16="http://schemas.microsoft.com/office/drawing/2014/main" id="{5CCFC24E-98B7-488A-96FF-7C37214F6B83}"/>
            </a:ext>
          </a:extLst>
        </xdr:cNvPr>
        <xdr:cNvCxnSpPr/>
      </xdr:nvCxnSpPr>
      <xdr:spPr>
        <a:xfrm>
          <a:off x="20434300" y="18591885"/>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25781</xdr:rowOff>
    </xdr:from>
    <xdr:to>
      <xdr:col>102</xdr:col>
      <xdr:colOff>165100</xdr:colOff>
      <xdr:row>108</xdr:row>
      <xdr:rowOff>127381</xdr:rowOff>
    </xdr:to>
    <xdr:sp macro="" textlink="">
      <xdr:nvSpPr>
        <xdr:cNvPr id="848" name="楕円 847">
          <a:extLst>
            <a:ext uri="{FF2B5EF4-FFF2-40B4-BE49-F238E27FC236}">
              <a16:creationId xmlns:a16="http://schemas.microsoft.com/office/drawing/2014/main" id="{702AB6A6-B3FE-47F6-AC73-832D390FCEEB}"/>
            </a:ext>
          </a:extLst>
        </xdr:cNvPr>
        <xdr:cNvSpPr/>
      </xdr:nvSpPr>
      <xdr:spPr>
        <a:xfrm>
          <a:off x="19494500" y="1854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75285</xdr:rowOff>
    </xdr:from>
    <xdr:to>
      <xdr:col>107</xdr:col>
      <xdr:colOff>50800</xdr:colOff>
      <xdr:row>108</xdr:row>
      <xdr:rowOff>76581</xdr:rowOff>
    </xdr:to>
    <xdr:cxnSp macro="">
      <xdr:nvCxnSpPr>
        <xdr:cNvPr id="849" name="直線コネクタ 848">
          <a:extLst>
            <a:ext uri="{FF2B5EF4-FFF2-40B4-BE49-F238E27FC236}">
              <a16:creationId xmlns:a16="http://schemas.microsoft.com/office/drawing/2014/main" id="{01908FE9-7490-421C-9D9E-7E6218705C09}"/>
            </a:ext>
          </a:extLst>
        </xdr:cNvPr>
        <xdr:cNvCxnSpPr/>
      </xdr:nvCxnSpPr>
      <xdr:spPr>
        <a:xfrm flipV="1">
          <a:off x="19545300" y="1859188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159131</xdr:rowOff>
    </xdr:from>
    <xdr:to>
      <xdr:col>98</xdr:col>
      <xdr:colOff>38100</xdr:colOff>
      <xdr:row>108</xdr:row>
      <xdr:rowOff>89281</xdr:rowOff>
    </xdr:to>
    <xdr:sp macro="" textlink="">
      <xdr:nvSpPr>
        <xdr:cNvPr id="850" name="楕円 849">
          <a:extLst>
            <a:ext uri="{FF2B5EF4-FFF2-40B4-BE49-F238E27FC236}">
              <a16:creationId xmlns:a16="http://schemas.microsoft.com/office/drawing/2014/main" id="{CABA336F-EAA5-432C-B220-FF8D73F772F9}"/>
            </a:ext>
          </a:extLst>
        </xdr:cNvPr>
        <xdr:cNvSpPr/>
      </xdr:nvSpPr>
      <xdr:spPr>
        <a:xfrm>
          <a:off x="18605500" y="1850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38481</xdr:rowOff>
    </xdr:from>
    <xdr:to>
      <xdr:col>102</xdr:col>
      <xdr:colOff>114300</xdr:colOff>
      <xdr:row>108</xdr:row>
      <xdr:rowOff>76581</xdr:rowOff>
    </xdr:to>
    <xdr:cxnSp macro="">
      <xdr:nvCxnSpPr>
        <xdr:cNvPr id="851" name="直線コネクタ 850">
          <a:extLst>
            <a:ext uri="{FF2B5EF4-FFF2-40B4-BE49-F238E27FC236}">
              <a16:creationId xmlns:a16="http://schemas.microsoft.com/office/drawing/2014/main" id="{BA709B4C-851C-4653-B529-57CDF4DE57DE}"/>
            </a:ext>
          </a:extLst>
        </xdr:cNvPr>
        <xdr:cNvCxnSpPr/>
      </xdr:nvCxnSpPr>
      <xdr:spPr>
        <a:xfrm>
          <a:off x="18656300" y="1855508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140098</xdr:rowOff>
    </xdr:from>
    <xdr:ext cx="469744" cy="259045"/>
    <xdr:sp macro="" textlink="">
      <xdr:nvSpPr>
        <xdr:cNvPr id="852" name="n_1aveValue【公民館】&#10;一人当たり面積">
          <a:extLst>
            <a:ext uri="{FF2B5EF4-FFF2-40B4-BE49-F238E27FC236}">
              <a16:creationId xmlns:a16="http://schemas.microsoft.com/office/drawing/2014/main" id="{2F516BE2-DDB6-492C-90A5-7E40B8B90F49}"/>
            </a:ext>
          </a:extLst>
        </xdr:cNvPr>
        <xdr:cNvSpPr txBox="1"/>
      </xdr:nvSpPr>
      <xdr:spPr>
        <a:xfrm>
          <a:off x="210757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118736</xdr:rowOff>
    </xdr:from>
    <xdr:ext cx="469744" cy="259045"/>
    <xdr:sp macro="" textlink="">
      <xdr:nvSpPr>
        <xdr:cNvPr id="853" name="n_2aveValue【公民館】&#10;一人当たり面積">
          <a:extLst>
            <a:ext uri="{FF2B5EF4-FFF2-40B4-BE49-F238E27FC236}">
              <a16:creationId xmlns:a16="http://schemas.microsoft.com/office/drawing/2014/main" id="{1357AD9B-96ED-46E9-9B9C-84BDF358B57D}"/>
            </a:ext>
          </a:extLst>
        </xdr:cNvPr>
        <xdr:cNvSpPr txBox="1"/>
      </xdr:nvSpPr>
      <xdr:spPr>
        <a:xfrm>
          <a:off x="20199427" y="18635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130624</xdr:rowOff>
    </xdr:from>
    <xdr:ext cx="469744" cy="259045"/>
    <xdr:sp macro="" textlink="">
      <xdr:nvSpPr>
        <xdr:cNvPr id="854" name="n_3aveValue【公民館】&#10;一人当たり面積">
          <a:extLst>
            <a:ext uri="{FF2B5EF4-FFF2-40B4-BE49-F238E27FC236}">
              <a16:creationId xmlns:a16="http://schemas.microsoft.com/office/drawing/2014/main" id="{15D194E8-F708-4061-88B0-495E193323B6}"/>
            </a:ext>
          </a:extLst>
        </xdr:cNvPr>
        <xdr:cNvSpPr txBox="1"/>
      </xdr:nvSpPr>
      <xdr:spPr>
        <a:xfrm>
          <a:off x="19310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144187</xdr:rowOff>
    </xdr:from>
    <xdr:ext cx="469744" cy="259045"/>
    <xdr:sp macro="" textlink="">
      <xdr:nvSpPr>
        <xdr:cNvPr id="855" name="n_4aveValue【公民館】&#10;一人当たり面積">
          <a:extLst>
            <a:ext uri="{FF2B5EF4-FFF2-40B4-BE49-F238E27FC236}">
              <a16:creationId xmlns:a16="http://schemas.microsoft.com/office/drawing/2014/main" id="{69EF9940-EBF6-401D-82DB-39D2294D1B49}"/>
            </a:ext>
          </a:extLst>
        </xdr:cNvPr>
        <xdr:cNvSpPr txBox="1"/>
      </xdr:nvSpPr>
      <xdr:spPr>
        <a:xfrm>
          <a:off x="18421427" y="186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117288</xdr:rowOff>
    </xdr:from>
    <xdr:ext cx="469744" cy="259045"/>
    <xdr:sp macro="" textlink="">
      <xdr:nvSpPr>
        <xdr:cNvPr id="856" name="n_1mainValue【公民館】&#10;一人当たり面積">
          <a:extLst>
            <a:ext uri="{FF2B5EF4-FFF2-40B4-BE49-F238E27FC236}">
              <a16:creationId xmlns:a16="http://schemas.microsoft.com/office/drawing/2014/main" id="{65208B0D-CE34-4AC1-B3DA-6CCA06184E79}"/>
            </a:ext>
          </a:extLst>
        </xdr:cNvPr>
        <xdr:cNvSpPr txBox="1"/>
      </xdr:nvSpPr>
      <xdr:spPr>
        <a:xfrm>
          <a:off x="21075727" y="1863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142612</xdr:rowOff>
    </xdr:from>
    <xdr:ext cx="469744" cy="259045"/>
    <xdr:sp macro="" textlink="">
      <xdr:nvSpPr>
        <xdr:cNvPr id="857" name="n_2mainValue【公民館】&#10;一人当たり面積">
          <a:extLst>
            <a:ext uri="{FF2B5EF4-FFF2-40B4-BE49-F238E27FC236}">
              <a16:creationId xmlns:a16="http://schemas.microsoft.com/office/drawing/2014/main" id="{38DCA6BA-23DA-4605-A6DB-F4FB2EF61F62}"/>
            </a:ext>
          </a:extLst>
        </xdr:cNvPr>
        <xdr:cNvSpPr txBox="1"/>
      </xdr:nvSpPr>
      <xdr:spPr>
        <a:xfrm>
          <a:off x="20199427" y="1831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143908</xdr:rowOff>
    </xdr:from>
    <xdr:ext cx="469744" cy="259045"/>
    <xdr:sp macro="" textlink="">
      <xdr:nvSpPr>
        <xdr:cNvPr id="858" name="n_3mainValue【公民館】&#10;一人当たり面積">
          <a:extLst>
            <a:ext uri="{FF2B5EF4-FFF2-40B4-BE49-F238E27FC236}">
              <a16:creationId xmlns:a16="http://schemas.microsoft.com/office/drawing/2014/main" id="{AF2F1FB4-8135-4377-96D1-B52B307ADE88}"/>
            </a:ext>
          </a:extLst>
        </xdr:cNvPr>
        <xdr:cNvSpPr txBox="1"/>
      </xdr:nvSpPr>
      <xdr:spPr>
        <a:xfrm>
          <a:off x="19310427" y="18317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105808</xdr:rowOff>
    </xdr:from>
    <xdr:ext cx="469744" cy="259045"/>
    <xdr:sp macro="" textlink="">
      <xdr:nvSpPr>
        <xdr:cNvPr id="859" name="n_4mainValue【公民館】&#10;一人当たり面積">
          <a:extLst>
            <a:ext uri="{FF2B5EF4-FFF2-40B4-BE49-F238E27FC236}">
              <a16:creationId xmlns:a16="http://schemas.microsoft.com/office/drawing/2014/main" id="{49868962-E967-49D9-95C7-180CC739951A}"/>
            </a:ext>
          </a:extLst>
        </xdr:cNvPr>
        <xdr:cNvSpPr txBox="1"/>
      </xdr:nvSpPr>
      <xdr:spPr>
        <a:xfrm>
          <a:off x="18421427" y="182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a:extLst>
            <a:ext uri="{FF2B5EF4-FFF2-40B4-BE49-F238E27FC236}">
              <a16:creationId xmlns:a16="http://schemas.microsoft.com/office/drawing/2014/main" id="{DBCF47AD-77D1-4CA5-A5A4-00D47F65A214}"/>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a:extLst>
            <a:ext uri="{FF2B5EF4-FFF2-40B4-BE49-F238E27FC236}">
              <a16:creationId xmlns:a16="http://schemas.microsoft.com/office/drawing/2014/main" id="{246707BF-B690-497E-AD3F-5E7E0FCBD6A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a:extLst>
            <a:ext uri="{FF2B5EF4-FFF2-40B4-BE49-F238E27FC236}">
              <a16:creationId xmlns:a16="http://schemas.microsoft.com/office/drawing/2014/main" id="{9AC93083-3D7B-405B-9D36-E15A093D3D7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本村の施設保有量は、全体で</a:t>
          </a:r>
          <a:r>
            <a:rPr kumimoji="1" lang="en-US" altLang="ja-JP" sz="1300">
              <a:latin typeface="ＭＳ Ｐゴシック" panose="020B0600070205080204" pitchFamily="50" charset="-128"/>
              <a:ea typeface="ＭＳ Ｐゴシック" panose="020B0600070205080204" pitchFamily="50" charset="-128"/>
            </a:rPr>
            <a:t>52217.45</a:t>
          </a:r>
          <a:r>
            <a:rPr kumimoji="1" lang="ja-JP" altLang="en-US" sz="1300">
              <a:latin typeface="ＭＳ Ｐゴシック" panose="020B0600070205080204" pitchFamily="50" charset="-128"/>
              <a:ea typeface="ＭＳ Ｐゴシック" panose="020B0600070205080204" pitchFamily="50" charset="-128"/>
            </a:rPr>
            <a:t>㎡あり、住民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人当たりに換算すると約</a:t>
          </a:r>
          <a:r>
            <a:rPr kumimoji="1" lang="en-US" altLang="ja-JP" sz="1300">
              <a:latin typeface="ＭＳ Ｐゴシック" panose="020B0600070205080204" pitchFamily="50" charset="-128"/>
              <a:ea typeface="ＭＳ Ｐゴシック" panose="020B0600070205080204" pitchFamily="50" charset="-128"/>
            </a:rPr>
            <a:t>30.36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年度国勢調査）となっており、全国平均（</a:t>
          </a:r>
          <a:r>
            <a:rPr kumimoji="1" lang="en-US" altLang="ja-JP" sz="1300">
              <a:latin typeface="ＭＳ Ｐゴシック" panose="020B0600070205080204" pitchFamily="50" charset="-128"/>
              <a:ea typeface="ＭＳ Ｐゴシック" panose="020B0600070205080204" pitchFamily="50" charset="-128"/>
            </a:rPr>
            <a:t>3.22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人）と比較し約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倍以上の面積となっている。　　特に学校施設については、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人当たり面積が</a:t>
          </a:r>
          <a:r>
            <a:rPr kumimoji="1" lang="en-US" altLang="ja-JP" sz="1300">
              <a:latin typeface="ＭＳ Ｐゴシック" panose="020B0600070205080204" pitchFamily="50" charset="-128"/>
              <a:ea typeface="ＭＳ Ｐゴシック" panose="020B0600070205080204" pitchFamily="50" charset="-128"/>
            </a:rPr>
            <a:t>6.431</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人と、類似団体の平均の</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倍の保有量となっており、全国平均</a:t>
          </a:r>
          <a:r>
            <a:rPr kumimoji="1" lang="en-US" altLang="ja-JP" sz="1300">
              <a:latin typeface="ＭＳ Ｐゴシック" panose="020B0600070205080204" pitchFamily="50" charset="-128"/>
              <a:ea typeface="ＭＳ Ｐゴシック" panose="020B0600070205080204" pitchFamily="50" charset="-128"/>
            </a:rPr>
            <a:t>1.445</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人及び県平均</a:t>
          </a:r>
          <a:r>
            <a:rPr kumimoji="1" lang="en-US" altLang="ja-JP" sz="1300">
              <a:latin typeface="ＭＳ Ｐゴシック" panose="020B0600070205080204" pitchFamily="50" charset="-128"/>
              <a:ea typeface="ＭＳ Ｐゴシック" panose="020B0600070205080204" pitchFamily="50" charset="-128"/>
            </a:rPr>
            <a:t>2.374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人と比較しても保有率が高くなっている。今後の人口の推移やむらづくりの方針を踏まえ、公共施設については新規整備を抑制するとともに、施設の複合化を検討する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9369050-F660-4A9F-B5F4-5E118161D5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CC01B4E-D4F7-499D-84E3-CAD7CDA789A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FA8BD73-4AEA-4098-B7F2-98BF5CAA40F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C78A2A4-00F3-41E6-8C90-F4D21D067B8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2CAA3A0-DFF0-405D-B7A3-2DED4628610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B559F0-FA1D-4BAF-A3BE-3CBD11A7700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BDABE08-ABB2-430D-981E-A8768743319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3D467E-AFFD-4E1B-94B0-BD0786D4B9F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C2AFA28-E7E4-4815-A50F-C3BEB0C135D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246451-DE17-4E63-893E-D021CF47F88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
1,751
81.88
3,300,452
3,101,678
156,987
1,506,823
3,200,856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BEC2B0-3DD1-4F18-8D8E-DEB1E11835A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04F8959-EE31-4142-9D38-B2F1436EB6F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E07E08-9B76-4DF0-BC4A-D054764045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27DD721-456A-41E0-86F3-46F044CA48A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1C7DA20-0426-4C57-A95A-8AEC1A92CC7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356E598-E019-48E2-A17D-A22A1AB7DBCA}"/>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C43010-7D42-4D50-BBB2-918FBDDC62F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B90BB21-3D03-478B-967E-E6061BDF68F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C37D0B-3AC8-45FD-91F2-67CF2901484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1A1B615-3CB4-457D-A35C-D69C3A0CD9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60A1979-5F4D-45A9-96DB-EA75DC5D30D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80E226B-4196-402F-814C-7F4352EA8E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11DA7CA-8DE3-43B6-B1AE-941DC3B8595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0D95C17-7CF1-4F3D-950B-6EE6ECDB609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EE74BF-5384-4985-9D60-5AA5043F791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B5EED85A-A5F4-4C4D-B3EA-273A7B49AE0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44A254-71EE-4A1B-9436-0E1E7E261C25}"/>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628ED62-F5BD-4BBC-A45D-17BC6179E0D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CB9C6FA-691A-4CAC-9A12-08B58C8402A8}"/>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E3DA4E8-7E6E-49B2-A9B0-BC1D0AC11AD8}"/>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EEE4483E-B834-4B03-8D28-E79AC8C3CD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28210B-F27B-44BF-86E5-19BD350A52F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873F640-D52F-4C07-8686-B36147FCE5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821015F-0722-4051-B2F5-6A60A4EF2E8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948CF01-20E9-41BA-BAC9-FF91D79B118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983E16F-60EB-4AE4-AA38-D57CCDFC2C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3969BBB-9123-421E-8CEE-3720B0D3D1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11500C0-167C-4F3D-A598-90ABED895B6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A08D886-E88A-4115-9894-14152831B79B}"/>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DB7F1FAC-A019-4B3E-963B-E82C1A97DDE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C898713-C70E-4EFF-841A-14F55C151E7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1C688CB4-E540-4F58-B27C-F24F8BE18DA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15A2590-E56D-4930-80A7-D8657EFCBDA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80DEEACB-9AA7-496C-9017-46143725C79B}"/>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5FF409DF-2915-49D0-AB37-8D8CEA08D7E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5161F44-60AD-4CAE-9D77-4EB046C51C6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FE9FA40-55A9-4879-8107-C5F4702003F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17F7147B-06DA-484C-9CED-6380E4B0784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F065FD3C-E538-4871-B6EE-5B46D7E9802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17F4429E-7019-4CA3-8624-FCF88446554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E6DCF8C6-D596-4F88-9808-49018C5709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7851C68-0DCA-4839-AAC3-0C95EB97F11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F3F593E-9D4F-4DDA-B882-9D0BA56C044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B1C21B53-F9FC-4239-9373-D8D80D88C4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3A5219DF-86B1-407B-82D0-7F10BCFFCEF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7602EBEE-A523-40CC-8891-1FC089BD3CD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544ECA5C-65DB-4127-8801-5A4931014039}"/>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13D855C-E769-418C-AC16-92670A6CDD7B}"/>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69A51CC-4EAC-43F5-AC09-90C351A464F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15985F73-EC45-48EC-AB42-D78DD4B2105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2DA45BF-2BF3-48A0-9342-D924B856DB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4F41846F-E19E-41A6-87F6-A4692EB02E0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243BA908-2AC2-44D6-BD9A-8208B9A5A16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49BCD7A-21F5-45B5-B0FE-E3452672AA9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B5E5E60-B2BB-4159-8932-2DF9095C496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A237183A-CCAC-42E3-B0E8-4542A8203D1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516AE8EB-5904-41F3-A413-881B6E1A12D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2820D5C4-2F77-46CF-9665-F48016FACAAE}"/>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DB2EDF5-25E2-415F-8066-C3E7AE43A9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8344F15B-C4B7-444F-90D1-1BFDEC797EB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D100FAE3-9469-4270-B327-623926358C6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6157E41F-F48B-415F-9A60-4964F5003E1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44087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D1FC5E26-2E68-4649-8C35-ECC54135EAC2}"/>
            </a:ext>
          </a:extLst>
        </xdr:cNvPr>
        <xdr:cNvCxnSpPr/>
      </xdr:nvCxnSpPr>
      <xdr:spPr>
        <a:xfrm flipV="1">
          <a:off x="4634865" y="9645287"/>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56796FD-D906-4971-AC81-8711DBCF0BA5}"/>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9486E836-EFB6-4148-A7EC-523644B777A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162214</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F25E2243-4D69-416D-B1E3-12907970FE1F}"/>
            </a:ext>
          </a:extLst>
        </xdr:cNvPr>
        <xdr:cNvSpPr txBox="1"/>
      </xdr:nvSpPr>
      <xdr:spPr>
        <a:xfrm>
          <a:off x="4673600" y="942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44087</xdr:rowOff>
    </xdr:from>
    <xdr:to>
      <xdr:col>24</xdr:col>
      <xdr:colOff>152400</xdr:colOff>
      <xdr:row>56</xdr:row>
      <xdr:rowOff>44087</xdr:rowOff>
    </xdr:to>
    <xdr:cxnSp macro="">
      <xdr:nvCxnSpPr>
        <xdr:cNvPr id="78" name="直線コネクタ 77">
          <a:extLst>
            <a:ext uri="{FF2B5EF4-FFF2-40B4-BE49-F238E27FC236}">
              <a16:creationId xmlns:a16="http://schemas.microsoft.com/office/drawing/2014/main" id="{66C2844C-D289-4619-AE64-CB299BF58065}"/>
            </a:ext>
          </a:extLst>
        </xdr:cNvPr>
        <xdr:cNvCxnSpPr/>
      </xdr:nvCxnSpPr>
      <xdr:spPr>
        <a:xfrm>
          <a:off x="4546600" y="964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140261</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0333A4B8-F6B0-408F-ADE7-C75D7AAAD785}"/>
            </a:ext>
          </a:extLst>
        </xdr:cNvPr>
        <xdr:cNvSpPr txBox="1"/>
      </xdr:nvSpPr>
      <xdr:spPr>
        <a:xfrm>
          <a:off x="4673600" y="10427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117384</xdr:rowOff>
    </xdr:from>
    <xdr:to>
      <xdr:col>24</xdr:col>
      <xdr:colOff>114300</xdr:colOff>
      <xdr:row>62</xdr:row>
      <xdr:rowOff>47534</xdr:rowOff>
    </xdr:to>
    <xdr:sp macro="" textlink="">
      <xdr:nvSpPr>
        <xdr:cNvPr id="80" name="フローチャート: 判断 79">
          <a:extLst>
            <a:ext uri="{FF2B5EF4-FFF2-40B4-BE49-F238E27FC236}">
              <a16:creationId xmlns:a16="http://schemas.microsoft.com/office/drawing/2014/main" id="{60E06837-3C35-4A9C-B57D-24CA404B1218}"/>
            </a:ext>
          </a:extLst>
        </xdr:cNvPr>
        <xdr:cNvSpPr/>
      </xdr:nvSpPr>
      <xdr:spPr>
        <a:xfrm>
          <a:off x="4584700" y="1057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92891</xdr:rowOff>
    </xdr:from>
    <xdr:to>
      <xdr:col>20</xdr:col>
      <xdr:colOff>38100</xdr:colOff>
      <xdr:row>62</xdr:row>
      <xdr:rowOff>23041</xdr:rowOff>
    </xdr:to>
    <xdr:sp macro="" textlink="">
      <xdr:nvSpPr>
        <xdr:cNvPr id="81" name="フローチャート: 判断 80">
          <a:extLst>
            <a:ext uri="{FF2B5EF4-FFF2-40B4-BE49-F238E27FC236}">
              <a16:creationId xmlns:a16="http://schemas.microsoft.com/office/drawing/2014/main" id="{79ECEC52-C5CC-43E8-A247-49E3333D85D5}"/>
            </a:ext>
          </a:extLst>
        </xdr:cNvPr>
        <xdr:cNvSpPr/>
      </xdr:nvSpPr>
      <xdr:spPr>
        <a:xfrm>
          <a:off x="3746500" y="1055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37374</xdr:rowOff>
    </xdr:from>
    <xdr:to>
      <xdr:col>15</xdr:col>
      <xdr:colOff>101600</xdr:colOff>
      <xdr:row>61</xdr:row>
      <xdr:rowOff>138974</xdr:rowOff>
    </xdr:to>
    <xdr:sp macro="" textlink="">
      <xdr:nvSpPr>
        <xdr:cNvPr id="82" name="フローチャート: 判断 81">
          <a:extLst>
            <a:ext uri="{FF2B5EF4-FFF2-40B4-BE49-F238E27FC236}">
              <a16:creationId xmlns:a16="http://schemas.microsoft.com/office/drawing/2014/main" id="{393EDA3F-0D8E-498B-9F9E-D38055DAC337}"/>
            </a:ext>
          </a:extLst>
        </xdr:cNvPr>
        <xdr:cNvSpPr/>
      </xdr:nvSpPr>
      <xdr:spPr>
        <a:xfrm>
          <a:off x="2857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34109</xdr:rowOff>
    </xdr:from>
    <xdr:to>
      <xdr:col>10</xdr:col>
      <xdr:colOff>165100</xdr:colOff>
      <xdr:row>61</xdr:row>
      <xdr:rowOff>135709</xdr:rowOff>
    </xdr:to>
    <xdr:sp macro="" textlink="">
      <xdr:nvSpPr>
        <xdr:cNvPr id="83" name="フローチャート: 判断 82">
          <a:extLst>
            <a:ext uri="{FF2B5EF4-FFF2-40B4-BE49-F238E27FC236}">
              <a16:creationId xmlns:a16="http://schemas.microsoft.com/office/drawing/2014/main" id="{AC2E84A5-DD93-4A6C-BD43-74514FAC78C9}"/>
            </a:ext>
          </a:extLst>
        </xdr:cNvPr>
        <xdr:cNvSpPr/>
      </xdr:nvSpPr>
      <xdr:spPr>
        <a:xfrm>
          <a:off x="1968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84" name="フローチャート: 判断 83">
          <a:extLst>
            <a:ext uri="{FF2B5EF4-FFF2-40B4-BE49-F238E27FC236}">
              <a16:creationId xmlns:a16="http://schemas.microsoft.com/office/drawing/2014/main" id="{ECB34448-BAE5-4162-8C9B-80F764C1D91D}"/>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B9E2C78-FD2A-4870-A583-D88FCBFF02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0F2C104-2C80-4E5B-A34D-BA0A2195515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0DD9B44-7EC8-4BD2-B01C-15746EFC9F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F9808AAA-7A61-4D28-B5DF-F4EF46D0515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D733634F-0E79-4000-9608-17FCF0C5E4F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30843</xdr:rowOff>
    </xdr:from>
    <xdr:to>
      <xdr:col>24</xdr:col>
      <xdr:colOff>114300</xdr:colOff>
      <xdr:row>62</xdr:row>
      <xdr:rowOff>132443</xdr:rowOff>
    </xdr:to>
    <xdr:sp macro="" textlink="">
      <xdr:nvSpPr>
        <xdr:cNvPr id="90" name="楕円 89">
          <a:extLst>
            <a:ext uri="{FF2B5EF4-FFF2-40B4-BE49-F238E27FC236}">
              <a16:creationId xmlns:a16="http://schemas.microsoft.com/office/drawing/2014/main" id="{D6E0E0F1-A601-499E-806B-ECF499FBC2AB}"/>
            </a:ext>
          </a:extLst>
        </xdr:cNvPr>
        <xdr:cNvSpPr/>
      </xdr:nvSpPr>
      <xdr:spPr>
        <a:xfrm>
          <a:off x="4584700" y="106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9270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3ABF670-0BDA-4F86-A5EE-4C697CF0B93F}"/>
            </a:ext>
          </a:extLst>
        </xdr:cNvPr>
        <xdr:cNvSpPr txBox="1"/>
      </xdr:nvSpPr>
      <xdr:spPr>
        <a:xfrm>
          <a:off x="4673600"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166370</xdr:rowOff>
    </xdr:from>
    <xdr:to>
      <xdr:col>20</xdr:col>
      <xdr:colOff>38100</xdr:colOff>
      <xdr:row>62</xdr:row>
      <xdr:rowOff>96520</xdr:rowOff>
    </xdr:to>
    <xdr:sp macro="" textlink="">
      <xdr:nvSpPr>
        <xdr:cNvPr id="92" name="楕円 91">
          <a:extLst>
            <a:ext uri="{FF2B5EF4-FFF2-40B4-BE49-F238E27FC236}">
              <a16:creationId xmlns:a16="http://schemas.microsoft.com/office/drawing/2014/main" id="{A4BC446E-5C44-4D43-9249-4C1253198362}"/>
            </a:ext>
          </a:extLst>
        </xdr:cNvPr>
        <xdr:cNvSpPr/>
      </xdr:nvSpPr>
      <xdr:spPr>
        <a:xfrm>
          <a:off x="3746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45720</xdr:rowOff>
    </xdr:from>
    <xdr:to>
      <xdr:col>24</xdr:col>
      <xdr:colOff>63500</xdr:colOff>
      <xdr:row>62</xdr:row>
      <xdr:rowOff>81643</xdr:rowOff>
    </xdr:to>
    <xdr:cxnSp macro="">
      <xdr:nvCxnSpPr>
        <xdr:cNvPr id="93" name="直線コネクタ 92">
          <a:extLst>
            <a:ext uri="{FF2B5EF4-FFF2-40B4-BE49-F238E27FC236}">
              <a16:creationId xmlns:a16="http://schemas.microsoft.com/office/drawing/2014/main" id="{39527FD2-5BAC-489A-8B97-B3B084E2FF5C}"/>
            </a:ext>
          </a:extLst>
        </xdr:cNvPr>
        <xdr:cNvCxnSpPr/>
      </xdr:nvCxnSpPr>
      <xdr:spPr>
        <a:xfrm>
          <a:off x="3797300" y="106756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130447</xdr:rowOff>
    </xdr:from>
    <xdr:to>
      <xdr:col>15</xdr:col>
      <xdr:colOff>101600</xdr:colOff>
      <xdr:row>62</xdr:row>
      <xdr:rowOff>60597</xdr:rowOff>
    </xdr:to>
    <xdr:sp macro="" textlink="">
      <xdr:nvSpPr>
        <xdr:cNvPr id="94" name="楕円 93">
          <a:extLst>
            <a:ext uri="{FF2B5EF4-FFF2-40B4-BE49-F238E27FC236}">
              <a16:creationId xmlns:a16="http://schemas.microsoft.com/office/drawing/2014/main" id="{2565FB21-E5EE-4C7E-BC16-47BC188C4D3C}"/>
            </a:ext>
          </a:extLst>
        </xdr:cNvPr>
        <xdr:cNvSpPr/>
      </xdr:nvSpPr>
      <xdr:spPr>
        <a:xfrm>
          <a:off x="2857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9797</xdr:rowOff>
    </xdr:from>
    <xdr:to>
      <xdr:col>19</xdr:col>
      <xdr:colOff>177800</xdr:colOff>
      <xdr:row>62</xdr:row>
      <xdr:rowOff>45720</xdr:rowOff>
    </xdr:to>
    <xdr:cxnSp macro="">
      <xdr:nvCxnSpPr>
        <xdr:cNvPr id="95" name="直線コネクタ 94">
          <a:extLst>
            <a:ext uri="{FF2B5EF4-FFF2-40B4-BE49-F238E27FC236}">
              <a16:creationId xmlns:a16="http://schemas.microsoft.com/office/drawing/2014/main" id="{A93C9959-BF11-491F-8465-DDA0149C0005}"/>
            </a:ext>
          </a:extLst>
        </xdr:cNvPr>
        <xdr:cNvCxnSpPr/>
      </xdr:nvCxnSpPr>
      <xdr:spPr>
        <a:xfrm>
          <a:off x="2908300" y="106396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94524</xdr:rowOff>
    </xdr:from>
    <xdr:to>
      <xdr:col>10</xdr:col>
      <xdr:colOff>165100</xdr:colOff>
      <xdr:row>62</xdr:row>
      <xdr:rowOff>24674</xdr:rowOff>
    </xdr:to>
    <xdr:sp macro="" textlink="">
      <xdr:nvSpPr>
        <xdr:cNvPr id="96" name="楕円 95">
          <a:extLst>
            <a:ext uri="{FF2B5EF4-FFF2-40B4-BE49-F238E27FC236}">
              <a16:creationId xmlns:a16="http://schemas.microsoft.com/office/drawing/2014/main" id="{A1772063-04EF-44B6-9FDB-9B2DA8886130}"/>
            </a:ext>
          </a:extLst>
        </xdr:cNvPr>
        <xdr:cNvSpPr/>
      </xdr:nvSpPr>
      <xdr:spPr>
        <a:xfrm>
          <a:off x="1968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145324</xdr:rowOff>
    </xdr:from>
    <xdr:to>
      <xdr:col>15</xdr:col>
      <xdr:colOff>50800</xdr:colOff>
      <xdr:row>62</xdr:row>
      <xdr:rowOff>9797</xdr:rowOff>
    </xdr:to>
    <xdr:cxnSp macro="">
      <xdr:nvCxnSpPr>
        <xdr:cNvPr id="97" name="直線コネクタ 96">
          <a:extLst>
            <a:ext uri="{FF2B5EF4-FFF2-40B4-BE49-F238E27FC236}">
              <a16:creationId xmlns:a16="http://schemas.microsoft.com/office/drawing/2014/main" id="{8DC1ACC8-3199-4643-973A-C6041C5C3AE1}"/>
            </a:ext>
          </a:extLst>
        </xdr:cNvPr>
        <xdr:cNvCxnSpPr/>
      </xdr:nvCxnSpPr>
      <xdr:spPr>
        <a:xfrm>
          <a:off x="2019300" y="1060377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122283</xdr:rowOff>
    </xdr:from>
    <xdr:to>
      <xdr:col>6</xdr:col>
      <xdr:colOff>38100</xdr:colOff>
      <xdr:row>62</xdr:row>
      <xdr:rowOff>52433</xdr:rowOff>
    </xdr:to>
    <xdr:sp macro="" textlink="">
      <xdr:nvSpPr>
        <xdr:cNvPr id="98" name="楕円 97">
          <a:extLst>
            <a:ext uri="{FF2B5EF4-FFF2-40B4-BE49-F238E27FC236}">
              <a16:creationId xmlns:a16="http://schemas.microsoft.com/office/drawing/2014/main" id="{52A33531-7D19-4DA5-BDA1-CC314CD2AD4A}"/>
            </a:ext>
          </a:extLst>
        </xdr:cNvPr>
        <xdr:cNvSpPr/>
      </xdr:nvSpPr>
      <xdr:spPr>
        <a:xfrm>
          <a:off x="1079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145324</xdr:rowOff>
    </xdr:from>
    <xdr:to>
      <xdr:col>10</xdr:col>
      <xdr:colOff>114300</xdr:colOff>
      <xdr:row>62</xdr:row>
      <xdr:rowOff>1633</xdr:rowOff>
    </xdr:to>
    <xdr:cxnSp macro="">
      <xdr:nvCxnSpPr>
        <xdr:cNvPr id="99" name="直線コネクタ 98">
          <a:extLst>
            <a:ext uri="{FF2B5EF4-FFF2-40B4-BE49-F238E27FC236}">
              <a16:creationId xmlns:a16="http://schemas.microsoft.com/office/drawing/2014/main" id="{64A65F90-CD69-4D0D-A867-27186420FA93}"/>
            </a:ext>
          </a:extLst>
        </xdr:cNvPr>
        <xdr:cNvCxnSpPr/>
      </xdr:nvCxnSpPr>
      <xdr:spPr>
        <a:xfrm flipV="1">
          <a:off x="1130300" y="1060377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39568</xdr:rowOff>
    </xdr:from>
    <xdr:ext cx="405111" cy="259045"/>
    <xdr:sp macro="" textlink="">
      <xdr:nvSpPr>
        <xdr:cNvPr id="100" name="n_1aveValue【体育館・プール】&#10;有形固定資産減価償却率">
          <a:extLst>
            <a:ext uri="{FF2B5EF4-FFF2-40B4-BE49-F238E27FC236}">
              <a16:creationId xmlns:a16="http://schemas.microsoft.com/office/drawing/2014/main" id="{C391EA38-0912-4D96-8FE1-52C2BBFDF9C5}"/>
            </a:ext>
          </a:extLst>
        </xdr:cNvPr>
        <xdr:cNvSpPr txBox="1"/>
      </xdr:nvSpPr>
      <xdr:spPr>
        <a:xfrm>
          <a:off x="3582044" y="10326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155501</xdr:rowOff>
    </xdr:from>
    <xdr:ext cx="405111" cy="259045"/>
    <xdr:sp macro="" textlink="">
      <xdr:nvSpPr>
        <xdr:cNvPr id="101" name="n_2aveValue【体育館・プール】&#10;有形固定資産減価償却率">
          <a:extLst>
            <a:ext uri="{FF2B5EF4-FFF2-40B4-BE49-F238E27FC236}">
              <a16:creationId xmlns:a16="http://schemas.microsoft.com/office/drawing/2014/main" id="{8FC01040-8163-4755-9D44-09D03755A590}"/>
            </a:ext>
          </a:extLst>
        </xdr:cNvPr>
        <xdr:cNvSpPr txBox="1"/>
      </xdr:nvSpPr>
      <xdr:spPr>
        <a:xfrm>
          <a:off x="2705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152236</xdr:rowOff>
    </xdr:from>
    <xdr:ext cx="405111" cy="259045"/>
    <xdr:sp macro="" textlink="">
      <xdr:nvSpPr>
        <xdr:cNvPr id="102" name="n_3aveValue【体育館・プール】&#10;有形固定資産減価償却率">
          <a:extLst>
            <a:ext uri="{FF2B5EF4-FFF2-40B4-BE49-F238E27FC236}">
              <a16:creationId xmlns:a16="http://schemas.microsoft.com/office/drawing/2014/main" id="{FC555A22-5446-4FAA-8E49-53251534E61E}"/>
            </a:ext>
          </a:extLst>
        </xdr:cNvPr>
        <xdr:cNvSpPr txBox="1"/>
      </xdr:nvSpPr>
      <xdr:spPr>
        <a:xfrm>
          <a:off x="1816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03" name="n_4aveValue【体育館・プール】&#10;有形固定資産減価償却率">
          <a:extLst>
            <a:ext uri="{FF2B5EF4-FFF2-40B4-BE49-F238E27FC236}">
              <a16:creationId xmlns:a16="http://schemas.microsoft.com/office/drawing/2014/main" id="{29DDE8D7-F15E-4768-A174-1FA49A84F49E}"/>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87647</xdr:rowOff>
    </xdr:from>
    <xdr:ext cx="405111" cy="259045"/>
    <xdr:sp macro="" textlink="">
      <xdr:nvSpPr>
        <xdr:cNvPr id="104" name="n_1mainValue【体育館・プール】&#10;有形固定資産減価償却率">
          <a:extLst>
            <a:ext uri="{FF2B5EF4-FFF2-40B4-BE49-F238E27FC236}">
              <a16:creationId xmlns:a16="http://schemas.microsoft.com/office/drawing/2014/main" id="{5563713D-A392-4C87-9C24-4EC04F73535F}"/>
            </a:ext>
          </a:extLst>
        </xdr:cNvPr>
        <xdr:cNvSpPr txBox="1"/>
      </xdr:nvSpPr>
      <xdr:spPr>
        <a:xfrm>
          <a:off x="35820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51724</xdr:rowOff>
    </xdr:from>
    <xdr:ext cx="405111" cy="259045"/>
    <xdr:sp macro="" textlink="">
      <xdr:nvSpPr>
        <xdr:cNvPr id="105" name="n_2mainValue【体育館・プール】&#10;有形固定資産減価償却率">
          <a:extLst>
            <a:ext uri="{FF2B5EF4-FFF2-40B4-BE49-F238E27FC236}">
              <a16:creationId xmlns:a16="http://schemas.microsoft.com/office/drawing/2014/main" id="{73D80BDE-9969-49D9-94C6-EE458913F8A6}"/>
            </a:ext>
          </a:extLst>
        </xdr:cNvPr>
        <xdr:cNvSpPr txBox="1"/>
      </xdr:nvSpPr>
      <xdr:spPr>
        <a:xfrm>
          <a:off x="2705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15801</xdr:rowOff>
    </xdr:from>
    <xdr:ext cx="405111" cy="259045"/>
    <xdr:sp macro="" textlink="">
      <xdr:nvSpPr>
        <xdr:cNvPr id="106" name="n_3mainValue【体育館・プール】&#10;有形固定資産減価償却率">
          <a:extLst>
            <a:ext uri="{FF2B5EF4-FFF2-40B4-BE49-F238E27FC236}">
              <a16:creationId xmlns:a16="http://schemas.microsoft.com/office/drawing/2014/main" id="{8A986078-E51F-4C88-A4EC-1E364782B337}"/>
            </a:ext>
          </a:extLst>
        </xdr:cNvPr>
        <xdr:cNvSpPr txBox="1"/>
      </xdr:nvSpPr>
      <xdr:spPr>
        <a:xfrm>
          <a:off x="1816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43560</xdr:rowOff>
    </xdr:from>
    <xdr:ext cx="405111" cy="259045"/>
    <xdr:sp macro="" textlink="">
      <xdr:nvSpPr>
        <xdr:cNvPr id="107" name="n_4mainValue【体育館・プール】&#10;有形固定資産減価償却率">
          <a:extLst>
            <a:ext uri="{FF2B5EF4-FFF2-40B4-BE49-F238E27FC236}">
              <a16:creationId xmlns:a16="http://schemas.microsoft.com/office/drawing/2014/main" id="{B7C4B5C0-3040-4E39-B6A1-6A59CE10FB6B}"/>
            </a:ext>
          </a:extLst>
        </xdr:cNvPr>
        <xdr:cNvSpPr txBox="1"/>
      </xdr:nvSpPr>
      <xdr:spPr>
        <a:xfrm>
          <a:off x="9277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887676C9-820E-47A7-98C0-D46E098AA8F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E29E13FF-E9BA-466F-9F5B-2E7B495136C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6F1D700D-DEE3-4215-9738-8409711744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92CBCB7B-DA35-4F77-B241-EDB3FFB78A3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93C83DD-A5FA-457F-8227-639FBCDA8B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A687A76D-CCE6-4CE6-B6CE-C4AB04FDAC1C}"/>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38D297F-586B-4C84-A419-FDB7EEFD406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53D666B-F17F-4B06-B67B-AA180B5D166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80870507-7DE0-41D7-883A-A01DFD33B8F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89B15F0-218E-44BE-99CB-18338541A7F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AEAEBF1C-9957-4126-A81F-F65C6A584DA4}"/>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E155242F-E090-4E5F-A503-880FC218BD1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A66561D6-277E-4EB7-8AE9-B308DFBDDEA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7A8365D6-CE9F-42A6-AB4F-07E7563F587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4E53B11B-A606-4D8F-9D5B-7158D4CD61C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966B8888-47D5-480C-8A9D-B7B8459523A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4859F901-1FB8-4692-8FA1-76ECD8EC6CF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EB81E927-860A-4DD5-AB94-736CBD137919}"/>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A4923824-1F58-4446-B7EE-33208B66595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2AAF2064-C293-4C90-BC14-B6728CE7C95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2AAA501B-E3C8-4BDF-84B2-5F884102EAF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9" name="テキスト ボックス 128">
          <a:extLst>
            <a:ext uri="{FF2B5EF4-FFF2-40B4-BE49-F238E27FC236}">
              <a16:creationId xmlns:a16="http://schemas.microsoft.com/office/drawing/2014/main" id="{5D22ECB8-F7F7-436C-8DC6-16B587BA8F97}"/>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27CE6077-E269-4F68-B41A-CAD328A73A6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31" name="テキスト ボックス 130">
          <a:extLst>
            <a:ext uri="{FF2B5EF4-FFF2-40B4-BE49-F238E27FC236}">
              <a16:creationId xmlns:a16="http://schemas.microsoft.com/office/drawing/2014/main" id="{EA4E3CEE-9534-4BE6-AFA8-ADC80F0033A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4671FB34-963F-41F8-B381-2013214CC8F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61722</xdr:rowOff>
    </xdr:from>
    <xdr:to>
      <xdr:col>54</xdr:col>
      <xdr:colOff>189865</xdr:colOff>
      <xdr:row>64</xdr:row>
      <xdr:rowOff>117729</xdr:rowOff>
    </xdr:to>
    <xdr:cxnSp macro="">
      <xdr:nvCxnSpPr>
        <xdr:cNvPr id="133" name="直線コネクタ 132">
          <a:extLst>
            <a:ext uri="{FF2B5EF4-FFF2-40B4-BE49-F238E27FC236}">
              <a16:creationId xmlns:a16="http://schemas.microsoft.com/office/drawing/2014/main" id="{5400F8F1-9993-4CBA-8D47-038683FD127E}"/>
            </a:ext>
          </a:extLst>
        </xdr:cNvPr>
        <xdr:cNvCxnSpPr/>
      </xdr:nvCxnSpPr>
      <xdr:spPr>
        <a:xfrm flipV="1">
          <a:off x="10476865" y="9491472"/>
          <a:ext cx="0"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121556</xdr:rowOff>
    </xdr:from>
    <xdr:ext cx="469744" cy="259045"/>
    <xdr:sp macro="" textlink="">
      <xdr:nvSpPr>
        <xdr:cNvPr id="134" name="【体育館・プール】&#10;一人当たり面積最小値テキスト">
          <a:extLst>
            <a:ext uri="{FF2B5EF4-FFF2-40B4-BE49-F238E27FC236}">
              <a16:creationId xmlns:a16="http://schemas.microsoft.com/office/drawing/2014/main" id="{9ACCE43B-DF9B-4560-9344-806F404B2A56}"/>
            </a:ext>
          </a:extLst>
        </xdr:cNvPr>
        <xdr:cNvSpPr txBox="1"/>
      </xdr:nvSpPr>
      <xdr:spPr>
        <a:xfrm>
          <a:off x="10515600" y="1109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117729</xdr:rowOff>
    </xdr:from>
    <xdr:to>
      <xdr:col>55</xdr:col>
      <xdr:colOff>88900</xdr:colOff>
      <xdr:row>64</xdr:row>
      <xdr:rowOff>117729</xdr:rowOff>
    </xdr:to>
    <xdr:cxnSp macro="">
      <xdr:nvCxnSpPr>
        <xdr:cNvPr id="135" name="直線コネクタ 134">
          <a:extLst>
            <a:ext uri="{FF2B5EF4-FFF2-40B4-BE49-F238E27FC236}">
              <a16:creationId xmlns:a16="http://schemas.microsoft.com/office/drawing/2014/main" id="{0F49EBF0-360A-44F8-9B07-2797FDD81A02}"/>
            </a:ext>
          </a:extLst>
        </xdr:cNvPr>
        <xdr:cNvCxnSpPr/>
      </xdr:nvCxnSpPr>
      <xdr:spPr>
        <a:xfrm>
          <a:off x="10388600" y="1109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8399</xdr:rowOff>
    </xdr:from>
    <xdr:ext cx="469744" cy="259045"/>
    <xdr:sp macro="" textlink="">
      <xdr:nvSpPr>
        <xdr:cNvPr id="136" name="【体育館・プール】&#10;一人当たり面積最大値テキスト">
          <a:extLst>
            <a:ext uri="{FF2B5EF4-FFF2-40B4-BE49-F238E27FC236}">
              <a16:creationId xmlns:a16="http://schemas.microsoft.com/office/drawing/2014/main" id="{7B860DDF-FC32-4B86-8693-9A8529643B8E}"/>
            </a:ext>
          </a:extLst>
        </xdr:cNvPr>
        <xdr:cNvSpPr txBox="1"/>
      </xdr:nvSpPr>
      <xdr:spPr>
        <a:xfrm>
          <a:off x="105156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61722</xdr:rowOff>
    </xdr:from>
    <xdr:to>
      <xdr:col>55</xdr:col>
      <xdr:colOff>88900</xdr:colOff>
      <xdr:row>55</xdr:row>
      <xdr:rowOff>61722</xdr:rowOff>
    </xdr:to>
    <xdr:cxnSp macro="">
      <xdr:nvCxnSpPr>
        <xdr:cNvPr id="137" name="直線コネクタ 136">
          <a:extLst>
            <a:ext uri="{FF2B5EF4-FFF2-40B4-BE49-F238E27FC236}">
              <a16:creationId xmlns:a16="http://schemas.microsoft.com/office/drawing/2014/main" id="{9A4FDF6C-89CC-4DFD-B3E3-ABE14440298C}"/>
            </a:ext>
          </a:extLst>
        </xdr:cNvPr>
        <xdr:cNvCxnSpPr/>
      </xdr:nvCxnSpPr>
      <xdr:spPr>
        <a:xfrm>
          <a:off x="10388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62991</xdr:rowOff>
    </xdr:from>
    <xdr:ext cx="469744" cy="259045"/>
    <xdr:sp macro="" textlink="">
      <xdr:nvSpPr>
        <xdr:cNvPr id="138" name="【体育館・プール】&#10;一人当たり面積平均値テキスト">
          <a:extLst>
            <a:ext uri="{FF2B5EF4-FFF2-40B4-BE49-F238E27FC236}">
              <a16:creationId xmlns:a16="http://schemas.microsoft.com/office/drawing/2014/main" id="{12B5B531-0322-464E-9FCA-2EB400E3CDCD}"/>
            </a:ext>
          </a:extLst>
        </xdr:cNvPr>
        <xdr:cNvSpPr txBox="1"/>
      </xdr:nvSpPr>
      <xdr:spPr>
        <a:xfrm>
          <a:off x="10515600" y="1086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84564</xdr:rowOff>
    </xdr:from>
    <xdr:to>
      <xdr:col>55</xdr:col>
      <xdr:colOff>50800</xdr:colOff>
      <xdr:row>64</xdr:row>
      <xdr:rowOff>14714</xdr:rowOff>
    </xdr:to>
    <xdr:sp macro="" textlink="">
      <xdr:nvSpPr>
        <xdr:cNvPr id="139" name="フローチャート: 判断 138">
          <a:extLst>
            <a:ext uri="{FF2B5EF4-FFF2-40B4-BE49-F238E27FC236}">
              <a16:creationId xmlns:a16="http://schemas.microsoft.com/office/drawing/2014/main" id="{89FD74BD-60F8-4231-AC33-D75F9606BE03}"/>
            </a:ext>
          </a:extLst>
        </xdr:cNvPr>
        <xdr:cNvSpPr/>
      </xdr:nvSpPr>
      <xdr:spPr>
        <a:xfrm>
          <a:off x="10426700" y="1088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80155</xdr:rowOff>
    </xdr:from>
    <xdr:to>
      <xdr:col>50</xdr:col>
      <xdr:colOff>165100</xdr:colOff>
      <xdr:row>64</xdr:row>
      <xdr:rowOff>10305</xdr:rowOff>
    </xdr:to>
    <xdr:sp macro="" textlink="">
      <xdr:nvSpPr>
        <xdr:cNvPr id="140" name="フローチャート: 判断 139">
          <a:extLst>
            <a:ext uri="{FF2B5EF4-FFF2-40B4-BE49-F238E27FC236}">
              <a16:creationId xmlns:a16="http://schemas.microsoft.com/office/drawing/2014/main" id="{275AA1F3-9B6B-4454-BEB9-F3E8EFAD55B4}"/>
            </a:ext>
          </a:extLst>
        </xdr:cNvPr>
        <xdr:cNvSpPr/>
      </xdr:nvSpPr>
      <xdr:spPr>
        <a:xfrm>
          <a:off x="9588500" y="108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79828</xdr:rowOff>
    </xdr:from>
    <xdr:to>
      <xdr:col>46</xdr:col>
      <xdr:colOff>38100</xdr:colOff>
      <xdr:row>64</xdr:row>
      <xdr:rowOff>9978</xdr:rowOff>
    </xdr:to>
    <xdr:sp macro="" textlink="">
      <xdr:nvSpPr>
        <xdr:cNvPr id="141" name="フローチャート: 判断 140">
          <a:extLst>
            <a:ext uri="{FF2B5EF4-FFF2-40B4-BE49-F238E27FC236}">
              <a16:creationId xmlns:a16="http://schemas.microsoft.com/office/drawing/2014/main" id="{39A094D9-3601-4D13-A17B-57FB6B71DDEA}"/>
            </a:ext>
          </a:extLst>
        </xdr:cNvPr>
        <xdr:cNvSpPr/>
      </xdr:nvSpPr>
      <xdr:spPr>
        <a:xfrm>
          <a:off x="8699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75747</xdr:rowOff>
    </xdr:from>
    <xdr:to>
      <xdr:col>41</xdr:col>
      <xdr:colOff>101600</xdr:colOff>
      <xdr:row>64</xdr:row>
      <xdr:rowOff>5897</xdr:rowOff>
    </xdr:to>
    <xdr:sp macro="" textlink="">
      <xdr:nvSpPr>
        <xdr:cNvPr id="142" name="フローチャート: 判断 141">
          <a:extLst>
            <a:ext uri="{FF2B5EF4-FFF2-40B4-BE49-F238E27FC236}">
              <a16:creationId xmlns:a16="http://schemas.microsoft.com/office/drawing/2014/main" id="{29E71CF4-405A-46B0-AF7C-B7C66A709664}"/>
            </a:ext>
          </a:extLst>
        </xdr:cNvPr>
        <xdr:cNvSpPr/>
      </xdr:nvSpPr>
      <xdr:spPr>
        <a:xfrm>
          <a:off x="7810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104974</xdr:rowOff>
    </xdr:from>
    <xdr:to>
      <xdr:col>36</xdr:col>
      <xdr:colOff>165100</xdr:colOff>
      <xdr:row>64</xdr:row>
      <xdr:rowOff>35124</xdr:rowOff>
    </xdr:to>
    <xdr:sp macro="" textlink="">
      <xdr:nvSpPr>
        <xdr:cNvPr id="143" name="フローチャート: 判断 142">
          <a:extLst>
            <a:ext uri="{FF2B5EF4-FFF2-40B4-BE49-F238E27FC236}">
              <a16:creationId xmlns:a16="http://schemas.microsoft.com/office/drawing/2014/main" id="{246FD10A-6215-480D-80B0-852FCD90CFFE}"/>
            </a:ext>
          </a:extLst>
        </xdr:cNvPr>
        <xdr:cNvSpPr/>
      </xdr:nvSpPr>
      <xdr:spPr>
        <a:xfrm>
          <a:off x="6921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1CB5977-364F-456A-AD63-885DF8F3BEBA}"/>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45FFC2D3-3F93-451D-A55D-C38D33369846}"/>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63FA7EE6-6A75-41E5-B3DE-6BFD470B3A7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31395D97-B7CC-4E39-B3B9-DF2B80A2AB3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B72C8EEE-93A9-4996-BE4D-A72EA5B5A6C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157716</xdr:rowOff>
    </xdr:from>
    <xdr:to>
      <xdr:col>55</xdr:col>
      <xdr:colOff>50800</xdr:colOff>
      <xdr:row>63</xdr:row>
      <xdr:rowOff>87866</xdr:rowOff>
    </xdr:to>
    <xdr:sp macro="" textlink="">
      <xdr:nvSpPr>
        <xdr:cNvPr id="149" name="楕円 148">
          <a:extLst>
            <a:ext uri="{FF2B5EF4-FFF2-40B4-BE49-F238E27FC236}">
              <a16:creationId xmlns:a16="http://schemas.microsoft.com/office/drawing/2014/main" id="{DB6A305C-A296-458C-BC2D-940CA5E5E2A5}"/>
            </a:ext>
          </a:extLst>
        </xdr:cNvPr>
        <xdr:cNvSpPr/>
      </xdr:nvSpPr>
      <xdr:spPr>
        <a:xfrm>
          <a:off x="10426700" y="1078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9143</xdr:rowOff>
    </xdr:from>
    <xdr:ext cx="469744" cy="259045"/>
    <xdr:sp macro="" textlink="">
      <xdr:nvSpPr>
        <xdr:cNvPr id="150" name="【体育館・プール】&#10;一人当たり面積該当値テキスト">
          <a:extLst>
            <a:ext uri="{FF2B5EF4-FFF2-40B4-BE49-F238E27FC236}">
              <a16:creationId xmlns:a16="http://schemas.microsoft.com/office/drawing/2014/main" id="{EB7076B2-E18D-464A-83C1-228B1D4A78D8}"/>
            </a:ext>
          </a:extLst>
        </xdr:cNvPr>
        <xdr:cNvSpPr txBox="1"/>
      </xdr:nvSpPr>
      <xdr:spPr>
        <a:xfrm>
          <a:off x="10515600" y="10639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163757</xdr:rowOff>
    </xdr:from>
    <xdr:to>
      <xdr:col>50</xdr:col>
      <xdr:colOff>165100</xdr:colOff>
      <xdr:row>63</xdr:row>
      <xdr:rowOff>93907</xdr:rowOff>
    </xdr:to>
    <xdr:sp macro="" textlink="">
      <xdr:nvSpPr>
        <xdr:cNvPr id="151" name="楕円 150">
          <a:extLst>
            <a:ext uri="{FF2B5EF4-FFF2-40B4-BE49-F238E27FC236}">
              <a16:creationId xmlns:a16="http://schemas.microsoft.com/office/drawing/2014/main" id="{86438305-AD78-4F32-A6EC-31AB400BA1F6}"/>
            </a:ext>
          </a:extLst>
        </xdr:cNvPr>
        <xdr:cNvSpPr/>
      </xdr:nvSpPr>
      <xdr:spPr>
        <a:xfrm>
          <a:off x="9588500" y="1079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37066</xdr:rowOff>
    </xdr:from>
    <xdr:to>
      <xdr:col>55</xdr:col>
      <xdr:colOff>0</xdr:colOff>
      <xdr:row>63</xdr:row>
      <xdr:rowOff>43107</xdr:rowOff>
    </xdr:to>
    <xdr:cxnSp macro="">
      <xdr:nvCxnSpPr>
        <xdr:cNvPr id="152" name="直線コネクタ 151">
          <a:extLst>
            <a:ext uri="{FF2B5EF4-FFF2-40B4-BE49-F238E27FC236}">
              <a16:creationId xmlns:a16="http://schemas.microsoft.com/office/drawing/2014/main" id="{CD9B6DB1-AB79-4C00-9559-D122A613A019}"/>
            </a:ext>
          </a:extLst>
        </xdr:cNvPr>
        <xdr:cNvCxnSpPr/>
      </xdr:nvCxnSpPr>
      <xdr:spPr>
        <a:xfrm flipV="1">
          <a:off x="9639300" y="10838416"/>
          <a:ext cx="838200" cy="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163594</xdr:rowOff>
    </xdr:from>
    <xdr:to>
      <xdr:col>46</xdr:col>
      <xdr:colOff>38100</xdr:colOff>
      <xdr:row>63</xdr:row>
      <xdr:rowOff>93744</xdr:rowOff>
    </xdr:to>
    <xdr:sp macro="" textlink="">
      <xdr:nvSpPr>
        <xdr:cNvPr id="153" name="楕円 152">
          <a:extLst>
            <a:ext uri="{FF2B5EF4-FFF2-40B4-BE49-F238E27FC236}">
              <a16:creationId xmlns:a16="http://schemas.microsoft.com/office/drawing/2014/main" id="{5A71D2E8-CCAD-4AE9-832B-318B3AD68C4F}"/>
            </a:ext>
          </a:extLst>
        </xdr:cNvPr>
        <xdr:cNvSpPr/>
      </xdr:nvSpPr>
      <xdr:spPr>
        <a:xfrm>
          <a:off x="8699500" y="1079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42944</xdr:rowOff>
    </xdr:from>
    <xdr:to>
      <xdr:col>50</xdr:col>
      <xdr:colOff>114300</xdr:colOff>
      <xdr:row>63</xdr:row>
      <xdr:rowOff>43107</xdr:rowOff>
    </xdr:to>
    <xdr:cxnSp macro="">
      <xdr:nvCxnSpPr>
        <xdr:cNvPr id="154" name="直線コネクタ 153">
          <a:extLst>
            <a:ext uri="{FF2B5EF4-FFF2-40B4-BE49-F238E27FC236}">
              <a16:creationId xmlns:a16="http://schemas.microsoft.com/office/drawing/2014/main" id="{64CECD18-9661-4506-8C6D-DA8D3A6A6C81}"/>
            </a:ext>
          </a:extLst>
        </xdr:cNvPr>
        <xdr:cNvCxnSpPr/>
      </xdr:nvCxnSpPr>
      <xdr:spPr>
        <a:xfrm>
          <a:off x="8750300" y="10844294"/>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168003</xdr:rowOff>
    </xdr:from>
    <xdr:to>
      <xdr:col>41</xdr:col>
      <xdr:colOff>101600</xdr:colOff>
      <xdr:row>63</xdr:row>
      <xdr:rowOff>98153</xdr:rowOff>
    </xdr:to>
    <xdr:sp macro="" textlink="">
      <xdr:nvSpPr>
        <xdr:cNvPr id="155" name="楕円 154">
          <a:extLst>
            <a:ext uri="{FF2B5EF4-FFF2-40B4-BE49-F238E27FC236}">
              <a16:creationId xmlns:a16="http://schemas.microsoft.com/office/drawing/2014/main" id="{74211E2D-8CBC-4692-B965-7669858FE574}"/>
            </a:ext>
          </a:extLst>
        </xdr:cNvPr>
        <xdr:cNvSpPr/>
      </xdr:nvSpPr>
      <xdr:spPr>
        <a:xfrm>
          <a:off x="7810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42944</xdr:rowOff>
    </xdr:from>
    <xdr:to>
      <xdr:col>45</xdr:col>
      <xdr:colOff>177800</xdr:colOff>
      <xdr:row>63</xdr:row>
      <xdr:rowOff>47353</xdr:rowOff>
    </xdr:to>
    <xdr:cxnSp macro="">
      <xdr:nvCxnSpPr>
        <xdr:cNvPr id="156" name="直線コネクタ 155">
          <a:extLst>
            <a:ext uri="{FF2B5EF4-FFF2-40B4-BE49-F238E27FC236}">
              <a16:creationId xmlns:a16="http://schemas.microsoft.com/office/drawing/2014/main" id="{D393B2FC-C52A-49A1-9891-6808E8068157}"/>
            </a:ext>
          </a:extLst>
        </xdr:cNvPr>
        <xdr:cNvCxnSpPr/>
      </xdr:nvCxnSpPr>
      <xdr:spPr>
        <a:xfrm flipV="1">
          <a:off x="7861300" y="10844294"/>
          <a:ext cx="8890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152001</xdr:rowOff>
    </xdr:from>
    <xdr:to>
      <xdr:col>36</xdr:col>
      <xdr:colOff>165100</xdr:colOff>
      <xdr:row>63</xdr:row>
      <xdr:rowOff>82151</xdr:rowOff>
    </xdr:to>
    <xdr:sp macro="" textlink="">
      <xdr:nvSpPr>
        <xdr:cNvPr id="157" name="楕円 156">
          <a:extLst>
            <a:ext uri="{FF2B5EF4-FFF2-40B4-BE49-F238E27FC236}">
              <a16:creationId xmlns:a16="http://schemas.microsoft.com/office/drawing/2014/main" id="{9A89592C-4732-4F3F-9353-07C4EA1D3269}"/>
            </a:ext>
          </a:extLst>
        </xdr:cNvPr>
        <xdr:cNvSpPr/>
      </xdr:nvSpPr>
      <xdr:spPr>
        <a:xfrm>
          <a:off x="6921500" y="1078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31351</xdr:rowOff>
    </xdr:from>
    <xdr:to>
      <xdr:col>41</xdr:col>
      <xdr:colOff>50800</xdr:colOff>
      <xdr:row>63</xdr:row>
      <xdr:rowOff>47353</xdr:rowOff>
    </xdr:to>
    <xdr:cxnSp macro="">
      <xdr:nvCxnSpPr>
        <xdr:cNvPr id="158" name="直線コネクタ 157">
          <a:extLst>
            <a:ext uri="{FF2B5EF4-FFF2-40B4-BE49-F238E27FC236}">
              <a16:creationId xmlns:a16="http://schemas.microsoft.com/office/drawing/2014/main" id="{2081D0B6-E7A6-424D-9C3C-925226484A8A}"/>
            </a:ext>
          </a:extLst>
        </xdr:cNvPr>
        <xdr:cNvCxnSpPr/>
      </xdr:nvCxnSpPr>
      <xdr:spPr>
        <a:xfrm>
          <a:off x="6972300" y="1083270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1432</xdr:rowOff>
    </xdr:from>
    <xdr:ext cx="469744" cy="259045"/>
    <xdr:sp macro="" textlink="">
      <xdr:nvSpPr>
        <xdr:cNvPr id="159" name="n_1aveValue【体育館・プール】&#10;一人当たり面積">
          <a:extLst>
            <a:ext uri="{FF2B5EF4-FFF2-40B4-BE49-F238E27FC236}">
              <a16:creationId xmlns:a16="http://schemas.microsoft.com/office/drawing/2014/main" id="{D7A44E72-028C-4A23-9CDA-7C26FF74E4CF}"/>
            </a:ext>
          </a:extLst>
        </xdr:cNvPr>
        <xdr:cNvSpPr txBox="1"/>
      </xdr:nvSpPr>
      <xdr:spPr>
        <a:xfrm>
          <a:off x="9391727" y="109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0" name="n_2aveValue【体育館・プール】&#10;一人当たり面積">
          <a:extLst>
            <a:ext uri="{FF2B5EF4-FFF2-40B4-BE49-F238E27FC236}">
              <a16:creationId xmlns:a16="http://schemas.microsoft.com/office/drawing/2014/main" id="{0C7FAD03-BBD1-4962-A967-FBC862CB8AA5}"/>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168474</xdr:rowOff>
    </xdr:from>
    <xdr:ext cx="469744" cy="259045"/>
    <xdr:sp macro="" textlink="">
      <xdr:nvSpPr>
        <xdr:cNvPr id="161" name="n_3aveValue【体育館・プール】&#10;一人当たり面積">
          <a:extLst>
            <a:ext uri="{FF2B5EF4-FFF2-40B4-BE49-F238E27FC236}">
              <a16:creationId xmlns:a16="http://schemas.microsoft.com/office/drawing/2014/main" id="{E0A6A3FC-18BD-47D8-B7D9-7A753DF63525}"/>
            </a:ext>
          </a:extLst>
        </xdr:cNvPr>
        <xdr:cNvSpPr txBox="1"/>
      </xdr:nvSpPr>
      <xdr:spPr>
        <a:xfrm>
          <a:off x="7626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26251</xdr:rowOff>
    </xdr:from>
    <xdr:ext cx="469744" cy="259045"/>
    <xdr:sp macro="" textlink="">
      <xdr:nvSpPr>
        <xdr:cNvPr id="162" name="n_4aveValue【体育館・プール】&#10;一人当たり面積">
          <a:extLst>
            <a:ext uri="{FF2B5EF4-FFF2-40B4-BE49-F238E27FC236}">
              <a16:creationId xmlns:a16="http://schemas.microsoft.com/office/drawing/2014/main" id="{1ABB4632-2519-41B3-85CF-C886852D7CE3}"/>
            </a:ext>
          </a:extLst>
        </xdr:cNvPr>
        <xdr:cNvSpPr txBox="1"/>
      </xdr:nvSpPr>
      <xdr:spPr>
        <a:xfrm>
          <a:off x="6737427" y="1099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110434</xdr:rowOff>
    </xdr:from>
    <xdr:ext cx="469744" cy="259045"/>
    <xdr:sp macro="" textlink="">
      <xdr:nvSpPr>
        <xdr:cNvPr id="163" name="n_1mainValue【体育館・プール】&#10;一人当たり面積">
          <a:extLst>
            <a:ext uri="{FF2B5EF4-FFF2-40B4-BE49-F238E27FC236}">
              <a16:creationId xmlns:a16="http://schemas.microsoft.com/office/drawing/2014/main" id="{46723A00-16C5-4F5E-B6E1-366F0A6C7A13}"/>
            </a:ext>
          </a:extLst>
        </xdr:cNvPr>
        <xdr:cNvSpPr txBox="1"/>
      </xdr:nvSpPr>
      <xdr:spPr>
        <a:xfrm>
          <a:off x="9391727" y="1056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110271</xdr:rowOff>
    </xdr:from>
    <xdr:ext cx="469744" cy="259045"/>
    <xdr:sp macro="" textlink="">
      <xdr:nvSpPr>
        <xdr:cNvPr id="164" name="n_2mainValue【体育館・プール】&#10;一人当たり面積">
          <a:extLst>
            <a:ext uri="{FF2B5EF4-FFF2-40B4-BE49-F238E27FC236}">
              <a16:creationId xmlns:a16="http://schemas.microsoft.com/office/drawing/2014/main" id="{5AE7041C-E756-42F9-B4A4-37272B2AD8B2}"/>
            </a:ext>
          </a:extLst>
        </xdr:cNvPr>
        <xdr:cNvSpPr txBox="1"/>
      </xdr:nvSpPr>
      <xdr:spPr>
        <a:xfrm>
          <a:off x="8515427" y="1056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114680</xdr:rowOff>
    </xdr:from>
    <xdr:ext cx="469744" cy="259045"/>
    <xdr:sp macro="" textlink="">
      <xdr:nvSpPr>
        <xdr:cNvPr id="165" name="n_3mainValue【体育館・プール】&#10;一人当たり面積">
          <a:extLst>
            <a:ext uri="{FF2B5EF4-FFF2-40B4-BE49-F238E27FC236}">
              <a16:creationId xmlns:a16="http://schemas.microsoft.com/office/drawing/2014/main" id="{684C7D6C-3766-4948-9D7D-DDDD8FC1A012}"/>
            </a:ext>
          </a:extLst>
        </xdr:cNvPr>
        <xdr:cNvSpPr txBox="1"/>
      </xdr:nvSpPr>
      <xdr:spPr>
        <a:xfrm>
          <a:off x="7626427" y="1057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98678</xdr:rowOff>
    </xdr:from>
    <xdr:ext cx="469744" cy="259045"/>
    <xdr:sp macro="" textlink="">
      <xdr:nvSpPr>
        <xdr:cNvPr id="166" name="n_4mainValue【体育館・プール】&#10;一人当たり面積">
          <a:extLst>
            <a:ext uri="{FF2B5EF4-FFF2-40B4-BE49-F238E27FC236}">
              <a16:creationId xmlns:a16="http://schemas.microsoft.com/office/drawing/2014/main" id="{47D52720-5057-4F51-A557-F3BF4809E6BC}"/>
            </a:ext>
          </a:extLst>
        </xdr:cNvPr>
        <xdr:cNvSpPr txBox="1"/>
      </xdr:nvSpPr>
      <xdr:spPr>
        <a:xfrm>
          <a:off x="6737427" y="105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98DEFAFF-5A04-4B97-86F0-A9BED0226A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FB618CC2-D472-4135-BB1A-8A76217AD17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CD378D1B-89A8-437F-8945-A323352A92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0C9465E4-AF53-4B98-B01A-87C6D80E7C2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AD9C6942-0DC6-43BA-9637-DCC416DB623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ADFB2B06-0F6E-4A1B-811A-58C2090BB0D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41071D4A-78D4-4B23-AF0E-73CCF54094E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011E6002-A587-41EA-920E-BE3213AFA7C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A7EC29F1-216E-43F2-B97B-1600A97525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BC83451C-1185-430E-AD3B-9094215224E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3A6DF18D-2AB8-4ACD-B192-E9F17E0691E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54ED7B99-8483-4991-837C-213536747F4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B713B606-0F19-4FB1-B655-2ED2A551B07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2C191742-FB20-4D61-9C10-7070128ACA2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480AEAD4-6AFB-445B-A6BD-237F1A24DBC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DF499700-F2DC-49D9-88AE-97FFEB94EAC1}"/>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6E2347AB-B37C-4D2F-8D17-B8F7A304A99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C2ED81A6-4DD5-4BCB-8008-DBCFB8B567D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5CFCCF84-D7A2-4D64-967D-F2ECFDAE162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D35042EE-8F5B-43D0-83AD-42D5A36BC3DE}"/>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2BCA4CC4-AE6A-4FDD-8E44-3E52D7A5A52A}"/>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4AD06564-0083-4767-894D-4D65AE27595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AD71848A-0F18-47C6-A30E-C735C5B89601}"/>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ED8926F0-9D0F-4B49-8412-DCD39F6FAC4F}"/>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127636</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5AA46E4F-5FE6-4596-B6BD-B29062943D4C}"/>
            </a:ext>
          </a:extLst>
        </xdr:cNvPr>
        <xdr:cNvCxnSpPr/>
      </xdr:nvCxnSpPr>
      <xdr:spPr>
        <a:xfrm flipV="1">
          <a:off x="4634865" y="13329286"/>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D96F144D-EFD6-40EC-9FAF-124AA8BC8C4D}"/>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1EEE34BA-82F0-46C4-9E8D-EA2E11D09C7A}"/>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74313</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A1CF533F-3FF9-4C6C-B015-DAC24664D8B3}"/>
            </a:ext>
          </a:extLst>
        </xdr:cNvPr>
        <xdr:cNvSpPr txBox="1"/>
      </xdr:nvSpPr>
      <xdr:spPr>
        <a:xfrm>
          <a:off x="4673600" y="13104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127636</xdr:rowOff>
    </xdr:from>
    <xdr:to>
      <xdr:col>24</xdr:col>
      <xdr:colOff>152400</xdr:colOff>
      <xdr:row>77</xdr:row>
      <xdr:rowOff>127636</xdr:rowOff>
    </xdr:to>
    <xdr:cxnSp macro="">
      <xdr:nvCxnSpPr>
        <xdr:cNvPr id="195" name="直線コネクタ 194">
          <a:extLst>
            <a:ext uri="{FF2B5EF4-FFF2-40B4-BE49-F238E27FC236}">
              <a16:creationId xmlns:a16="http://schemas.microsoft.com/office/drawing/2014/main" id="{8FCA7AC4-D900-4E59-BDC7-0F3033BE4EF9}"/>
            </a:ext>
          </a:extLst>
        </xdr:cNvPr>
        <xdr:cNvCxnSpPr/>
      </xdr:nvCxnSpPr>
      <xdr:spPr>
        <a:xfrm>
          <a:off x="4546600" y="13329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3BE24078-AC75-4EDA-8D05-56FD52524617}"/>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197" name="フローチャート: 判断 196">
          <a:extLst>
            <a:ext uri="{FF2B5EF4-FFF2-40B4-BE49-F238E27FC236}">
              <a16:creationId xmlns:a16="http://schemas.microsoft.com/office/drawing/2014/main" id="{D559A799-AF46-441D-973C-96C04813FC12}"/>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132080</xdr:rowOff>
    </xdr:from>
    <xdr:to>
      <xdr:col>20</xdr:col>
      <xdr:colOff>38100</xdr:colOff>
      <xdr:row>81</xdr:row>
      <xdr:rowOff>62230</xdr:rowOff>
    </xdr:to>
    <xdr:sp macro="" textlink="">
      <xdr:nvSpPr>
        <xdr:cNvPr id="198" name="フローチャート: 判断 197">
          <a:extLst>
            <a:ext uri="{FF2B5EF4-FFF2-40B4-BE49-F238E27FC236}">
              <a16:creationId xmlns:a16="http://schemas.microsoft.com/office/drawing/2014/main" id="{83CD1469-E7A4-401A-A66B-C3F76480E44B}"/>
            </a:ext>
          </a:extLst>
        </xdr:cNvPr>
        <xdr:cNvSpPr/>
      </xdr:nvSpPr>
      <xdr:spPr>
        <a:xfrm>
          <a:off x="3746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74930</xdr:rowOff>
    </xdr:from>
    <xdr:to>
      <xdr:col>15</xdr:col>
      <xdr:colOff>101600</xdr:colOff>
      <xdr:row>81</xdr:row>
      <xdr:rowOff>5080</xdr:rowOff>
    </xdr:to>
    <xdr:sp macro="" textlink="">
      <xdr:nvSpPr>
        <xdr:cNvPr id="199" name="フローチャート: 判断 198">
          <a:extLst>
            <a:ext uri="{FF2B5EF4-FFF2-40B4-BE49-F238E27FC236}">
              <a16:creationId xmlns:a16="http://schemas.microsoft.com/office/drawing/2014/main" id="{9F14F1CC-18FD-412C-A5A8-19FD5438E70B}"/>
            </a:ext>
          </a:extLst>
        </xdr:cNvPr>
        <xdr:cNvSpPr/>
      </xdr:nvSpPr>
      <xdr:spPr>
        <a:xfrm>
          <a:off x="28575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50164</xdr:rowOff>
    </xdr:from>
    <xdr:to>
      <xdr:col>10</xdr:col>
      <xdr:colOff>165100</xdr:colOff>
      <xdr:row>80</xdr:row>
      <xdr:rowOff>151764</xdr:rowOff>
    </xdr:to>
    <xdr:sp macro="" textlink="">
      <xdr:nvSpPr>
        <xdr:cNvPr id="200" name="フローチャート: 判断 199">
          <a:extLst>
            <a:ext uri="{FF2B5EF4-FFF2-40B4-BE49-F238E27FC236}">
              <a16:creationId xmlns:a16="http://schemas.microsoft.com/office/drawing/2014/main" id="{92F049F7-6FC9-49AA-84CC-C273541C5E7C}"/>
            </a:ext>
          </a:extLst>
        </xdr:cNvPr>
        <xdr:cNvSpPr/>
      </xdr:nvSpPr>
      <xdr:spPr>
        <a:xfrm>
          <a:off x="1968500" y="1376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76836</xdr:rowOff>
    </xdr:from>
    <xdr:to>
      <xdr:col>6</xdr:col>
      <xdr:colOff>38100</xdr:colOff>
      <xdr:row>81</xdr:row>
      <xdr:rowOff>6986</xdr:rowOff>
    </xdr:to>
    <xdr:sp macro="" textlink="">
      <xdr:nvSpPr>
        <xdr:cNvPr id="201" name="フローチャート: 判断 200">
          <a:extLst>
            <a:ext uri="{FF2B5EF4-FFF2-40B4-BE49-F238E27FC236}">
              <a16:creationId xmlns:a16="http://schemas.microsoft.com/office/drawing/2014/main" id="{8EA05DE1-45C6-40A1-BC63-D8471955326F}"/>
            </a:ext>
          </a:extLst>
        </xdr:cNvPr>
        <xdr:cNvSpPr/>
      </xdr:nvSpPr>
      <xdr:spPr>
        <a:xfrm>
          <a:off x="1079500" y="137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7E3BA751-5ECD-4B99-8E5F-92DC99158B7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D80F57F0-324A-4780-A457-C1744AFCA6B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B1DB4527-2E43-4833-A566-959D1D0E67A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180ADCFC-5508-4016-821C-2B33E08589D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C9686659-EBA6-40AA-AA32-592AD20AF51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48261</xdr:rowOff>
    </xdr:from>
    <xdr:to>
      <xdr:col>24</xdr:col>
      <xdr:colOff>114300</xdr:colOff>
      <xdr:row>85</xdr:row>
      <xdr:rowOff>149861</xdr:rowOff>
    </xdr:to>
    <xdr:sp macro="" textlink="">
      <xdr:nvSpPr>
        <xdr:cNvPr id="207" name="楕円 206">
          <a:extLst>
            <a:ext uri="{FF2B5EF4-FFF2-40B4-BE49-F238E27FC236}">
              <a16:creationId xmlns:a16="http://schemas.microsoft.com/office/drawing/2014/main" id="{8D16439E-CF3A-4E7C-A040-3A4D77881D41}"/>
            </a:ext>
          </a:extLst>
        </xdr:cNvPr>
        <xdr:cNvSpPr/>
      </xdr:nvSpPr>
      <xdr:spPr>
        <a:xfrm>
          <a:off x="4584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26688</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8CC0100F-4BB7-4112-8F82-609A0AD9FBED}"/>
            </a:ext>
          </a:extLst>
        </xdr:cNvPr>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6350</xdr:rowOff>
    </xdr:from>
    <xdr:to>
      <xdr:col>20</xdr:col>
      <xdr:colOff>38100</xdr:colOff>
      <xdr:row>85</xdr:row>
      <xdr:rowOff>107950</xdr:rowOff>
    </xdr:to>
    <xdr:sp macro="" textlink="">
      <xdr:nvSpPr>
        <xdr:cNvPr id="209" name="楕円 208">
          <a:extLst>
            <a:ext uri="{FF2B5EF4-FFF2-40B4-BE49-F238E27FC236}">
              <a16:creationId xmlns:a16="http://schemas.microsoft.com/office/drawing/2014/main" id="{81999818-0C84-4F03-89E1-90745A1E0CAA}"/>
            </a:ext>
          </a:extLst>
        </xdr:cNvPr>
        <xdr:cNvSpPr/>
      </xdr:nvSpPr>
      <xdr:spPr>
        <a:xfrm>
          <a:off x="3746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57150</xdr:rowOff>
    </xdr:from>
    <xdr:to>
      <xdr:col>24</xdr:col>
      <xdr:colOff>63500</xdr:colOff>
      <xdr:row>85</xdr:row>
      <xdr:rowOff>99061</xdr:rowOff>
    </xdr:to>
    <xdr:cxnSp macro="">
      <xdr:nvCxnSpPr>
        <xdr:cNvPr id="210" name="直線コネクタ 209">
          <a:extLst>
            <a:ext uri="{FF2B5EF4-FFF2-40B4-BE49-F238E27FC236}">
              <a16:creationId xmlns:a16="http://schemas.microsoft.com/office/drawing/2014/main" id="{8974ABE8-EB5E-4CBE-9787-AA08212EEB3A}"/>
            </a:ext>
          </a:extLst>
        </xdr:cNvPr>
        <xdr:cNvCxnSpPr/>
      </xdr:nvCxnSpPr>
      <xdr:spPr>
        <a:xfrm>
          <a:off x="3797300" y="1463040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135889</xdr:rowOff>
    </xdr:from>
    <xdr:to>
      <xdr:col>15</xdr:col>
      <xdr:colOff>101600</xdr:colOff>
      <xdr:row>85</xdr:row>
      <xdr:rowOff>66039</xdr:rowOff>
    </xdr:to>
    <xdr:sp macro="" textlink="">
      <xdr:nvSpPr>
        <xdr:cNvPr id="211" name="楕円 210">
          <a:extLst>
            <a:ext uri="{FF2B5EF4-FFF2-40B4-BE49-F238E27FC236}">
              <a16:creationId xmlns:a16="http://schemas.microsoft.com/office/drawing/2014/main" id="{F3116623-7D19-41FE-A107-FFA99FCCC4CD}"/>
            </a:ext>
          </a:extLst>
        </xdr:cNvPr>
        <xdr:cNvSpPr/>
      </xdr:nvSpPr>
      <xdr:spPr>
        <a:xfrm>
          <a:off x="2857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15239</xdr:rowOff>
    </xdr:from>
    <xdr:to>
      <xdr:col>19</xdr:col>
      <xdr:colOff>177800</xdr:colOff>
      <xdr:row>85</xdr:row>
      <xdr:rowOff>57150</xdr:rowOff>
    </xdr:to>
    <xdr:cxnSp macro="">
      <xdr:nvCxnSpPr>
        <xdr:cNvPr id="212" name="直線コネクタ 211">
          <a:extLst>
            <a:ext uri="{FF2B5EF4-FFF2-40B4-BE49-F238E27FC236}">
              <a16:creationId xmlns:a16="http://schemas.microsoft.com/office/drawing/2014/main" id="{AA347934-33A3-411C-9F59-3F43A41B35D2}"/>
            </a:ext>
          </a:extLst>
        </xdr:cNvPr>
        <xdr:cNvCxnSpPr/>
      </xdr:nvCxnSpPr>
      <xdr:spPr>
        <a:xfrm>
          <a:off x="2908300" y="14588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93980</xdr:rowOff>
    </xdr:from>
    <xdr:to>
      <xdr:col>10</xdr:col>
      <xdr:colOff>165100</xdr:colOff>
      <xdr:row>85</xdr:row>
      <xdr:rowOff>24130</xdr:rowOff>
    </xdr:to>
    <xdr:sp macro="" textlink="">
      <xdr:nvSpPr>
        <xdr:cNvPr id="213" name="楕円 212">
          <a:extLst>
            <a:ext uri="{FF2B5EF4-FFF2-40B4-BE49-F238E27FC236}">
              <a16:creationId xmlns:a16="http://schemas.microsoft.com/office/drawing/2014/main" id="{E60DD2A0-2DF7-4076-A54E-97AB3E3F0B54}"/>
            </a:ext>
          </a:extLst>
        </xdr:cNvPr>
        <xdr:cNvSpPr/>
      </xdr:nvSpPr>
      <xdr:spPr>
        <a:xfrm>
          <a:off x="1968500" y="1449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144780</xdr:rowOff>
    </xdr:from>
    <xdr:to>
      <xdr:col>15</xdr:col>
      <xdr:colOff>50800</xdr:colOff>
      <xdr:row>85</xdr:row>
      <xdr:rowOff>15239</xdr:rowOff>
    </xdr:to>
    <xdr:cxnSp macro="">
      <xdr:nvCxnSpPr>
        <xdr:cNvPr id="214" name="直線コネクタ 213">
          <a:extLst>
            <a:ext uri="{FF2B5EF4-FFF2-40B4-BE49-F238E27FC236}">
              <a16:creationId xmlns:a16="http://schemas.microsoft.com/office/drawing/2014/main" id="{723B3A12-04B8-401A-8157-1C08CCCB628B}"/>
            </a:ext>
          </a:extLst>
        </xdr:cNvPr>
        <xdr:cNvCxnSpPr/>
      </xdr:nvCxnSpPr>
      <xdr:spPr>
        <a:xfrm>
          <a:off x="2019300" y="145465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78757</xdr:rowOff>
    </xdr:from>
    <xdr:ext cx="405111" cy="259045"/>
    <xdr:sp macro="" textlink="">
      <xdr:nvSpPr>
        <xdr:cNvPr id="215" name="n_1aveValue【福祉施設】&#10;有形固定資産減価償却率">
          <a:extLst>
            <a:ext uri="{FF2B5EF4-FFF2-40B4-BE49-F238E27FC236}">
              <a16:creationId xmlns:a16="http://schemas.microsoft.com/office/drawing/2014/main" id="{0C094273-80C6-4AB6-B0A7-AD76C2D47342}"/>
            </a:ext>
          </a:extLst>
        </xdr:cNvPr>
        <xdr:cNvSpPr txBox="1"/>
      </xdr:nvSpPr>
      <xdr:spPr>
        <a:xfrm>
          <a:off x="3582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21607</xdr:rowOff>
    </xdr:from>
    <xdr:ext cx="405111" cy="259045"/>
    <xdr:sp macro="" textlink="">
      <xdr:nvSpPr>
        <xdr:cNvPr id="216" name="n_2aveValue【福祉施設】&#10;有形固定資産減価償却率">
          <a:extLst>
            <a:ext uri="{FF2B5EF4-FFF2-40B4-BE49-F238E27FC236}">
              <a16:creationId xmlns:a16="http://schemas.microsoft.com/office/drawing/2014/main" id="{ECDC526B-B916-4C1A-A4EE-7D36BAE15D0D}"/>
            </a:ext>
          </a:extLst>
        </xdr:cNvPr>
        <xdr:cNvSpPr txBox="1"/>
      </xdr:nvSpPr>
      <xdr:spPr>
        <a:xfrm>
          <a:off x="2705744" y="1356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168291</xdr:rowOff>
    </xdr:from>
    <xdr:ext cx="405111" cy="259045"/>
    <xdr:sp macro="" textlink="">
      <xdr:nvSpPr>
        <xdr:cNvPr id="217" name="n_3aveValue【福祉施設】&#10;有形固定資産減価償却率">
          <a:extLst>
            <a:ext uri="{FF2B5EF4-FFF2-40B4-BE49-F238E27FC236}">
              <a16:creationId xmlns:a16="http://schemas.microsoft.com/office/drawing/2014/main" id="{AFF57CE9-D5FE-4653-B9F0-7417F3619A81}"/>
            </a:ext>
          </a:extLst>
        </xdr:cNvPr>
        <xdr:cNvSpPr txBox="1"/>
      </xdr:nvSpPr>
      <xdr:spPr>
        <a:xfrm>
          <a:off x="1816744"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23513</xdr:rowOff>
    </xdr:from>
    <xdr:ext cx="405111" cy="259045"/>
    <xdr:sp macro="" textlink="">
      <xdr:nvSpPr>
        <xdr:cNvPr id="218" name="n_4aveValue【福祉施設】&#10;有形固定資産減価償却率">
          <a:extLst>
            <a:ext uri="{FF2B5EF4-FFF2-40B4-BE49-F238E27FC236}">
              <a16:creationId xmlns:a16="http://schemas.microsoft.com/office/drawing/2014/main" id="{C08CF192-BF30-4A5C-A63E-8BEEE1768456}"/>
            </a:ext>
          </a:extLst>
        </xdr:cNvPr>
        <xdr:cNvSpPr txBox="1"/>
      </xdr:nvSpPr>
      <xdr:spPr>
        <a:xfrm>
          <a:off x="927744" y="1356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99077</xdr:rowOff>
    </xdr:from>
    <xdr:ext cx="405111" cy="259045"/>
    <xdr:sp macro="" textlink="">
      <xdr:nvSpPr>
        <xdr:cNvPr id="219" name="n_1mainValue【福祉施設】&#10;有形固定資産減価償却率">
          <a:extLst>
            <a:ext uri="{FF2B5EF4-FFF2-40B4-BE49-F238E27FC236}">
              <a16:creationId xmlns:a16="http://schemas.microsoft.com/office/drawing/2014/main" id="{E5F7B568-21E6-40D1-95B5-92A1A2D9DFF6}"/>
            </a:ext>
          </a:extLst>
        </xdr:cNvPr>
        <xdr:cNvSpPr txBox="1"/>
      </xdr:nvSpPr>
      <xdr:spPr>
        <a:xfrm>
          <a:off x="3582044" y="1467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57166</xdr:rowOff>
    </xdr:from>
    <xdr:ext cx="405111" cy="259045"/>
    <xdr:sp macro="" textlink="">
      <xdr:nvSpPr>
        <xdr:cNvPr id="220" name="n_2mainValue【福祉施設】&#10;有形固定資産減価償却率">
          <a:extLst>
            <a:ext uri="{FF2B5EF4-FFF2-40B4-BE49-F238E27FC236}">
              <a16:creationId xmlns:a16="http://schemas.microsoft.com/office/drawing/2014/main" id="{ED6D1211-C979-46CD-9BC5-4D502B1E361D}"/>
            </a:ext>
          </a:extLst>
        </xdr:cNvPr>
        <xdr:cNvSpPr txBox="1"/>
      </xdr:nvSpPr>
      <xdr:spPr>
        <a:xfrm>
          <a:off x="2705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15257</xdr:rowOff>
    </xdr:from>
    <xdr:ext cx="405111" cy="259045"/>
    <xdr:sp macro="" textlink="">
      <xdr:nvSpPr>
        <xdr:cNvPr id="221" name="n_3mainValue【福祉施設】&#10;有形固定資産減価償却率">
          <a:extLst>
            <a:ext uri="{FF2B5EF4-FFF2-40B4-BE49-F238E27FC236}">
              <a16:creationId xmlns:a16="http://schemas.microsoft.com/office/drawing/2014/main" id="{A6E8F8FA-3D45-4BDF-AA57-0B21B426F934}"/>
            </a:ext>
          </a:extLst>
        </xdr:cNvPr>
        <xdr:cNvSpPr txBox="1"/>
      </xdr:nvSpPr>
      <xdr:spPr>
        <a:xfrm>
          <a:off x="1816744"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7380E8CD-48EA-4873-92E7-AEAAAFA3519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434ABACE-EBD7-419F-B28A-3DBE9F1D9BC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190422D1-F29B-48F4-9763-E0E2EDD3708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3EC41A8B-924D-404C-B7AA-FA2076713FC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C5D9BE8D-82F6-4E85-AF45-E0A0E2489D2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7D6B83C2-788A-4136-A141-D4DE41AD41B1}"/>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C5EE92D2-B8D6-47A7-948C-58B89CA1C4E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0EF4BE03-057B-48B6-8E9C-138474A6AC2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CA63D8AF-A969-4376-8F1F-839A048AB07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48B7C1AF-3014-4D16-883D-ED665508430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2" name="直線コネクタ 231">
          <a:extLst>
            <a:ext uri="{FF2B5EF4-FFF2-40B4-BE49-F238E27FC236}">
              <a16:creationId xmlns:a16="http://schemas.microsoft.com/office/drawing/2014/main" id="{E4DFF065-2CCF-4E21-985F-92205B2DC323}"/>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3" name="テキスト ボックス 232">
          <a:extLst>
            <a:ext uri="{FF2B5EF4-FFF2-40B4-BE49-F238E27FC236}">
              <a16:creationId xmlns:a16="http://schemas.microsoft.com/office/drawing/2014/main" id="{4A917251-B8D3-4EAB-9576-47179F26F55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4" name="直線コネクタ 233">
          <a:extLst>
            <a:ext uri="{FF2B5EF4-FFF2-40B4-BE49-F238E27FC236}">
              <a16:creationId xmlns:a16="http://schemas.microsoft.com/office/drawing/2014/main" id="{9B8DA0B0-D2BD-4CFE-B4CE-AF4F5554EFD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5" name="テキスト ボックス 234">
          <a:extLst>
            <a:ext uri="{FF2B5EF4-FFF2-40B4-BE49-F238E27FC236}">
              <a16:creationId xmlns:a16="http://schemas.microsoft.com/office/drawing/2014/main" id="{82C5EC0B-5D23-4464-8F09-19DA3861DF5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6" name="直線コネクタ 235">
          <a:extLst>
            <a:ext uri="{FF2B5EF4-FFF2-40B4-BE49-F238E27FC236}">
              <a16:creationId xmlns:a16="http://schemas.microsoft.com/office/drawing/2014/main" id="{088BEA26-2DC0-4DF7-B031-5DBAE32E6F2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7" name="テキスト ボックス 236">
          <a:extLst>
            <a:ext uri="{FF2B5EF4-FFF2-40B4-BE49-F238E27FC236}">
              <a16:creationId xmlns:a16="http://schemas.microsoft.com/office/drawing/2014/main" id="{C624B1F8-683E-40A0-8C16-22819068BE0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8" name="直線コネクタ 237">
          <a:extLst>
            <a:ext uri="{FF2B5EF4-FFF2-40B4-BE49-F238E27FC236}">
              <a16:creationId xmlns:a16="http://schemas.microsoft.com/office/drawing/2014/main" id="{151829DC-634F-4A51-B782-D96ED4CDEF15}"/>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9" name="テキスト ボックス 238">
          <a:extLst>
            <a:ext uri="{FF2B5EF4-FFF2-40B4-BE49-F238E27FC236}">
              <a16:creationId xmlns:a16="http://schemas.microsoft.com/office/drawing/2014/main" id="{D323609D-94FA-41FF-86BA-7BE68B71B73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0" name="直線コネクタ 239">
          <a:extLst>
            <a:ext uri="{FF2B5EF4-FFF2-40B4-BE49-F238E27FC236}">
              <a16:creationId xmlns:a16="http://schemas.microsoft.com/office/drawing/2014/main" id="{828A31BA-708A-4B27-8890-E86661905A8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30B91917-9040-4973-9EDF-A62A4186DCE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C0CCF833-03E7-466B-AE79-F422CAE71CF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7FAA50EE-13D7-4DDA-8639-B4B14CC5A2E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AB1246FD-49C6-48D7-AD15-3F4AF8CC644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132969</xdr:rowOff>
    </xdr:from>
    <xdr:to>
      <xdr:col>54</xdr:col>
      <xdr:colOff>189865</xdr:colOff>
      <xdr:row>86</xdr:row>
      <xdr:rowOff>103251</xdr:rowOff>
    </xdr:to>
    <xdr:cxnSp macro="">
      <xdr:nvCxnSpPr>
        <xdr:cNvPr id="245" name="直線コネクタ 244">
          <a:extLst>
            <a:ext uri="{FF2B5EF4-FFF2-40B4-BE49-F238E27FC236}">
              <a16:creationId xmlns:a16="http://schemas.microsoft.com/office/drawing/2014/main" id="{813FB2D9-78FB-41D0-AAB2-FCCEC71D7099}"/>
            </a:ext>
          </a:extLst>
        </xdr:cNvPr>
        <xdr:cNvCxnSpPr/>
      </xdr:nvCxnSpPr>
      <xdr:spPr>
        <a:xfrm flipV="1">
          <a:off x="10476865" y="13334619"/>
          <a:ext cx="0" cy="15133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107078</xdr:rowOff>
    </xdr:from>
    <xdr:ext cx="469744" cy="259045"/>
    <xdr:sp macro="" textlink="">
      <xdr:nvSpPr>
        <xdr:cNvPr id="246" name="【福祉施設】&#10;一人当たり面積最小値テキスト">
          <a:extLst>
            <a:ext uri="{FF2B5EF4-FFF2-40B4-BE49-F238E27FC236}">
              <a16:creationId xmlns:a16="http://schemas.microsoft.com/office/drawing/2014/main" id="{844626B1-E220-42E5-BFAE-911EBB42563E}"/>
            </a:ext>
          </a:extLst>
        </xdr:cNvPr>
        <xdr:cNvSpPr txBox="1"/>
      </xdr:nvSpPr>
      <xdr:spPr>
        <a:xfrm>
          <a:off x="10515600" y="1485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103251</xdr:rowOff>
    </xdr:from>
    <xdr:to>
      <xdr:col>55</xdr:col>
      <xdr:colOff>88900</xdr:colOff>
      <xdr:row>86</xdr:row>
      <xdr:rowOff>103251</xdr:rowOff>
    </xdr:to>
    <xdr:cxnSp macro="">
      <xdr:nvCxnSpPr>
        <xdr:cNvPr id="247" name="直線コネクタ 246">
          <a:extLst>
            <a:ext uri="{FF2B5EF4-FFF2-40B4-BE49-F238E27FC236}">
              <a16:creationId xmlns:a16="http://schemas.microsoft.com/office/drawing/2014/main" id="{2ADD0453-311A-4D21-AA90-B1B1DAAF7D32}"/>
            </a:ext>
          </a:extLst>
        </xdr:cNvPr>
        <xdr:cNvCxnSpPr/>
      </xdr:nvCxnSpPr>
      <xdr:spPr>
        <a:xfrm>
          <a:off x="10388600" y="1484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79646</xdr:rowOff>
    </xdr:from>
    <xdr:ext cx="469744" cy="259045"/>
    <xdr:sp macro="" textlink="">
      <xdr:nvSpPr>
        <xdr:cNvPr id="248" name="【福祉施設】&#10;一人当たり面積最大値テキスト">
          <a:extLst>
            <a:ext uri="{FF2B5EF4-FFF2-40B4-BE49-F238E27FC236}">
              <a16:creationId xmlns:a16="http://schemas.microsoft.com/office/drawing/2014/main" id="{D4B914FE-C9BF-444B-B3B1-E764C2BF687E}"/>
            </a:ext>
          </a:extLst>
        </xdr:cNvPr>
        <xdr:cNvSpPr txBox="1"/>
      </xdr:nvSpPr>
      <xdr:spPr>
        <a:xfrm>
          <a:off x="10515600" y="131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132969</xdr:rowOff>
    </xdr:from>
    <xdr:to>
      <xdr:col>55</xdr:col>
      <xdr:colOff>88900</xdr:colOff>
      <xdr:row>77</xdr:row>
      <xdr:rowOff>132969</xdr:rowOff>
    </xdr:to>
    <xdr:cxnSp macro="">
      <xdr:nvCxnSpPr>
        <xdr:cNvPr id="249" name="直線コネクタ 248">
          <a:extLst>
            <a:ext uri="{FF2B5EF4-FFF2-40B4-BE49-F238E27FC236}">
              <a16:creationId xmlns:a16="http://schemas.microsoft.com/office/drawing/2014/main" id="{F6B667B8-6262-4F4A-823D-A7E04D912305}"/>
            </a:ext>
          </a:extLst>
        </xdr:cNvPr>
        <xdr:cNvCxnSpPr/>
      </xdr:nvCxnSpPr>
      <xdr:spPr>
        <a:xfrm>
          <a:off x="10388600" y="1333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96665</xdr:rowOff>
    </xdr:from>
    <xdr:ext cx="469744" cy="259045"/>
    <xdr:sp macro="" textlink="">
      <xdr:nvSpPr>
        <xdr:cNvPr id="250" name="【福祉施設】&#10;一人当たり面積平均値テキスト">
          <a:extLst>
            <a:ext uri="{FF2B5EF4-FFF2-40B4-BE49-F238E27FC236}">
              <a16:creationId xmlns:a16="http://schemas.microsoft.com/office/drawing/2014/main" id="{65AB6EFF-4324-4A8E-8D34-F24BCB2A3409}"/>
            </a:ext>
          </a:extLst>
        </xdr:cNvPr>
        <xdr:cNvSpPr txBox="1"/>
      </xdr:nvSpPr>
      <xdr:spPr>
        <a:xfrm>
          <a:off x="10515600" y="14327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73788</xdr:rowOff>
    </xdr:from>
    <xdr:to>
      <xdr:col>55</xdr:col>
      <xdr:colOff>50800</xdr:colOff>
      <xdr:row>85</xdr:row>
      <xdr:rowOff>3938</xdr:rowOff>
    </xdr:to>
    <xdr:sp macro="" textlink="">
      <xdr:nvSpPr>
        <xdr:cNvPr id="251" name="フローチャート: 判断 250">
          <a:extLst>
            <a:ext uri="{FF2B5EF4-FFF2-40B4-BE49-F238E27FC236}">
              <a16:creationId xmlns:a16="http://schemas.microsoft.com/office/drawing/2014/main" id="{35745E7B-4B48-4E01-B14F-AEEC468636AB}"/>
            </a:ext>
          </a:extLst>
        </xdr:cNvPr>
        <xdr:cNvSpPr/>
      </xdr:nvSpPr>
      <xdr:spPr>
        <a:xfrm>
          <a:off x="10426700" y="1447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45213</xdr:rowOff>
    </xdr:from>
    <xdr:to>
      <xdr:col>50</xdr:col>
      <xdr:colOff>165100</xdr:colOff>
      <xdr:row>84</xdr:row>
      <xdr:rowOff>146813</xdr:rowOff>
    </xdr:to>
    <xdr:sp macro="" textlink="">
      <xdr:nvSpPr>
        <xdr:cNvPr id="252" name="フローチャート: 判断 251">
          <a:extLst>
            <a:ext uri="{FF2B5EF4-FFF2-40B4-BE49-F238E27FC236}">
              <a16:creationId xmlns:a16="http://schemas.microsoft.com/office/drawing/2014/main" id="{5C965952-BCBF-499C-B150-667DE3DCFB42}"/>
            </a:ext>
          </a:extLst>
        </xdr:cNvPr>
        <xdr:cNvSpPr/>
      </xdr:nvSpPr>
      <xdr:spPr>
        <a:xfrm>
          <a:off x="9588500" y="1444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3" name="フローチャート: 判断 252">
          <a:extLst>
            <a:ext uri="{FF2B5EF4-FFF2-40B4-BE49-F238E27FC236}">
              <a16:creationId xmlns:a16="http://schemas.microsoft.com/office/drawing/2014/main" id="{14DD68DA-9E8F-4ABB-83A4-E87D3B482070}"/>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81407</xdr:rowOff>
    </xdr:from>
    <xdr:to>
      <xdr:col>41</xdr:col>
      <xdr:colOff>101600</xdr:colOff>
      <xdr:row>85</xdr:row>
      <xdr:rowOff>11557</xdr:rowOff>
    </xdr:to>
    <xdr:sp macro="" textlink="">
      <xdr:nvSpPr>
        <xdr:cNvPr id="254" name="フローチャート: 判断 253">
          <a:extLst>
            <a:ext uri="{FF2B5EF4-FFF2-40B4-BE49-F238E27FC236}">
              <a16:creationId xmlns:a16="http://schemas.microsoft.com/office/drawing/2014/main" id="{4E35369A-C4BA-4240-8BAF-6D49A63740BC}"/>
            </a:ext>
          </a:extLst>
        </xdr:cNvPr>
        <xdr:cNvSpPr/>
      </xdr:nvSpPr>
      <xdr:spPr>
        <a:xfrm>
          <a:off x="7810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108077</xdr:rowOff>
    </xdr:from>
    <xdr:to>
      <xdr:col>36</xdr:col>
      <xdr:colOff>165100</xdr:colOff>
      <xdr:row>85</xdr:row>
      <xdr:rowOff>38227</xdr:rowOff>
    </xdr:to>
    <xdr:sp macro="" textlink="">
      <xdr:nvSpPr>
        <xdr:cNvPr id="255" name="フローチャート: 判断 254">
          <a:extLst>
            <a:ext uri="{FF2B5EF4-FFF2-40B4-BE49-F238E27FC236}">
              <a16:creationId xmlns:a16="http://schemas.microsoft.com/office/drawing/2014/main" id="{6A75578C-8D85-4BB5-A297-A242ACDF3E9B}"/>
            </a:ext>
          </a:extLst>
        </xdr:cNvPr>
        <xdr:cNvSpPr/>
      </xdr:nvSpPr>
      <xdr:spPr>
        <a:xfrm>
          <a:off x="6921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AA1A170-0819-49C1-8223-B9ADD9A73B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6DC50D3C-3DE2-4E66-9B1D-1FF899B94703}"/>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26C87DB8-A979-4F0E-BA09-4E98B8BF041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436AACC-7C7C-4AAF-BFB0-0AF97F2C0A5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2877819B-4720-476B-AC2A-03E497E3A5E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134747</xdr:rowOff>
    </xdr:from>
    <xdr:to>
      <xdr:col>55</xdr:col>
      <xdr:colOff>50800</xdr:colOff>
      <xdr:row>86</xdr:row>
      <xdr:rowOff>64897</xdr:rowOff>
    </xdr:to>
    <xdr:sp macro="" textlink="">
      <xdr:nvSpPr>
        <xdr:cNvPr id="261" name="楕円 260">
          <a:extLst>
            <a:ext uri="{FF2B5EF4-FFF2-40B4-BE49-F238E27FC236}">
              <a16:creationId xmlns:a16="http://schemas.microsoft.com/office/drawing/2014/main" id="{1626155D-1E79-4047-AA66-3FF00C579823}"/>
            </a:ext>
          </a:extLst>
        </xdr:cNvPr>
        <xdr:cNvSpPr/>
      </xdr:nvSpPr>
      <xdr:spPr>
        <a:xfrm>
          <a:off x="10426700" y="1470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49674</xdr:rowOff>
    </xdr:from>
    <xdr:ext cx="469744" cy="259045"/>
    <xdr:sp macro="" textlink="">
      <xdr:nvSpPr>
        <xdr:cNvPr id="262" name="【福祉施設】&#10;一人当たり面積該当値テキスト">
          <a:extLst>
            <a:ext uri="{FF2B5EF4-FFF2-40B4-BE49-F238E27FC236}">
              <a16:creationId xmlns:a16="http://schemas.microsoft.com/office/drawing/2014/main" id="{33B41301-1FD7-4F71-8C52-CE9A98545C56}"/>
            </a:ext>
          </a:extLst>
        </xdr:cNvPr>
        <xdr:cNvSpPr txBox="1"/>
      </xdr:nvSpPr>
      <xdr:spPr>
        <a:xfrm>
          <a:off x="10515600" y="1462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137033</xdr:rowOff>
    </xdr:from>
    <xdr:to>
      <xdr:col>50</xdr:col>
      <xdr:colOff>165100</xdr:colOff>
      <xdr:row>86</xdr:row>
      <xdr:rowOff>67183</xdr:rowOff>
    </xdr:to>
    <xdr:sp macro="" textlink="">
      <xdr:nvSpPr>
        <xdr:cNvPr id="263" name="楕円 262">
          <a:extLst>
            <a:ext uri="{FF2B5EF4-FFF2-40B4-BE49-F238E27FC236}">
              <a16:creationId xmlns:a16="http://schemas.microsoft.com/office/drawing/2014/main" id="{04B3DF59-411A-43FB-94FA-D5D916E6316E}"/>
            </a:ext>
          </a:extLst>
        </xdr:cNvPr>
        <xdr:cNvSpPr/>
      </xdr:nvSpPr>
      <xdr:spPr>
        <a:xfrm>
          <a:off x="9588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14097</xdr:rowOff>
    </xdr:from>
    <xdr:to>
      <xdr:col>55</xdr:col>
      <xdr:colOff>0</xdr:colOff>
      <xdr:row>86</xdr:row>
      <xdr:rowOff>16383</xdr:rowOff>
    </xdr:to>
    <xdr:cxnSp macro="">
      <xdr:nvCxnSpPr>
        <xdr:cNvPr id="264" name="直線コネクタ 263">
          <a:extLst>
            <a:ext uri="{FF2B5EF4-FFF2-40B4-BE49-F238E27FC236}">
              <a16:creationId xmlns:a16="http://schemas.microsoft.com/office/drawing/2014/main" id="{6836B381-3D02-4D23-9AF0-F722F4917F9F}"/>
            </a:ext>
          </a:extLst>
        </xdr:cNvPr>
        <xdr:cNvCxnSpPr/>
      </xdr:nvCxnSpPr>
      <xdr:spPr>
        <a:xfrm flipV="1">
          <a:off x="9639300" y="1475879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137033</xdr:rowOff>
    </xdr:from>
    <xdr:to>
      <xdr:col>46</xdr:col>
      <xdr:colOff>38100</xdr:colOff>
      <xdr:row>86</xdr:row>
      <xdr:rowOff>67183</xdr:rowOff>
    </xdr:to>
    <xdr:sp macro="" textlink="">
      <xdr:nvSpPr>
        <xdr:cNvPr id="265" name="楕円 264">
          <a:extLst>
            <a:ext uri="{FF2B5EF4-FFF2-40B4-BE49-F238E27FC236}">
              <a16:creationId xmlns:a16="http://schemas.microsoft.com/office/drawing/2014/main" id="{CBD07547-4158-4280-AE88-1E112ABBAF92}"/>
            </a:ext>
          </a:extLst>
        </xdr:cNvPr>
        <xdr:cNvSpPr/>
      </xdr:nvSpPr>
      <xdr:spPr>
        <a:xfrm>
          <a:off x="8699500" y="1471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16383</xdr:rowOff>
    </xdr:from>
    <xdr:to>
      <xdr:col>50</xdr:col>
      <xdr:colOff>114300</xdr:colOff>
      <xdr:row>86</xdr:row>
      <xdr:rowOff>16383</xdr:rowOff>
    </xdr:to>
    <xdr:cxnSp macro="">
      <xdr:nvCxnSpPr>
        <xdr:cNvPr id="266" name="直線コネクタ 265">
          <a:extLst>
            <a:ext uri="{FF2B5EF4-FFF2-40B4-BE49-F238E27FC236}">
              <a16:creationId xmlns:a16="http://schemas.microsoft.com/office/drawing/2014/main" id="{D78FB0D3-6DE0-4E58-B3D3-0F6823120CC9}"/>
            </a:ext>
          </a:extLst>
        </xdr:cNvPr>
        <xdr:cNvCxnSpPr/>
      </xdr:nvCxnSpPr>
      <xdr:spPr>
        <a:xfrm>
          <a:off x="8750300" y="14761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138557</xdr:rowOff>
    </xdr:from>
    <xdr:to>
      <xdr:col>41</xdr:col>
      <xdr:colOff>101600</xdr:colOff>
      <xdr:row>86</xdr:row>
      <xdr:rowOff>68707</xdr:rowOff>
    </xdr:to>
    <xdr:sp macro="" textlink="">
      <xdr:nvSpPr>
        <xdr:cNvPr id="267" name="楕円 266">
          <a:extLst>
            <a:ext uri="{FF2B5EF4-FFF2-40B4-BE49-F238E27FC236}">
              <a16:creationId xmlns:a16="http://schemas.microsoft.com/office/drawing/2014/main" id="{EBC2C734-A0A7-434F-9391-CE2EBD26F84C}"/>
            </a:ext>
          </a:extLst>
        </xdr:cNvPr>
        <xdr:cNvSpPr/>
      </xdr:nvSpPr>
      <xdr:spPr>
        <a:xfrm>
          <a:off x="7810500" y="14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16383</xdr:rowOff>
    </xdr:from>
    <xdr:to>
      <xdr:col>45</xdr:col>
      <xdr:colOff>177800</xdr:colOff>
      <xdr:row>86</xdr:row>
      <xdr:rowOff>17907</xdr:rowOff>
    </xdr:to>
    <xdr:cxnSp macro="">
      <xdr:nvCxnSpPr>
        <xdr:cNvPr id="268" name="直線コネクタ 267">
          <a:extLst>
            <a:ext uri="{FF2B5EF4-FFF2-40B4-BE49-F238E27FC236}">
              <a16:creationId xmlns:a16="http://schemas.microsoft.com/office/drawing/2014/main" id="{65C02626-8DDB-443E-87D2-4530BBCF9AC8}"/>
            </a:ext>
          </a:extLst>
        </xdr:cNvPr>
        <xdr:cNvCxnSpPr/>
      </xdr:nvCxnSpPr>
      <xdr:spPr>
        <a:xfrm flipV="1">
          <a:off x="7861300" y="1476108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163340</xdr:rowOff>
    </xdr:from>
    <xdr:ext cx="469744" cy="259045"/>
    <xdr:sp macro="" textlink="">
      <xdr:nvSpPr>
        <xdr:cNvPr id="269" name="n_1aveValue【福祉施設】&#10;一人当たり面積">
          <a:extLst>
            <a:ext uri="{FF2B5EF4-FFF2-40B4-BE49-F238E27FC236}">
              <a16:creationId xmlns:a16="http://schemas.microsoft.com/office/drawing/2014/main" id="{06BAB1BA-D28E-48E0-B1A9-10F85E2574A9}"/>
            </a:ext>
          </a:extLst>
        </xdr:cNvPr>
        <xdr:cNvSpPr txBox="1"/>
      </xdr:nvSpPr>
      <xdr:spPr>
        <a:xfrm>
          <a:off x="9391727" y="1422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0" name="n_2aveValue【福祉施設】&#10;一人当たり面積">
          <a:extLst>
            <a:ext uri="{FF2B5EF4-FFF2-40B4-BE49-F238E27FC236}">
              <a16:creationId xmlns:a16="http://schemas.microsoft.com/office/drawing/2014/main" id="{4473F08E-CDC4-4FD7-AB05-A6D988CFE5D3}"/>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28084</xdr:rowOff>
    </xdr:from>
    <xdr:ext cx="469744" cy="259045"/>
    <xdr:sp macro="" textlink="">
      <xdr:nvSpPr>
        <xdr:cNvPr id="271" name="n_3aveValue【福祉施設】&#10;一人当たり面積">
          <a:extLst>
            <a:ext uri="{FF2B5EF4-FFF2-40B4-BE49-F238E27FC236}">
              <a16:creationId xmlns:a16="http://schemas.microsoft.com/office/drawing/2014/main" id="{CA81FA83-3134-49E6-9574-63E467DACF13}"/>
            </a:ext>
          </a:extLst>
        </xdr:cNvPr>
        <xdr:cNvSpPr txBox="1"/>
      </xdr:nvSpPr>
      <xdr:spPr>
        <a:xfrm>
          <a:off x="7626427" y="14258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54754</xdr:rowOff>
    </xdr:from>
    <xdr:ext cx="469744" cy="259045"/>
    <xdr:sp macro="" textlink="">
      <xdr:nvSpPr>
        <xdr:cNvPr id="272" name="n_4aveValue【福祉施設】&#10;一人当たり面積">
          <a:extLst>
            <a:ext uri="{FF2B5EF4-FFF2-40B4-BE49-F238E27FC236}">
              <a16:creationId xmlns:a16="http://schemas.microsoft.com/office/drawing/2014/main" id="{1D3909F5-9F10-4B9B-BBAC-C855E8B0F13C}"/>
            </a:ext>
          </a:extLst>
        </xdr:cNvPr>
        <xdr:cNvSpPr txBox="1"/>
      </xdr:nvSpPr>
      <xdr:spPr>
        <a:xfrm>
          <a:off x="6737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58310</xdr:rowOff>
    </xdr:from>
    <xdr:ext cx="469744" cy="259045"/>
    <xdr:sp macro="" textlink="">
      <xdr:nvSpPr>
        <xdr:cNvPr id="273" name="n_1mainValue【福祉施設】&#10;一人当たり面積">
          <a:extLst>
            <a:ext uri="{FF2B5EF4-FFF2-40B4-BE49-F238E27FC236}">
              <a16:creationId xmlns:a16="http://schemas.microsoft.com/office/drawing/2014/main" id="{6A2F8CCC-DF2B-4ACC-B838-C6A5A0D27673}"/>
            </a:ext>
          </a:extLst>
        </xdr:cNvPr>
        <xdr:cNvSpPr txBox="1"/>
      </xdr:nvSpPr>
      <xdr:spPr>
        <a:xfrm>
          <a:off x="93917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58310</xdr:rowOff>
    </xdr:from>
    <xdr:ext cx="469744" cy="259045"/>
    <xdr:sp macro="" textlink="">
      <xdr:nvSpPr>
        <xdr:cNvPr id="274" name="n_2mainValue【福祉施設】&#10;一人当たり面積">
          <a:extLst>
            <a:ext uri="{FF2B5EF4-FFF2-40B4-BE49-F238E27FC236}">
              <a16:creationId xmlns:a16="http://schemas.microsoft.com/office/drawing/2014/main" id="{E6D8ACDB-A53A-4FE7-B425-6C74136B8DE5}"/>
            </a:ext>
          </a:extLst>
        </xdr:cNvPr>
        <xdr:cNvSpPr txBox="1"/>
      </xdr:nvSpPr>
      <xdr:spPr>
        <a:xfrm>
          <a:off x="8515427" y="1480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59834</xdr:rowOff>
    </xdr:from>
    <xdr:ext cx="469744" cy="259045"/>
    <xdr:sp macro="" textlink="">
      <xdr:nvSpPr>
        <xdr:cNvPr id="275" name="n_3mainValue【福祉施設】&#10;一人当たり面積">
          <a:extLst>
            <a:ext uri="{FF2B5EF4-FFF2-40B4-BE49-F238E27FC236}">
              <a16:creationId xmlns:a16="http://schemas.microsoft.com/office/drawing/2014/main" id="{7C435D8F-0482-4E70-9331-7C99A02B082A}"/>
            </a:ext>
          </a:extLst>
        </xdr:cNvPr>
        <xdr:cNvSpPr txBox="1"/>
      </xdr:nvSpPr>
      <xdr:spPr>
        <a:xfrm>
          <a:off x="7626427" y="14804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id="{576858AF-F447-42CF-9C3C-CC03CAEE6A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id="{E084498D-CC31-4D9D-8CBF-53A1564C290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id="{CEB3CD1A-E932-48C1-8F10-C4ABAE669E1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id="{076EB973-8E32-4C28-B6B4-EF699FF6E1F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id="{423901AC-008A-4250-9B47-C5EEE3F6257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id="{AB89201A-F221-48C0-AD09-94A6D00BAB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id="{3A50203F-A0C3-40E1-B167-695129C4D7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id="{EC91760B-3984-4DA1-9316-BC42FC9886D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4" name="正方形/長方形 283">
          <a:extLst>
            <a:ext uri="{FF2B5EF4-FFF2-40B4-BE49-F238E27FC236}">
              <a16:creationId xmlns:a16="http://schemas.microsoft.com/office/drawing/2014/main" id="{4BA14780-B4BE-4BB3-8175-15A2AF863D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5" name="正方形/長方形 284">
          <a:extLst>
            <a:ext uri="{FF2B5EF4-FFF2-40B4-BE49-F238E27FC236}">
              <a16:creationId xmlns:a16="http://schemas.microsoft.com/office/drawing/2014/main" id="{2EE474ED-146C-4FBA-912C-5BB1C1E131A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6" name="正方形/長方形 285">
          <a:extLst>
            <a:ext uri="{FF2B5EF4-FFF2-40B4-BE49-F238E27FC236}">
              <a16:creationId xmlns:a16="http://schemas.microsoft.com/office/drawing/2014/main" id="{BD51F66F-E792-442C-B1FA-DBE37B1EC47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7" name="正方形/長方形 286">
          <a:extLst>
            <a:ext uri="{FF2B5EF4-FFF2-40B4-BE49-F238E27FC236}">
              <a16:creationId xmlns:a16="http://schemas.microsoft.com/office/drawing/2014/main" id="{F7EBAC6C-8D5B-4D12-9B7B-CD564F8FF3D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8" name="正方形/長方形 287">
          <a:extLst>
            <a:ext uri="{FF2B5EF4-FFF2-40B4-BE49-F238E27FC236}">
              <a16:creationId xmlns:a16="http://schemas.microsoft.com/office/drawing/2014/main" id="{E4422716-4E5E-468A-AFF0-C4736863163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9" name="正方形/長方形 288">
          <a:extLst>
            <a:ext uri="{FF2B5EF4-FFF2-40B4-BE49-F238E27FC236}">
              <a16:creationId xmlns:a16="http://schemas.microsoft.com/office/drawing/2014/main" id="{66476F96-0B53-4298-B849-A58CE7757E7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0" name="正方形/長方形 289">
          <a:extLst>
            <a:ext uri="{FF2B5EF4-FFF2-40B4-BE49-F238E27FC236}">
              <a16:creationId xmlns:a16="http://schemas.microsoft.com/office/drawing/2014/main" id="{29435382-3824-4CFA-85AB-5AE724D6A03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1" name="正方形/長方形 290">
          <a:extLst>
            <a:ext uri="{FF2B5EF4-FFF2-40B4-BE49-F238E27FC236}">
              <a16:creationId xmlns:a16="http://schemas.microsoft.com/office/drawing/2014/main" id="{E30BD044-C23F-49AD-BC5F-9AD7F7D8A9A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2" name="正方形/長方形 291">
          <a:extLst>
            <a:ext uri="{FF2B5EF4-FFF2-40B4-BE49-F238E27FC236}">
              <a16:creationId xmlns:a16="http://schemas.microsoft.com/office/drawing/2014/main" id="{27F34796-37EB-4B07-BF40-0297A0BDFC3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3" name="正方形/長方形 292">
          <a:extLst>
            <a:ext uri="{FF2B5EF4-FFF2-40B4-BE49-F238E27FC236}">
              <a16:creationId xmlns:a16="http://schemas.microsoft.com/office/drawing/2014/main" id="{5DC0B958-897E-4DD8-8869-5F60A76A40F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4" name="正方形/長方形 293">
          <a:extLst>
            <a:ext uri="{FF2B5EF4-FFF2-40B4-BE49-F238E27FC236}">
              <a16:creationId xmlns:a16="http://schemas.microsoft.com/office/drawing/2014/main" id="{098E9545-5159-481E-BD3B-2C3ADA343D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5" name="正方形/長方形 294">
          <a:extLst>
            <a:ext uri="{FF2B5EF4-FFF2-40B4-BE49-F238E27FC236}">
              <a16:creationId xmlns:a16="http://schemas.microsoft.com/office/drawing/2014/main" id="{5298ECA1-48CA-41E6-BE86-E894AA3D0E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6" name="正方形/長方形 295">
          <a:extLst>
            <a:ext uri="{FF2B5EF4-FFF2-40B4-BE49-F238E27FC236}">
              <a16:creationId xmlns:a16="http://schemas.microsoft.com/office/drawing/2014/main" id="{3180D663-D901-4554-A3EB-F273428D526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7" name="正方形/長方形 296">
          <a:extLst>
            <a:ext uri="{FF2B5EF4-FFF2-40B4-BE49-F238E27FC236}">
              <a16:creationId xmlns:a16="http://schemas.microsoft.com/office/drawing/2014/main" id="{AC3A3355-CFC6-4AEF-BB18-00198E454C3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8" name="正方形/長方形 297">
          <a:extLst>
            <a:ext uri="{FF2B5EF4-FFF2-40B4-BE49-F238E27FC236}">
              <a16:creationId xmlns:a16="http://schemas.microsoft.com/office/drawing/2014/main" id="{7B4721D1-BFE6-4ADE-BAD1-FFC44E7CC3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9" name="正方形/長方形 298">
          <a:extLst>
            <a:ext uri="{FF2B5EF4-FFF2-40B4-BE49-F238E27FC236}">
              <a16:creationId xmlns:a16="http://schemas.microsoft.com/office/drawing/2014/main" id="{14D94181-BC97-40FF-B2B7-73F5649A563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0" name="テキスト ボックス 299">
          <a:extLst>
            <a:ext uri="{FF2B5EF4-FFF2-40B4-BE49-F238E27FC236}">
              <a16:creationId xmlns:a16="http://schemas.microsoft.com/office/drawing/2014/main" id="{4EF116E3-FB8B-4311-A3AF-FB36B5D9FC2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1" name="直線コネクタ 300">
          <a:extLst>
            <a:ext uri="{FF2B5EF4-FFF2-40B4-BE49-F238E27FC236}">
              <a16:creationId xmlns:a16="http://schemas.microsoft.com/office/drawing/2014/main" id="{9E029619-3677-4F9E-AE9F-1F85C621ED3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2" name="テキスト ボックス 301">
          <a:extLst>
            <a:ext uri="{FF2B5EF4-FFF2-40B4-BE49-F238E27FC236}">
              <a16:creationId xmlns:a16="http://schemas.microsoft.com/office/drawing/2014/main" id="{BCF0D278-82B0-4C35-8044-6CAFFD4C57F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3" name="直線コネクタ 302">
          <a:extLst>
            <a:ext uri="{FF2B5EF4-FFF2-40B4-BE49-F238E27FC236}">
              <a16:creationId xmlns:a16="http://schemas.microsoft.com/office/drawing/2014/main" id="{CD7C9307-26D5-43C2-B9FE-07E89885B8B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4" name="テキスト ボックス 303">
          <a:extLst>
            <a:ext uri="{FF2B5EF4-FFF2-40B4-BE49-F238E27FC236}">
              <a16:creationId xmlns:a16="http://schemas.microsoft.com/office/drawing/2014/main" id="{5D4429AD-0236-4030-A3CA-39F7996DE81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5" name="直線コネクタ 304">
          <a:extLst>
            <a:ext uri="{FF2B5EF4-FFF2-40B4-BE49-F238E27FC236}">
              <a16:creationId xmlns:a16="http://schemas.microsoft.com/office/drawing/2014/main" id="{CA3F36B9-A525-41CB-A360-1744187AC31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6" name="テキスト ボックス 305">
          <a:extLst>
            <a:ext uri="{FF2B5EF4-FFF2-40B4-BE49-F238E27FC236}">
              <a16:creationId xmlns:a16="http://schemas.microsoft.com/office/drawing/2014/main" id="{7D62AC90-834D-4CDA-9D20-3815BAAFC2C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07" name="直線コネクタ 306">
          <a:extLst>
            <a:ext uri="{FF2B5EF4-FFF2-40B4-BE49-F238E27FC236}">
              <a16:creationId xmlns:a16="http://schemas.microsoft.com/office/drawing/2014/main" id="{1DEC1402-563E-489A-9EA0-E203DFAAFE8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8" name="テキスト ボックス 307">
          <a:extLst>
            <a:ext uri="{FF2B5EF4-FFF2-40B4-BE49-F238E27FC236}">
              <a16:creationId xmlns:a16="http://schemas.microsoft.com/office/drawing/2014/main" id="{CD80D7F2-FA0B-45F4-8989-06E435C5A19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9" name="直線コネクタ 308">
          <a:extLst>
            <a:ext uri="{FF2B5EF4-FFF2-40B4-BE49-F238E27FC236}">
              <a16:creationId xmlns:a16="http://schemas.microsoft.com/office/drawing/2014/main" id="{21B8A919-FF23-4C45-A777-725A12107F4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0" name="テキスト ボックス 309">
          <a:extLst>
            <a:ext uri="{FF2B5EF4-FFF2-40B4-BE49-F238E27FC236}">
              <a16:creationId xmlns:a16="http://schemas.microsoft.com/office/drawing/2014/main" id="{D592A972-CD0E-42A8-AE2D-FF77F8828F6B}"/>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1" name="直線コネクタ 310">
          <a:extLst>
            <a:ext uri="{FF2B5EF4-FFF2-40B4-BE49-F238E27FC236}">
              <a16:creationId xmlns:a16="http://schemas.microsoft.com/office/drawing/2014/main" id="{C76BAECA-78D1-453A-94CC-E982CD2EAD12}"/>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2" name="テキスト ボックス 311">
          <a:extLst>
            <a:ext uri="{FF2B5EF4-FFF2-40B4-BE49-F238E27FC236}">
              <a16:creationId xmlns:a16="http://schemas.microsoft.com/office/drawing/2014/main" id="{146C24C1-3452-4F14-8AFA-33AC4059DA3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3" name="直線コネクタ 312">
          <a:extLst>
            <a:ext uri="{FF2B5EF4-FFF2-40B4-BE49-F238E27FC236}">
              <a16:creationId xmlns:a16="http://schemas.microsoft.com/office/drawing/2014/main" id="{95CDD626-92FC-4A47-8B52-674F2EA07747}"/>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4" name="テキスト ボックス 313">
          <a:extLst>
            <a:ext uri="{FF2B5EF4-FFF2-40B4-BE49-F238E27FC236}">
              <a16:creationId xmlns:a16="http://schemas.microsoft.com/office/drawing/2014/main" id="{F381F1F1-1A34-4F23-AB0F-876BDA8A170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a:extLst>
            <a:ext uri="{FF2B5EF4-FFF2-40B4-BE49-F238E27FC236}">
              <a16:creationId xmlns:a16="http://schemas.microsoft.com/office/drawing/2014/main" id="{60895369-CB33-4A8B-91CB-D4C82B5C0E5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BB237A9A-8878-42DB-8C37-D662956D077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33746</xdr:rowOff>
    </xdr:from>
    <xdr:to>
      <xdr:col>85</xdr:col>
      <xdr:colOff>126364</xdr:colOff>
      <xdr:row>42</xdr:row>
      <xdr:rowOff>92528</xdr:rowOff>
    </xdr:to>
    <xdr:cxnSp macro="">
      <xdr:nvCxnSpPr>
        <xdr:cNvPr id="317" name="直線コネクタ 316">
          <a:extLst>
            <a:ext uri="{FF2B5EF4-FFF2-40B4-BE49-F238E27FC236}">
              <a16:creationId xmlns:a16="http://schemas.microsoft.com/office/drawing/2014/main" id="{03F34F31-DC31-4493-9E1B-683C67CDEFE4}"/>
            </a:ext>
          </a:extLst>
        </xdr:cNvPr>
        <xdr:cNvCxnSpPr/>
      </xdr:nvCxnSpPr>
      <xdr:spPr>
        <a:xfrm flipV="1">
          <a:off x="16318864" y="5691596"/>
          <a:ext cx="0" cy="160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8" name="【一般廃棄物処理施設】&#10;有形固定資産減価償却率最小値テキスト">
          <a:extLst>
            <a:ext uri="{FF2B5EF4-FFF2-40B4-BE49-F238E27FC236}">
              <a16:creationId xmlns:a16="http://schemas.microsoft.com/office/drawing/2014/main" id="{60F0D53B-D49F-481D-A335-A285619154DA}"/>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9" name="直線コネクタ 318">
          <a:extLst>
            <a:ext uri="{FF2B5EF4-FFF2-40B4-BE49-F238E27FC236}">
              <a16:creationId xmlns:a16="http://schemas.microsoft.com/office/drawing/2014/main" id="{D50C8DFB-CAB4-4A24-B6E5-C504E9708839}"/>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151873</xdr:rowOff>
    </xdr:from>
    <xdr:ext cx="340478" cy="259045"/>
    <xdr:sp macro="" textlink="">
      <xdr:nvSpPr>
        <xdr:cNvPr id="320" name="【一般廃棄物処理施設】&#10;有形固定資産減価償却率最大値テキスト">
          <a:extLst>
            <a:ext uri="{FF2B5EF4-FFF2-40B4-BE49-F238E27FC236}">
              <a16:creationId xmlns:a16="http://schemas.microsoft.com/office/drawing/2014/main" id="{238B13D1-BC5C-441E-8E08-EC19326EE000}"/>
            </a:ext>
          </a:extLst>
        </xdr:cNvPr>
        <xdr:cNvSpPr txBox="1"/>
      </xdr:nvSpPr>
      <xdr:spPr>
        <a:xfrm>
          <a:off x="16357600" y="546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33746</xdr:rowOff>
    </xdr:from>
    <xdr:to>
      <xdr:col>86</xdr:col>
      <xdr:colOff>25400</xdr:colOff>
      <xdr:row>33</xdr:row>
      <xdr:rowOff>33746</xdr:rowOff>
    </xdr:to>
    <xdr:cxnSp macro="">
      <xdr:nvCxnSpPr>
        <xdr:cNvPr id="321" name="直線コネクタ 320">
          <a:extLst>
            <a:ext uri="{FF2B5EF4-FFF2-40B4-BE49-F238E27FC236}">
              <a16:creationId xmlns:a16="http://schemas.microsoft.com/office/drawing/2014/main" id="{DDAF2497-B281-45F2-838F-5243A86CC1ED}"/>
            </a:ext>
          </a:extLst>
        </xdr:cNvPr>
        <xdr:cNvCxnSpPr/>
      </xdr:nvCxnSpPr>
      <xdr:spPr>
        <a:xfrm>
          <a:off x="16230600" y="569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8726</xdr:rowOff>
    </xdr:from>
    <xdr:ext cx="405111" cy="259045"/>
    <xdr:sp macro="" textlink="">
      <xdr:nvSpPr>
        <xdr:cNvPr id="322" name="【一般廃棄物処理施設】&#10;有形固定資産減価償却率平均値テキスト">
          <a:extLst>
            <a:ext uri="{FF2B5EF4-FFF2-40B4-BE49-F238E27FC236}">
              <a16:creationId xmlns:a16="http://schemas.microsoft.com/office/drawing/2014/main" id="{81E3DD60-E913-4E44-AF57-9199C2E0699F}"/>
            </a:ext>
          </a:extLst>
        </xdr:cNvPr>
        <xdr:cNvSpPr txBox="1"/>
      </xdr:nvSpPr>
      <xdr:spPr>
        <a:xfrm>
          <a:off x="16357600" y="6523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30299</xdr:rowOff>
    </xdr:from>
    <xdr:to>
      <xdr:col>85</xdr:col>
      <xdr:colOff>177800</xdr:colOff>
      <xdr:row>38</xdr:row>
      <xdr:rowOff>131899</xdr:rowOff>
    </xdr:to>
    <xdr:sp macro="" textlink="">
      <xdr:nvSpPr>
        <xdr:cNvPr id="323" name="フローチャート: 判断 322">
          <a:extLst>
            <a:ext uri="{FF2B5EF4-FFF2-40B4-BE49-F238E27FC236}">
              <a16:creationId xmlns:a16="http://schemas.microsoft.com/office/drawing/2014/main" id="{E5B75A34-9F7E-40CF-B30C-DCF35F0BC308}"/>
            </a:ext>
          </a:extLst>
        </xdr:cNvPr>
        <xdr:cNvSpPr/>
      </xdr:nvSpPr>
      <xdr:spPr>
        <a:xfrm>
          <a:off x="16268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157661</xdr:rowOff>
    </xdr:from>
    <xdr:to>
      <xdr:col>81</xdr:col>
      <xdr:colOff>101600</xdr:colOff>
      <xdr:row>38</xdr:row>
      <xdr:rowOff>87812</xdr:rowOff>
    </xdr:to>
    <xdr:sp macro="" textlink="">
      <xdr:nvSpPr>
        <xdr:cNvPr id="324" name="フローチャート: 判断 323">
          <a:extLst>
            <a:ext uri="{FF2B5EF4-FFF2-40B4-BE49-F238E27FC236}">
              <a16:creationId xmlns:a16="http://schemas.microsoft.com/office/drawing/2014/main" id="{56C9ACA1-9F1B-4561-AAB9-3BD36F67F735}"/>
            </a:ext>
          </a:extLst>
        </xdr:cNvPr>
        <xdr:cNvSpPr/>
      </xdr:nvSpPr>
      <xdr:spPr>
        <a:xfrm>
          <a:off x="15430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123372</xdr:rowOff>
    </xdr:from>
    <xdr:to>
      <xdr:col>76</xdr:col>
      <xdr:colOff>165100</xdr:colOff>
      <xdr:row>38</xdr:row>
      <xdr:rowOff>53522</xdr:rowOff>
    </xdr:to>
    <xdr:sp macro="" textlink="">
      <xdr:nvSpPr>
        <xdr:cNvPr id="325" name="フローチャート: 判断 324">
          <a:extLst>
            <a:ext uri="{FF2B5EF4-FFF2-40B4-BE49-F238E27FC236}">
              <a16:creationId xmlns:a16="http://schemas.microsoft.com/office/drawing/2014/main" id="{1B93AE2D-37C8-47D3-93A2-8AE0F368D7A1}"/>
            </a:ext>
          </a:extLst>
        </xdr:cNvPr>
        <xdr:cNvSpPr/>
      </xdr:nvSpPr>
      <xdr:spPr>
        <a:xfrm>
          <a:off x="14541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44994</xdr:rowOff>
    </xdr:from>
    <xdr:to>
      <xdr:col>72</xdr:col>
      <xdr:colOff>38100</xdr:colOff>
      <xdr:row>38</xdr:row>
      <xdr:rowOff>146594</xdr:rowOff>
    </xdr:to>
    <xdr:sp macro="" textlink="">
      <xdr:nvSpPr>
        <xdr:cNvPr id="326" name="フローチャート: 判断 325">
          <a:extLst>
            <a:ext uri="{FF2B5EF4-FFF2-40B4-BE49-F238E27FC236}">
              <a16:creationId xmlns:a16="http://schemas.microsoft.com/office/drawing/2014/main" id="{B6A13862-88BA-4C26-956F-35D9E77D2D93}"/>
            </a:ext>
          </a:extLst>
        </xdr:cNvPr>
        <xdr:cNvSpPr/>
      </xdr:nvSpPr>
      <xdr:spPr>
        <a:xfrm>
          <a:off x="13652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327" name="フローチャート: 判断 326">
          <a:extLst>
            <a:ext uri="{FF2B5EF4-FFF2-40B4-BE49-F238E27FC236}">
              <a16:creationId xmlns:a16="http://schemas.microsoft.com/office/drawing/2014/main" id="{F0033876-A30F-4032-8B7A-72C89CBC24D4}"/>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D209F726-1FB7-437E-8BCF-FD30C684DB5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F572F025-901F-4E5E-8FC4-FDCE4AD2D15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16C517FE-B3C1-4D2D-98E8-BE176456905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A651C0C0-1C20-4335-BD8B-EEE5580B477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2CD09711-52D3-43CE-9259-7722DA85AF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134801</xdr:rowOff>
    </xdr:from>
    <xdr:to>
      <xdr:col>85</xdr:col>
      <xdr:colOff>177800</xdr:colOff>
      <xdr:row>35</xdr:row>
      <xdr:rowOff>64951</xdr:rowOff>
    </xdr:to>
    <xdr:sp macro="" textlink="">
      <xdr:nvSpPr>
        <xdr:cNvPr id="333" name="楕円 332">
          <a:extLst>
            <a:ext uri="{FF2B5EF4-FFF2-40B4-BE49-F238E27FC236}">
              <a16:creationId xmlns:a16="http://schemas.microsoft.com/office/drawing/2014/main" id="{1B998EE5-3108-4874-9252-9713E8576501}"/>
            </a:ext>
          </a:extLst>
        </xdr:cNvPr>
        <xdr:cNvSpPr/>
      </xdr:nvSpPr>
      <xdr:spPr>
        <a:xfrm>
          <a:off x="16268700" y="596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157678</xdr:rowOff>
    </xdr:from>
    <xdr:ext cx="405111" cy="259045"/>
    <xdr:sp macro="" textlink="">
      <xdr:nvSpPr>
        <xdr:cNvPr id="334" name="【一般廃棄物処理施設】&#10;有形固定資産減価償却率該当値テキスト">
          <a:extLst>
            <a:ext uri="{FF2B5EF4-FFF2-40B4-BE49-F238E27FC236}">
              <a16:creationId xmlns:a16="http://schemas.microsoft.com/office/drawing/2014/main" id="{D2BAD246-DE1C-41BC-A46A-D713E9A2C0B9}"/>
            </a:ext>
          </a:extLst>
        </xdr:cNvPr>
        <xdr:cNvSpPr txBox="1"/>
      </xdr:nvSpPr>
      <xdr:spPr>
        <a:xfrm>
          <a:off x="16357600"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84183</xdr:rowOff>
    </xdr:from>
    <xdr:to>
      <xdr:col>81</xdr:col>
      <xdr:colOff>101600</xdr:colOff>
      <xdr:row>35</xdr:row>
      <xdr:rowOff>14333</xdr:rowOff>
    </xdr:to>
    <xdr:sp macro="" textlink="">
      <xdr:nvSpPr>
        <xdr:cNvPr id="335" name="楕円 334">
          <a:extLst>
            <a:ext uri="{FF2B5EF4-FFF2-40B4-BE49-F238E27FC236}">
              <a16:creationId xmlns:a16="http://schemas.microsoft.com/office/drawing/2014/main" id="{31C8C6C6-62D3-49DD-810E-8A10B53B70C2}"/>
            </a:ext>
          </a:extLst>
        </xdr:cNvPr>
        <xdr:cNvSpPr/>
      </xdr:nvSpPr>
      <xdr:spPr>
        <a:xfrm>
          <a:off x="15430500" y="591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134983</xdr:rowOff>
    </xdr:from>
    <xdr:to>
      <xdr:col>85</xdr:col>
      <xdr:colOff>127000</xdr:colOff>
      <xdr:row>35</xdr:row>
      <xdr:rowOff>14151</xdr:rowOff>
    </xdr:to>
    <xdr:cxnSp macro="">
      <xdr:nvCxnSpPr>
        <xdr:cNvPr id="336" name="直線コネクタ 335">
          <a:extLst>
            <a:ext uri="{FF2B5EF4-FFF2-40B4-BE49-F238E27FC236}">
              <a16:creationId xmlns:a16="http://schemas.microsoft.com/office/drawing/2014/main" id="{F8808885-CAFE-45A2-867E-1C5D4C08DD23}"/>
            </a:ext>
          </a:extLst>
        </xdr:cNvPr>
        <xdr:cNvCxnSpPr/>
      </xdr:nvCxnSpPr>
      <xdr:spPr>
        <a:xfrm>
          <a:off x="15481300" y="596428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35197</xdr:rowOff>
    </xdr:from>
    <xdr:to>
      <xdr:col>76</xdr:col>
      <xdr:colOff>165100</xdr:colOff>
      <xdr:row>34</xdr:row>
      <xdr:rowOff>136797</xdr:rowOff>
    </xdr:to>
    <xdr:sp macro="" textlink="">
      <xdr:nvSpPr>
        <xdr:cNvPr id="337" name="楕円 336">
          <a:extLst>
            <a:ext uri="{FF2B5EF4-FFF2-40B4-BE49-F238E27FC236}">
              <a16:creationId xmlns:a16="http://schemas.microsoft.com/office/drawing/2014/main" id="{8BB61FE2-D406-4DF3-A023-ACB01B8AF469}"/>
            </a:ext>
          </a:extLst>
        </xdr:cNvPr>
        <xdr:cNvSpPr/>
      </xdr:nvSpPr>
      <xdr:spPr>
        <a:xfrm>
          <a:off x="14541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85997</xdr:rowOff>
    </xdr:from>
    <xdr:to>
      <xdr:col>81</xdr:col>
      <xdr:colOff>50800</xdr:colOff>
      <xdr:row>34</xdr:row>
      <xdr:rowOff>134983</xdr:rowOff>
    </xdr:to>
    <xdr:cxnSp macro="">
      <xdr:nvCxnSpPr>
        <xdr:cNvPr id="338" name="直線コネクタ 337">
          <a:extLst>
            <a:ext uri="{FF2B5EF4-FFF2-40B4-BE49-F238E27FC236}">
              <a16:creationId xmlns:a16="http://schemas.microsoft.com/office/drawing/2014/main" id="{7A886747-288E-43CA-8306-7868ED047458}"/>
            </a:ext>
          </a:extLst>
        </xdr:cNvPr>
        <xdr:cNvCxnSpPr/>
      </xdr:nvCxnSpPr>
      <xdr:spPr>
        <a:xfrm>
          <a:off x="14592300" y="591529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157661</xdr:rowOff>
    </xdr:from>
    <xdr:to>
      <xdr:col>72</xdr:col>
      <xdr:colOff>38100</xdr:colOff>
      <xdr:row>34</xdr:row>
      <xdr:rowOff>87811</xdr:rowOff>
    </xdr:to>
    <xdr:sp macro="" textlink="">
      <xdr:nvSpPr>
        <xdr:cNvPr id="339" name="楕円 338">
          <a:extLst>
            <a:ext uri="{FF2B5EF4-FFF2-40B4-BE49-F238E27FC236}">
              <a16:creationId xmlns:a16="http://schemas.microsoft.com/office/drawing/2014/main" id="{69F567E3-E685-40D7-B9BF-58296BA71820}"/>
            </a:ext>
          </a:extLst>
        </xdr:cNvPr>
        <xdr:cNvSpPr/>
      </xdr:nvSpPr>
      <xdr:spPr>
        <a:xfrm>
          <a:off x="13652500" y="581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37011</xdr:rowOff>
    </xdr:from>
    <xdr:to>
      <xdr:col>76</xdr:col>
      <xdr:colOff>114300</xdr:colOff>
      <xdr:row>34</xdr:row>
      <xdr:rowOff>85997</xdr:rowOff>
    </xdr:to>
    <xdr:cxnSp macro="">
      <xdr:nvCxnSpPr>
        <xdr:cNvPr id="340" name="直線コネクタ 339">
          <a:extLst>
            <a:ext uri="{FF2B5EF4-FFF2-40B4-BE49-F238E27FC236}">
              <a16:creationId xmlns:a16="http://schemas.microsoft.com/office/drawing/2014/main" id="{726D82E6-45BF-45B3-BD28-17D986E42122}"/>
            </a:ext>
          </a:extLst>
        </xdr:cNvPr>
        <xdr:cNvCxnSpPr/>
      </xdr:nvCxnSpPr>
      <xdr:spPr>
        <a:xfrm>
          <a:off x="13703300" y="586631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78939</xdr:rowOff>
    </xdr:from>
    <xdr:ext cx="405111" cy="259045"/>
    <xdr:sp macro="" textlink="">
      <xdr:nvSpPr>
        <xdr:cNvPr id="341" name="n_1aveValue【一般廃棄物処理施設】&#10;有形固定資産減価償却率">
          <a:extLst>
            <a:ext uri="{FF2B5EF4-FFF2-40B4-BE49-F238E27FC236}">
              <a16:creationId xmlns:a16="http://schemas.microsoft.com/office/drawing/2014/main" id="{B4F0426A-CAF9-44CB-9535-26541882BEAC}"/>
            </a:ext>
          </a:extLst>
        </xdr:cNvPr>
        <xdr:cNvSpPr txBox="1"/>
      </xdr:nvSpPr>
      <xdr:spPr>
        <a:xfrm>
          <a:off x="152660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44649</xdr:rowOff>
    </xdr:from>
    <xdr:ext cx="405111" cy="259045"/>
    <xdr:sp macro="" textlink="">
      <xdr:nvSpPr>
        <xdr:cNvPr id="342" name="n_2aveValue【一般廃棄物処理施設】&#10;有形固定資産減価償却率">
          <a:extLst>
            <a:ext uri="{FF2B5EF4-FFF2-40B4-BE49-F238E27FC236}">
              <a16:creationId xmlns:a16="http://schemas.microsoft.com/office/drawing/2014/main" id="{6884AF50-2019-4234-8AF6-457BDDF0B9A0}"/>
            </a:ext>
          </a:extLst>
        </xdr:cNvPr>
        <xdr:cNvSpPr txBox="1"/>
      </xdr:nvSpPr>
      <xdr:spPr>
        <a:xfrm>
          <a:off x="14389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137721</xdr:rowOff>
    </xdr:from>
    <xdr:ext cx="405111" cy="259045"/>
    <xdr:sp macro="" textlink="">
      <xdr:nvSpPr>
        <xdr:cNvPr id="343" name="n_3aveValue【一般廃棄物処理施設】&#10;有形固定資産減価償却率">
          <a:extLst>
            <a:ext uri="{FF2B5EF4-FFF2-40B4-BE49-F238E27FC236}">
              <a16:creationId xmlns:a16="http://schemas.microsoft.com/office/drawing/2014/main" id="{7A76739F-EA32-467C-ACB2-B01E6BCC3C85}"/>
            </a:ext>
          </a:extLst>
        </xdr:cNvPr>
        <xdr:cNvSpPr txBox="1"/>
      </xdr:nvSpPr>
      <xdr:spPr>
        <a:xfrm>
          <a:off x="13500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8000</xdr:rowOff>
    </xdr:from>
    <xdr:ext cx="405111" cy="259045"/>
    <xdr:sp macro="" textlink="">
      <xdr:nvSpPr>
        <xdr:cNvPr id="344" name="n_4aveValue【一般廃棄物処理施設】&#10;有形固定資産減価償却率">
          <a:extLst>
            <a:ext uri="{FF2B5EF4-FFF2-40B4-BE49-F238E27FC236}">
              <a16:creationId xmlns:a16="http://schemas.microsoft.com/office/drawing/2014/main" id="{8A980497-7D3D-44AA-B9AB-B56B7C59758B}"/>
            </a:ext>
          </a:extLst>
        </xdr:cNvPr>
        <xdr:cNvSpPr txBox="1"/>
      </xdr:nvSpPr>
      <xdr:spPr>
        <a:xfrm>
          <a:off x="12611744" y="618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30860</xdr:rowOff>
    </xdr:from>
    <xdr:ext cx="405111" cy="259045"/>
    <xdr:sp macro="" textlink="">
      <xdr:nvSpPr>
        <xdr:cNvPr id="345" name="n_1mainValue【一般廃棄物処理施設】&#10;有形固定資産減価償却率">
          <a:extLst>
            <a:ext uri="{FF2B5EF4-FFF2-40B4-BE49-F238E27FC236}">
              <a16:creationId xmlns:a16="http://schemas.microsoft.com/office/drawing/2014/main" id="{5F065128-B570-4678-8E3E-DB2769E0A15A}"/>
            </a:ext>
          </a:extLst>
        </xdr:cNvPr>
        <xdr:cNvSpPr txBox="1"/>
      </xdr:nvSpPr>
      <xdr:spPr>
        <a:xfrm>
          <a:off x="15266044" y="568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153324</xdr:rowOff>
    </xdr:from>
    <xdr:ext cx="405111" cy="259045"/>
    <xdr:sp macro="" textlink="">
      <xdr:nvSpPr>
        <xdr:cNvPr id="346" name="n_2mainValue【一般廃棄物処理施設】&#10;有形固定資産減価償却率">
          <a:extLst>
            <a:ext uri="{FF2B5EF4-FFF2-40B4-BE49-F238E27FC236}">
              <a16:creationId xmlns:a16="http://schemas.microsoft.com/office/drawing/2014/main" id="{42D6813C-AC5E-4913-BF2D-51A252D3D3B4}"/>
            </a:ext>
          </a:extLst>
        </xdr:cNvPr>
        <xdr:cNvSpPr txBox="1"/>
      </xdr:nvSpPr>
      <xdr:spPr>
        <a:xfrm>
          <a:off x="143897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104338</xdr:rowOff>
    </xdr:from>
    <xdr:ext cx="405111" cy="259045"/>
    <xdr:sp macro="" textlink="">
      <xdr:nvSpPr>
        <xdr:cNvPr id="347" name="n_3mainValue【一般廃棄物処理施設】&#10;有形固定資産減価償却率">
          <a:extLst>
            <a:ext uri="{FF2B5EF4-FFF2-40B4-BE49-F238E27FC236}">
              <a16:creationId xmlns:a16="http://schemas.microsoft.com/office/drawing/2014/main" id="{3253FC96-78D9-4A61-AAAE-4B7F08CC55FA}"/>
            </a:ext>
          </a:extLst>
        </xdr:cNvPr>
        <xdr:cNvSpPr txBox="1"/>
      </xdr:nvSpPr>
      <xdr:spPr>
        <a:xfrm>
          <a:off x="13500744" y="559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8" name="正方形/長方形 347">
          <a:extLst>
            <a:ext uri="{FF2B5EF4-FFF2-40B4-BE49-F238E27FC236}">
              <a16:creationId xmlns:a16="http://schemas.microsoft.com/office/drawing/2014/main" id="{43EDDF49-DFCA-477E-B342-D5013A31E8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9" name="正方形/長方形 348">
          <a:extLst>
            <a:ext uri="{FF2B5EF4-FFF2-40B4-BE49-F238E27FC236}">
              <a16:creationId xmlns:a16="http://schemas.microsoft.com/office/drawing/2014/main" id="{3E26BAED-5157-4DF4-8595-22C45577F0A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0" name="正方形/長方形 349">
          <a:extLst>
            <a:ext uri="{FF2B5EF4-FFF2-40B4-BE49-F238E27FC236}">
              <a16:creationId xmlns:a16="http://schemas.microsoft.com/office/drawing/2014/main" id="{FEBBB78E-CE90-4559-8138-F32CA7F80F3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1" name="正方形/長方形 350">
          <a:extLst>
            <a:ext uri="{FF2B5EF4-FFF2-40B4-BE49-F238E27FC236}">
              <a16:creationId xmlns:a16="http://schemas.microsoft.com/office/drawing/2014/main" id="{CC65E9D7-F442-44A7-971F-CBEC4A6CC13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2" name="正方形/長方形 351">
          <a:extLst>
            <a:ext uri="{FF2B5EF4-FFF2-40B4-BE49-F238E27FC236}">
              <a16:creationId xmlns:a16="http://schemas.microsoft.com/office/drawing/2014/main" id="{E2CFD47A-752D-40A9-B5A2-214CF9E9062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3" name="正方形/長方形 352">
          <a:extLst>
            <a:ext uri="{FF2B5EF4-FFF2-40B4-BE49-F238E27FC236}">
              <a16:creationId xmlns:a16="http://schemas.microsoft.com/office/drawing/2014/main" id="{BADB2F7D-E45C-451B-B68C-E696B0DCD29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4" name="正方形/長方形 353">
          <a:extLst>
            <a:ext uri="{FF2B5EF4-FFF2-40B4-BE49-F238E27FC236}">
              <a16:creationId xmlns:a16="http://schemas.microsoft.com/office/drawing/2014/main" id="{734A89E4-71B5-4F54-906A-35F5E42F0E1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5" name="正方形/長方形 354">
          <a:extLst>
            <a:ext uri="{FF2B5EF4-FFF2-40B4-BE49-F238E27FC236}">
              <a16:creationId xmlns:a16="http://schemas.microsoft.com/office/drawing/2014/main" id="{ADFF42B6-4669-4377-A8BF-5A4FE01C2CF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6" name="テキスト ボックス 355">
          <a:extLst>
            <a:ext uri="{FF2B5EF4-FFF2-40B4-BE49-F238E27FC236}">
              <a16:creationId xmlns:a16="http://schemas.microsoft.com/office/drawing/2014/main" id="{CF69DCCE-EF77-4408-9E76-C1166958FF72}"/>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7" name="直線コネクタ 356">
          <a:extLst>
            <a:ext uri="{FF2B5EF4-FFF2-40B4-BE49-F238E27FC236}">
              <a16:creationId xmlns:a16="http://schemas.microsoft.com/office/drawing/2014/main" id="{C893580C-D82D-4D6E-A08E-DBF5E1999AA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8" name="直線コネクタ 357">
          <a:extLst>
            <a:ext uri="{FF2B5EF4-FFF2-40B4-BE49-F238E27FC236}">
              <a16:creationId xmlns:a16="http://schemas.microsoft.com/office/drawing/2014/main" id="{886A7333-C2C8-4A38-BCFD-9553F9DBE5A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9" name="テキスト ボックス 358">
          <a:extLst>
            <a:ext uri="{FF2B5EF4-FFF2-40B4-BE49-F238E27FC236}">
              <a16:creationId xmlns:a16="http://schemas.microsoft.com/office/drawing/2014/main" id="{CE8E86BC-C555-4B08-9715-FCD556A022A6}"/>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0" name="直線コネクタ 359">
          <a:extLst>
            <a:ext uri="{FF2B5EF4-FFF2-40B4-BE49-F238E27FC236}">
              <a16:creationId xmlns:a16="http://schemas.microsoft.com/office/drawing/2014/main" id="{4D1992A0-203C-45C5-BE48-749F2EC7D302}"/>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1" name="テキスト ボックス 360">
          <a:extLst>
            <a:ext uri="{FF2B5EF4-FFF2-40B4-BE49-F238E27FC236}">
              <a16:creationId xmlns:a16="http://schemas.microsoft.com/office/drawing/2014/main" id="{39D3E997-50EA-48D9-84ED-C2B424B70DEE}"/>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62" name="直線コネクタ 361">
          <a:extLst>
            <a:ext uri="{FF2B5EF4-FFF2-40B4-BE49-F238E27FC236}">
              <a16:creationId xmlns:a16="http://schemas.microsoft.com/office/drawing/2014/main" id="{DC59F394-87C6-4A02-A386-BF2DE281D43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63" name="テキスト ボックス 362">
          <a:extLst>
            <a:ext uri="{FF2B5EF4-FFF2-40B4-BE49-F238E27FC236}">
              <a16:creationId xmlns:a16="http://schemas.microsoft.com/office/drawing/2014/main" id="{C5761D9A-A4D3-48A5-A0EC-9B573187225A}"/>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64" name="直線コネクタ 363">
          <a:extLst>
            <a:ext uri="{FF2B5EF4-FFF2-40B4-BE49-F238E27FC236}">
              <a16:creationId xmlns:a16="http://schemas.microsoft.com/office/drawing/2014/main" id="{76F14046-1C08-4DBF-B4E5-CE482F90BC37}"/>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65" name="テキスト ボックス 364">
          <a:extLst>
            <a:ext uri="{FF2B5EF4-FFF2-40B4-BE49-F238E27FC236}">
              <a16:creationId xmlns:a16="http://schemas.microsoft.com/office/drawing/2014/main" id="{F8D7FC1B-839B-4372-8CC6-81CB59375CC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66" name="直線コネクタ 365">
          <a:extLst>
            <a:ext uri="{FF2B5EF4-FFF2-40B4-BE49-F238E27FC236}">
              <a16:creationId xmlns:a16="http://schemas.microsoft.com/office/drawing/2014/main" id="{DEE31978-048C-48D6-AC3F-2C331C11FCC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67" name="テキスト ボックス 366">
          <a:extLst>
            <a:ext uri="{FF2B5EF4-FFF2-40B4-BE49-F238E27FC236}">
              <a16:creationId xmlns:a16="http://schemas.microsoft.com/office/drawing/2014/main" id="{D4D55464-76C7-4772-9530-45F920B67612}"/>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8" name="直線コネクタ 367">
          <a:extLst>
            <a:ext uri="{FF2B5EF4-FFF2-40B4-BE49-F238E27FC236}">
              <a16:creationId xmlns:a16="http://schemas.microsoft.com/office/drawing/2014/main" id="{C118829A-3D66-4730-A505-F75872D84739}"/>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9" name="テキスト ボックス 368">
          <a:extLst>
            <a:ext uri="{FF2B5EF4-FFF2-40B4-BE49-F238E27FC236}">
              <a16:creationId xmlns:a16="http://schemas.microsoft.com/office/drawing/2014/main" id="{450339B9-6666-4AF5-88AB-870CB68316E8}"/>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0" name="直線コネクタ 369">
          <a:extLst>
            <a:ext uri="{FF2B5EF4-FFF2-40B4-BE49-F238E27FC236}">
              <a16:creationId xmlns:a16="http://schemas.microsoft.com/office/drawing/2014/main" id="{4C5C42B6-E02D-4B8C-BE46-F8EA9CC763E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1" name="テキスト ボックス 370">
          <a:extLst>
            <a:ext uri="{FF2B5EF4-FFF2-40B4-BE49-F238E27FC236}">
              <a16:creationId xmlns:a16="http://schemas.microsoft.com/office/drawing/2014/main" id="{B6F0B29A-0D2C-418E-AA44-E92E9530A66A}"/>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2" name="【一般廃棄物処理施設】&#10;一人当たり有形固定資産（償却資産）額グラフ枠">
          <a:extLst>
            <a:ext uri="{FF2B5EF4-FFF2-40B4-BE49-F238E27FC236}">
              <a16:creationId xmlns:a16="http://schemas.microsoft.com/office/drawing/2014/main" id="{74119F14-EC51-4425-9A44-26BE6711F7A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2531</xdr:rowOff>
    </xdr:from>
    <xdr:to>
      <xdr:col>116</xdr:col>
      <xdr:colOff>62864</xdr:colOff>
      <xdr:row>42</xdr:row>
      <xdr:rowOff>92407</xdr:rowOff>
    </xdr:to>
    <xdr:cxnSp macro="">
      <xdr:nvCxnSpPr>
        <xdr:cNvPr id="373" name="直線コネクタ 372">
          <a:extLst>
            <a:ext uri="{FF2B5EF4-FFF2-40B4-BE49-F238E27FC236}">
              <a16:creationId xmlns:a16="http://schemas.microsoft.com/office/drawing/2014/main" id="{2B314108-8DDA-434C-98C8-2AC99A9FA747}"/>
            </a:ext>
          </a:extLst>
        </xdr:cNvPr>
        <xdr:cNvCxnSpPr/>
      </xdr:nvCxnSpPr>
      <xdr:spPr>
        <a:xfrm flipV="1">
          <a:off x="22160864" y="5831831"/>
          <a:ext cx="0" cy="146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96234</xdr:rowOff>
    </xdr:from>
    <xdr:ext cx="378565" cy="259045"/>
    <xdr:sp macro="" textlink="">
      <xdr:nvSpPr>
        <xdr:cNvPr id="374" name="【一般廃棄物処理施設】&#10;一人当たり有形固定資産（償却資産）額最小値テキスト">
          <a:extLst>
            <a:ext uri="{FF2B5EF4-FFF2-40B4-BE49-F238E27FC236}">
              <a16:creationId xmlns:a16="http://schemas.microsoft.com/office/drawing/2014/main" id="{2C9943CB-0512-4636-A35D-4A2B470121D9}"/>
            </a:ext>
          </a:extLst>
        </xdr:cNvPr>
        <xdr:cNvSpPr txBox="1"/>
      </xdr:nvSpPr>
      <xdr:spPr>
        <a:xfrm>
          <a:off x="22199600" y="7297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92407</xdr:rowOff>
    </xdr:from>
    <xdr:to>
      <xdr:col>116</xdr:col>
      <xdr:colOff>152400</xdr:colOff>
      <xdr:row>42</xdr:row>
      <xdr:rowOff>92407</xdr:rowOff>
    </xdr:to>
    <xdr:cxnSp macro="">
      <xdr:nvCxnSpPr>
        <xdr:cNvPr id="375" name="直線コネクタ 374">
          <a:extLst>
            <a:ext uri="{FF2B5EF4-FFF2-40B4-BE49-F238E27FC236}">
              <a16:creationId xmlns:a16="http://schemas.microsoft.com/office/drawing/2014/main" id="{CAC91512-4E8A-4EA7-8DA2-F34CAEB33B10}"/>
            </a:ext>
          </a:extLst>
        </xdr:cNvPr>
        <xdr:cNvCxnSpPr/>
      </xdr:nvCxnSpPr>
      <xdr:spPr>
        <a:xfrm>
          <a:off x="22072600" y="7293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120658</xdr:rowOff>
    </xdr:from>
    <xdr:ext cx="690189" cy="259045"/>
    <xdr:sp macro="" textlink="">
      <xdr:nvSpPr>
        <xdr:cNvPr id="376" name="【一般廃棄物処理施設】&#10;一人当たり有形固定資産（償却資産）額最大値テキスト">
          <a:extLst>
            <a:ext uri="{FF2B5EF4-FFF2-40B4-BE49-F238E27FC236}">
              <a16:creationId xmlns:a16="http://schemas.microsoft.com/office/drawing/2014/main" id="{7B09F7A0-CDB7-4E10-8C9C-964256B05E98}"/>
            </a:ext>
          </a:extLst>
        </xdr:cNvPr>
        <xdr:cNvSpPr txBox="1"/>
      </xdr:nvSpPr>
      <xdr:spPr>
        <a:xfrm>
          <a:off x="22199600" y="56070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2531</xdr:rowOff>
    </xdr:from>
    <xdr:to>
      <xdr:col>116</xdr:col>
      <xdr:colOff>152400</xdr:colOff>
      <xdr:row>34</xdr:row>
      <xdr:rowOff>2531</xdr:rowOff>
    </xdr:to>
    <xdr:cxnSp macro="">
      <xdr:nvCxnSpPr>
        <xdr:cNvPr id="377" name="直線コネクタ 376">
          <a:extLst>
            <a:ext uri="{FF2B5EF4-FFF2-40B4-BE49-F238E27FC236}">
              <a16:creationId xmlns:a16="http://schemas.microsoft.com/office/drawing/2014/main" id="{A5EC41E2-DD7F-4CBA-97E0-6DE7300D1674}"/>
            </a:ext>
          </a:extLst>
        </xdr:cNvPr>
        <xdr:cNvCxnSpPr/>
      </xdr:nvCxnSpPr>
      <xdr:spPr>
        <a:xfrm>
          <a:off x="22072600" y="5831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20400</xdr:rowOff>
    </xdr:from>
    <xdr:ext cx="599010" cy="259045"/>
    <xdr:sp macro="" textlink="">
      <xdr:nvSpPr>
        <xdr:cNvPr id="378" name="【一般廃棄物処理施設】&#10;一人当たり有形固定資産（償却資産）額平均値テキスト">
          <a:extLst>
            <a:ext uri="{FF2B5EF4-FFF2-40B4-BE49-F238E27FC236}">
              <a16:creationId xmlns:a16="http://schemas.microsoft.com/office/drawing/2014/main" id="{2F3FAACC-C5D7-4844-9C46-EEEF8AC47972}"/>
            </a:ext>
          </a:extLst>
        </xdr:cNvPr>
        <xdr:cNvSpPr txBox="1"/>
      </xdr:nvSpPr>
      <xdr:spPr>
        <a:xfrm>
          <a:off x="22199600" y="70498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41973</xdr:rowOff>
    </xdr:from>
    <xdr:to>
      <xdr:col>116</xdr:col>
      <xdr:colOff>114300</xdr:colOff>
      <xdr:row>41</xdr:row>
      <xdr:rowOff>143573</xdr:rowOff>
    </xdr:to>
    <xdr:sp macro="" textlink="">
      <xdr:nvSpPr>
        <xdr:cNvPr id="379" name="フローチャート: 判断 378">
          <a:extLst>
            <a:ext uri="{FF2B5EF4-FFF2-40B4-BE49-F238E27FC236}">
              <a16:creationId xmlns:a16="http://schemas.microsoft.com/office/drawing/2014/main" id="{27F73DDB-9D84-4AC1-A93C-E4BDFDB9F481}"/>
            </a:ext>
          </a:extLst>
        </xdr:cNvPr>
        <xdr:cNvSpPr/>
      </xdr:nvSpPr>
      <xdr:spPr>
        <a:xfrm>
          <a:off x="22110700" y="707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49291</xdr:rowOff>
    </xdr:from>
    <xdr:to>
      <xdr:col>112</xdr:col>
      <xdr:colOff>38100</xdr:colOff>
      <xdr:row>41</xdr:row>
      <xdr:rowOff>150891</xdr:rowOff>
    </xdr:to>
    <xdr:sp macro="" textlink="">
      <xdr:nvSpPr>
        <xdr:cNvPr id="380" name="フローチャート: 判断 379">
          <a:extLst>
            <a:ext uri="{FF2B5EF4-FFF2-40B4-BE49-F238E27FC236}">
              <a16:creationId xmlns:a16="http://schemas.microsoft.com/office/drawing/2014/main" id="{0F92AD91-D14B-4B14-8993-39730B458F55}"/>
            </a:ext>
          </a:extLst>
        </xdr:cNvPr>
        <xdr:cNvSpPr/>
      </xdr:nvSpPr>
      <xdr:spPr>
        <a:xfrm>
          <a:off x="21272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61513</xdr:rowOff>
    </xdr:from>
    <xdr:to>
      <xdr:col>107</xdr:col>
      <xdr:colOff>101600</xdr:colOff>
      <xdr:row>41</xdr:row>
      <xdr:rowOff>163113</xdr:rowOff>
    </xdr:to>
    <xdr:sp macro="" textlink="">
      <xdr:nvSpPr>
        <xdr:cNvPr id="381" name="フローチャート: 判断 380">
          <a:extLst>
            <a:ext uri="{FF2B5EF4-FFF2-40B4-BE49-F238E27FC236}">
              <a16:creationId xmlns:a16="http://schemas.microsoft.com/office/drawing/2014/main" id="{235A4D53-FF2F-4061-9079-849CB389B58B}"/>
            </a:ext>
          </a:extLst>
        </xdr:cNvPr>
        <xdr:cNvSpPr/>
      </xdr:nvSpPr>
      <xdr:spPr>
        <a:xfrm>
          <a:off x="20383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10958</xdr:rowOff>
    </xdr:from>
    <xdr:to>
      <xdr:col>102</xdr:col>
      <xdr:colOff>165100</xdr:colOff>
      <xdr:row>41</xdr:row>
      <xdr:rowOff>112558</xdr:rowOff>
    </xdr:to>
    <xdr:sp macro="" textlink="">
      <xdr:nvSpPr>
        <xdr:cNvPr id="382" name="フローチャート: 判断 381">
          <a:extLst>
            <a:ext uri="{FF2B5EF4-FFF2-40B4-BE49-F238E27FC236}">
              <a16:creationId xmlns:a16="http://schemas.microsoft.com/office/drawing/2014/main" id="{4F0D0164-8CC1-454E-9B09-711013797967}"/>
            </a:ext>
          </a:extLst>
        </xdr:cNvPr>
        <xdr:cNvSpPr/>
      </xdr:nvSpPr>
      <xdr:spPr>
        <a:xfrm>
          <a:off x="19494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17542</xdr:rowOff>
    </xdr:from>
    <xdr:to>
      <xdr:col>98</xdr:col>
      <xdr:colOff>38100</xdr:colOff>
      <xdr:row>41</xdr:row>
      <xdr:rowOff>119142</xdr:rowOff>
    </xdr:to>
    <xdr:sp macro="" textlink="">
      <xdr:nvSpPr>
        <xdr:cNvPr id="383" name="フローチャート: 判断 382">
          <a:extLst>
            <a:ext uri="{FF2B5EF4-FFF2-40B4-BE49-F238E27FC236}">
              <a16:creationId xmlns:a16="http://schemas.microsoft.com/office/drawing/2014/main" id="{39A52EDF-1A0B-4CFF-A624-BCF9B0A49026}"/>
            </a:ext>
          </a:extLst>
        </xdr:cNvPr>
        <xdr:cNvSpPr/>
      </xdr:nvSpPr>
      <xdr:spPr>
        <a:xfrm>
          <a:off x="18605500" y="70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4" name="テキスト ボックス 383">
          <a:extLst>
            <a:ext uri="{FF2B5EF4-FFF2-40B4-BE49-F238E27FC236}">
              <a16:creationId xmlns:a16="http://schemas.microsoft.com/office/drawing/2014/main" id="{037E8E53-D990-4127-8B84-378B6489B33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5" name="テキスト ボックス 384">
          <a:extLst>
            <a:ext uri="{FF2B5EF4-FFF2-40B4-BE49-F238E27FC236}">
              <a16:creationId xmlns:a16="http://schemas.microsoft.com/office/drawing/2014/main" id="{99FEB816-FB1D-4F1C-995E-283AFC1FFAA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08F382B6-1A0D-4590-BC7C-6B0875A06C9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B4A3BB44-63B4-40F1-8FA0-46292542224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D91C419C-AD0D-4CB4-8867-99F25649E38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155511</xdr:rowOff>
    </xdr:from>
    <xdr:to>
      <xdr:col>116</xdr:col>
      <xdr:colOff>114300</xdr:colOff>
      <xdr:row>39</xdr:row>
      <xdr:rowOff>85661</xdr:rowOff>
    </xdr:to>
    <xdr:sp macro="" textlink="">
      <xdr:nvSpPr>
        <xdr:cNvPr id="389" name="楕円 388">
          <a:extLst>
            <a:ext uri="{FF2B5EF4-FFF2-40B4-BE49-F238E27FC236}">
              <a16:creationId xmlns:a16="http://schemas.microsoft.com/office/drawing/2014/main" id="{03F6E945-32A4-4E6B-9B79-4444F5723648}"/>
            </a:ext>
          </a:extLst>
        </xdr:cNvPr>
        <xdr:cNvSpPr/>
      </xdr:nvSpPr>
      <xdr:spPr>
        <a:xfrm>
          <a:off x="22110700" y="66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6938</xdr:rowOff>
    </xdr:from>
    <xdr:ext cx="599010" cy="259045"/>
    <xdr:sp macro="" textlink="">
      <xdr:nvSpPr>
        <xdr:cNvPr id="390" name="【一般廃棄物処理施設】&#10;一人当たり有形固定資産（償却資産）額該当値テキスト">
          <a:extLst>
            <a:ext uri="{FF2B5EF4-FFF2-40B4-BE49-F238E27FC236}">
              <a16:creationId xmlns:a16="http://schemas.microsoft.com/office/drawing/2014/main" id="{5DD88CC6-A372-471D-B886-6402B1082B9D}"/>
            </a:ext>
          </a:extLst>
        </xdr:cNvPr>
        <xdr:cNvSpPr txBox="1"/>
      </xdr:nvSpPr>
      <xdr:spPr>
        <a:xfrm>
          <a:off x="22199600" y="652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168504</xdr:rowOff>
    </xdr:from>
    <xdr:to>
      <xdr:col>112</xdr:col>
      <xdr:colOff>38100</xdr:colOff>
      <xdr:row>39</xdr:row>
      <xdr:rowOff>98654</xdr:rowOff>
    </xdr:to>
    <xdr:sp macro="" textlink="">
      <xdr:nvSpPr>
        <xdr:cNvPr id="391" name="楕円 390">
          <a:extLst>
            <a:ext uri="{FF2B5EF4-FFF2-40B4-BE49-F238E27FC236}">
              <a16:creationId xmlns:a16="http://schemas.microsoft.com/office/drawing/2014/main" id="{8079B334-A491-42FA-849E-94A452A3940D}"/>
            </a:ext>
          </a:extLst>
        </xdr:cNvPr>
        <xdr:cNvSpPr/>
      </xdr:nvSpPr>
      <xdr:spPr>
        <a:xfrm>
          <a:off x="21272500" y="66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34861</xdr:rowOff>
    </xdr:from>
    <xdr:to>
      <xdr:col>116</xdr:col>
      <xdr:colOff>63500</xdr:colOff>
      <xdr:row>39</xdr:row>
      <xdr:rowOff>47854</xdr:rowOff>
    </xdr:to>
    <xdr:cxnSp macro="">
      <xdr:nvCxnSpPr>
        <xdr:cNvPr id="392" name="直線コネクタ 391">
          <a:extLst>
            <a:ext uri="{FF2B5EF4-FFF2-40B4-BE49-F238E27FC236}">
              <a16:creationId xmlns:a16="http://schemas.microsoft.com/office/drawing/2014/main" id="{2BB93823-40C1-4ACB-9EBF-B74B0CADFD5A}"/>
            </a:ext>
          </a:extLst>
        </xdr:cNvPr>
        <xdr:cNvCxnSpPr/>
      </xdr:nvCxnSpPr>
      <xdr:spPr>
        <a:xfrm flipV="1">
          <a:off x="21323300" y="6721411"/>
          <a:ext cx="838200" cy="1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168194</xdr:rowOff>
    </xdr:from>
    <xdr:to>
      <xdr:col>107</xdr:col>
      <xdr:colOff>101600</xdr:colOff>
      <xdr:row>39</xdr:row>
      <xdr:rowOff>98344</xdr:rowOff>
    </xdr:to>
    <xdr:sp macro="" textlink="">
      <xdr:nvSpPr>
        <xdr:cNvPr id="393" name="楕円 392">
          <a:extLst>
            <a:ext uri="{FF2B5EF4-FFF2-40B4-BE49-F238E27FC236}">
              <a16:creationId xmlns:a16="http://schemas.microsoft.com/office/drawing/2014/main" id="{3912C077-0AF5-472E-86A8-F76EEF835467}"/>
            </a:ext>
          </a:extLst>
        </xdr:cNvPr>
        <xdr:cNvSpPr/>
      </xdr:nvSpPr>
      <xdr:spPr>
        <a:xfrm>
          <a:off x="20383500" y="668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47544</xdr:rowOff>
    </xdr:from>
    <xdr:to>
      <xdr:col>111</xdr:col>
      <xdr:colOff>177800</xdr:colOff>
      <xdr:row>39</xdr:row>
      <xdr:rowOff>47854</xdr:rowOff>
    </xdr:to>
    <xdr:cxnSp macro="">
      <xdr:nvCxnSpPr>
        <xdr:cNvPr id="394" name="直線コネクタ 393">
          <a:extLst>
            <a:ext uri="{FF2B5EF4-FFF2-40B4-BE49-F238E27FC236}">
              <a16:creationId xmlns:a16="http://schemas.microsoft.com/office/drawing/2014/main" id="{93C75C26-4095-4803-A5C9-D2D53403146D}"/>
            </a:ext>
          </a:extLst>
        </xdr:cNvPr>
        <xdr:cNvCxnSpPr/>
      </xdr:nvCxnSpPr>
      <xdr:spPr>
        <a:xfrm>
          <a:off x="20434300" y="6734094"/>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6193</xdr:rowOff>
    </xdr:from>
    <xdr:to>
      <xdr:col>102</xdr:col>
      <xdr:colOff>165100</xdr:colOff>
      <xdr:row>39</xdr:row>
      <xdr:rowOff>107793</xdr:rowOff>
    </xdr:to>
    <xdr:sp macro="" textlink="">
      <xdr:nvSpPr>
        <xdr:cNvPr id="395" name="楕円 394">
          <a:extLst>
            <a:ext uri="{FF2B5EF4-FFF2-40B4-BE49-F238E27FC236}">
              <a16:creationId xmlns:a16="http://schemas.microsoft.com/office/drawing/2014/main" id="{4A6B0214-88B8-4753-8BFB-743B80031605}"/>
            </a:ext>
          </a:extLst>
        </xdr:cNvPr>
        <xdr:cNvSpPr/>
      </xdr:nvSpPr>
      <xdr:spPr>
        <a:xfrm>
          <a:off x="19494500" y="669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47544</xdr:rowOff>
    </xdr:from>
    <xdr:to>
      <xdr:col>107</xdr:col>
      <xdr:colOff>50800</xdr:colOff>
      <xdr:row>39</xdr:row>
      <xdr:rowOff>56993</xdr:rowOff>
    </xdr:to>
    <xdr:cxnSp macro="">
      <xdr:nvCxnSpPr>
        <xdr:cNvPr id="396" name="直線コネクタ 395">
          <a:extLst>
            <a:ext uri="{FF2B5EF4-FFF2-40B4-BE49-F238E27FC236}">
              <a16:creationId xmlns:a16="http://schemas.microsoft.com/office/drawing/2014/main" id="{4C1797AC-E89F-4F65-93D3-887A0CAE2265}"/>
            </a:ext>
          </a:extLst>
        </xdr:cNvPr>
        <xdr:cNvCxnSpPr/>
      </xdr:nvCxnSpPr>
      <xdr:spPr>
        <a:xfrm flipV="1">
          <a:off x="19545300" y="6734094"/>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142018</xdr:rowOff>
    </xdr:from>
    <xdr:ext cx="599010" cy="259045"/>
    <xdr:sp macro="" textlink="">
      <xdr:nvSpPr>
        <xdr:cNvPr id="397" name="n_1aveValue【一般廃棄物処理施設】&#10;一人当たり有形固定資産（償却資産）額">
          <a:extLst>
            <a:ext uri="{FF2B5EF4-FFF2-40B4-BE49-F238E27FC236}">
              <a16:creationId xmlns:a16="http://schemas.microsoft.com/office/drawing/2014/main" id="{6B55AAF4-7A24-448A-9D11-3CEE1DA4EBD3}"/>
            </a:ext>
          </a:extLst>
        </xdr:cNvPr>
        <xdr:cNvSpPr txBox="1"/>
      </xdr:nvSpPr>
      <xdr:spPr>
        <a:xfrm>
          <a:off x="210110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154240</xdr:rowOff>
    </xdr:from>
    <xdr:ext cx="599010" cy="259045"/>
    <xdr:sp macro="" textlink="">
      <xdr:nvSpPr>
        <xdr:cNvPr id="398" name="n_2aveValue【一般廃棄物処理施設】&#10;一人当たり有形固定資産（償却資産）額">
          <a:extLst>
            <a:ext uri="{FF2B5EF4-FFF2-40B4-BE49-F238E27FC236}">
              <a16:creationId xmlns:a16="http://schemas.microsoft.com/office/drawing/2014/main" id="{5AEA6C7B-B32E-466B-ADB7-79E5E385E8A2}"/>
            </a:ext>
          </a:extLst>
        </xdr:cNvPr>
        <xdr:cNvSpPr txBox="1"/>
      </xdr:nvSpPr>
      <xdr:spPr>
        <a:xfrm>
          <a:off x="20134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103685</xdr:rowOff>
    </xdr:from>
    <xdr:ext cx="599010" cy="259045"/>
    <xdr:sp macro="" textlink="">
      <xdr:nvSpPr>
        <xdr:cNvPr id="399" name="n_3aveValue【一般廃棄物処理施設】&#10;一人当たり有形固定資産（償却資産）額">
          <a:extLst>
            <a:ext uri="{FF2B5EF4-FFF2-40B4-BE49-F238E27FC236}">
              <a16:creationId xmlns:a16="http://schemas.microsoft.com/office/drawing/2014/main" id="{61DCBA7B-1C2B-44B6-A4C1-373A40C1BCA7}"/>
            </a:ext>
          </a:extLst>
        </xdr:cNvPr>
        <xdr:cNvSpPr txBox="1"/>
      </xdr:nvSpPr>
      <xdr:spPr>
        <a:xfrm>
          <a:off x="19245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135669</xdr:rowOff>
    </xdr:from>
    <xdr:ext cx="599010" cy="259045"/>
    <xdr:sp macro="" textlink="">
      <xdr:nvSpPr>
        <xdr:cNvPr id="400" name="n_4aveValue【一般廃棄物処理施設】&#10;一人当たり有形固定資産（償却資産）額">
          <a:extLst>
            <a:ext uri="{FF2B5EF4-FFF2-40B4-BE49-F238E27FC236}">
              <a16:creationId xmlns:a16="http://schemas.microsoft.com/office/drawing/2014/main" id="{C2C9BA28-C497-434D-8AAA-EA2BD76953B7}"/>
            </a:ext>
          </a:extLst>
        </xdr:cNvPr>
        <xdr:cNvSpPr txBox="1"/>
      </xdr:nvSpPr>
      <xdr:spPr>
        <a:xfrm>
          <a:off x="18356795" y="682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115181</xdr:rowOff>
    </xdr:from>
    <xdr:ext cx="599010" cy="259045"/>
    <xdr:sp macro="" textlink="">
      <xdr:nvSpPr>
        <xdr:cNvPr id="401" name="n_1mainValue【一般廃棄物処理施設】&#10;一人当たり有形固定資産（償却資産）額">
          <a:extLst>
            <a:ext uri="{FF2B5EF4-FFF2-40B4-BE49-F238E27FC236}">
              <a16:creationId xmlns:a16="http://schemas.microsoft.com/office/drawing/2014/main" id="{83A2CE9C-D574-4606-B153-9627DCE86A13}"/>
            </a:ext>
          </a:extLst>
        </xdr:cNvPr>
        <xdr:cNvSpPr txBox="1"/>
      </xdr:nvSpPr>
      <xdr:spPr>
        <a:xfrm>
          <a:off x="21011095" y="6458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114870</xdr:rowOff>
    </xdr:from>
    <xdr:ext cx="599010" cy="259045"/>
    <xdr:sp macro="" textlink="">
      <xdr:nvSpPr>
        <xdr:cNvPr id="402" name="n_2mainValue【一般廃棄物処理施設】&#10;一人当たり有形固定資産（償却資産）額">
          <a:extLst>
            <a:ext uri="{FF2B5EF4-FFF2-40B4-BE49-F238E27FC236}">
              <a16:creationId xmlns:a16="http://schemas.microsoft.com/office/drawing/2014/main" id="{F81A7E11-6756-48B1-818B-5F568DA559FD}"/>
            </a:ext>
          </a:extLst>
        </xdr:cNvPr>
        <xdr:cNvSpPr txBox="1"/>
      </xdr:nvSpPr>
      <xdr:spPr>
        <a:xfrm>
          <a:off x="20134795" y="645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124320</xdr:rowOff>
    </xdr:from>
    <xdr:ext cx="599010" cy="259045"/>
    <xdr:sp macro="" textlink="">
      <xdr:nvSpPr>
        <xdr:cNvPr id="403" name="n_3mainValue【一般廃棄物処理施設】&#10;一人当たり有形固定資産（償却資産）額">
          <a:extLst>
            <a:ext uri="{FF2B5EF4-FFF2-40B4-BE49-F238E27FC236}">
              <a16:creationId xmlns:a16="http://schemas.microsoft.com/office/drawing/2014/main" id="{37350F97-F1E4-449C-A466-ECCB8B1D0BB8}"/>
            </a:ext>
          </a:extLst>
        </xdr:cNvPr>
        <xdr:cNvSpPr txBox="1"/>
      </xdr:nvSpPr>
      <xdr:spPr>
        <a:xfrm>
          <a:off x="19245795" y="646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a:extLst>
            <a:ext uri="{FF2B5EF4-FFF2-40B4-BE49-F238E27FC236}">
              <a16:creationId xmlns:a16="http://schemas.microsoft.com/office/drawing/2014/main" id="{F8DF5275-032A-4B56-8905-F029223F8BD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a:extLst>
            <a:ext uri="{FF2B5EF4-FFF2-40B4-BE49-F238E27FC236}">
              <a16:creationId xmlns:a16="http://schemas.microsoft.com/office/drawing/2014/main" id="{9195E22C-774D-4D24-A0BC-33C166BF79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a:extLst>
            <a:ext uri="{FF2B5EF4-FFF2-40B4-BE49-F238E27FC236}">
              <a16:creationId xmlns:a16="http://schemas.microsoft.com/office/drawing/2014/main" id="{F51A8E9F-BAA0-4C8D-82B0-ACD0758FBEC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a:extLst>
            <a:ext uri="{FF2B5EF4-FFF2-40B4-BE49-F238E27FC236}">
              <a16:creationId xmlns:a16="http://schemas.microsoft.com/office/drawing/2014/main" id="{68BC4E3D-ED82-4664-A545-3487B92DB0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a:extLst>
            <a:ext uri="{FF2B5EF4-FFF2-40B4-BE49-F238E27FC236}">
              <a16:creationId xmlns:a16="http://schemas.microsoft.com/office/drawing/2014/main" id="{DE2556DC-E0A8-419A-B522-4BB7DB441EE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a:extLst>
            <a:ext uri="{FF2B5EF4-FFF2-40B4-BE49-F238E27FC236}">
              <a16:creationId xmlns:a16="http://schemas.microsoft.com/office/drawing/2014/main" id="{02BCDBF8-6691-4F2B-AFF8-697648080D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a:extLst>
            <a:ext uri="{FF2B5EF4-FFF2-40B4-BE49-F238E27FC236}">
              <a16:creationId xmlns:a16="http://schemas.microsoft.com/office/drawing/2014/main" id="{EFD00063-B631-4590-A2E6-16436B3EDF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a:extLst>
            <a:ext uri="{FF2B5EF4-FFF2-40B4-BE49-F238E27FC236}">
              <a16:creationId xmlns:a16="http://schemas.microsoft.com/office/drawing/2014/main" id="{CAB64997-1192-4B17-A7BE-D261B18204C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a:extLst>
            <a:ext uri="{FF2B5EF4-FFF2-40B4-BE49-F238E27FC236}">
              <a16:creationId xmlns:a16="http://schemas.microsoft.com/office/drawing/2014/main" id="{62276CD5-FD9F-44DA-B46B-14268CE1304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a:extLst>
            <a:ext uri="{FF2B5EF4-FFF2-40B4-BE49-F238E27FC236}">
              <a16:creationId xmlns:a16="http://schemas.microsoft.com/office/drawing/2014/main" id="{DCF86753-3614-4374-AFBA-DA04FF562A7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a:extLst>
            <a:ext uri="{FF2B5EF4-FFF2-40B4-BE49-F238E27FC236}">
              <a16:creationId xmlns:a16="http://schemas.microsoft.com/office/drawing/2014/main" id="{635C1AEE-E3EE-443C-BE83-B4614F11BAC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a:extLst>
            <a:ext uri="{FF2B5EF4-FFF2-40B4-BE49-F238E27FC236}">
              <a16:creationId xmlns:a16="http://schemas.microsoft.com/office/drawing/2014/main" id="{703F2FCF-4081-432D-BE0B-12C43EEB1FC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a:extLst>
            <a:ext uri="{FF2B5EF4-FFF2-40B4-BE49-F238E27FC236}">
              <a16:creationId xmlns:a16="http://schemas.microsoft.com/office/drawing/2014/main" id="{79078483-CD26-4C6F-8F1A-A046765AA8A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a:extLst>
            <a:ext uri="{FF2B5EF4-FFF2-40B4-BE49-F238E27FC236}">
              <a16:creationId xmlns:a16="http://schemas.microsoft.com/office/drawing/2014/main" id="{1A8528BA-7446-4E6D-8C80-90ADBD019AFC}"/>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a:extLst>
            <a:ext uri="{FF2B5EF4-FFF2-40B4-BE49-F238E27FC236}">
              <a16:creationId xmlns:a16="http://schemas.microsoft.com/office/drawing/2014/main" id="{0A3B9BF9-821C-4CAF-822B-5A30321D9E8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a:extLst>
            <a:ext uri="{FF2B5EF4-FFF2-40B4-BE49-F238E27FC236}">
              <a16:creationId xmlns:a16="http://schemas.microsoft.com/office/drawing/2014/main" id="{CB4F14DE-8897-44F7-9AF8-9C97FDB8BDAC}"/>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a:extLst>
            <a:ext uri="{FF2B5EF4-FFF2-40B4-BE49-F238E27FC236}">
              <a16:creationId xmlns:a16="http://schemas.microsoft.com/office/drawing/2014/main" id="{842B123D-DBC5-407B-AAB5-D5B69AC6153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a:extLst>
            <a:ext uri="{FF2B5EF4-FFF2-40B4-BE49-F238E27FC236}">
              <a16:creationId xmlns:a16="http://schemas.microsoft.com/office/drawing/2014/main" id="{BE4B0287-4959-45D9-8EE1-93EE714DC3B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a:extLst>
            <a:ext uri="{FF2B5EF4-FFF2-40B4-BE49-F238E27FC236}">
              <a16:creationId xmlns:a16="http://schemas.microsoft.com/office/drawing/2014/main" id="{1D96173F-1E59-44B1-8607-1192897AB553}"/>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a:extLst>
            <a:ext uri="{FF2B5EF4-FFF2-40B4-BE49-F238E27FC236}">
              <a16:creationId xmlns:a16="http://schemas.microsoft.com/office/drawing/2014/main" id="{A54B6502-84CF-4E9E-8073-1BE4D7D1147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a:extLst>
            <a:ext uri="{FF2B5EF4-FFF2-40B4-BE49-F238E27FC236}">
              <a16:creationId xmlns:a16="http://schemas.microsoft.com/office/drawing/2014/main" id="{C15178A6-6BA1-4623-ABC6-8DD2109D607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a:extLst>
            <a:ext uri="{FF2B5EF4-FFF2-40B4-BE49-F238E27FC236}">
              <a16:creationId xmlns:a16="http://schemas.microsoft.com/office/drawing/2014/main" id="{9F0B5F46-7FFA-47D6-B570-71EF35BE92E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a:extLst>
            <a:ext uri="{FF2B5EF4-FFF2-40B4-BE49-F238E27FC236}">
              <a16:creationId xmlns:a16="http://schemas.microsoft.com/office/drawing/2014/main" id="{8D28EAF3-FA0F-48F6-96DD-E0B4E2EC629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a:extLst>
            <a:ext uri="{FF2B5EF4-FFF2-40B4-BE49-F238E27FC236}">
              <a16:creationId xmlns:a16="http://schemas.microsoft.com/office/drawing/2014/main" id="{B4D7960A-C0A1-4933-A979-012512C703C1}"/>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a:extLst>
            <a:ext uri="{FF2B5EF4-FFF2-40B4-BE49-F238E27FC236}">
              <a16:creationId xmlns:a16="http://schemas.microsoft.com/office/drawing/2014/main" id="{A18754A4-2CE1-4F67-8BBF-2F56C523B6E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40822</xdr:rowOff>
    </xdr:to>
    <xdr:cxnSp macro="">
      <xdr:nvCxnSpPr>
        <xdr:cNvPr id="429" name="直線コネクタ 428">
          <a:extLst>
            <a:ext uri="{FF2B5EF4-FFF2-40B4-BE49-F238E27FC236}">
              <a16:creationId xmlns:a16="http://schemas.microsoft.com/office/drawing/2014/main" id="{F932DAE3-E607-4841-BF74-36C03949247A}"/>
            </a:ext>
          </a:extLst>
        </xdr:cNvPr>
        <xdr:cNvCxnSpPr/>
      </xdr:nvCxnSpPr>
      <xdr:spPr>
        <a:xfrm flipV="1">
          <a:off x="16318864" y="9535885"/>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430" name="【保健センター・保健所】&#10;有形固定資産減価償却率最小値テキスト">
          <a:extLst>
            <a:ext uri="{FF2B5EF4-FFF2-40B4-BE49-F238E27FC236}">
              <a16:creationId xmlns:a16="http://schemas.microsoft.com/office/drawing/2014/main" id="{ACC75849-7765-424C-AFA5-8352D3D56BC8}"/>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431" name="直線コネクタ 430">
          <a:extLst>
            <a:ext uri="{FF2B5EF4-FFF2-40B4-BE49-F238E27FC236}">
              <a16:creationId xmlns:a16="http://schemas.microsoft.com/office/drawing/2014/main" id="{1CFDC197-0C4D-4B15-8848-6274FE1DD4E0}"/>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432" name="【保健センター・保健所】&#10;有形固定資産減価償却率最大値テキスト">
          <a:extLst>
            <a:ext uri="{FF2B5EF4-FFF2-40B4-BE49-F238E27FC236}">
              <a16:creationId xmlns:a16="http://schemas.microsoft.com/office/drawing/2014/main" id="{439DBA40-D2F2-4F1E-9DAA-1ABCA52B2836}"/>
            </a:ext>
          </a:extLst>
        </xdr:cNvPr>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433" name="直線コネクタ 432">
          <a:extLst>
            <a:ext uri="{FF2B5EF4-FFF2-40B4-BE49-F238E27FC236}">
              <a16:creationId xmlns:a16="http://schemas.microsoft.com/office/drawing/2014/main" id="{3767B95E-1146-4524-B0FC-EA53C7E25694}"/>
            </a:ext>
          </a:extLst>
        </xdr:cNvPr>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113773</xdr:rowOff>
    </xdr:from>
    <xdr:ext cx="405111" cy="259045"/>
    <xdr:sp macro="" textlink="">
      <xdr:nvSpPr>
        <xdr:cNvPr id="434" name="【保健センター・保健所】&#10;有形固定資産減価償却率平均値テキスト">
          <a:extLst>
            <a:ext uri="{FF2B5EF4-FFF2-40B4-BE49-F238E27FC236}">
              <a16:creationId xmlns:a16="http://schemas.microsoft.com/office/drawing/2014/main" id="{1A9C2F7A-120D-44C5-86A5-0436F325011E}"/>
            </a:ext>
          </a:extLst>
        </xdr:cNvPr>
        <xdr:cNvSpPr txBox="1"/>
      </xdr:nvSpPr>
      <xdr:spPr>
        <a:xfrm>
          <a:off x="16357600" y="10229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435" name="フローチャート: 判断 434">
          <a:extLst>
            <a:ext uri="{FF2B5EF4-FFF2-40B4-BE49-F238E27FC236}">
              <a16:creationId xmlns:a16="http://schemas.microsoft.com/office/drawing/2014/main" id="{F59AD25E-0E64-4A3C-AA7A-FB60AA6CAE96}"/>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436" name="フローチャート: 判断 435">
          <a:extLst>
            <a:ext uri="{FF2B5EF4-FFF2-40B4-BE49-F238E27FC236}">
              <a16:creationId xmlns:a16="http://schemas.microsoft.com/office/drawing/2014/main" id="{1239BA0C-36AA-49B0-AC7C-9BF9D1394E9C}"/>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37" name="フローチャート: 判断 436">
          <a:extLst>
            <a:ext uri="{FF2B5EF4-FFF2-40B4-BE49-F238E27FC236}">
              <a16:creationId xmlns:a16="http://schemas.microsoft.com/office/drawing/2014/main" id="{DC7F4D6D-4B59-4352-BD61-013EABBE3662}"/>
            </a:ext>
          </a:extLst>
        </xdr:cNvPr>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38" name="フローチャート: 判断 437">
          <a:extLst>
            <a:ext uri="{FF2B5EF4-FFF2-40B4-BE49-F238E27FC236}">
              <a16:creationId xmlns:a16="http://schemas.microsoft.com/office/drawing/2014/main" id="{E6F9F913-E760-43C8-8963-F99976BE3BBC}"/>
            </a:ext>
          </a:extLst>
        </xdr:cNvPr>
        <xdr:cNvSpPr/>
      </xdr:nvSpPr>
      <xdr:spPr>
        <a:xfrm>
          <a:off x="13652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439" name="フローチャート: 判断 438">
          <a:extLst>
            <a:ext uri="{FF2B5EF4-FFF2-40B4-BE49-F238E27FC236}">
              <a16:creationId xmlns:a16="http://schemas.microsoft.com/office/drawing/2014/main" id="{2C155289-CD8A-4FCA-8FE9-D9C9727E7AD2}"/>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DDD5BD66-502E-4302-9391-E569CEA5D52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A064C814-9BA0-4080-830B-2B57CC071C4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8AA90B50-B3DB-43EB-BEC9-3CCD3039740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E3A2A7FE-8709-46BF-ACA8-B672B8E267A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EBE24778-6FDF-413E-8423-198B3C0AD1F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112485</xdr:rowOff>
    </xdr:from>
    <xdr:to>
      <xdr:col>85</xdr:col>
      <xdr:colOff>177800</xdr:colOff>
      <xdr:row>57</xdr:row>
      <xdr:rowOff>42635</xdr:rowOff>
    </xdr:to>
    <xdr:sp macro="" textlink="">
      <xdr:nvSpPr>
        <xdr:cNvPr id="445" name="楕円 444">
          <a:extLst>
            <a:ext uri="{FF2B5EF4-FFF2-40B4-BE49-F238E27FC236}">
              <a16:creationId xmlns:a16="http://schemas.microsoft.com/office/drawing/2014/main" id="{764F0493-83A1-4AC9-8820-D279F84CB974}"/>
            </a:ext>
          </a:extLst>
        </xdr:cNvPr>
        <xdr:cNvSpPr/>
      </xdr:nvSpPr>
      <xdr:spPr>
        <a:xfrm>
          <a:off x="16268700" y="971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135362</xdr:rowOff>
    </xdr:from>
    <xdr:ext cx="405111" cy="259045"/>
    <xdr:sp macro="" textlink="">
      <xdr:nvSpPr>
        <xdr:cNvPr id="446" name="【保健センター・保健所】&#10;有形固定資産減価償却率該当値テキスト">
          <a:extLst>
            <a:ext uri="{FF2B5EF4-FFF2-40B4-BE49-F238E27FC236}">
              <a16:creationId xmlns:a16="http://schemas.microsoft.com/office/drawing/2014/main" id="{0399D12D-F8F5-40D7-B68C-2607345352B4}"/>
            </a:ext>
          </a:extLst>
        </xdr:cNvPr>
        <xdr:cNvSpPr txBox="1"/>
      </xdr:nvSpPr>
      <xdr:spPr>
        <a:xfrm>
          <a:off x="16357600" y="956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79828</xdr:rowOff>
    </xdr:from>
    <xdr:to>
      <xdr:col>81</xdr:col>
      <xdr:colOff>101600</xdr:colOff>
      <xdr:row>57</xdr:row>
      <xdr:rowOff>9978</xdr:rowOff>
    </xdr:to>
    <xdr:sp macro="" textlink="">
      <xdr:nvSpPr>
        <xdr:cNvPr id="447" name="楕円 446">
          <a:extLst>
            <a:ext uri="{FF2B5EF4-FFF2-40B4-BE49-F238E27FC236}">
              <a16:creationId xmlns:a16="http://schemas.microsoft.com/office/drawing/2014/main" id="{A52E9B1D-4490-4879-8C42-9588B458D5D8}"/>
            </a:ext>
          </a:extLst>
        </xdr:cNvPr>
        <xdr:cNvSpPr/>
      </xdr:nvSpPr>
      <xdr:spPr>
        <a:xfrm>
          <a:off x="15430500" y="968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130628</xdr:rowOff>
    </xdr:from>
    <xdr:to>
      <xdr:col>85</xdr:col>
      <xdr:colOff>127000</xdr:colOff>
      <xdr:row>56</xdr:row>
      <xdr:rowOff>163285</xdr:rowOff>
    </xdr:to>
    <xdr:cxnSp macro="">
      <xdr:nvCxnSpPr>
        <xdr:cNvPr id="448" name="直線コネクタ 447">
          <a:extLst>
            <a:ext uri="{FF2B5EF4-FFF2-40B4-BE49-F238E27FC236}">
              <a16:creationId xmlns:a16="http://schemas.microsoft.com/office/drawing/2014/main" id="{3C4A1817-77F3-4C23-8BB3-0723A8DDFACB}"/>
            </a:ext>
          </a:extLst>
        </xdr:cNvPr>
        <xdr:cNvCxnSpPr/>
      </xdr:nvCxnSpPr>
      <xdr:spPr>
        <a:xfrm>
          <a:off x="15481300" y="9731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47172</xdr:rowOff>
    </xdr:from>
    <xdr:to>
      <xdr:col>76</xdr:col>
      <xdr:colOff>165100</xdr:colOff>
      <xdr:row>56</xdr:row>
      <xdr:rowOff>148772</xdr:rowOff>
    </xdr:to>
    <xdr:sp macro="" textlink="">
      <xdr:nvSpPr>
        <xdr:cNvPr id="449" name="楕円 448">
          <a:extLst>
            <a:ext uri="{FF2B5EF4-FFF2-40B4-BE49-F238E27FC236}">
              <a16:creationId xmlns:a16="http://schemas.microsoft.com/office/drawing/2014/main" id="{FD707F31-D064-41DC-A9D1-60E21F4E097E}"/>
            </a:ext>
          </a:extLst>
        </xdr:cNvPr>
        <xdr:cNvSpPr/>
      </xdr:nvSpPr>
      <xdr:spPr>
        <a:xfrm>
          <a:off x="14541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97972</xdr:rowOff>
    </xdr:from>
    <xdr:to>
      <xdr:col>81</xdr:col>
      <xdr:colOff>50800</xdr:colOff>
      <xdr:row>56</xdr:row>
      <xdr:rowOff>130628</xdr:rowOff>
    </xdr:to>
    <xdr:cxnSp macro="">
      <xdr:nvCxnSpPr>
        <xdr:cNvPr id="450" name="直線コネクタ 449">
          <a:extLst>
            <a:ext uri="{FF2B5EF4-FFF2-40B4-BE49-F238E27FC236}">
              <a16:creationId xmlns:a16="http://schemas.microsoft.com/office/drawing/2014/main" id="{A6A4A467-BACA-4FB8-9052-7530F2787F74}"/>
            </a:ext>
          </a:extLst>
        </xdr:cNvPr>
        <xdr:cNvCxnSpPr/>
      </xdr:nvCxnSpPr>
      <xdr:spPr>
        <a:xfrm>
          <a:off x="14592300" y="9699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14515</xdr:rowOff>
    </xdr:from>
    <xdr:to>
      <xdr:col>72</xdr:col>
      <xdr:colOff>38100</xdr:colOff>
      <xdr:row>56</xdr:row>
      <xdr:rowOff>116115</xdr:rowOff>
    </xdr:to>
    <xdr:sp macro="" textlink="">
      <xdr:nvSpPr>
        <xdr:cNvPr id="451" name="楕円 450">
          <a:extLst>
            <a:ext uri="{FF2B5EF4-FFF2-40B4-BE49-F238E27FC236}">
              <a16:creationId xmlns:a16="http://schemas.microsoft.com/office/drawing/2014/main" id="{17E4CEED-681A-4BE3-8B97-6E92BDAF42FB}"/>
            </a:ext>
          </a:extLst>
        </xdr:cNvPr>
        <xdr:cNvSpPr/>
      </xdr:nvSpPr>
      <xdr:spPr>
        <a:xfrm>
          <a:off x="13652500" y="961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65315</xdr:rowOff>
    </xdr:from>
    <xdr:to>
      <xdr:col>76</xdr:col>
      <xdr:colOff>114300</xdr:colOff>
      <xdr:row>56</xdr:row>
      <xdr:rowOff>97972</xdr:rowOff>
    </xdr:to>
    <xdr:cxnSp macro="">
      <xdr:nvCxnSpPr>
        <xdr:cNvPr id="452" name="直線コネクタ 451">
          <a:extLst>
            <a:ext uri="{FF2B5EF4-FFF2-40B4-BE49-F238E27FC236}">
              <a16:creationId xmlns:a16="http://schemas.microsoft.com/office/drawing/2014/main" id="{8DB3EF93-4EF2-4A0F-AC2E-9DC2ED52D6DF}"/>
            </a:ext>
          </a:extLst>
        </xdr:cNvPr>
        <xdr:cNvCxnSpPr/>
      </xdr:nvCxnSpPr>
      <xdr:spPr>
        <a:xfrm>
          <a:off x="13703300" y="9666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453" name="n_1aveValue【保健センター・保健所】&#10;有形固定資産減価償却率">
          <a:extLst>
            <a:ext uri="{FF2B5EF4-FFF2-40B4-BE49-F238E27FC236}">
              <a16:creationId xmlns:a16="http://schemas.microsoft.com/office/drawing/2014/main" id="{392BA5FC-70C9-40AB-9E9D-98EA1AD01292}"/>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454" name="n_2aveValue【保健センター・保健所】&#10;有形固定資産減価償却率">
          <a:extLst>
            <a:ext uri="{FF2B5EF4-FFF2-40B4-BE49-F238E27FC236}">
              <a16:creationId xmlns:a16="http://schemas.microsoft.com/office/drawing/2014/main" id="{CD6E9177-273B-4884-AB24-CF3C2A0F9501}"/>
            </a:ext>
          </a:extLst>
        </xdr:cNvPr>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148062</xdr:rowOff>
    </xdr:from>
    <xdr:ext cx="405111" cy="259045"/>
    <xdr:sp macro="" textlink="">
      <xdr:nvSpPr>
        <xdr:cNvPr id="455" name="n_3aveValue【保健センター・保健所】&#10;有形固定資産減価償却率">
          <a:extLst>
            <a:ext uri="{FF2B5EF4-FFF2-40B4-BE49-F238E27FC236}">
              <a16:creationId xmlns:a16="http://schemas.microsoft.com/office/drawing/2014/main" id="{AE6D9ABF-8CFD-4465-A60E-03D84C566666}"/>
            </a:ext>
          </a:extLst>
        </xdr:cNvPr>
        <xdr:cNvSpPr txBox="1"/>
      </xdr:nvSpPr>
      <xdr:spPr>
        <a:xfrm>
          <a:off x="13500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456" name="n_4aveValue【保健センター・保健所】&#10;有形固定資産減価償却率">
          <a:extLst>
            <a:ext uri="{FF2B5EF4-FFF2-40B4-BE49-F238E27FC236}">
              <a16:creationId xmlns:a16="http://schemas.microsoft.com/office/drawing/2014/main" id="{213DBA77-F547-43D9-989E-B6DFF3CFD449}"/>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26505</xdr:rowOff>
    </xdr:from>
    <xdr:ext cx="405111" cy="259045"/>
    <xdr:sp macro="" textlink="">
      <xdr:nvSpPr>
        <xdr:cNvPr id="457" name="n_1mainValue【保健センター・保健所】&#10;有形固定資産減価償却率">
          <a:extLst>
            <a:ext uri="{FF2B5EF4-FFF2-40B4-BE49-F238E27FC236}">
              <a16:creationId xmlns:a16="http://schemas.microsoft.com/office/drawing/2014/main" id="{47CBE073-B80A-4F19-9C28-B80D4373E562}"/>
            </a:ext>
          </a:extLst>
        </xdr:cNvPr>
        <xdr:cNvSpPr txBox="1"/>
      </xdr:nvSpPr>
      <xdr:spPr>
        <a:xfrm>
          <a:off x="15266044" y="945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165299</xdr:rowOff>
    </xdr:from>
    <xdr:ext cx="405111" cy="259045"/>
    <xdr:sp macro="" textlink="">
      <xdr:nvSpPr>
        <xdr:cNvPr id="458" name="n_2mainValue【保健センター・保健所】&#10;有形固定資産減価償却率">
          <a:extLst>
            <a:ext uri="{FF2B5EF4-FFF2-40B4-BE49-F238E27FC236}">
              <a16:creationId xmlns:a16="http://schemas.microsoft.com/office/drawing/2014/main" id="{2D099B62-4048-4E52-A11F-255E78499B8C}"/>
            </a:ext>
          </a:extLst>
        </xdr:cNvPr>
        <xdr:cNvSpPr txBox="1"/>
      </xdr:nvSpPr>
      <xdr:spPr>
        <a:xfrm>
          <a:off x="143897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132642</xdr:rowOff>
    </xdr:from>
    <xdr:ext cx="405111" cy="259045"/>
    <xdr:sp macro="" textlink="">
      <xdr:nvSpPr>
        <xdr:cNvPr id="459" name="n_3mainValue【保健センター・保健所】&#10;有形固定資産減価償却率">
          <a:extLst>
            <a:ext uri="{FF2B5EF4-FFF2-40B4-BE49-F238E27FC236}">
              <a16:creationId xmlns:a16="http://schemas.microsoft.com/office/drawing/2014/main" id="{03028711-6B45-4C81-B790-AF5A935B2ED0}"/>
            </a:ext>
          </a:extLst>
        </xdr:cNvPr>
        <xdr:cNvSpPr txBox="1"/>
      </xdr:nvSpPr>
      <xdr:spPr>
        <a:xfrm>
          <a:off x="13500744" y="939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0" name="正方形/長方形 459">
          <a:extLst>
            <a:ext uri="{FF2B5EF4-FFF2-40B4-BE49-F238E27FC236}">
              <a16:creationId xmlns:a16="http://schemas.microsoft.com/office/drawing/2014/main" id="{EA9F1467-4695-4A05-9D82-94F092F0436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1" name="正方形/長方形 460">
          <a:extLst>
            <a:ext uri="{FF2B5EF4-FFF2-40B4-BE49-F238E27FC236}">
              <a16:creationId xmlns:a16="http://schemas.microsoft.com/office/drawing/2014/main" id="{11EAF8CD-E7EE-45C8-ADE1-820AA7096B8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2" name="正方形/長方形 461">
          <a:extLst>
            <a:ext uri="{FF2B5EF4-FFF2-40B4-BE49-F238E27FC236}">
              <a16:creationId xmlns:a16="http://schemas.microsoft.com/office/drawing/2014/main" id="{53C40E82-64F7-4FC6-93AD-5CF788AE81D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3" name="正方形/長方形 462">
          <a:extLst>
            <a:ext uri="{FF2B5EF4-FFF2-40B4-BE49-F238E27FC236}">
              <a16:creationId xmlns:a16="http://schemas.microsoft.com/office/drawing/2014/main" id="{A7652B69-9089-436F-B64B-ED6A49D3708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4" name="正方形/長方形 463">
          <a:extLst>
            <a:ext uri="{FF2B5EF4-FFF2-40B4-BE49-F238E27FC236}">
              <a16:creationId xmlns:a16="http://schemas.microsoft.com/office/drawing/2014/main" id="{C0FA6D77-5F82-4392-9C43-BF845355631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5" name="正方形/長方形 464">
          <a:extLst>
            <a:ext uri="{FF2B5EF4-FFF2-40B4-BE49-F238E27FC236}">
              <a16:creationId xmlns:a16="http://schemas.microsoft.com/office/drawing/2014/main" id="{1B2036A9-069E-4256-A74F-82F87D7A5DE4}"/>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6" name="正方形/長方形 465">
          <a:extLst>
            <a:ext uri="{FF2B5EF4-FFF2-40B4-BE49-F238E27FC236}">
              <a16:creationId xmlns:a16="http://schemas.microsoft.com/office/drawing/2014/main" id="{9A4A868B-1917-4A7E-89D7-D050509AF4F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7" name="正方形/長方形 466">
          <a:extLst>
            <a:ext uri="{FF2B5EF4-FFF2-40B4-BE49-F238E27FC236}">
              <a16:creationId xmlns:a16="http://schemas.microsoft.com/office/drawing/2014/main" id="{1B7336AD-2EB4-4B28-A0E2-1A3B86D74F4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8" name="テキスト ボックス 467">
          <a:extLst>
            <a:ext uri="{FF2B5EF4-FFF2-40B4-BE49-F238E27FC236}">
              <a16:creationId xmlns:a16="http://schemas.microsoft.com/office/drawing/2014/main" id="{6BC00115-2BA9-4DD9-BBC7-87FBF9A59C4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9" name="直線コネクタ 468">
          <a:extLst>
            <a:ext uri="{FF2B5EF4-FFF2-40B4-BE49-F238E27FC236}">
              <a16:creationId xmlns:a16="http://schemas.microsoft.com/office/drawing/2014/main" id="{831DE88D-275B-4E7B-8447-669534FD541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0" name="直線コネクタ 469">
          <a:extLst>
            <a:ext uri="{FF2B5EF4-FFF2-40B4-BE49-F238E27FC236}">
              <a16:creationId xmlns:a16="http://schemas.microsoft.com/office/drawing/2014/main" id="{93AE24F1-379F-4593-823C-564266E4C4A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1" name="テキスト ボックス 470">
          <a:extLst>
            <a:ext uri="{FF2B5EF4-FFF2-40B4-BE49-F238E27FC236}">
              <a16:creationId xmlns:a16="http://schemas.microsoft.com/office/drawing/2014/main" id="{4A3759C1-E707-4F6C-B04D-3543728CE93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2" name="直線コネクタ 471">
          <a:extLst>
            <a:ext uri="{FF2B5EF4-FFF2-40B4-BE49-F238E27FC236}">
              <a16:creationId xmlns:a16="http://schemas.microsoft.com/office/drawing/2014/main" id="{8DF48F15-5038-4A27-B41E-9B6D30F878C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3" name="テキスト ボックス 472">
          <a:extLst>
            <a:ext uri="{FF2B5EF4-FFF2-40B4-BE49-F238E27FC236}">
              <a16:creationId xmlns:a16="http://schemas.microsoft.com/office/drawing/2014/main" id="{A6FBE969-FAEB-40A5-8EF7-0FF4CB4923B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4" name="直線コネクタ 473">
          <a:extLst>
            <a:ext uri="{FF2B5EF4-FFF2-40B4-BE49-F238E27FC236}">
              <a16:creationId xmlns:a16="http://schemas.microsoft.com/office/drawing/2014/main" id="{78267AB3-CE43-400F-BC0C-BEA615DEFF3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5" name="テキスト ボックス 474">
          <a:extLst>
            <a:ext uri="{FF2B5EF4-FFF2-40B4-BE49-F238E27FC236}">
              <a16:creationId xmlns:a16="http://schemas.microsoft.com/office/drawing/2014/main" id="{FD964B26-1143-4B9C-A087-7559226A379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6" name="直線コネクタ 475">
          <a:extLst>
            <a:ext uri="{FF2B5EF4-FFF2-40B4-BE49-F238E27FC236}">
              <a16:creationId xmlns:a16="http://schemas.microsoft.com/office/drawing/2014/main" id="{A456940C-65FA-48DA-B18A-0B17BA38302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7" name="テキスト ボックス 476">
          <a:extLst>
            <a:ext uri="{FF2B5EF4-FFF2-40B4-BE49-F238E27FC236}">
              <a16:creationId xmlns:a16="http://schemas.microsoft.com/office/drawing/2014/main" id="{6A2C9F6B-9C0E-4667-83BD-7C131352758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8" name="直線コネクタ 477">
          <a:extLst>
            <a:ext uri="{FF2B5EF4-FFF2-40B4-BE49-F238E27FC236}">
              <a16:creationId xmlns:a16="http://schemas.microsoft.com/office/drawing/2014/main" id="{19743E5D-17DC-4397-8328-4D3CEF39EC63}"/>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79" name="テキスト ボックス 478">
          <a:extLst>
            <a:ext uri="{FF2B5EF4-FFF2-40B4-BE49-F238E27FC236}">
              <a16:creationId xmlns:a16="http://schemas.microsoft.com/office/drawing/2014/main" id="{F62854B3-20A1-4705-92AD-5F24DC10C3B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05E2CA5C-4BF4-42CE-BE9D-8377C0B08D9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BFFFD962-3162-43FE-B7AD-38F23DF808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保健センター・保健所】&#10;一人当たり面積グラフ枠">
          <a:extLst>
            <a:ext uri="{FF2B5EF4-FFF2-40B4-BE49-F238E27FC236}">
              <a16:creationId xmlns:a16="http://schemas.microsoft.com/office/drawing/2014/main" id="{DD4F9003-0A02-46B7-B7DE-382602325D0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104394</xdr:rowOff>
    </xdr:from>
    <xdr:to>
      <xdr:col>116</xdr:col>
      <xdr:colOff>62864</xdr:colOff>
      <xdr:row>64</xdr:row>
      <xdr:rowOff>63246</xdr:rowOff>
    </xdr:to>
    <xdr:cxnSp macro="">
      <xdr:nvCxnSpPr>
        <xdr:cNvPr id="483" name="直線コネクタ 482">
          <a:extLst>
            <a:ext uri="{FF2B5EF4-FFF2-40B4-BE49-F238E27FC236}">
              <a16:creationId xmlns:a16="http://schemas.microsoft.com/office/drawing/2014/main" id="{0BBBB22D-2675-42D7-B9C7-C72D3874EF48}"/>
            </a:ext>
          </a:extLst>
        </xdr:cNvPr>
        <xdr:cNvCxnSpPr/>
      </xdr:nvCxnSpPr>
      <xdr:spPr>
        <a:xfrm flipV="1">
          <a:off x="22160864" y="9534144"/>
          <a:ext cx="0"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84" name="【保健センター・保健所】&#10;一人当たり面積最小値テキスト">
          <a:extLst>
            <a:ext uri="{FF2B5EF4-FFF2-40B4-BE49-F238E27FC236}">
              <a16:creationId xmlns:a16="http://schemas.microsoft.com/office/drawing/2014/main" id="{F6032FE2-40A4-468A-B4B6-985887959507}"/>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85" name="直線コネクタ 484">
          <a:extLst>
            <a:ext uri="{FF2B5EF4-FFF2-40B4-BE49-F238E27FC236}">
              <a16:creationId xmlns:a16="http://schemas.microsoft.com/office/drawing/2014/main" id="{F29B2452-CB87-4918-B537-250A28734B26}"/>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51071</xdr:rowOff>
    </xdr:from>
    <xdr:ext cx="469744" cy="259045"/>
    <xdr:sp macro="" textlink="">
      <xdr:nvSpPr>
        <xdr:cNvPr id="486" name="【保健センター・保健所】&#10;一人当たり面積最大値テキスト">
          <a:extLst>
            <a:ext uri="{FF2B5EF4-FFF2-40B4-BE49-F238E27FC236}">
              <a16:creationId xmlns:a16="http://schemas.microsoft.com/office/drawing/2014/main" id="{789E193A-7583-4FEA-873D-25A0D44C56F0}"/>
            </a:ext>
          </a:extLst>
        </xdr:cNvPr>
        <xdr:cNvSpPr txBox="1"/>
      </xdr:nvSpPr>
      <xdr:spPr>
        <a:xfrm>
          <a:off x="22199600" y="930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104394</xdr:rowOff>
    </xdr:from>
    <xdr:to>
      <xdr:col>116</xdr:col>
      <xdr:colOff>152400</xdr:colOff>
      <xdr:row>55</xdr:row>
      <xdr:rowOff>104394</xdr:rowOff>
    </xdr:to>
    <xdr:cxnSp macro="">
      <xdr:nvCxnSpPr>
        <xdr:cNvPr id="487" name="直線コネクタ 486">
          <a:extLst>
            <a:ext uri="{FF2B5EF4-FFF2-40B4-BE49-F238E27FC236}">
              <a16:creationId xmlns:a16="http://schemas.microsoft.com/office/drawing/2014/main" id="{F1ACD433-A59A-441E-9611-C9585FDB739A}"/>
            </a:ext>
          </a:extLst>
        </xdr:cNvPr>
        <xdr:cNvCxnSpPr/>
      </xdr:nvCxnSpPr>
      <xdr:spPr>
        <a:xfrm>
          <a:off x="22072600" y="953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48785</xdr:rowOff>
    </xdr:from>
    <xdr:ext cx="469744" cy="259045"/>
    <xdr:sp macro="" textlink="">
      <xdr:nvSpPr>
        <xdr:cNvPr id="488" name="【保健センター・保健所】&#10;一人当たり面積平均値テキスト">
          <a:extLst>
            <a:ext uri="{FF2B5EF4-FFF2-40B4-BE49-F238E27FC236}">
              <a16:creationId xmlns:a16="http://schemas.microsoft.com/office/drawing/2014/main" id="{F4B6B0A0-5056-4A4C-83B3-D1D312BD939D}"/>
            </a:ext>
          </a:extLst>
        </xdr:cNvPr>
        <xdr:cNvSpPr txBox="1"/>
      </xdr:nvSpPr>
      <xdr:spPr>
        <a:xfrm>
          <a:off x="22199600" y="10678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70358</xdr:rowOff>
    </xdr:from>
    <xdr:to>
      <xdr:col>116</xdr:col>
      <xdr:colOff>114300</xdr:colOff>
      <xdr:row>63</xdr:row>
      <xdr:rowOff>508</xdr:rowOff>
    </xdr:to>
    <xdr:sp macro="" textlink="">
      <xdr:nvSpPr>
        <xdr:cNvPr id="489" name="フローチャート: 判断 488">
          <a:extLst>
            <a:ext uri="{FF2B5EF4-FFF2-40B4-BE49-F238E27FC236}">
              <a16:creationId xmlns:a16="http://schemas.microsoft.com/office/drawing/2014/main" id="{A068A58F-1CAB-4D22-8512-09D85934DB89}"/>
            </a:ext>
          </a:extLst>
        </xdr:cNvPr>
        <xdr:cNvSpPr/>
      </xdr:nvSpPr>
      <xdr:spPr>
        <a:xfrm>
          <a:off x="22110700" y="1070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49022</xdr:rowOff>
    </xdr:from>
    <xdr:to>
      <xdr:col>112</xdr:col>
      <xdr:colOff>38100</xdr:colOff>
      <xdr:row>62</xdr:row>
      <xdr:rowOff>150622</xdr:rowOff>
    </xdr:to>
    <xdr:sp macro="" textlink="">
      <xdr:nvSpPr>
        <xdr:cNvPr id="490" name="フローチャート: 判断 489">
          <a:extLst>
            <a:ext uri="{FF2B5EF4-FFF2-40B4-BE49-F238E27FC236}">
              <a16:creationId xmlns:a16="http://schemas.microsoft.com/office/drawing/2014/main" id="{D7A5EAD9-A741-4605-A30A-40A068DD5FE2}"/>
            </a:ext>
          </a:extLst>
        </xdr:cNvPr>
        <xdr:cNvSpPr/>
      </xdr:nvSpPr>
      <xdr:spPr>
        <a:xfrm>
          <a:off x="21272500" y="1067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57404</xdr:rowOff>
    </xdr:from>
    <xdr:to>
      <xdr:col>107</xdr:col>
      <xdr:colOff>101600</xdr:colOff>
      <xdr:row>62</xdr:row>
      <xdr:rowOff>159004</xdr:rowOff>
    </xdr:to>
    <xdr:sp macro="" textlink="">
      <xdr:nvSpPr>
        <xdr:cNvPr id="491" name="フローチャート: 判断 490">
          <a:extLst>
            <a:ext uri="{FF2B5EF4-FFF2-40B4-BE49-F238E27FC236}">
              <a16:creationId xmlns:a16="http://schemas.microsoft.com/office/drawing/2014/main" id="{732498BA-906D-48E7-8A07-7378A0BB19EA}"/>
            </a:ext>
          </a:extLst>
        </xdr:cNvPr>
        <xdr:cNvSpPr/>
      </xdr:nvSpPr>
      <xdr:spPr>
        <a:xfrm>
          <a:off x="20383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76454</xdr:rowOff>
    </xdr:from>
    <xdr:to>
      <xdr:col>102</xdr:col>
      <xdr:colOff>165100</xdr:colOff>
      <xdr:row>63</xdr:row>
      <xdr:rowOff>6604</xdr:rowOff>
    </xdr:to>
    <xdr:sp macro="" textlink="">
      <xdr:nvSpPr>
        <xdr:cNvPr id="492" name="フローチャート: 判断 491">
          <a:extLst>
            <a:ext uri="{FF2B5EF4-FFF2-40B4-BE49-F238E27FC236}">
              <a16:creationId xmlns:a16="http://schemas.microsoft.com/office/drawing/2014/main" id="{EEDF97B5-0D9C-4C05-A97D-47A3A72348C9}"/>
            </a:ext>
          </a:extLst>
        </xdr:cNvPr>
        <xdr:cNvSpPr/>
      </xdr:nvSpPr>
      <xdr:spPr>
        <a:xfrm>
          <a:off x="19494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81788</xdr:rowOff>
    </xdr:from>
    <xdr:to>
      <xdr:col>98</xdr:col>
      <xdr:colOff>38100</xdr:colOff>
      <xdr:row>63</xdr:row>
      <xdr:rowOff>11938</xdr:rowOff>
    </xdr:to>
    <xdr:sp macro="" textlink="">
      <xdr:nvSpPr>
        <xdr:cNvPr id="493" name="フローチャート: 判断 492">
          <a:extLst>
            <a:ext uri="{FF2B5EF4-FFF2-40B4-BE49-F238E27FC236}">
              <a16:creationId xmlns:a16="http://schemas.microsoft.com/office/drawing/2014/main" id="{785F8779-F563-4F32-BE26-645125B581AD}"/>
            </a:ext>
          </a:extLst>
        </xdr:cNvPr>
        <xdr:cNvSpPr/>
      </xdr:nvSpPr>
      <xdr:spPr>
        <a:xfrm>
          <a:off x="18605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13BBC002-A34F-47A7-A202-390FBEE507B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07F3A9B8-F3C4-41D8-B739-734D92A2604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2ACE78ED-74A1-4DAA-A358-8BA1089817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E5F18EB5-06A7-43EE-AF93-EDA0FCF0DB0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1BE1C43E-02ED-4C8A-9666-0DA9480F573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45212</xdr:rowOff>
    </xdr:from>
    <xdr:to>
      <xdr:col>116</xdr:col>
      <xdr:colOff>114300</xdr:colOff>
      <xdr:row>61</xdr:row>
      <xdr:rowOff>146812</xdr:rowOff>
    </xdr:to>
    <xdr:sp macro="" textlink="">
      <xdr:nvSpPr>
        <xdr:cNvPr id="499" name="楕円 498">
          <a:extLst>
            <a:ext uri="{FF2B5EF4-FFF2-40B4-BE49-F238E27FC236}">
              <a16:creationId xmlns:a16="http://schemas.microsoft.com/office/drawing/2014/main" id="{9D075BAD-EBC4-4AFC-BFAD-4A7466102FBC}"/>
            </a:ext>
          </a:extLst>
        </xdr:cNvPr>
        <xdr:cNvSpPr/>
      </xdr:nvSpPr>
      <xdr:spPr>
        <a:xfrm>
          <a:off x="22110700" y="1050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68089</xdr:rowOff>
    </xdr:from>
    <xdr:ext cx="469744" cy="259045"/>
    <xdr:sp macro="" textlink="">
      <xdr:nvSpPr>
        <xdr:cNvPr id="500" name="【保健センター・保健所】&#10;一人当たり面積該当値テキスト">
          <a:extLst>
            <a:ext uri="{FF2B5EF4-FFF2-40B4-BE49-F238E27FC236}">
              <a16:creationId xmlns:a16="http://schemas.microsoft.com/office/drawing/2014/main" id="{B34BB58E-F246-4D86-BF02-59BA0264CE40}"/>
            </a:ext>
          </a:extLst>
        </xdr:cNvPr>
        <xdr:cNvSpPr txBox="1"/>
      </xdr:nvSpPr>
      <xdr:spPr>
        <a:xfrm>
          <a:off x="22199600" y="1035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56642</xdr:rowOff>
    </xdr:from>
    <xdr:to>
      <xdr:col>112</xdr:col>
      <xdr:colOff>38100</xdr:colOff>
      <xdr:row>61</xdr:row>
      <xdr:rowOff>158242</xdr:rowOff>
    </xdr:to>
    <xdr:sp macro="" textlink="">
      <xdr:nvSpPr>
        <xdr:cNvPr id="501" name="楕円 500">
          <a:extLst>
            <a:ext uri="{FF2B5EF4-FFF2-40B4-BE49-F238E27FC236}">
              <a16:creationId xmlns:a16="http://schemas.microsoft.com/office/drawing/2014/main" id="{60DD2E5A-A66A-42AC-9A57-24016340A525}"/>
            </a:ext>
          </a:extLst>
        </xdr:cNvPr>
        <xdr:cNvSpPr/>
      </xdr:nvSpPr>
      <xdr:spPr>
        <a:xfrm>
          <a:off x="21272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96012</xdr:rowOff>
    </xdr:from>
    <xdr:to>
      <xdr:col>116</xdr:col>
      <xdr:colOff>63500</xdr:colOff>
      <xdr:row>61</xdr:row>
      <xdr:rowOff>107442</xdr:rowOff>
    </xdr:to>
    <xdr:cxnSp macro="">
      <xdr:nvCxnSpPr>
        <xdr:cNvPr id="502" name="直線コネクタ 501">
          <a:extLst>
            <a:ext uri="{FF2B5EF4-FFF2-40B4-BE49-F238E27FC236}">
              <a16:creationId xmlns:a16="http://schemas.microsoft.com/office/drawing/2014/main" id="{8A37A2FF-D2BC-4E02-95F0-498FD0FC800A}"/>
            </a:ext>
          </a:extLst>
        </xdr:cNvPr>
        <xdr:cNvCxnSpPr/>
      </xdr:nvCxnSpPr>
      <xdr:spPr>
        <a:xfrm flipV="1">
          <a:off x="21323300" y="1055446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55880</xdr:rowOff>
    </xdr:from>
    <xdr:to>
      <xdr:col>107</xdr:col>
      <xdr:colOff>101600</xdr:colOff>
      <xdr:row>61</xdr:row>
      <xdr:rowOff>157480</xdr:rowOff>
    </xdr:to>
    <xdr:sp macro="" textlink="">
      <xdr:nvSpPr>
        <xdr:cNvPr id="503" name="楕円 502">
          <a:extLst>
            <a:ext uri="{FF2B5EF4-FFF2-40B4-BE49-F238E27FC236}">
              <a16:creationId xmlns:a16="http://schemas.microsoft.com/office/drawing/2014/main" id="{51143BE7-E1CD-44B0-93F9-AE786012D5A2}"/>
            </a:ext>
          </a:extLst>
        </xdr:cNvPr>
        <xdr:cNvSpPr/>
      </xdr:nvSpPr>
      <xdr:spPr>
        <a:xfrm>
          <a:off x="20383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106680</xdr:rowOff>
    </xdr:from>
    <xdr:to>
      <xdr:col>111</xdr:col>
      <xdr:colOff>177800</xdr:colOff>
      <xdr:row>61</xdr:row>
      <xdr:rowOff>107442</xdr:rowOff>
    </xdr:to>
    <xdr:cxnSp macro="">
      <xdr:nvCxnSpPr>
        <xdr:cNvPr id="504" name="直線コネクタ 503">
          <a:extLst>
            <a:ext uri="{FF2B5EF4-FFF2-40B4-BE49-F238E27FC236}">
              <a16:creationId xmlns:a16="http://schemas.microsoft.com/office/drawing/2014/main" id="{6A4D177C-E817-419A-8B8E-4D07F7FDBF0A}"/>
            </a:ext>
          </a:extLst>
        </xdr:cNvPr>
        <xdr:cNvCxnSpPr/>
      </xdr:nvCxnSpPr>
      <xdr:spPr>
        <a:xfrm>
          <a:off x="20434300" y="1056513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64262</xdr:rowOff>
    </xdr:from>
    <xdr:to>
      <xdr:col>102</xdr:col>
      <xdr:colOff>165100</xdr:colOff>
      <xdr:row>61</xdr:row>
      <xdr:rowOff>165862</xdr:rowOff>
    </xdr:to>
    <xdr:sp macro="" textlink="">
      <xdr:nvSpPr>
        <xdr:cNvPr id="505" name="楕円 504">
          <a:extLst>
            <a:ext uri="{FF2B5EF4-FFF2-40B4-BE49-F238E27FC236}">
              <a16:creationId xmlns:a16="http://schemas.microsoft.com/office/drawing/2014/main" id="{40A0ADED-60CB-477D-AF69-9F42FA9A8E9A}"/>
            </a:ext>
          </a:extLst>
        </xdr:cNvPr>
        <xdr:cNvSpPr/>
      </xdr:nvSpPr>
      <xdr:spPr>
        <a:xfrm>
          <a:off x="19494500" y="105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106680</xdr:rowOff>
    </xdr:from>
    <xdr:to>
      <xdr:col>107</xdr:col>
      <xdr:colOff>50800</xdr:colOff>
      <xdr:row>61</xdr:row>
      <xdr:rowOff>115062</xdr:rowOff>
    </xdr:to>
    <xdr:cxnSp macro="">
      <xdr:nvCxnSpPr>
        <xdr:cNvPr id="506" name="直線コネクタ 505">
          <a:extLst>
            <a:ext uri="{FF2B5EF4-FFF2-40B4-BE49-F238E27FC236}">
              <a16:creationId xmlns:a16="http://schemas.microsoft.com/office/drawing/2014/main" id="{80E47B76-03B0-4110-8CD6-BA06587E2EAE}"/>
            </a:ext>
          </a:extLst>
        </xdr:cNvPr>
        <xdr:cNvCxnSpPr/>
      </xdr:nvCxnSpPr>
      <xdr:spPr>
        <a:xfrm flipV="1">
          <a:off x="19545300" y="1056513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141749</xdr:rowOff>
    </xdr:from>
    <xdr:ext cx="469744" cy="259045"/>
    <xdr:sp macro="" textlink="">
      <xdr:nvSpPr>
        <xdr:cNvPr id="507" name="n_1aveValue【保健センター・保健所】&#10;一人当たり面積">
          <a:extLst>
            <a:ext uri="{FF2B5EF4-FFF2-40B4-BE49-F238E27FC236}">
              <a16:creationId xmlns:a16="http://schemas.microsoft.com/office/drawing/2014/main" id="{3D343231-693C-48B6-A427-1673E55208AA}"/>
            </a:ext>
          </a:extLst>
        </xdr:cNvPr>
        <xdr:cNvSpPr txBox="1"/>
      </xdr:nvSpPr>
      <xdr:spPr>
        <a:xfrm>
          <a:off x="21075727" y="10771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150131</xdr:rowOff>
    </xdr:from>
    <xdr:ext cx="469744" cy="259045"/>
    <xdr:sp macro="" textlink="">
      <xdr:nvSpPr>
        <xdr:cNvPr id="508" name="n_2aveValue【保健センター・保健所】&#10;一人当たり面積">
          <a:extLst>
            <a:ext uri="{FF2B5EF4-FFF2-40B4-BE49-F238E27FC236}">
              <a16:creationId xmlns:a16="http://schemas.microsoft.com/office/drawing/2014/main" id="{3D11280E-7472-4041-9650-79B92F16A0D7}"/>
            </a:ext>
          </a:extLst>
        </xdr:cNvPr>
        <xdr:cNvSpPr txBox="1"/>
      </xdr:nvSpPr>
      <xdr:spPr>
        <a:xfrm>
          <a:off x="20199427" y="10780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169181</xdr:rowOff>
    </xdr:from>
    <xdr:ext cx="469744" cy="259045"/>
    <xdr:sp macro="" textlink="">
      <xdr:nvSpPr>
        <xdr:cNvPr id="509" name="n_3aveValue【保健センター・保健所】&#10;一人当たり面積">
          <a:extLst>
            <a:ext uri="{FF2B5EF4-FFF2-40B4-BE49-F238E27FC236}">
              <a16:creationId xmlns:a16="http://schemas.microsoft.com/office/drawing/2014/main" id="{85E849BA-F03A-4B91-AB7D-65F5052509CA}"/>
            </a:ext>
          </a:extLst>
        </xdr:cNvPr>
        <xdr:cNvSpPr txBox="1"/>
      </xdr:nvSpPr>
      <xdr:spPr>
        <a:xfrm>
          <a:off x="193104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28465</xdr:rowOff>
    </xdr:from>
    <xdr:ext cx="469744" cy="259045"/>
    <xdr:sp macro="" textlink="">
      <xdr:nvSpPr>
        <xdr:cNvPr id="510" name="n_4aveValue【保健センター・保健所】&#10;一人当たり面積">
          <a:extLst>
            <a:ext uri="{FF2B5EF4-FFF2-40B4-BE49-F238E27FC236}">
              <a16:creationId xmlns:a16="http://schemas.microsoft.com/office/drawing/2014/main" id="{DDF18D24-B1EC-4CC5-A15A-C1B978A3AE9C}"/>
            </a:ext>
          </a:extLst>
        </xdr:cNvPr>
        <xdr:cNvSpPr txBox="1"/>
      </xdr:nvSpPr>
      <xdr:spPr>
        <a:xfrm>
          <a:off x="18421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3319</xdr:rowOff>
    </xdr:from>
    <xdr:ext cx="469744" cy="259045"/>
    <xdr:sp macro="" textlink="">
      <xdr:nvSpPr>
        <xdr:cNvPr id="511" name="n_1mainValue【保健センター・保健所】&#10;一人当たり面積">
          <a:extLst>
            <a:ext uri="{FF2B5EF4-FFF2-40B4-BE49-F238E27FC236}">
              <a16:creationId xmlns:a16="http://schemas.microsoft.com/office/drawing/2014/main" id="{B7ADCF8D-6C00-438F-A7A2-4DBF8222E26E}"/>
            </a:ext>
          </a:extLst>
        </xdr:cNvPr>
        <xdr:cNvSpPr txBox="1"/>
      </xdr:nvSpPr>
      <xdr:spPr>
        <a:xfrm>
          <a:off x="21075727" y="1029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2557</xdr:rowOff>
    </xdr:from>
    <xdr:ext cx="469744" cy="259045"/>
    <xdr:sp macro="" textlink="">
      <xdr:nvSpPr>
        <xdr:cNvPr id="512" name="n_2mainValue【保健センター・保健所】&#10;一人当たり面積">
          <a:extLst>
            <a:ext uri="{FF2B5EF4-FFF2-40B4-BE49-F238E27FC236}">
              <a16:creationId xmlns:a16="http://schemas.microsoft.com/office/drawing/2014/main" id="{07CE7580-DDE6-4EBF-AD6D-24B4B0EB00EC}"/>
            </a:ext>
          </a:extLst>
        </xdr:cNvPr>
        <xdr:cNvSpPr txBox="1"/>
      </xdr:nvSpPr>
      <xdr:spPr>
        <a:xfrm>
          <a:off x="20199427"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10939</xdr:rowOff>
    </xdr:from>
    <xdr:ext cx="469744" cy="259045"/>
    <xdr:sp macro="" textlink="">
      <xdr:nvSpPr>
        <xdr:cNvPr id="513" name="n_3mainValue【保健センター・保健所】&#10;一人当たり面積">
          <a:extLst>
            <a:ext uri="{FF2B5EF4-FFF2-40B4-BE49-F238E27FC236}">
              <a16:creationId xmlns:a16="http://schemas.microsoft.com/office/drawing/2014/main" id="{70EE5376-93BB-4782-A577-3D98DCA14255}"/>
            </a:ext>
          </a:extLst>
        </xdr:cNvPr>
        <xdr:cNvSpPr txBox="1"/>
      </xdr:nvSpPr>
      <xdr:spPr>
        <a:xfrm>
          <a:off x="19310427" y="1029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4" name="正方形/長方形 513">
          <a:extLst>
            <a:ext uri="{FF2B5EF4-FFF2-40B4-BE49-F238E27FC236}">
              <a16:creationId xmlns:a16="http://schemas.microsoft.com/office/drawing/2014/main" id="{D48D27A4-3340-48FF-B8FD-233A968CBDB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5" name="正方形/長方形 514">
          <a:extLst>
            <a:ext uri="{FF2B5EF4-FFF2-40B4-BE49-F238E27FC236}">
              <a16:creationId xmlns:a16="http://schemas.microsoft.com/office/drawing/2014/main" id="{47A597DA-F6BF-4D88-B59E-AC9E049B2C7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6" name="正方形/長方形 515">
          <a:extLst>
            <a:ext uri="{FF2B5EF4-FFF2-40B4-BE49-F238E27FC236}">
              <a16:creationId xmlns:a16="http://schemas.microsoft.com/office/drawing/2014/main" id="{B9D9B90D-5DA7-489E-B365-D35A45728B2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7" name="正方形/長方形 516">
          <a:extLst>
            <a:ext uri="{FF2B5EF4-FFF2-40B4-BE49-F238E27FC236}">
              <a16:creationId xmlns:a16="http://schemas.microsoft.com/office/drawing/2014/main" id="{5F0D0124-F514-4240-8459-A70404FFEE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8" name="正方形/長方形 517">
          <a:extLst>
            <a:ext uri="{FF2B5EF4-FFF2-40B4-BE49-F238E27FC236}">
              <a16:creationId xmlns:a16="http://schemas.microsoft.com/office/drawing/2014/main" id="{2C44538C-1847-443D-A161-BDBBE72DDD3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9" name="正方形/長方形 518">
          <a:extLst>
            <a:ext uri="{FF2B5EF4-FFF2-40B4-BE49-F238E27FC236}">
              <a16:creationId xmlns:a16="http://schemas.microsoft.com/office/drawing/2014/main" id="{2EFB706F-1008-47C1-825F-684DE974A22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0" name="正方形/長方形 519">
          <a:extLst>
            <a:ext uri="{FF2B5EF4-FFF2-40B4-BE49-F238E27FC236}">
              <a16:creationId xmlns:a16="http://schemas.microsoft.com/office/drawing/2014/main" id="{9D2D221B-F372-425F-9AF5-B37BA3BEE99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1" name="正方形/長方形 520">
          <a:extLst>
            <a:ext uri="{FF2B5EF4-FFF2-40B4-BE49-F238E27FC236}">
              <a16:creationId xmlns:a16="http://schemas.microsoft.com/office/drawing/2014/main" id="{E23972F0-7616-4BC2-80E0-790015DEE6A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2" name="テキスト ボックス 521">
          <a:extLst>
            <a:ext uri="{FF2B5EF4-FFF2-40B4-BE49-F238E27FC236}">
              <a16:creationId xmlns:a16="http://schemas.microsoft.com/office/drawing/2014/main" id="{5EF0F55B-A43E-4562-A1E3-EAE534750AA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3" name="直線コネクタ 522">
          <a:extLst>
            <a:ext uri="{FF2B5EF4-FFF2-40B4-BE49-F238E27FC236}">
              <a16:creationId xmlns:a16="http://schemas.microsoft.com/office/drawing/2014/main" id="{5E8B0C80-358A-4757-ADA5-4CC6185DBEC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4" name="テキスト ボックス 523">
          <a:extLst>
            <a:ext uri="{FF2B5EF4-FFF2-40B4-BE49-F238E27FC236}">
              <a16:creationId xmlns:a16="http://schemas.microsoft.com/office/drawing/2014/main" id="{05AB1EDD-6864-4A40-A941-BF72A7E29A3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5" name="直線コネクタ 524">
          <a:extLst>
            <a:ext uri="{FF2B5EF4-FFF2-40B4-BE49-F238E27FC236}">
              <a16:creationId xmlns:a16="http://schemas.microsoft.com/office/drawing/2014/main" id="{0DE3F1CF-9739-43E0-86EF-B7D7200FA9B4}"/>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6" name="テキスト ボックス 525">
          <a:extLst>
            <a:ext uri="{FF2B5EF4-FFF2-40B4-BE49-F238E27FC236}">
              <a16:creationId xmlns:a16="http://schemas.microsoft.com/office/drawing/2014/main" id="{24EE739E-EF2E-426B-B843-26953FF11CA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7" name="直線コネクタ 526">
          <a:extLst>
            <a:ext uri="{FF2B5EF4-FFF2-40B4-BE49-F238E27FC236}">
              <a16:creationId xmlns:a16="http://schemas.microsoft.com/office/drawing/2014/main" id="{37848AAA-A813-483D-BAB5-45EF08E68CC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8" name="テキスト ボックス 527">
          <a:extLst>
            <a:ext uri="{FF2B5EF4-FFF2-40B4-BE49-F238E27FC236}">
              <a16:creationId xmlns:a16="http://schemas.microsoft.com/office/drawing/2014/main" id="{45996A68-52B3-4C7E-915E-4FEC43F63C1D}"/>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9" name="直線コネクタ 528">
          <a:extLst>
            <a:ext uri="{FF2B5EF4-FFF2-40B4-BE49-F238E27FC236}">
              <a16:creationId xmlns:a16="http://schemas.microsoft.com/office/drawing/2014/main" id="{487FEDC5-B669-487F-85E2-27E0D3FCE20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0" name="テキスト ボックス 529">
          <a:extLst>
            <a:ext uri="{FF2B5EF4-FFF2-40B4-BE49-F238E27FC236}">
              <a16:creationId xmlns:a16="http://schemas.microsoft.com/office/drawing/2014/main" id="{B7AAFCE5-4E4C-407D-931E-D563F4EBCBD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1" name="直線コネクタ 530">
          <a:extLst>
            <a:ext uri="{FF2B5EF4-FFF2-40B4-BE49-F238E27FC236}">
              <a16:creationId xmlns:a16="http://schemas.microsoft.com/office/drawing/2014/main" id="{98A43082-0736-43D5-B816-DAD8B75741C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2" name="テキスト ボックス 531">
          <a:extLst>
            <a:ext uri="{FF2B5EF4-FFF2-40B4-BE49-F238E27FC236}">
              <a16:creationId xmlns:a16="http://schemas.microsoft.com/office/drawing/2014/main" id="{51D97EE2-278E-48AE-B952-9470D621A0F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3" name="直線コネクタ 532">
          <a:extLst>
            <a:ext uri="{FF2B5EF4-FFF2-40B4-BE49-F238E27FC236}">
              <a16:creationId xmlns:a16="http://schemas.microsoft.com/office/drawing/2014/main" id="{E51D5DE9-C5A6-473F-84C2-10D35E92B25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4" name="テキスト ボックス 533">
          <a:extLst>
            <a:ext uri="{FF2B5EF4-FFF2-40B4-BE49-F238E27FC236}">
              <a16:creationId xmlns:a16="http://schemas.microsoft.com/office/drawing/2014/main" id="{96A06C49-1D51-4401-BBF1-449E048B24B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5" name="直線コネクタ 534">
          <a:extLst>
            <a:ext uri="{FF2B5EF4-FFF2-40B4-BE49-F238E27FC236}">
              <a16:creationId xmlns:a16="http://schemas.microsoft.com/office/drawing/2014/main" id="{D9D56A90-0B2F-4DD3-A871-611BA04213E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6" name="テキスト ボックス 535">
          <a:extLst>
            <a:ext uri="{FF2B5EF4-FFF2-40B4-BE49-F238E27FC236}">
              <a16:creationId xmlns:a16="http://schemas.microsoft.com/office/drawing/2014/main" id="{AA71D478-2634-4954-BFB9-44810EC6050B}"/>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7" name="直線コネクタ 536">
          <a:extLst>
            <a:ext uri="{FF2B5EF4-FFF2-40B4-BE49-F238E27FC236}">
              <a16:creationId xmlns:a16="http://schemas.microsoft.com/office/drawing/2014/main" id="{54534A78-FEE7-4B33-A6C5-6E9ABC281E6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消防施設】&#10;有形固定資産減価償却率グラフ枠">
          <a:extLst>
            <a:ext uri="{FF2B5EF4-FFF2-40B4-BE49-F238E27FC236}">
              <a16:creationId xmlns:a16="http://schemas.microsoft.com/office/drawing/2014/main" id="{38ED3A7B-31F6-453C-A333-2E0BA9AE664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168729</xdr:rowOff>
    </xdr:to>
    <xdr:cxnSp macro="">
      <xdr:nvCxnSpPr>
        <xdr:cNvPr id="539" name="直線コネクタ 538">
          <a:extLst>
            <a:ext uri="{FF2B5EF4-FFF2-40B4-BE49-F238E27FC236}">
              <a16:creationId xmlns:a16="http://schemas.microsoft.com/office/drawing/2014/main" id="{1065534E-9E21-47DC-8E51-5A4C6E181C21}"/>
            </a:ext>
          </a:extLst>
        </xdr:cNvPr>
        <xdr:cNvCxnSpPr/>
      </xdr:nvCxnSpPr>
      <xdr:spPr>
        <a:xfrm flipV="1">
          <a:off x="16318864"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0" name="【消防施設】&#10;有形固定資産減価償却率最小値テキスト">
          <a:extLst>
            <a:ext uri="{FF2B5EF4-FFF2-40B4-BE49-F238E27FC236}">
              <a16:creationId xmlns:a16="http://schemas.microsoft.com/office/drawing/2014/main" id="{1C2786A8-7355-4D1D-A21D-AAFC03E477F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1" name="直線コネクタ 540">
          <a:extLst>
            <a:ext uri="{FF2B5EF4-FFF2-40B4-BE49-F238E27FC236}">
              <a16:creationId xmlns:a16="http://schemas.microsoft.com/office/drawing/2014/main" id="{D4735C78-DDEB-4AAE-8920-A252A3E38C1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340478" cy="259045"/>
    <xdr:sp macro="" textlink="">
      <xdr:nvSpPr>
        <xdr:cNvPr id="542" name="【消防施設】&#10;有形固定資産減価償却率最大値テキスト">
          <a:extLst>
            <a:ext uri="{FF2B5EF4-FFF2-40B4-BE49-F238E27FC236}">
              <a16:creationId xmlns:a16="http://schemas.microsoft.com/office/drawing/2014/main" id="{3CA97DF3-E494-4236-86E0-75EE8F4019BC}"/>
            </a:ext>
          </a:extLst>
        </xdr:cNvPr>
        <xdr:cNvSpPr txBox="1"/>
      </xdr:nvSpPr>
      <xdr:spPr>
        <a:xfrm>
          <a:off x="16357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3" name="直線コネクタ 542">
          <a:extLst>
            <a:ext uri="{FF2B5EF4-FFF2-40B4-BE49-F238E27FC236}">
              <a16:creationId xmlns:a16="http://schemas.microsoft.com/office/drawing/2014/main" id="{7D9FCC70-48F7-4EE3-B85E-5A1A7612FAF1}"/>
            </a:ext>
          </a:extLst>
        </xdr:cNvPr>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13079</xdr:rowOff>
    </xdr:from>
    <xdr:ext cx="405111" cy="259045"/>
    <xdr:sp macro="" textlink="">
      <xdr:nvSpPr>
        <xdr:cNvPr id="544" name="【消防施設】&#10;有形固定資産減価償却率平均値テキスト">
          <a:extLst>
            <a:ext uri="{FF2B5EF4-FFF2-40B4-BE49-F238E27FC236}">
              <a16:creationId xmlns:a16="http://schemas.microsoft.com/office/drawing/2014/main" id="{6D81806A-BAEB-4874-81D3-D7758A179132}"/>
            </a:ext>
          </a:extLst>
        </xdr:cNvPr>
        <xdr:cNvSpPr txBox="1"/>
      </xdr:nvSpPr>
      <xdr:spPr>
        <a:xfrm>
          <a:off x="16357600" y="14243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34652</xdr:rowOff>
    </xdr:from>
    <xdr:to>
      <xdr:col>85</xdr:col>
      <xdr:colOff>177800</xdr:colOff>
      <xdr:row>83</xdr:row>
      <xdr:rowOff>136252</xdr:rowOff>
    </xdr:to>
    <xdr:sp macro="" textlink="">
      <xdr:nvSpPr>
        <xdr:cNvPr id="545" name="フローチャート: 判断 544">
          <a:extLst>
            <a:ext uri="{FF2B5EF4-FFF2-40B4-BE49-F238E27FC236}">
              <a16:creationId xmlns:a16="http://schemas.microsoft.com/office/drawing/2014/main" id="{2706E9E0-F784-40CD-94F4-D77733D5557C}"/>
            </a:ext>
          </a:extLst>
        </xdr:cNvPr>
        <xdr:cNvSpPr/>
      </xdr:nvSpPr>
      <xdr:spPr>
        <a:xfrm>
          <a:off x="162687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5262</xdr:rowOff>
    </xdr:from>
    <xdr:to>
      <xdr:col>81</xdr:col>
      <xdr:colOff>101600</xdr:colOff>
      <xdr:row>83</xdr:row>
      <xdr:rowOff>106862</xdr:rowOff>
    </xdr:to>
    <xdr:sp macro="" textlink="">
      <xdr:nvSpPr>
        <xdr:cNvPr id="546" name="フローチャート: 判断 545">
          <a:extLst>
            <a:ext uri="{FF2B5EF4-FFF2-40B4-BE49-F238E27FC236}">
              <a16:creationId xmlns:a16="http://schemas.microsoft.com/office/drawing/2014/main" id="{7F210F6C-87E4-4070-AADD-2D949F59A2EF}"/>
            </a:ext>
          </a:extLst>
        </xdr:cNvPr>
        <xdr:cNvSpPr/>
      </xdr:nvSpPr>
      <xdr:spPr>
        <a:xfrm>
          <a:off x="15430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547" name="フローチャート: 判断 546">
          <a:extLst>
            <a:ext uri="{FF2B5EF4-FFF2-40B4-BE49-F238E27FC236}">
              <a16:creationId xmlns:a16="http://schemas.microsoft.com/office/drawing/2014/main" id="{147FF540-6C05-4772-B727-AAF00FE398E1}"/>
            </a:ext>
          </a:extLst>
        </xdr:cNvPr>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163649</xdr:rowOff>
    </xdr:from>
    <xdr:to>
      <xdr:col>72</xdr:col>
      <xdr:colOff>38100</xdr:colOff>
      <xdr:row>83</xdr:row>
      <xdr:rowOff>93799</xdr:rowOff>
    </xdr:to>
    <xdr:sp macro="" textlink="">
      <xdr:nvSpPr>
        <xdr:cNvPr id="548" name="フローチャート: 判断 547">
          <a:extLst>
            <a:ext uri="{FF2B5EF4-FFF2-40B4-BE49-F238E27FC236}">
              <a16:creationId xmlns:a16="http://schemas.microsoft.com/office/drawing/2014/main" id="{6D4CA37C-3CE1-4C36-B325-7B3D8A5D15AB}"/>
            </a:ext>
          </a:extLst>
        </xdr:cNvPr>
        <xdr:cNvSpPr/>
      </xdr:nvSpPr>
      <xdr:spPr>
        <a:xfrm>
          <a:off x="13652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23223</xdr:rowOff>
    </xdr:from>
    <xdr:to>
      <xdr:col>67</xdr:col>
      <xdr:colOff>101600</xdr:colOff>
      <xdr:row>83</xdr:row>
      <xdr:rowOff>124823</xdr:rowOff>
    </xdr:to>
    <xdr:sp macro="" textlink="">
      <xdr:nvSpPr>
        <xdr:cNvPr id="549" name="フローチャート: 判断 548">
          <a:extLst>
            <a:ext uri="{FF2B5EF4-FFF2-40B4-BE49-F238E27FC236}">
              <a16:creationId xmlns:a16="http://schemas.microsoft.com/office/drawing/2014/main" id="{BFC10F72-301D-4661-973F-4B9E0173D327}"/>
            </a:ext>
          </a:extLst>
        </xdr:cNvPr>
        <xdr:cNvSpPr/>
      </xdr:nvSpPr>
      <xdr:spPr>
        <a:xfrm>
          <a:off x="12763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91B1D2A9-8774-4C1F-B9F2-61DBA4E92BE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AF35C566-A920-4327-A2B2-DFF928274DF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F42AD1A5-41D0-4B29-9B19-DDF5D287C9E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8D267886-8E05-477B-B430-0790E231DB6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5CFCF966-A017-4664-A632-2B76BF37771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129358</xdr:rowOff>
    </xdr:from>
    <xdr:to>
      <xdr:col>85</xdr:col>
      <xdr:colOff>177800</xdr:colOff>
      <xdr:row>81</xdr:row>
      <xdr:rowOff>59508</xdr:rowOff>
    </xdr:to>
    <xdr:sp macro="" textlink="">
      <xdr:nvSpPr>
        <xdr:cNvPr id="555" name="楕円 554">
          <a:extLst>
            <a:ext uri="{FF2B5EF4-FFF2-40B4-BE49-F238E27FC236}">
              <a16:creationId xmlns:a16="http://schemas.microsoft.com/office/drawing/2014/main" id="{E0F77B26-5942-4349-B085-416B29518460}"/>
            </a:ext>
          </a:extLst>
        </xdr:cNvPr>
        <xdr:cNvSpPr/>
      </xdr:nvSpPr>
      <xdr:spPr>
        <a:xfrm>
          <a:off x="16268700" y="1384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152235</xdr:rowOff>
    </xdr:from>
    <xdr:ext cx="405111" cy="259045"/>
    <xdr:sp macro="" textlink="">
      <xdr:nvSpPr>
        <xdr:cNvPr id="556" name="【消防施設】&#10;有形固定資産減価償却率該当値テキスト">
          <a:extLst>
            <a:ext uri="{FF2B5EF4-FFF2-40B4-BE49-F238E27FC236}">
              <a16:creationId xmlns:a16="http://schemas.microsoft.com/office/drawing/2014/main" id="{FF0E7B2B-DFD8-4611-9BAA-F24825D10B41}"/>
            </a:ext>
          </a:extLst>
        </xdr:cNvPr>
        <xdr:cNvSpPr txBox="1"/>
      </xdr:nvSpPr>
      <xdr:spPr>
        <a:xfrm>
          <a:off x="16357600" y="1369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95069</xdr:rowOff>
    </xdr:from>
    <xdr:to>
      <xdr:col>81</xdr:col>
      <xdr:colOff>101600</xdr:colOff>
      <xdr:row>81</xdr:row>
      <xdr:rowOff>25219</xdr:rowOff>
    </xdr:to>
    <xdr:sp macro="" textlink="">
      <xdr:nvSpPr>
        <xdr:cNvPr id="557" name="楕円 556">
          <a:extLst>
            <a:ext uri="{FF2B5EF4-FFF2-40B4-BE49-F238E27FC236}">
              <a16:creationId xmlns:a16="http://schemas.microsoft.com/office/drawing/2014/main" id="{019CC401-3EA0-4719-ADA3-C0283434B629}"/>
            </a:ext>
          </a:extLst>
        </xdr:cNvPr>
        <xdr:cNvSpPr/>
      </xdr:nvSpPr>
      <xdr:spPr>
        <a:xfrm>
          <a:off x="15430500" y="1381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145869</xdr:rowOff>
    </xdr:from>
    <xdr:to>
      <xdr:col>85</xdr:col>
      <xdr:colOff>127000</xdr:colOff>
      <xdr:row>81</xdr:row>
      <xdr:rowOff>8708</xdr:rowOff>
    </xdr:to>
    <xdr:cxnSp macro="">
      <xdr:nvCxnSpPr>
        <xdr:cNvPr id="558" name="直線コネクタ 557">
          <a:extLst>
            <a:ext uri="{FF2B5EF4-FFF2-40B4-BE49-F238E27FC236}">
              <a16:creationId xmlns:a16="http://schemas.microsoft.com/office/drawing/2014/main" id="{196AC16A-89AA-4158-9F19-5C7FCD6E2BE5}"/>
            </a:ext>
          </a:extLst>
        </xdr:cNvPr>
        <xdr:cNvCxnSpPr/>
      </xdr:nvCxnSpPr>
      <xdr:spPr>
        <a:xfrm>
          <a:off x="15481300" y="1386186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65677</xdr:rowOff>
    </xdr:from>
    <xdr:to>
      <xdr:col>76</xdr:col>
      <xdr:colOff>165100</xdr:colOff>
      <xdr:row>80</xdr:row>
      <xdr:rowOff>167277</xdr:rowOff>
    </xdr:to>
    <xdr:sp macro="" textlink="">
      <xdr:nvSpPr>
        <xdr:cNvPr id="559" name="楕円 558">
          <a:extLst>
            <a:ext uri="{FF2B5EF4-FFF2-40B4-BE49-F238E27FC236}">
              <a16:creationId xmlns:a16="http://schemas.microsoft.com/office/drawing/2014/main" id="{2E1EDDC0-9E76-4F05-BF19-26DA6B073B59}"/>
            </a:ext>
          </a:extLst>
        </xdr:cNvPr>
        <xdr:cNvSpPr/>
      </xdr:nvSpPr>
      <xdr:spPr>
        <a:xfrm>
          <a:off x="14541500" y="137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116477</xdr:rowOff>
    </xdr:from>
    <xdr:to>
      <xdr:col>81</xdr:col>
      <xdr:colOff>50800</xdr:colOff>
      <xdr:row>80</xdr:row>
      <xdr:rowOff>145869</xdr:rowOff>
    </xdr:to>
    <xdr:cxnSp macro="">
      <xdr:nvCxnSpPr>
        <xdr:cNvPr id="560" name="直線コネクタ 559">
          <a:extLst>
            <a:ext uri="{FF2B5EF4-FFF2-40B4-BE49-F238E27FC236}">
              <a16:creationId xmlns:a16="http://schemas.microsoft.com/office/drawing/2014/main" id="{91117F31-69A3-4E22-B45E-F880F1F0F5F8}"/>
            </a:ext>
          </a:extLst>
        </xdr:cNvPr>
        <xdr:cNvCxnSpPr/>
      </xdr:nvCxnSpPr>
      <xdr:spPr>
        <a:xfrm>
          <a:off x="14592300" y="1383247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91802</xdr:rowOff>
    </xdr:from>
    <xdr:to>
      <xdr:col>72</xdr:col>
      <xdr:colOff>38100</xdr:colOff>
      <xdr:row>81</xdr:row>
      <xdr:rowOff>21952</xdr:rowOff>
    </xdr:to>
    <xdr:sp macro="" textlink="">
      <xdr:nvSpPr>
        <xdr:cNvPr id="561" name="楕円 560">
          <a:extLst>
            <a:ext uri="{FF2B5EF4-FFF2-40B4-BE49-F238E27FC236}">
              <a16:creationId xmlns:a16="http://schemas.microsoft.com/office/drawing/2014/main" id="{AB0CAE82-06F2-45D9-BBAE-795DC1D72D25}"/>
            </a:ext>
          </a:extLst>
        </xdr:cNvPr>
        <xdr:cNvSpPr/>
      </xdr:nvSpPr>
      <xdr:spPr>
        <a:xfrm>
          <a:off x="13652500" y="1380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116477</xdr:rowOff>
    </xdr:from>
    <xdr:to>
      <xdr:col>76</xdr:col>
      <xdr:colOff>114300</xdr:colOff>
      <xdr:row>80</xdr:row>
      <xdr:rowOff>142602</xdr:rowOff>
    </xdr:to>
    <xdr:cxnSp macro="">
      <xdr:nvCxnSpPr>
        <xdr:cNvPr id="562" name="直線コネクタ 561">
          <a:extLst>
            <a:ext uri="{FF2B5EF4-FFF2-40B4-BE49-F238E27FC236}">
              <a16:creationId xmlns:a16="http://schemas.microsoft.com/office/drawing/2014/main" id="{279C3628-3882-48B6-A4A2-39C52CBFD4A2}"/>
            </a:ext>
          </a:extLst>
        </xdr:cNvPr>
        <xdr:cNvCxnSpPr/>
      </xdr:nvCxnSpPr>
      <xdr:spPr>
        <a:xfrm flipV="1">
          <a:off x="13703300" y="138324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97989</xdr:rowOff>
    </xdr:from>
    <xdr:ext cx="405111" cy="259045"/>
    <xdr:sp macro="" textlink="">
      <xdr:nvSpPr>
        <xdr:cNvPr id="563" name="n_1aveValue【消防施設】&#10;有形固定資産減価償却率">
          <a:extLst>
            <a:ext uri="{FF2B5EF4-FFF2-40B4-BE49-F238E27FC236}">
              <a16:creationId xmlns:a16="http://schemas.microsoft.com/office/drawing/2014/main" id="{A1F6D347-4885-4516-8D25-77F6B6391A69}"/>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39206</xdr:rowOff>
    </xdr:from>
    <xdr:ext cx="405111" cy="259045"/>
    <xdr:sp macro="" textlink="">
      <xdr:nvSpPr>
        <xdr:cNvPr id="564" name="n_2aveValue【消防施設】&#10;有形固定資産減価償却率">
          <a:extLst>
            <a:ext uri="{FF2B5EF4-FFF2-40B4-BE49-F238E27FC236}">
              <a16:creationId xmlns:a16="http://schemas.microsoft.com/office/drawing/2014/main" id="{A0955409-3C16-4E17-A0CD-66A2BE9E2032}"/>
            </a:ext>
          </a:extLst>
        </xdr:cNvPr>
        <xdr:cNvSpPr txBox="1"/>
      </xdr:nvSpPr>
      <xdr:spPr>
        <a:xfrm>
          <a:off x="14389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84926</xdr:rowOff>
    </xdr:from>
    <xdr:ext cx="405111" cy="259045"/>
    <xdr:sp macro="" textlink="">
      <xdr:nvSpPr>
        <xdr:cNvPr id="565" name="n_3aveValue【消防施設】&#10;有形固定資産減価償却率">
          <a:extLst>
            <a:ext uri="{FF2B5EF4-FFF2-40B4-BE49-F238E27FC236}">
              <a16:creationId xmlns:a16="http://schemas.microsoft.com/office/drawing/2014/main" id="{7DAE8910-6240-45AE-A1A8-4CBEE8FDE9AC}"/>
            </a:ext>
          </a:extLst>
        </xdr:cNvPr>
        <xdr:cNvSpPr txBox="1"/>
      </xdr:nvSpPr>
      <xdr:spPr>
        <a:xfrm>
          <a:off x="13500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141350</xdr:rowOff>
    </xdr:from>
    <xdr:ext cx="405111" cy="259045"/>
    <xdr:sp macro="" textlink="">
      <xdr:nvSpPr>
        <xdr:cNvPr id="566" name="n_4aveValue【消防施設】&#10;有形固定資産減価償却率">
          <a:extLst>
            <a:ext uri="{FF2B5EF4-FFF2-40B4-BE49-F238E27FC236}">
              <a16:creationId xmlns:a16="http://schemas.microsoft.com/office/drawing/2014/main" id="{16DF19D6-5CEA-4434-95F2-68F4C586B9C9}"/>
            </a:ext>
          </a:extLst>
        </xdr:cNvPr>
        <xdr:cNvSpPr txBox="1"/>
      </xdr:nvSpPr>
      <xdr:spPr>
        <a:xfrm>
          <a:off x="12611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41746</xdr:rowOff>
    </xdr:from>
    <xdr:ext cx="405111" cy="259045"/>
    <xdr:sp macro="" textlink="">
      <xdr:nvSpPr>
        <xdr:cNvPr id="567" name="n_1mainValue【消防施設】&#10;有形固定資産減価償却率">
          <a:extLst>
            <a:ext uri="{FF2B5EF4-FFF2-40B4-BE49-F238E27FC236}">
              <a16:creationId xmlns:a16="http://schemas.microsoft.com/office/drawing/2014/main" id="{B2AEF150-2385-4F39-BE1B-0763C1A83163}"/>
            </a:ext>
          </a:extLst>
        </xdr:cNvPr>
        <xdr:cNvSpPr txBox="1"/>
      </xdr:nvSpPr>
      <xdr:spPr>
        <a:xfrm>
          <a:off x="15266044" y="1358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12354</xdr:rowOff>
    </xdr:from>
    <xdr:ext cx="405111" cy="259045"/>
    <xdr:sp macro="" textlink="">
      <xdr:nvSpPr>
        <xdr:cNvPr id="568" name="n_2mainValue【消防施設】&#10;有形固定資産減価償却率">
          <a:extLst>
            <a:ext uri="{FF2B5EF4-FFF2-40B4-BE49-F238E27FC236}">
              <a16:creationId xmlns:a16="http://schemas.microsoft.com/office/drawing/2014/main" id="{EB71E73A-E8AC-4259-8A1E-01E66FF2A54D}"/>
            </a:ext>
          </a:extLst>
        </xdr:cNvPr>
        <xdr:cNvSpPr txBox="1"/>
      </xdr:nvSpPr>
      <xdr:spPr>
        <a:xfrm>
          <a:off x="14389744" y="13556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38479</xdr:rowOff>
    </xdr:from>
    <xdr:ext cx="405111" cy="259045"/>
    <xdr:sp macro="" textlink="">
      <xdr:nvSpPr>
        <xdr:cNvPr id="569" name="n_3mainValue【消防施設】&#10;有形固定資産減価償却率">
          <a:extLst>
            <a:ext uri="{FF2B5EF4-FFF2-40B4-BE49-F238E27FC236}">
              <a16:creationId xmlns:a16="http://schemas.microsoft.com/office/drawing/2014/main" id="{4A69EB58-AB74-4A9D-B6ED-CA6490F0EFAD}"/>
            </a:ext>
          </a:extLst>
        </xdr:cNvPr>
        <xdr:cNvSpPr txBox="1"/>
      </xdr:nvSpPr>
      <xdr:spPr>
        <a:xfrm>
          <a:off x="13500744" y="13583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57A7A427-6B4A-415D-B39D-5BFD4D9CD3B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0A1A6E6D-2098-4968-A37C-8EA535565EA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1CFAEEF3-D4E6-4034-B7A2-5B22051FFB4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16929E40-A1D0-464D-BBE4-5246EC4F8CE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E3F119E8-4947-4CCF-9D90-6C6E4E9B7A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C04CF6C5-9C6E-4FB4-8F23-CE408D779DC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65ABA025-B8E9-49DE-B8D2-6BFC3F4DB74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2B70DBA7-F79D-4544-8613-7011AB3E8D6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B0A9E97E-5D89-4596-AAA2-CE1E6288858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DF85D36E-28C1-49BC-B901-51B030DDB34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0" name="直線コネクタ 579">
          <a:extLst>
            <a:ext uri="{FF2B5EF4-FFF2-40B4-BE49-F238E27FC236}">
              <a16:creationId xmlns:a16="http://schemas.microsoft.com/office/drawing/2014/main" id="{96339A6B-26D4-4CE0-BCC3-0718DB4390B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1" name="テキスト ボックス 580">
          <a:extLst>
            <a:ext uri="{FF2B5EF4-FFF2-40B4-BE49-F238E27FC236}">
              <a16:creationId xmlns:a16="http://schemas.microsoft.com/office/drawing/2014/main" id="{73CDEA94-7955-470D-8FA1-D20B5B970E2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2" name="直線コネクタ 581">
          <a:extLst>
            <a:ext uri="{FF2B5EF4-FFF2-40B4-BE49-F238E27FC236}">
              <a16:creationId xmlns:a16="http://schemas.microsoft.com/office/drawing/2014/main" id="{0741D942-B193-4C4C-88DC-DB4EB1852BA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3" name="テキスト ボックス 582">
          <a:extLst>
            <a:ext uri="{FF2B5EF4-FFF2-40B4-BE49-F238E27FC236}">
              <a16:creationId xmlns:a16="http://schemas.microsoft.com/office/drawing/2014/main" id="{CAD61772-82BA-4989-8CE0-85C02D75C16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4" name="直線コネクタ 583">
          <a:extLst>
            <a:ext uri="{FF2B5EF4-FFF2-40B4-BE49-F238E27FC236}">
              <a16:creationId xmlns:a16="http://schemas.microsoft.com/office/drawing/2014/main" id="{758CF68D-5A01-4FDD-8086-95FEFE158DB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5" name="テキスト ボックス 584">
          <a:extLst>
            <a:ext uri="{FF2B5EF4-FFF2-40B4-BE49-F238E27FC236}">
              <a16:creationId xmlns:a16="http://schemas.microsoft.com/office/drawing/2014/main" id="{803C49EE-3CC7-43A5-9C8F-4E399231430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86" name="直線コネクタ 585">
          <a:extLst>
            <a:ext uri="{FF2B5EF4-FFF2-40B4-BE49-F238E27FC236}">
              <a16:creationId xmlns:a16="http://schemas.microsoft.com/office/drawing/2014/main" id="{2527A30C-7A32-47A9-B981-64087AB02ED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7" name="テキスト ボックス 586">
          <a:extLst>
            <a:ext uri="{FF2B5EF4-FFF2-40B4-BE49-F238E27FC236}">
              <a16:creationId xmlns:a16="http://schemas.microsoft.com/office/drawing/2014/main" id="{FFDA67CF-04E1-49C6-A9CC-FAA5951AB70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8" name="直線コネクタ 587">
          <a:extLst>
            <a:ext uri="{FF2B5EF4-FFF2-40B4-BE49-F238E27FC236}">
              <a16:creationId xmlns:a16="http://schemas.microsoft.com/office/drawing/2014/main" id="{C6A1DB1D-B8FC-42B2-A834-60799F96375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9" name="テキスト ボックス 588">
          <a:extLst>
            <a:ext uri="{FF2B5EF4-FFF2-40B4-BE49-F238E27FC236}">
              <a16:creationId xmlns:a16="http://schemas.microsoft.com/office/drawing/2014/main" id="{D4FC1721-0BB0-421E-9FF5-4DAAECA346E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0" name="直線コネクタ 589">
          <a:extLst>
            <a:ext uri="{FF2B5EF4-FFF2-40B4-BE49-F238E27FC236}">
              <a16:creationId xmlns:a16="http://schemas.microsoft.com/office/drawing/2014/main" id="{474A541D-8799-4058-8FA3-63534D23BF3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1" name="テキスト ボックス 590">
          <a:extLst>
            <a:ext uri="{FF2B5EF4-FFF2-40B4-BE49-F238E27FC236}">
              <a16:creationId xmlns:a16="http://schemas.microsoft.com/office/drawing/2014/main" id="{F9F8129C-72C6-4D66-AC21-F2710A0E293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2" name="【消防施設】&#10;一人当たり面積グラフ枠">
          <a:extLst>
            <a:ext uri="{FF2B5EF4-FFF2-40B4-BE49-F238E27FC236}">
              <a16:creationId xmlns:a16="http://schemas.microsoft.com/office/drawing/2014/main" id="{0E2F48BC-6C88-4CB6-8A94-1E2E4006043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3048</xdr:rowOff>
    </xdr:from>
    <xdr:to>
      <xdr:col>116</xdr:col>
      <xdr:colOff>62864</xdr:colOff>
      <xdr:row>86</xdr:row>
      <xdr:rowOff>109728</xdr:rowOff>
    </xdr:to>
    <xdr:cxnSp macro="">
      <xdr:nvCxnSpPr>
        <xdr:cNvPr id="593" name="直線コネクタ 592">
          <a:extLst>
            <a:ext uri="{FF2B5EF4-FFF2-40B4-BE49-F238E27FC236}">
              <a16:creationId xmlns:a16="http://schemas.microsoft.com/office/drawing/2014/main" id="{3F494942-5ED3-462F-A3E0-DC14B4845609}"/>
            </a:ext>
          </a:extLst>
        </xdr:cNvPr>
        <xdr:cNvCxnSpPr/>
      </xdr:nvCxnSpPr>
      <xdr:spPr>
        <a:xfrm flipV="1">
          <a:off x="22160864" y="13547598"/>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594" name="【消防施設】&#10;一人当たり面積最小値テキスト">
          <a:extLst>
            <a:ext uri="{FF2B5EF4-FFF2-40B4-BE49-F238E27FC236}">
              <a16:creationId xmlns:a16="http://schemas.microsoft.com/office/drawing/2014/main" id="{236E2AD8-9BA0-4655-A06B-D3EE9B4E5BD0}"/>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595" name="直線コネクタ 594">
          <a:extLst>
            <a:ext uri="{FF2B5EF4-FFF2-40B4-BE49-F238E27FC236}">
              <a16:creationId xmlns:a16="http://schemas.microsoft.com/office/drawing/2014/main" id="{12EA1C79-3FF7-457C-890B-8F7760012DEA}"/>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121175</xdr:rowOff>
    </xdr:from>
    <xdr:ext cx="469744" cy="259045"/>
    <xdr:sp macro="" textlink="">
      <xdr:nvSpPr>
        <xdr:cNvPr id="596" name="【消防施設】&#10;一人当たり面積最大値テキスト">
          <a:extLst>
            <a:ext uri="{FF2B5EF4-FFF2-40B4-BE49-F238E27FC236}">
              <a16:creationId xmlns:a16="http://schemas.microsoft.com/office/drawing/2014/main" id="{752DE3B4-EFAA-41A9-891C-690349642B41}"/>
            </a:ext>
          </a:extLst>
        </xdr:cNvPr>
        <xdr:cNvSpPr txBox="1"/>
      </xdr:nvSpPr>
      <xdr:spPr>
        <a:xfrm>
          <a:off x="22199600" y="1332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3048</xdr:rowOff>
    </xdr:from>
    <xdr:to>
      <xdr:col>116</xdr:col>
      <xdr:colOff>152400</xdr:colOff>
      <xdr:row>79</xdr:row>
      <xdr:rowOff>3048</xdr:rowOff>
    </xdr:to>
    <xdr:cxnSp macro="">
      <xdr:nvCxnSpPr>
        <xdr:cNvPr id="597" name="直線コネクタ 596">
          <a:extLst>
            <a:ext uri="{FF2B5EF4-FFF2-40B4-BE49-F238E27FC236}">
              <a16:creationId xmlns:a16="http://schemas.microsoft.com/office/drawing/2014/main" id="{FD22E2ED-D3CD-4CAA-9524-8589EEABDFE2}"/>
            </a:ext>
          </a:extLst>
        </xdr:cNvPr>
        <xdr:cNvCxnSpPr/>
      </xdr:nvCxnSpPr>
      <xdr:spPr>
        <a:xfrm>
          <a:off x="22072600" y="13547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46753</xdr:rowOff>
    </xdr:from>
    <xdr:ext cx="469744" cy="259045"/>
    <xdr:sp macro="" textlink="">
      <xdr:nvSpPr>
        <xdr:cNvPr id="598" name="【消防施設】&#10;一人当たり面積平均値テキスト">
          <a:extLst>
            <a:ext uri="{FF2B5EF4-FFF2-40B4-BE49-F238E27FC236}">
              <a16:creationId xmlns:a16="http://schemas.microsoft.com/office/drawing/2014/main" id="{CFCFAAD8-D71F-4D0B-BFAF-E2016DA2E985}"/>
            </a:ext>
          </a:extLst>
        </xdr:cNvPr>
        <xdr:cNvSpPr txBox="1"/>
      </xdr:nvSpPr>
      <xdr:spPr>
        <a:xfrm>
          <a:off x="22199600" y="144485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23876</xdr:rowOff>
    </xdr:from>
    <xdr:to>
      <xdr:col>116</xdr:col>
      <xdr:colOff>114300</xdr:colOff>
      <xdr:row>85</xdr:row>
      <xdr:rowOff>125476</xdr:rowOff>
    </xdr:to>
    <xdr:sp macro="" textlink="">
      <xdr:nvSpPr>
        <xdr:cNvPr id="599" name="フローチャート: 判断 598">
          <a:extLst>
            <a:ext uri="{FF2B5EF4-FFF2-40B4-BE49-F238E27FC236}">
              <a16:creationId xmlns:a16="http://schemas.microsoft.com/office/drawing/2014/main" id="{8A07BA9D-7249-4ACA-8774-409200DEED1A}"/>
            </a:ext>
          </a:extLst>
        </xdr:cNvPr>
        <xdr:cNvSpPr/>
      </xdr:nvSpPr>
      <xdr:spPr>
        <a:xfrm>
          <a:off x="221107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5587</xdr:rowOff>
    </xdr:from>
    <xdr:to>
      <xdr:col>112</xdr:col>
      <xdr:colOff>38100</xdr:colOff>
      <xdr:row>85</xdr:row>
      <xdr:rowOff>107187</xdr:rowOff>
    </xdr:to>
    <xdr:sp macro="" textlink="">
      <xdr:nvSpPr>
        <xdr:cNvPr id="600" name="フローチャート: 判断 599">
          <a:extLst>
            <a:ext uri="{FF2B5EF4-FFF2-40B4-BE49-F238E27FC236}">
              <a16:creationId xmlns:a16="http://schemas.microsoft.com/office/drawing/2014/main" id="{CABFF53C-E130-471C-9D59-BD7B7F81E802}"/>
            </a:ext>
          </a:extLst>
        </xdr:cNvPr>
        <xdr:cNvSpPr/>
      </xdr:nvSpPr>
      <xdr:spPr>
        <a:xfrm>
          <a:off x="21272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126746</xdr:rowOff>
    </xdr:from>
    <xdr:to>
      <xdr:col>107</xdr:col>
      <xdr:colOff>101600</xdr:colOff>
      <xdr:row>85</xdr:row>
      <xdr:rowOff>56896</xdr:rowOff>
    </xdr:to>
    <xdr:sp macro="" textlink="">
      <xdr:nvSpPr>
        <xdr:cNvPr id="601" name="フローチャート: 判断 600">
          <a:extLst>
            <a:ext uri="{FF2B5EF4-FFF2-40B4-BE49-F238E27FC236}">
              <a16:creationId xmlns:a16="http://schemas.microsoft.com/office/drawing/2014/main" id="{4ED60FE3-6A4B-4A13-8EA0-9537874855E6}"/>
            </a:ext>
          </a:extLst>
        </xdr:cNvPr>
        <xdr:cNvSpPr/>
      </xdr:nvSpPr>
      <xdr:spPr>
        <a:xfrm>
          <a:off x="20383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116078</xdr:rowOff>
    </xdr:from>
    <xdr:to>
      <xdr:col>102</xdr:col>
      <xdr:colOff>165100</xdr:colOff>
      <xdr:row>85</xdr:row>
      <xdr:rowOff>46228</xdr:rowOff>
    </xdr:to>
    <xdr:sp macro="" textlink="">
      <xdr:nvSpPr>
        <xdr:cNvPr id="602" name="フローチャート: 判断 601">
          <a:extLst>
            <a:ext uri="{FF2B5EF4-FFF2-40B4-BE49-F238E27FC236}">
              <a16:creationId xmlns:a16="http://schemas.microsoft.com/office/drawing/2014/main" id="{ECD3C36C-CAF1-41C8-82E3-38BB9923E9FA}"/>
            </a:ext>
          </a:extLst>
        </xdr:cNvPr>
        <xdr:cNvSpPr/>
      </xdr:nvSpPr>
      <xdr:spPr>
        <a:xfrm>
          <a:off x="19494500" y="1451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2539</xdr:rowOff>
    </xdr:from>
    <xdr:to>
      <xdr:col>98</xdr:col>
      <xdr:colOff>38100</xdr:colOff>
      <xdr:row>85</xdr:row>
      <xdr:rowOff>104139</xdr:rowOff>
    </xdr:to>
    <xdr:sp macro="" textlink="">
      <xdr:nvSpPr>
        <xdr:cNvPr id="603" name="フローチャート: 判断 602">
          <a:extLst>
            <a:ext uri="{FF2B5EF4-FFF2-40B4-BE49-F238E27FC236}">
              <a16:creationId xmlns:a16="http://schemas.microsoft.com/office/drawing/2014/main" id="{2DE3619F-2163-47AA-AE70-32E1CEA68894}"/>
            </a:ext>
          </a:extLst>
        </xdr:cNvPr>
        <xdr:cNvSpPr/>
      </xdr:nvSpPr>
      <xdr:spPr>
        <a:xfrm>
          <a:off x="186055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BBFD4A43-B6C8-4988-9618-591C48D07FA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C8A35BCE-8632-46BE-84D2-6D334E55A87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3352A18C-6100-49BA-BC6E-BE166583BC7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8684BECE-7F8B-447A-B4A9-EF11DE31362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E5104F0D-FAE6-4397-ADEE-8F9B26C0725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31496</xdr:rowOff>
    </xdr:from>
    <xdr:to>
      <xdr:col>116</xdr:col>
      <xdr:colOff>114300</xdr:colOff>
      <xdr:row>85</xdr:row>
      <xdr:rowOff>133096</xdr:rowOff>
    </xdr:to>
    <xdr:sp macro="" textlink="">
      <xdr:nvSpPr>
        <xdr:cNvPr id="609" name="楕円 608">
          <a:extLst>
            <a:ext uri="{FF2B5EF4-FFF2-40B4-BE49-F238E27FC236}">
              <a16:creationId xmlns:a16="http://schemas.microsoft.com/office/drawing/2014/main" id="{25240F2E-99F8-4308-84FA-C45B0F34DEDB}"/>
            </a:ext>
          </a:extLst>
        </xdr:cNvPr>
        <xdr:cNvSpPr/>
      </xdr:nvSpPr>
      <xdr:spPr>
        <a:xfrm>
          <a:off x="22110700" y="14604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9923</xdr:rowOff>
    </xdr:from>
    <xdr:ext cx="469744" cy="259045"/>
    <xdr:sp macro="" textlink="">
      <xdr:nvSpPr>
        <xdr:cNvPr id="610" name="【消防施設】&#10;一人当たり面積該当値テキスト">
          <a:extLst>
            <a:ext uri="{FF2B5EF4-FFF2-40B4-BE49-F238E27FC236}">
              <a16:creationId xmlns:a16="http://schemas.microsoft.com/office/drawing/2014/main" id="{E720EEC0-A307-4297-8349-5A5178D95AE1}"/>
            </a:ext>
          </a:extLst>
        </xdr:cNvPr>
        <xdr:cNvSpPr txBox="1"/>
      </xdr:nvSpPr>
      <xdr:spPr>
        <a:xfrm>
          <a:off x="22199600" y="14583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36068</xdr:rowOff>
    </xdr:from>
    <xdr:to>
      <xdr:col>112</xdr:col>
      <xdr:colOff>38100</xdr:colOff>
      <xdr:row>85</xdr:row>
      <xdr:rowOff>137668</xdr:rowOff>
    </xdr:to>
    <xdr:sp macro="" textlink="">
      <xdr:nvSpPr>
        <xdr:cNvPr id="611" name="楕円 610">
          <a:extLst>
            <a:ext uri="{FF2B5EF4-FFF2-40B4-BE49-F238E27FC236}">
              <a16:creationId xmlns:a16="http://schemas.microsoft.com/office/drawing/2014/main" id="{C1327FEE-B7BA-48F6-AC84-3E81108CFA10}"/>
            </a:ext>
          </a:extLst>
        </xdr:cNvPr>
        <xdr:cNvSpPr/>
      </xdr:nvSpPr>
      <xdr:spPr>
        <a:xfrm>
          <a:off x="21272500" y="1460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82296</xdr:rowOff>
    </xdr:from>
    <xdr:to>
      <xdr:col>116</xdr:col>
      <xdr:colOff>63500</xdr:colOff>
      <xdr:row>85</xdr:row>
      <xdr:rowOff>86868</xdr:rowOff>
    </xdr:to>
    <xdr:cxnSp macro="">
      <xdr:nvCxnSpPr>
        <xdr:cNvPr id="612" name="直線コネクタ 611">
          <a:extLst>
            <a:ext uri="{FF2B5EF4-FFF2-40B4-BE49-F238E27FC236}">
              <a16:creationId xmlns:a16="http://schemas.microsoft.com/office/drawing/2014/main" id="{F0A70B53-D85E-4F50-A9FD-DAE8883440B7}"/>
            </a:ext>
          </a:extLst>
        </xdr:cNvPr>
        <xdr:cNvCxnSpPr/>
      </xdr:nvCxnSpPr>
      <xdr:spPr>
        <a:xfrm flipV="1">
          <a:off x="21323300" y="1465554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34544</xdr:rowOff>
    </xdr:from>
    <xdr:to>
      <xdr:col>107</xdr:col>
      <xdr:colOff>101600</xdr:colOff>
      <xdr:row>85</xdr:row>
      <xdr:rowOff>136144</xdr:rowOff>
    </xdr:to>
    <xdr:sp macro="" textlink="">
      <xdr:nvSpPr>
        <xdr:cNvPr id="613" name="楕円 612">
          <a:extLst>
            <a:ext uri="{FF2B5EF4-FFF2-40B4-BE49-F238E27FC236}">
              <a16:creationId xmlns:a16="http://schemas.microsoft.com/office/drawing/2014/main" id="{C9230B33-572C-4A20-A536-F356BEDF43FD}"/>
            </a:ext>
          </a:extLst>
        </xdr:cNvPr>
        <xdr:cNvSpPr/>
      </xdr:nvSpPr>
      <xdr:spPr>
        <a:xfrm>
          <a:off x="20383500" y="1460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85344</xdr:rowOff>
    </xdr:from>
    <xdr:to>
      <xdr:col>111</xdr:col>
      <xdr:colOff>177800</xdr:colOff>
      <xdr:row>85</xdr:row>
      <xdr:rowOff>86868</xdr:rowOff>
    </xdr:to>
    <xdr:cxnSp macro="">
      <xdr:nvCxnSpPr>
        <xdr:cNvPr id="614" name="直線コネクタ 613">
          <a:extLst>
            <a:ext uri="{FF2B5EF4-FFF2-40B4-BE49-F238E27FC236}">
              <a16:creationId xmlns:a16="http://schemas.microsoft.com/office/drawing/2014/main" id="{AC3AF031-7539-4F82-8C87-41CD20E9044B}"/>
            </a:ext>
          </a:extLst>
        </xdr:cNvPr>
        <xdr:cNvCxnSpPr/>
      </xdr:nvCxnSpPr>
      <xdr:spPr>
        <a:xfrm>
          <a:off x="20434300" y="1465859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161798</xdr:rowOff>
    </xdr:from>
    <xdr:to>
      <xdr:col>102</xdr:col>
      <xdr:colOff>165100</xdr:colOff>
      <xdr:row>83</xdr:row>
      <xdr:rowOff>91948</xdr:rowOff>
    </xdr:to>
    <xdr:sp macro="" textlink="">
      <xdr:nvSpPr>
        <xdr:cNvPr id="615" name="楕円 614">
          <a:extLst>
            <a:ext uri="{FF2B5EF4-FFF2-40B4-BE49-F238E27FC236}">
              <a16:creationId xmlns:a16="http://schemas.microsoft.com/office/drawing/2014/main" id="{8FE99D0A-31CF-4A84-A3FB-61C68C239601}"/>
            </a:ext>
          </a:extLst>
        </xdr:cNvPr>
        <xdr:cNvSpPr/>
      </xdr:nvSpPr>
      <xdr:spPr>
        <a:xfrm>
          <a:off x="19494500" y="1422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41148</xdr:rowOff>
    </xdr:from>
    <xdr:to>
      <xdr:col>107</xdr:col>
      <xdr:colOff>50800</xdr:colOff>
      <xdr:row>85</xdr:row>
      <xdr:rowOff>85344</xdr:rowOff>
    </xdr:to>
    <xdr:cxnSp macro="">
      <xdr:nvCxnSpPr>
        <xdr:cNvPr id="616" name="直線コネクタ 615">
          <a:extLst>
            <a:ext uri="{FF2B5EF4-FFF2-40B4-BE49-F238E27FC236}">
              <a16:creationId xmlns:a16="http://schemas.microsoft.com/office/drawing/2014/main" id="{7B8E8D02-A2B6-4B78-940D-14A5D51EFAF6}"/>
            </a:ext>
          </a:extLst>
        </xdr:cNvPr>
        <xdr:cNvCxnSpPr/>
      </xdr:nvCxnSpPr>
      <xdr:spPr>
        <a:xfrm>
          <a:off x="19545300" y="14271498"/>
          <a:ext cx="889000" cy="38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123714</xdr:rowOff>
    </xdr:from>
    <xdr:ext cx="469744" cy="259045"/>
    <xdr:sp macro="" textlink="">
      <xdr:nvSpPr>
        <xdr:cNvPr id="617" name="n_1aveValue【消防施設】&#10;一人当たり面積">
          <a:extLst>
            <a:ext uri="{FF2B5EF4-FFF2-40B4-BE49-F238E27FC236}">
              <a16:creationId xmlns:a16="http://schemas.microsoft.com/office/drawing/2014/main" id="{564B5E7F-9066-4ADD-940B-E3DD78810169}"/>
            </a:ext>
          </a:extLst>
        </xdr:cNvPr>
        <xdr:cNvSpPr txBox="1"/>
      </xdr:nvSpPr>
      <xdr:spPr>
        <a:xfrm>
          <a:off x="210757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73423</xdr:rowOff>
    </xdr:from>
    <xdr:ext cx="469744" cy="259045"/>
    <xdr:sp macro="" textlink="">
      <xdr:nvSpPr>
        <xdr:cNvPr id="618" name="n_2aveValue【消防施設】&#10;一人当たり面積">
          <a:extLst>
            <a:ext uri="{FF2B5EF4-FFF2-40B4-BE49-F238E27FC236}">
              <a16:creationId xmlns:a16="http://schemas.microsoft.com/office/drawing/2014/main" id="{4E9583FC-A7B0-4B14-A2BC-4D5D80B94BA5}"/>
            </a:ext>
          </a:extLst>
        </xdr:cNvPr>
        <xdr:cNvSpPr txBox="1"/>
      </xdr:nvSpPr>
      <xdr:spPr>
        <a:xfrm>
          <a:off x="20199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37355</xdr:rowOff>
    </xdr:from>
    <xdr:ext cx="469744" cy="259045"/>
    <xdr:sp macro="" textlink="">
      <xdr:nvSpPr>
        <xdr:cNvPr id="619" name="n_3aveValue【消防施設】&#10;一人当たり面積">
          <a:extLst>
            <a:ext uri="{FF2B5EF4-FFF2-40B4-BE49-F238E27FC236}">
              <a16:creationId xmlns:a16="http://schemas.microsoft.com/office/drawing/2014/main" id="{7039AC2A-5895-4744-88FD-32D62993E5B6}"/>
            </a:ext>
          </a:extLst>
        </xdr:cNvPr>
        <xdr:cNvSpPr txBox="1"/>
      </xdr:nvSpPr>
      <xdr:spPr>
        <a:xfrm>
          <a:off x="19310427" y="146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120666</xdr:rowOff>
    </xdr:from>
    <xdr:ext cx="469744" cy="259045"/>
    <xdr:sp macro="" textlink="">
      <xdr:nvSpPr>
        <xdr:cNvPr id="620" name="n_4aveValue【消防施設】&#10;一人当たり面積">
          <a:extLst>
            <a:ext uri="{FF2B5EF4-FFF2-40B4-BE49-F238E27FC236}">
              <a16:creationId xmlns:a16="http://schemas.microsoft.com/office/drawing/2014/main" id="{2134C7D9-BE9D-4F05-B25E-5E6FEE40DBD6}"/>
            </a:ext>
          </a:extLst>
        </xdr:cNvPr>
        <xdr:cNvSpPr txBox="1"/>
      </xdr:nvSpPr>
      <xdr:spPr>
        <a:xfrm>
          <a:off x="184214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128795</xdr:rowOff>
    </xdr:from>
    <xdr:ext cx="469744" cy="259045"/>
    <xdr:sp macro="" textlink="">
      <xdr:nvSpPr>
        <xdr:cNvPr id="621" name="n_1mainValue【消防施設】&#10;一人当たり面積">
          <a:extLst>
            <a:ext uri="{FF2B5EF4-FFF2-40B4-BE49-F238E27FC236}">
              <a16:creationId xmlns:a16="http://schemas.microsoft.com/office/drawing/2014/main" id="{2842D6E8-AC9B-43C8-9C53-581862D7E8F1}"/>
            </a:ext>
          </a:extLst>
        </xdr:cNvPr>
        <xdr:cNvSpPr txBox="1"/>
      </xdr:nvSpPr>
      <xdr:spPr>
        <a:xfrm>
          <a:off x="21075727" y="1470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127271</xdr:rowOff>
    </xdr:from>
    <xdr:ext cx="469744" cy="259045"/>
    <xdr:sp macro="" textlink="">
      <xdr:nvSpPr>
        <xdr:cNvPr id="622" name="n_2mainValue【消防施設】&#10;一人当たり面積">
          <a:extLst>
            <a:ext uri="{FF2B5EF4-FFF2-40B4-BE49-F238E27FC236}">
              <a16:creationId xmlns:a16="http://schemas.microsoft.com/office/drawing/2014/main" id="{8F6D64F1-D2CA-4EAC-B662-4CA259E13FF3}"/>
            </a:ext>
          </a:extLst>
        </xdr:cNvPr>
        <xdr:cNvSpPr txBox="1"/>
      </xdr:nvSpPr>
      <xdr:spPr>
        <a:xfrm>
          <a:off x="20199427" y="1470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108475</xdr:rowOff>
    </xdr:from>
    <xdr:ext cx="469744" cy="259045"/>
    <xdr:sp macro="" textlink="">
      <xdr:nvSpPr>
        <xdr:cNvPr id="623" name="n_3mainValue【消防施設】&#10;一人当たり面積">
          <a:extLst>
            <a:ext uri="{FF2B5EF4-FFF2-40B4-BE49-F238E27FC236}">
              <a16:creationId xmlns:a16="http://schemas.microsoft.com/office/drawing/2014/main" id="{ADA6778E-9BD0-4E36-9128-CA82F45370F6}"/>
            </a:ext>
          </a:extLst>
        </xdr:cNvPr>
        <xdr:cNvSpPr txBox="1"/>
      </xdr:nvSpPr>
      <xdr:spPr>
        <a:xfrm>
          <a:off x="19310427" y="1399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a:extLst>
            <a:ext uri="{FF2B5EF4-FFF2-40B4-BE49-F238E27FC236}">
              <a16:creationId xmlns:a16="http://schemas.microsoft.com/office/drawing/2014/main" id="{300CCD40-EFFA-4500-8113-997B0E8280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a:extLst>
            <a:ext uri="{FF2B5EF4-FFF2-40B4-BE49-F238E27FC236}">
              <a16:creationId xmlns:a16="http://schemas.microsoft.com/office/drawing/2014/main" id="{9987A753-C86C-49C7-8204-0D56997984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a:extLst>
            <a:ext uri="{FF2B5EF4-FFF2-40B4-BE49-F238E27FC236}">
              <a16:creationId xmlns:a16="http://schemas.microsoft.com/office/drawing/2014/main" id="{B363B06E-4020-4AC4-B6F6-DB339FD6C4B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a:extLst>
            <a:ext uri="{FF2B5EF4-FFF2-40B4-BE49-F238E27FC236}">
              <a16:creationId xmlns:a16="http://schemas.microsoft.com/office/drawing/2014/main" id="{3CA68A16-B4B8-4D3C-BFD9-8707C31747D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a:extLst>
            <a:ext uri="{FF2B5EF4-FFF2-40B4-BE49-F238E27FC236}">
              <a16:creationId xmlns:a16="http://schemas.microsoft.com/office/drawing/2014/main" id="{81B7487A-9488-47EE-9051-704C9CF83FC1}"/>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a:extLst>
            <a:ext uri="{FF2B5EF4-FFF2-40B4-BE49-F238E27FC236}">
              <a16:creationId xmlns:a16="http://schemas.microsoft.com/office/drawing/2014/main" id="{E50120EC-11EA-473D-B630-F47A432B891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a:extLst>
            <a:ext uri="{FF2B5EF4-FFF2-40B4-BE49-F238E27FC236}">
              <a16:creationId xmlns:a16="http://schemas.microsoft.com/office/drawing/2014/main" id="{4915A793-95F1-439D-838D-7402792C1BC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a:extLst>
            <a:ext uri="{FF2B5EF4-FFF2-40B4-BE49-F238E27FC236}">
              <a16:creationId xmlns:a16="http://schemas.microsoft.com/office/drawing/2014/main" id="{ECEE8AEA-8ABD-4528-9C1E-3089A8465DF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a:extLst>
            <a:ext uri="{FF2B5EF4-FFF2-40B4-BE49-F238E27FC236}">
              <a16:creationId xmlns:a16="http://schemas.microsoft.com/office/drawing/2014/main" id="{30088531-826F-47C6-B3AD-871541C89E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a:extLst>
            <a:ext uri="{FF2B5EF4-FFF2-40B4-BE49-F238E27FC236}">
              <a16:creationId xmlns:a16="http://schemas.microsoft.com/office/drawing/2014/main" id="{D7E5B58E-73AA-40FF-9082-EA01A3C1914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4" name="テキスト ボックス 633">
          <a:extLst>
            <a:ext uri="{FF2B5EF4-FFF2-40B4-BE49-F238E27FC236}">
              <a16:creationId xmlns:a16="http://schemas.microsoft.com/office/drawing/2014/main" id="{5F916A12-AF8E-4735-ADD0-B1C0ABBAF0D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5" name="直線コネクタ 634">
          <a:extLst>
            <a:ext uri="{FF2B5EF4-FFF2-40B4-BE49-F238E27FC236}">
              <a16:creationId xmlns:a16="http://schemas.microsoft.com/office/drawing/2014/main" id="{94858B95-065E-4C48-8080-A26D6729845F}"/>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6" name="テキスト ボックス 635">
          <a:extLst>
            <a:ext uri="{FF2B5EF4-FFF2-40B4-BE49-F238E27FC236}">
              <a16:creationId xmlns:a16="http://schemas.microsoft.com/office/drawing/2014/main" id="{BCF7F420-3BE3-4C42-BB7F-6588F787373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7" name="直線コネクタ 636">
          <a:extLst>
            <a:ext uri="{FF2B5EF4-FFF2-40B4-BE49-F238E27FC236}">
              <a16:creationId xmlns:a16="http://schemas.microsoft.com/office/drawing/2014/main" id="{2364532E-1887-4DE3-8FE7-A232996FE293}"/>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8" name="テキスト ボックス 637">
          <a:extLst>
            <a:ext uri="{FF2B5EF4-FFF2-40B4-BE49-F238E27FC236}">
              <a16:creationId xmlns:a16="http://schemas.microsoft.com/office/drawing/2014/main" id="{C58CE8B0-2F3A-4111-9FA0-896478BF280B}"/>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9" name="直線コネクタ 638">
          <a:extLst>
            <a:ext uri="{FF2B5EF4-FFF2-40B4-BE49-F238E27FC236}">
              <a16:creationId xmlns:a16="http://schemas.microsoft.com/office/drawing/2014/main" id="{02FE7190-290A-4E82-B810-123D150FC41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0" name="テキスト ボックス 639">
          <a:extLst>
            <a:ext uri="{FF2B5EF4-FFF2-40B4-BE49-F238E27FC236}">
              <a16:creationId xmlns:a16="http://schemas.microsoft.com/office/drawing/2014/main" id="{5EB6592A-2358-4984-B020-C1A8B402961F}"/>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1" name="直線コネクタ 640">
          <a:extLst>
            <a:ext uri="{FF2B5EF4-FFF2-40B4-BE49-F238E27FC236}">
              <a16:creationId xmlns:a16="http://schemas.microsoft.com/office/drawing/2014/main" id="{19E50127-5484-420C-8817-100D1F4F14F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2" name="テキスト ボックス 641">
          <a:extLst>
            <a:ext uri="{FF2B5EF4-FFF2-40B4-BE49-F238E27FC236}">
              <a16:creationId xmlns:a16="http://schemas.microsoft.com/office/drawing/2014/main" id="{72CB0196-8717-422E-B464-0664E9BAA5A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3" name="直線コネクタ 642">
          <a:extLst>
            <a:ext uri="{FF2B5EF4-FFF2-40B4-BE49-F238E27FC236}">
              <a16:creationId xmlns:a16="http://schemas.microsoft.com/office/drawing/2014/main" id="{5FA04F8E-35D7-43A4-86C5-08AA1156A41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4" name="テキスト ボックス 643">
          <a:extLst>
            <a:ext uri="{FF2B5EF4-FFF2-40B4-BE49-F238E27FC236}">
              <a16:creationId xmlns:a16="http://schemas.microsoft.com/office/drawing/2014/main" id="{7DC8177D-4B42-4EDD-893C-E8E1FF0F414A}"/>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5" name="直線コネクタ 644">
          <a:extLst>
            <a:ext uri="{FF2B5EF4-FFF2-40B4-BE49-F238E27FC236}">
              <a16:creationId xmlns:a16="http://schemas.microsoft.com/office/drawing/2014/main" id="{422329D8-487B-47D7-A4EA-FD76929A61E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庁舎】&#10;有形固定資産減価償却率グラフ枠">
          <a:extLst>
            <a:ext uri="{FF2B5EF4-FFF2-40B4-BE49-F238E27FC236}">
              <a16:creationId xmlns:a16="http://schemas.microsoft.com/office/drawing/2014/main" id="{FCAC5606-4852-4966-8233-2EEEA37401B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47" name="直線コネクタ 646">
          <a:extLst>
            <a:ext uri="{FF2B5EF4-FFF2-40B4-BE49-F238E27FC236}">
              <a16:creationId xmlns:a16="http://schemas.microsoft.com/office/drawing/2014/main" id="{A9EBEC46-739B-4225-9660-36D652BB8881}"/>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8" name="【庁舎】&#10;有形固定資産減価償却率最小値テキスト">
          <a:extLst>
            <a:ext uri="{FF2B5EF4-FFF2-40B4-BE49-F238E27FC236}">
              <a16:creationId xmlns:a16="http://schemas.microsoft.com/office/drawing/2014/main" id="{83504E68-4E6E-4B34-9661-DBF0042E7E54}"/>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9" name="直線コネクタ 648">
          <a:extLst>
            <a:ext uri="{FF2B5EF4-FFF2-40B4-BE49-F238E27FC236}">
              <a16:creationId xmlns:a16="http://schemas.microsoft.com/office/drawing/2014/main" id="{4107BE34-321E-498C-A6B7-4C3CD52BB05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50" name="【庁舎】&#10;有形固定資産減価償却率最大値テキスト">
          <a:extLst>
            <a:ext uri="{FF2B5EF4-FFF2-40B4-BE49-F238E27FC236}">
              <a16:creationId xmlns:a16="http://schemas.microsoft.com/office/drawing/2014/main" id="{737671E7-C783-425C-BC5E-944BE4BB1F61}"/>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1" name="直線コネクタ 650">
          <a:extLst>
            <a:ext uri="{FF2B5EF4-FFF2-40B4-BE49-F238E27FC236}">
              <a16:creationId xmlns:a16="http://schemas.microsoft.com/office/drawing/2014/main" id="{1FA421BF-73E2-45A8-B14D-A71FB955C03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52" name="【庁舎】&#10;有形固定資産減価償却率平均値テキスト">
          <a:extLst>
            <a:ext uri="{FF2B5EF4-FFF2-40B4-BE49-F238E27FC236}">
              <a16:creationId xmlns:a16="http://schemas.microsoft.com/office/drawing/2014/main" id="{A1213C3C-8515-4EC0-8F2A-6E3DE662D269}"/>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53" name="フローチャート: 判断 652">
          <a:extLst>
            <a:ext uri="{FF2B5EF4-FFF2-40B4-BE49-F238E27FC236}">
              <a16:creationId xmlns:a16="http://schemas.microsoft.com/office/drawing/2014/main" id="{20C8FEB6-B0F3-4A9D-8D86-98064E7885AA}"/>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22861</xdr:rowOff>
    </xdr:from>
    <xdr:to>
      <xdr:col>81</xdr:col>
      <xdr:colOff>101600</xdr:colOff>
      <xdr:row>104</xdr:row>
      <xdr:rowOff>124461</xdr:rowOff>
    </xdr:to>
    <xdr:sp macro="" textlink="">
      <xdr:nvSpPr>
        <xdr:cNvPr id="654" name="フローチャート: 判断 653">
          <a:extLst>
            <a:ext uri="{FF2B5EF4-FFF2-40B4-BE49-F238E27FC236}">
              <a16:creationId xmlns:a16="http://schemas.microsoft.com/office/drawing/2014/main" id="{D92CA7AD-A307-4C1F-9F1F-DF29DAEB62DB}"/>
            </a:ext>
          </a:extLst>
        </xdr:cNvPr>
        <xdr:cNvSpPr/>
      </xdr:nvSpPr>
      <xdr:spPr>
        <a:xfrm>
          <a:off x="15430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655" name="フローチャート: 判断 654">
          <a:extLst>
            <a:ext uri="{FF2B5EF4-FFF2-40B4-BE49-F238E27FC236}">
              <a16:creationId xmlns:a16="http://schemas.microsoft.com/office/drawing/2014/main" id="{5C2C8FA3-F6C7-464A-B808-E4A90A3E50BE}"/>
            </a:ext>
          </a:extLst>
        </xdr:cNvPr>
        <xdr:cNvSpPr/>
      </xdr:nvSpPr>
      <xdr:spPr>
        <a:xfrm>
          <a:off x="14541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44450</xdr:rowOff>
    </xdr:from>
    <xdr:to>
      <xdr:col>72</xdr:col>
      <xdr:colOff>38100</xdr:colOff>
      <xdr:row>104</xdr:row>
      <xdr:rowOff>146050</xdr:rowOff>
    </xdr:to>
    <xdr:sp macro="" textlink="">
      <xdr:nvSpPr>
        <xdr:cNvPr id="656" name="フローチャート: 判断 655">
          <a:extLst>
            <a:ext uri="{FF2B5EF4-FFF2-40B4-BE49-F238E27FC236}">
              <a16:creationId xmlns:a16="http://schemas.microsoft.com/office/drawing/2014/main" id="{7104C899-0389-4E56-BEEF-3B01E4442E7D}"/>
            </a:ext>
          </a:extLst>
        </xdr:cNvPr>
        <xdr:cNvSpPr/>
      </xdr:nvSpPr>
      <xdr:spPr>
        <a:xfrm>
          <a:off x="13652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12700</xdr:rowOff>
    </xdr:from>
    <xdr:to>
      <xdr:col>67</xdr:col>
      <xdr:colOff>101600</xdr:colOff>
      <xdr:row>104</xdr:row>
      <xdr:rowOff>114300</xdr:rowOff>
    </xdr:to>
    <xdr:sp macro="" textlink="">
      <xdr:nvSpPr>
        <xdr:cNvPr id="657" name="フローチャート: 判断 656">
          <a:extLst>
            <a:ext uri="{FF2B5EF4-FFF2-40B4-BE49-F238E27FC236}">
              <a16:creationId xmlns:a16="http://schemas.microsoft.com/office/drawing/2014/main" id="{63220AA7-6644-4667-83F8-C076D8D65035}"/>
            </a:ext>
          </a:extLst>
        </xdr:cNvPr>
        <xdr:cNvSpPr/>
      </xdr:nvSpPr>
      <xdr:spPr>
        <a:xfrm>
          <a:off x="12763500" y="1784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B55FE242-4F31-4B2D-9CD3-DCA9DDEAC01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CE275EE8-FD26-416F-B6D3-0B01A41D01B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E4568C66-373C-42EE-AB85-BE86E01DBD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6509A3D1-47F1-4A1E-A7D7-DF135D19063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82023236-1F3B-4719-A6CD-B1A0CE76498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8889</xdr:rowOff>
    </xdr:from>
    <xdr:to>
      <xdr:col>85</xdr:col>
      <xdr:colOff>177800</xdr:colOff>
      <xdr:row>102</xdr:row>
      <xdr:rowOff>110489</xdr:rowOff>
    </xdr:to>
    <xdr:sp macro="" textlink="">
      <xdr:nvSpPr>
        <xdr:cNvPr id="663" name="楕円 662">
          <a:extLst>
            <a:ext uri="{FF2B5EF4-FFF2-40B4-BE49-F238E27FC236}">
              <a16:creationId xmlns:a16="http://schemas.microsoft.com/office/drawing/2014/main" id="{EB9CB617-E262-40F7-B708-584E4A732074}"/>
            </a:ext>
          </a:extLst>
        </xdr:cNvPr>
        <xdr:cNvSpPr/>
      </xdr:nvSpPr>
      <xdr:spPr>
        <a:xfrm>
          <a:off x="16268700" y="174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31766</xdr:rowOff>
    </xdr:from>
    <xdr:ext cx="405111" cy="259045"/>
    <xdr:sp macro="" textlink="">
      <xdr:nvSpPr>
        <xdr:cNvPr id="664" name="【庁舎】&#10;有形固定資産減価償却率該当値テキスト">
          <a:extLst>
            <a:ext uri="{FF2B5EF4-FFF2-40B4-BE49-F238E27FC236}">
              <a16:creationId xmlns:a16="http://schemas.microsoft.com/office/drawing/2014/main" id="{D902CB45-BC4B-48E4-B7A1-B48ED638B3CE}"/>
            </a:ext>
          </a:extLst>
        </xdr:cNvPr>
        <xdr:cNvSpPr txBox="1"/>
      </xdr:nvSpPr>
      <xdr:spPr>
        <a:xfrm>
          <a:off x="16357600" y="1734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154939</xdr:rowOff>
    </xdr:from>
    <xdr:to>
      <xdr:col>81</xdr:col>
      <xdr:colOff>101600</xdr:colOff>
      <xdr:row>102</xdr:row>
      <xdr:rowOff>85089</xdr:rowOff>
    </xdr:to>
    <xdr:sp macro="" textlink="">
      <xdr:nvSpPr>
        <xdr:cNvPr id="665" name="楕円 664">
          <a:extLst>
            <a:ext uri="{FF2B5EF4-FFF2-40B4-BE49-F238E27FC236}">
              <a16:creationId xmlns:a16="http://schemas.microsoft.com/office/drawing/2014/main" id="{BF50E971-4408-4D59-8A80-20B71AE0704A}"/>
            </a:ext>
          </a:extLst>
        </xdr:cNvPr>
        <xdr:cNvSpPr/>
      </xdr:nvSpPr>
      <xdr:spPr>
        <a:xfrm>
          <a:off x="154305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34289</xdr:rowOff>
    </xdr:from>
    <xdr:to>
      <xdr:col>85</xdr:col>
      <xdr:colOff>127000</xdr:colOff>
      <xdr:row>102</xdr:row>
      <xdr:rowOff>59689</xdr:rowOff>
    </xdr:to>
    <xdr:cxnSp macro="">
      <xdr:nvCxnSpPr>
        <xdr:cNvPr id="666" name="直線コネクタ 665">
          <a:extLst>
            <a:ext uri="{FF2B5EF4-FFF2-40B4-BE49-F238E27FC236}">
              <a16:creationId xmlns:a16="http://schemas.microsoft.com/office/drawing/2014/main" id="{BB181DAD-6713-4655-8013-CE2302FD1CBD}"/>
            </a:ext>
          </a:extLst>
        </xdr:cNvPr>
        <xdr:cNvCxnSpPr/>
      </xdr:nvCxnSpPr>
      <xdr:spPr>
        <a:xfrm>
          <a:off x="15481300" y="1752218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132080</xdr:rowOff>
    </xdr:from>
    <xdr:to>
      <xdr:col>76</xdr:col>
      <xdr:colOff>165100</xdr:colOff>
      <xdr:row>102</xdr:row>
      <xdr:rowOff>62230</xdr:rowOff>
    </xdr:to>
    <xdr:sp macro="" textlink="">
      <xdr:nvSpPr>
        <xdr:cNvPr id="667" name="楕円 666">
          <a:extLst>
            <a:ext uri="{FF2B5EF4-FFF2-40B4-BE49-F238E27FC236}">
              <a16:creationId xmlns:a16="http://schemas.microsoft.com/office/drawing/2014/main" id="{8DF267B3-537F-47E4-833D-4181CF9D7056}"/>
            </a:ext>
          </a:extLst>
        </xdr:cNvPr>
        <xdr:cNvSpPr/>
      </xdr:nvSpPr>
      <xdr:spPr>
        <a:xfrm>
          <a:off x="1454150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11430</xdr:rowOff>
    </xdr:from>
    <xdr:to>
      <xdr:col>81</xdr:col>
      <xdr:colOff>50800</xdr:colOff>
      <xdr:row>102</xdr:row>
      <xdr:rowOff>34289</xdr:rowOff>
    </xdr:to>
    <xdr:cxnSp macro="">
      <xdr:nvCxnSpPr>
        <xdr:cNvPr id="668" name="直線コネクタ 667">
          <a:extLst>
            <a:ext uri="{FF2B5EF4-FFF2-40B4-BE49-F238E27FC236}">
              <a16:creationId xmlns:a16="http://schemas.microsoft.com/office/drawing/2014/main" id="{E55394B6-5283-4C68-9702-B9C983187922}"/>
            </a:ext>
          </a:extLst>
        </xdr:cNvPr>
        <xdr:cNvCxnSpPr/>
      </xdr:nvCxnSpPr>
      <xdr:spPr>
        <a:xfrm>
          <a:off x="14592300" y="174993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107950</xdr:rowOff>
    </xdr:from>
    <xdr:to>
      <xdr:col>72</xdr:col>
      <xdr:colOff>38100</xdr:colOff>
      <xdr:row>102</xdr:row>
      <xdr:rowOff>38100</xdr:rowOff>
    </xdr:to>
    <xdr:sp macro="" textlink="">
      <xdr:nvSpPr>
        <xdr:cNvPr id="669" name="楕円 668">
          <a:extLst>
            <a:ext uri="{FF2B5EF4-FFF2-40B4-BE49-F238E27FC236}">
              <a16:creationId xmlns:a16="http://schemas.microsoft.com/office/drawing/2014/main" id="{5DC1C934-5498-49C9-807B-91BB3A4A325A}"/>
            </a:ext>
          </a:extLst>
        </xdr:cNvPr>
        <xdr:cNvSpPr/>
      </xdr:nvSpPr>
      <xdr:spPr>
        <a:xfrm>
          <a:off x="13652500" y="1742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158750</xdr:rowOff>
    </xdr:from>
    <xdr:to>
      <xdr:col>76</xdr:col>
      <xdr:colOff>114300</xdr:colOff>
      <xdr:row>102</xdr:row>
      <xdr:rowOff>11430</xdr:rowOff>
    </xdr:to>
    <xdr:cxnSp macro="">
      <xdr:nvCxnSpPr>
        <xdr:cNvPr id="670" name="直線コネクタ 669">
          <a:extLst>
            <a:ext uri="{FF2B5EF4-FFF2-40B4-BE49-F238E27FC236}">
              <a16:creationId xmlns:a16="http://schemas.microsoft.com/office/drawing/2014/main" id="{BEC2C3FF-3716-470C-8E21-407E50A84207}"/>
            </a:ext>
          </a:extLst>
        </xdr:cNvPr>
        <xdr:cNvCxnSpPr/>
      </xdr:nvCxnSpPr>
      <xdr:spPr>
        <a:xfrm>
          <a:off x="13703300" y="174752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82550</xdr:rowOff>
    </xdr:from>
    <xdr:to>
      <xdr:col>67</xdr:col>
      <xdr:colOff>101600</xdr:colOff>
      <xdr:row>102</xdr:row>
      <xdr:rowOff>12700</xdr:rowOff>
    </xdr:to>
    <xdr:sp macro="" textlink="">
      <xdr:nvSpPr>
        <xdr:cNvPr id="671" name="楕円 670">
          <a:extLst>
            <a:ext uri="{FF2B5EF4-FFF2-40B4-BE49-F238E27FC236}">
              <a16:creationId xmlns:a16="http://schemas.microsoft.com/office/drawing/2014/main" id="{C4E89FA6-4F26-4823-BB27-36F7E0CD0E6C}"/>
            </a:ext>
          </a:extLst>
        </xdr:cNvPr>
        <xdr:cNvSpPr/>
      </xdr:nvSpPr>
      <xdr:spPr>
        <a:xfrm>
          <a:off x="1276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133350</xdr:rowOff>
    </xdr:from>
    <xdr:to>
      <xdr:col>71</xdr:col>
      <xdr:colOff>177800</xdr:colOff>
      <xdr:row>101</xdr:row>
      <xdr:rowOff>158750</xdr:rowOff>
    </xdr:to>
    <xdr:cxnSp macro="">
      <xdr:nvCxnSpPr>
        <xdr:cNvPr id="672" name="直線コネクタ 671">
          <a:extLst>
            <a:ext uri="{FF2B5EF4-FFF2-40B4-BE49-F238E27FC236}">
              <a16:creationId xmlns:a16="http://schemas.microsoft.com/office/drawing/2014/main" id="{AEE16B88-7171-4034-8BBF-0A3315584A22}"/>
            </a:ext>
          </a:extLst>
        </xdr:cNvPr>
        <xdr:cNvCxnSpPr/>
      </xdr:nvCxnSpPr>
      <xdr:spPr>
        <a:xfrm>
          <a:off x="12814300" y="1744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115588</xdr:rowOff>
    </xdr:from>
    <xdr:ext cx="405111" cy="259045"/>
    <xdr:sp macro="" textlink="">
      <xdr:nvSpPr>
        <xdr:cNvPr id="673" name="n_1aveValue【庁舎】&#10;有形固定資産減価償却率">
          <a:extLst>
            <a:ext uri="{FF2B5EF4-FFF2-40B4-BE49-F238E27FC236}">
              <a16:creationId xmlns:a16="http://schemas.microsoft.com/office/drawing/2014/main" id="{7372F7B0-B078-4FDE-A3EB-2A8E9AD57C12}"/>
            </a:ext>
          </a:extLst>
        </xdr:cNvPr>
        <xdr:cNvSpPr txBox="1"/>
      </xdr:nvSpPr>
      <xdr:spPr>
        <a:xfrm>
          <a:off x="152660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674" name="n_2aveValue【庁舎】&#10;有形固定資産減価償却率">
          <a:extLst>
            <a:ext uri="{FF2B5EF4-FFF2-40B4-BE49-F238E27FC236}">
              <a16:creationId xmlns:a16="http://schemas.microsoft.com/office/drawing/2014/main" id="{768587A9-3A72-4C35-87B7-4882C5CDF8A5}"/>
            </a:ext>
          </a:extLst>
        </xdr:cNvPr>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137177</xdr:rowOff>
    </xdr:from>
    <xdr:ext cx="405111" cy="259045"/>
    <xdr:sp macro="" textlink="">
      <xdr:nvSpPr>
        <xdr:cNvPr id="675" name="n_3aveValue【庁舎】&#10;有形固定資産減価償却率">
          <a:extLst>
            <a:ext uri="{FF2B5EF4-FFF2-40B4-BE49-F238E27FC236}">
              <a16:creationId xmlns:a16="http://schemas.microsoft.com/office/drawing/2014/main" id="{C5E86EA3-6772-4325-A681-3E982D2A7F8E}"/>
            </a:ext>
          </a:extLst>
        </xdr:cNvPr>
        <xdr:cNvSpPr txBox="1"/>
      </xdr:nvSpPr>
      <xdr:spPr>
        <a:xfrm>
          <a:off x="13500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105427</xdr:rowOff>
    </xdr:from>
    <xdr:ext cx="405111" cy="259045"/>
    <xdr:sp macro="" textlink="">
      <xdr:nvSpPr>
        <xdr:cNvPr id="676" name="n_4aveValue【庁舎】&#10;有形固定資産減価償却率">
          <a:extLst>
            <a:ext uri="{FF2B5EF4-FFF2-40B4-BE49-F238E27FC236}">
              <a16:creationId xmlns:a16="http://schemas.microsoft.com/office/drawing/2014/main" id="{874FBC0E-C589-4F0B-9C55-9D2ADD268734}"/>
            </a:ext>
          </a:extLst>
        </xdr:cNvPr>
        <xdr:cNvSpPr txBox="1"/>
      </xdr:nvSpPr>
      <xdr:spPr>
        <a:xfrm>
          <a:off x="126117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101616</xdr:rowOff>
    </xdr:from>
    <xdr:ext cx="405111" cy="259045"/>
    <xdr:sp macro="" textlink="">
      <xdr:nvSpPr>
        <xdr:cNvPr id="677" name="n_1mainValue【庁舎】&#10;有形固定資産減価償却率">
          <a:extLst>
            <a:ext uri="{FF2B5EF4-FFF2-40B4-BE49-F238E27FC236}">
              <a16:creationId xmlns:a16="http://schemas.microsoft.com/office/drawing/2014/main" id="{F86F97DD-5127-4048-831F-25DD6EB518C6}"/>
            </a:ext>
          </a:extLst>
        </xdr:cNvPr>
        <xdr:cNvSpPr txBox="1"/>
      </xdr:nvSpPr>
      <xdr:spPr>
        <a:xfrm>
          <a:off x="152660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78757</xdr:rowOff>
    </xdr:from>
    <xdr:ext cx="405111" cy="259045"/>
    <xdr:sp macro="" textlink="">
      <xdr:nvSpPr>
        <xdr:cNvPr id="678" name="n_2mainValue【庁舎】&#10;有形固定資産減価償却率">
          <a:extLst>
            <a:ext uri="{FF2B5EF4-FFF2-40B4-BE49-F238E27FC236}">
              <a16:creationId xmlns:a16="http://schemas.microsoft.com/office/drawing/2014/main" id="{C70CBF03-586C-4F19-AC8A-3401110BD065}"/>
            </a:ext>
          </a:extLst>
        </xdr:cNvPr>
        <xdr:cNvSpPr txBox="1"/>
      </xdr:nvSpPr>
      <xdr:spPr>
        <a:xfrm>
          <a:off x="14389744" y="1722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54627</xdr:rowOff>
    </xdr:from>
    <xdr:ext cx="405111" cy="259045"/>
    <xdr:sp macro="" textlink="">
      <xdr:nvSpPr>
        <xdr:cNvPr id="679" name="n_3mainValue【庁舎】&#10;有形固定資産減価償却率">
          <a:extLst>
            <a:ext uri="{FF2B5EF4-FFF2-40B4-BE49-F238E27FC236}">
              <a16:creationId xmlns:a16="http://schemas.microsoft.com/office/drawing/2014/main" id="{BEA94CEA-98CE-4F62-AE91-005394C8318B}"/>
            </a:ext>
          </a:extLst>
        </xdr:cNvPr>
        <xdr:cNvSpPr txBox="1"/>
      </xdr:nvSpPr>
      <xdr:spPr>
        <a:xfrm>
          <a:off x="13500744" y="17199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29227</xdr:rowOff>
    </xdr:from>
    <xdr:ext cx="405111" cy="259045"/>
    <xdr:sp macro="" textlink="">
      <xdr:nvSpPr>
        <xdr:cNvPr id="680" name="n_4mainValue【庁舎】&#10;有形固定資産減価償却率">
          <a:extLst>
            <a:ext uri="{FF2B5EF4-FFF2-40B4-BE49-F238E27FC236}">
              <a16:creationId xmlns:a16="http://schemas.microsoft.com/office/drawing/2014/main" id="{A1C1BFAB-85D3-4F2C-8275-F778C4B2D9FC}"/>
            </a:ext>
          </a:extLst>
        </xdr:cNvPr>
        <xdr:cNvSpPr txBox="1"/>
      </xdr:nvSpPr>
      <xdr:spPr>
        <a:xfrm>
          <a:off x="12611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a:extLst>
            <a:ext uri="{FF2B5EF4-FFF2-40B4-BE49-F238E27FC236}">
              <a16:creationId xmlns:a16="http://schemas.microsoft.com/office/drawing/2014/main" id="{6638A157-F8B5-47C0-BA4D-B3D9096003A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a:extLst>
            <a:ext uri="{FF2B5EF4-FFF2-40B4-BE49-F238E27FC236}">
              <a16:creationId xmlns:a16="http://schemas.microsoft.com/office/drawing/2014/main" id="{4F4CD877-F454-4D20-BF07-FECE1DA284B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a:extLst>
            <a:ext uri="{FF2B5EF4-FFF2-40B4-BE49-F238E27FC236}">
              <a16:creationId xmlns:a16="http://schemas.microsoft.com/office/drawing/2014/main" id="{D2475F5A-3AE5-4B57-8A52-9FCC9F21530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a:extLst>
            <a:ext uri="{FF2B5EF4-FFF2-40B4-BE49-F238E27FC236}">
              <a16:creationId xmlns:a16="http://schemas.microsoft.com/office/drawing/2014/main" id="{77AE67EE-ED26-4227-BDB7-45F10173E54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a:extLst>
            <a:ext uri="{FF2B5EF4-FFF2-40B4-BE49-F238E27FC236}">
              <a16:creationId xmlns:a16="http://schemas.microsoft.com/office/drawing/2014/main" id="{1B9047C7-84B7-4793-89FB-7E19CC5AED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a:extLst>
            <a:ext uri="{FF2B5EF4-FFF2-40B4-BE49-F238E27FC236}">
              <a16:creationId xmlns:a16="http://schemas.microsoft.com/office/drawing/2014/main" id="{56DD20EA-73CD-4BE9-9EE3-098890E19D6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a:extLst>
            <a:ext uri="{FF2B5EF4-FFF2-40B4-BE49-F238E27FC236}">
              <a16:creationId xmlns:a16="http://schemas.microsoft.com/office/drawing/2014/main" id="{1861CBED-17AA-415B-83C7-AEE28ABD7B8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a:extLst>
            <a:ext uri="{FF2B5EF4-FFF2-40B4-BE49-F238E27FC236}">
              <a16:creationId xmlns:a16="http://schemas.microsoft.com/office/drawing/2014/main" id="{4FF21744-CFB5-4137-82B6-0D051B24027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a:extLst>
            <a:ext uri="{FF2B5EF4-FFF2-40B4-BE49-F238E27FC236}">
              <a16:creationId xmlns:a16="http://schemas.microsoft.com/office/drawing/2014/main" id="{D0AA9838-F5B7-488C-9E0E-4EE7554F2D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a:extLst>
            <a:ext uri="{FF2B5EF4-FFF2-40B4-BE49-F238E27FC236}">
              <a16:creationId xmlns:a16="http://schemas.microsoft.com/office/drawing/2014/main" id="{72A2F78C-BC78-427D-916E-7F48497A9B1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1" name="直線コネクタ 690">
          <a:extLst>
            <a:ext uri="{FF2B5EF4-FFF2-40B4-BE49-F238E27FC236}">
              <a16:creationId xmlns:a16="http://schemas.microsoft.com/office/drawing/2014/main" id="{86F38C38-56CF-439D-93CC-CEA6088B4F2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2" name="テキスト ボックス 691">
          <a:extLst>
            <a:ext uri="{FF2B5EF4-FFF2-40B4-BE49-F238E27FC236}">
              <a16:creationId xmlns:a16="http://schemas.microsoft.com/office/drawing/2014/main" id="{A3DE80F1-ADBF-419E-8441-3E24943DAAE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3" name="直線コネクタ 692">
          <a:extLst>
            <a:ext uri="{FF2B5EF4-FFF2-40B4-BE49-F238E27FC236}">
              <a16:creationId xmlns:a16="http://schemas.microsoft.com/office/drawing/2014/main" id="{822B86A2-B886-476C-ACAB-72F73404D0D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4" name="テキスト ボックス 693">
          <a:extLst>
            <a:ext uri="{FF2B5EF4-FFF2-40B4-BE49-F238E27FC236}">
              <a16:creationId xmlns:a16="http://schemas.microsoft.com/office/drawing/2014/main" id="{A0069013-05B2-4195-9F66-0FA5FE3E905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5" name="直線コネクタ 694">
          <a:extLst>
            <a:ext uri="{FF2B5EF4-FFF2-40B4-BE49-F238E27FC236}">
              <a16:creationId xmlns:a16="http://schemas.microsoft.com/office/drawing/2014/main" id="{29176886-2AD7-4B20-B27A-16C6E9F54D9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6" name="テキスト ボックス 695">
          <a:extLst>
            <a:ext uri="{FF2B5EF4-FFF2-40B4-BE49-F238E27FC236}">
              <a16:creationId xmlns:a16="http://schemas.microsoft.com/office/drawing/2014/main" id="{EF814DC4-6861-4EFB-A868-D2696F733EB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7" name="直線コネクタ 696">
          <a:extLst>
            <a:ext uri="{FF2B5EF4-FFF2-40B4-BE49-F238E27FC236}">
              <a16:creationId xmlns:a16="http://schemas.microsoft.com/office/drawing/2014/main" id="{2A89A26D-7DE1-423F-BF09-9FBDA4ECD7A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8" name="テキスト ボックス 697">
          <a:extLst>
            <a:ext uri="{FF2B5EF4-FFF2-40B4-BE49-F238E27FC236}">
              <a16:creationId xmlns:a16="http://schemas.microsoft.com/office/drawing/2014/main" id="{8CACB370-567C-4755-9F5E-0F5F468DD5AB}"/>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9" name="直線コネクタ 698">
          <a:extLst>
            <a:ext uri="{FF2B5EF4-FFF2-40B4-BE49-F238E27FC236}">
              <a16:creationId xmlns:a16="http://schemas.microsoft.com/office/drawing/2014/main" id="{BEAAE12E-BF36-4A39-8E45-DA8F42537492}"/>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0" name="テキスト ボックス 699">
          <a:extLst>
            <a:ext uri="{FF2B5EF4-FFF2-40B4-BE49-F238E27FC236}">
              <a16:creationId xmlns:a16="http://schemas.microsoft.com/office/drawing/2014/main" id="{37A2177E-309E-418A-905F-88CC8100B0E7}"/>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a:extLst>
            <a:ext uri="{FF2B5EF4-FFF2-40B4-BE49-F238E27FC236}">
              <a16:creationId xmlns:a16="http://schemas.microsoft.com/office/drawing/2014/main" id="{67D4C7C9-3E89-4015-A2B3-8F4795746E9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a:extLst>
            <a:ext uri="{FF2B5EF4-FFF2-40B4-BE49-F238E27FC236}">
              <a16:creationId xmlns:a16="http://schemas.microsoft.com/office/drawing/2014/main" id="{FB7B0D3C-E263-48B6-8152-5D609A03001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庁舎】&#10;一人当たり面積グラフ枠">
          <a:extLst>
            <a:ext uri="{FF2B5EF4-FFF2-40B4-BE49-F238E27FC236}">
              <a16:creationId xmlns:a16="http://schemas.microsoft.com/office/drawing/2014/main" id="{8C2128AE-1DF9-45B8-BA53-46EBE662B97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79629</xdr:rowOff>
    </xdr:from>
    <xdr:to>
      <xdr:col>116</xdr:col>
      <xdr:colOff>62864</xdr:colOff>
      <xdr:row>108</xdr:row>
      <xdr:rowOff>36195</xdr:rowOff>
    </xdr:to>
    <xdr:cxnSp macro="">
      <xdr:nvCxnSpPr>
        <xdr:cNvPr id="704" name="直線コネクタ 703">
          <a:extLst>
            <a:ext uri="{FF2B5EF4-FFF2-40B4-BE49-F238E27FC236}">
              <a16:creationId xmlns:a16="http://schemas.microsoft.com/office/drawing/2014/main" id="{3E2C3F27-E51F-4CE1-8EFB-FBE65E5D585F}"/>
            </a:ext>
          </a:extLst>
        </xdr:cNvPr>
        <xdr:cNvCxnSpPr/>
      </xdr:nvCxnSpPr>
      <xdr:spPr>
        <a:xfrm flipV="1">
          <a:off x="22160864" y="17396079"/>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40022</xdr:rowOff>
    </xdr:from>
    <xdr:ext cx="469744" cy="259045"/>
    <xdr:sp macro="" textlink="">
      <xdr:nvSpPr>
        <xdr:cNvPr id="705" name="【庁舎】&#10;一人当たり面積最小値テキスト">
          <a:extLst>
            <a:ext uri="{FF2B5EF4-FFF2-40B4-BE49-F238E27FC236}">
              <a16:creationId xmlns:a16="http://schemas.microsoft.com/office/drawing/2014/main" id="{CC05CDA6-28B5-4A6E-8826-963C6C0DBED1}"/>
            </a:ext>
          </a:extLst>
        </xdr:cNvPr>
        <xdr:cNvSpPr txBox="1"/>
      </xdr:nvSpPr>
      <xdr:spPr>
        <a:xfrm>
          <a:off x="22199600" y="1855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36195</xdr:rowOff>
    </xdr:from>
    <xdr:to>
      <xdr:col>116</xdr:col>
      <xdr:colOff>152400</xdr:colOff>
      <xdr:row>108</xdr:row>
      <xdr:rowOff>36195</xdr:rowOff>
    </xdr:to>
    <xdr:cxnSp macro="">
      <xdr:nvCxnSpPr>
        <xdr:cNvPr id="706" name="直線コネクタ 705">
          <a:extLst>
            <a:ext uri="{FF2B5EF4-FFF2-40B4-BE49-F238E27FC236}">
              <a16:creationId xmlns:a16="http://schemas.microsoft.com/office/drawing/2014/main" id="{9B6CA2CE-12EF-4D5E-92C7-70BBBDED5824}"/>
            </a:ext>
          </a:extLst>
        </xdr:cNvPr>
        <xdr:cNvCxnSpPr/>
      </xdr:nvCxnSpPr>
      <xdr:spPr>
        <a:xfrm>
          <a:off x="22072600" y="1855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26306</xdr:rowOff>
    </xdr:from>
    <xdr:ext cx="469744" cy="259045"/>
    <xdr:sp macro="" textlink="">
      <xdr:nvSpPr>
        <xdr:cNvPr id="707" name="【庁舎】&#10;一人当たり面積最大値テキスト">
          <a:extLst>
            <a:ext uri="{FF2B5EF4-FFF2-40B4-BE49-F238E27FC236}">
              <a16:creationId xmlns:a16="http://schemas.microsoft.com/office/drawing/2014/main" id="{5362355B-8F0F-4C3E-95FF-EDB38083984C}"/>
            </a:ext>
          </a:extLst>
        </xdr:cNvPr>
        <xdr:cNvSpPr txBox="1"/>
      </xdr:nvSpPr>
      <xdr:spPr>
        <a:xfrm>
          <a:off x="22199600" y="1717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79629</xdr:rowOff>
    </xdr:from>
    <xdr:to>
      <xdr:col>116</xdr:col>
      <xdr:colOff>152400</xdr:colOff>
      <xdr:row>101</xdr:row>
      <xdr:rowOff>79629</xdr:rowOff>
    </xdr:to>
    <xdr:cxnSp macro="">
      <xdr:nvCxnSpPr>
        <xdr:cNvPr id="708" name="直線コネクタ 707">
          <a:extLst>
            <a:ext uri="{FF2B5EF4-FFF2-40B4-BE49-F238E27FC236}">
              <a16:creationId xmlns:a16="http://schemas.microsoft.com/office/drawing/2014/main" id="{D6922755-F0A4-40CE-876D-6CCFC1D56F38}"/>
            </a:ext>
          </a:extLst>
        </xdr:cNvPr>
        <xdr:cNvCxnSpPr/>
      </xdr:nvCxnSpPr>
      <xdr:spPr>
        <a:xfrm>
          <a:off x="22072600" y="1739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76216</xdr:rowOff>
    </xdr:from>
    <xdr:ext cx="469744" cy="259045"/>
    <xdr:sp macro="" textlink="">
      <xdr:nvSpPr>
        <xdr:cNvPr id="709" name="【庁舎】&#10;一人当たり面積平均値テキスト">
          <a:extLst>
            <a:ext uri="{FF2B5EF4-FFF2-40B4-BE49-F238E27FC236}">
              <a16:creationId xmlns:a16="http://schemas.microsoft.com/office/drawing/2014/main" id="{09C5FBD9-8B33-4594-97C3-431711FF54BA}"/>
            </a:ext>
          </a:extLst>
        </xdr:cNvPr>
        <xdr:cNvSpPr txBox="1"/>
      </xdr:nvSpPr>
      <xdr:spPr>
        <a:xfrm>
          <a:off x="22199600" y="18249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10" name="フローチャート: 判断 709">
          <a:extLst>
            <a:ext uri="{FF2B5EF4-FFF2-40B4-BE49-F238E27FC236}">
              <a16:creationId xmlns:a16="http://schemas.microsoft.com/office/drawing/2014/main" id="{90B434E1-9CE2-4E8B-BB03-2D0C26318D5E}"/>
            </a:ext>
          </a:extLst>
        </xdr:cNvPr>
        <xdr:cNvSpPr/>
      </xdr:nvSpPr>
      <xdr:spPr>
        <a:xfrm>
          <a:off x="22110700" y="1827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108838</xdr:rowOff>
    </xdr:from>
    <xdr:to>
      <xdr:col>112</xdr:col>
      <xdr:colOff>38100</xdr:colOff>
      <xdr:row>107</xdr:row>
      <xdr:rowOff>38988</xdr:rowOff>
    </xdr:to>
    <xdr:sp macro="" textlink="">
      <xdr:nvSpPr>
        <xdr:cNvPr id="711" name="フローチャート: 判断 710">
          <a:extLst>
            <a:ext uri="{FF2B5EF4-FFF2-40B4-BE49-F238E27FC236}">
              <a16:creationId xmlns:a16="http://schemas.microsoft.com/office/drawing/2014/main" id="{578A11D5-7F78-48A0-A7FC-043B4285CC9F}"/>
            </a:ext>
          </a:extLst>
        </xdr:cNvPr>
        <xdr:cNvSpPr/>
      </xdr:nvSpPr>
      <xdr:spPr>
        <a:xfrm>
          <a:off x="21272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12" name="フローチャート: 判断 711">
          <a:extLst>
            <a:ext uri="{FF2B5EF4-FFF2-40B4-BE49-F238E27FC236}">
              <a16:creationId xmlns:a16="http://schemas.microsoft.com/office/drawing/2014/main" id="{B7491920-07BF-4F59-A157-A885BB9BD336}"/>
            </a:ext>
          </a:extLst>
        </xdr:cNvPr>
        <xdr:cNvSpPr/>
      </xdr:nvSpPr>
      <xdr:spPr>
        <a:xfrm>
          <a:off x="20383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107314</xdr:rowOff>
    </xdr:from>
    <xdr:to>
      <xdr:col>102</xdr:col>
      <xdr:colOff>165100</xdr:colOff>
      <xdr:row>107</xdr:row>
      <xdr:rowOff>37464</xdr:rowOff>
    </xdr:to>
    <xdr:sp macro="" textlink="">
      <xdr:nvSpPr>
        <xdr:cNvPr id="713" name="フローチャート: 判断 712">
          <a:extLst>
            <a:ext uri="{FF2B5EF4-FFF2-40B4-BE49-F238E27FC236}">
              <a16:creationId xmlns:a16="http://schemas.microsoft.com/office/drawing/2014/main" id="{0B9E8224-AB68-4B76-8F32-75EA52333CA5}"/>
            </a:ext>
          </a:extLst>
        </xdr:cNvPr>
        <xdr:cNvSpPr/>
      </xdr:nvSpPr>
      <xdr:spPr>
        <a:xfrm>
          <a:off x="19494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14" name="フローチャート: 判断 713">
          <a:extLst>
            <a:ext uri="{FF2B5EF4-FFF2-40B4-BE49-F238E27FC236}">
              <a16:creationId xmlns:a16="http://schemas.microsoft.com/office/drawing/2014/main" id="{7CC6E10B-1F9C-474C-B729-73F60CD7514B}"/>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2CAE6EC6-1828-4ECA-8A0B-2E4FB1A885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FED6D2C6-5696-4E1E-A5C1-F3BA5D7B1C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39214B0A-EE28-4AE5-A1C6-009CC14E7FB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5F743FD-5245-40A9-8D16-74830753D41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A0CF94EF-C791-4739-BEE6-1F439683B5B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11685</xdr:rowOff>
    </xdr:from>
    <xdr:to>
      <xdr:col>116</xdr:col>
      <xdr:colOff>114300</xdr:colOff>
      <xdr:row>103</xdr:row>
      <xdr:rowOff>113285</xdr:rowOff>
    </xdr:to>
    <xdr:sp macro="" textlink="">
      <xdr:nvSpPr>
        <xdr:cNvPr id="720" name="楕円 719">
          <a:extLst>
            <a:ext uri="{FF2B5EF4-FFF2-40B4-BE49-F238E27FC236}">
              <a16:creationId xmlns:a16="http://schemas.microsoft.com/office/drawing/2014/main" id="{75D99C2C-2D54-4647-94C2-8AF2A9E7F580}"/>
            </a:ext>
          </a:extLst>
        </xdr:cNvPr>
        <xdr:cNvSpPr/>
      </xdr:nvSpPr>
      <xdr:spPr>
        <a:xfrm>
          <a:off x="22110700" y="1767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34562</xdr:rowOff>
    </xdr:from>
    <xdr:ext cx="469744" cy="259045"/>
    <xdr:sp macro="" textlink="">
      <xdr:nvSpPr>
        <xdr:cNvPr id="721" name="【庁舎】&#10;一人当たり面積該当値テキスト">
          <a:extLst>
            <a:ext uri="{FF2B5EF4-FFF2-40B4-BE49-F238E27FC236}">
              <a16:creationId xmlns:a16="http://schemas.microsoft.com/office/drawing/2014/main" id="{4D26DDA2-138F-43E0-B82B-955137C367BD}"/>
            </a:ext>
          </a:extLst>
        </xdr:cNvPr>
        <xdr:cNvSpPr txBox="1"/>
      </xdr:nvSpPr>
      <xdr:spPr>
        <a:xfrm>
          <a:off x="22199600" y="17522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33020</xdr:rowOff>
    </xdr:from>
    <xdr:to>
      <xdr:col>112</xdr:col>
      <xdr:colOff>38100</xdr:colOff>
      <xdr:row>103</xdr:row>
      <xdr:rowOff>134620</xdr:rowOff>
    </xdr:to>
    <xdr:sp macro="" textlink="">
      <xdr:nvSpPr>
        <xdr:cNvPr id="722" name="楕円 721">
          <a:extLst>
            <a:ext uri="{FF2B5EF4-FFF2-40B4-BE49-F238E27FC236}">
              <a16:creationId xmlns:a16="http://schemas.microsoft.com/office/drawing/2014/main" id="{9BE66C05-5174-4C60-8E92-75FCB301DFDF}"/>
            </a:ext>
          </a:extLst>
        </xdr:cNvPr>
        <xdr:cNvSpPr/>
      </xdr:nvSpPr>
      <xdr:spPr>
        <a:xfrm>
          <a:off x="21272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62485</xdr:rowOff>
    </xdr:from>
    <xdr:to>
      <xdr:col>116</xdr:col>
      <xdr:colOff>63500</xdr:colOff>
      <xdr:row>103</xdr:row>
      <xdr:rowOff>83820</xdr:rowOff>
    </xdr:to>
    <xdr:cxnSp macro="">
      <xdr:nvCxnSpPr>
        <xdr:cNvPr id="723" name="直線コネクタ 722">
          <a:extLst>
            <a:ext uri="{FF2B5EF4-FFF2-40B4-BE49-F238E27FC236}">
              <a16:creationId xmlns:a16="http://schemas.microsoft.com/office/drawing/2014/main" id="{B6B6B4DF-FF0D-4DFF-8B72-8ADA7BB6C7EA}"/>
            </a:ext>
          </a:extLst>
        </xdr:cNvPr>
        <xdr:cNvCxnSpPr/>
      </xdr:nvCxnSpPr>
      <xdr:spPr>
        <a:xfrm flipV="1">
          <a:off x="21323300" y="17721835"/>
          <a:ext cx="8382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32638</xdr:rowOff>
    </xdr:from>
    <xdr:to>
      <xdr:col>107</xdr:col>
      <xdr:colOff>101600</xdr:colOff>
      <xdr:row>103</xdr:row>
      <xdr:rowOff>134238</xdr:rowOff>
    </xdr:to>
    <xdr:sp macro="" textlink="">
      <xdr:nvSpPr>
        <xdr:cNvPr id="724" name="楕円 723">
          <a:extLst>
            <a:ext uri="{FF2B5EF4-FFF2-40B4-BE49-F238E27FC236}">
              <a16:creationId xmlns:a16="http://schemas.microsoft.com/office/drawing/2014/main" id="{AFE5E970-292B-4792-896E-5CC876086AF5}"/>
            </a:ext>
          </a:extLst>
        </xdr:cNvPr>
        <xdr:cNvSpPr/>
      </xdr:nvSpPr>
      <xdr:spPr>
        <a:xfrm>
          <a:off x="20383500" y="176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83438</xdr:rowOff>
    </xdr:from>
    <xdr:to>
      <xdr:col>111</xdr:col>
      <xdr:colOff>177800</xdr:colOff>
      <xdr:row>103</xdr:row>
      <xdr:rowOff>83820</xdr:rowOff>
    </xdr:to>
    <xdr:cxnSp macro="">
      <xdr:nvCxnSpPr>
        <xdr:cNvPr id="725" name="直線コネクタ 724">
          <a:extLst>
            <a:ext uri="{FF2B5EF4-FFF2-40B4-BE49-F238E27FC236}">
              <a16:creationId xmlns:a16="http://schemas.microsoft.com/office/drawing/2014/main" id="{E8B17CC7-AFFA-4CA2-B288-90ED2EFB7830}"/>
            </a:ext>
          </a:extLst>
        </xdr:cNvPr>
        <xdr:cNvCxnSpPr/>
      </xdr:nvCxnSpPr>
      <xdr:spPr>
        <a:xfrm>
          <a:off x="20434300" y="17742788"/>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48261</xdr:rowOff>
    </xdr:from>
    <xdr:to>
      <xdr:col>102</xdr:col>
      <xdr:colOff>165100</xdr:colOff>
      <xdr:row>103</xdr:row>
      <xdr:rowOff>149861</xdr:rowOff>
    </xdr:to>
    <xdr:sp macro="" textlink="">
      <xdr:nvSpPr>
        <xdr:cNvPr id="726" name="楕円 725">
          <a:extLst>
            <a:ext uri="{FF2B5EF4-FFF2-40B4-BE49-F238E27FC236}">
              <a16:creationId xmlns:a16="http://schemas.microsoft.com/office/drawing/2014/main" id="{F61755EC-0E99-430D-9191-5445D95B3C02}"/>
            </a:ext>
          </a:extLst>
        </xdr:cNvPr>
        <xdr:cNvSpPr/>
      </xdr:nvSpPr>
      <xdr:spPr>
        <a:xfrm>
          <a:off x="19494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83438</xdr:rowOff>
    </xdr:from>
    <xdr:to>
      <xdr:col>107</xdr:col>
      <xdr:colOff>50800</xdr:colOff>
      <xdr:row>103</xdr:row>
      <xdr:rowOff>99061</xdr:rowOff>
    </xdr:to>
    <xdr:cxnSp macro="">
      <xdr:nvCxnSpPr>
        <xdr:cNvPr id="727" name="直線コネクタ 726">
          <a:extLst>
            <a:ext uri="{FF2B5EF4-FFF2-40B4-BE49-F238E27FC236}">
              <a16:creationId xmlns:a16="http://schemas.microsoft.com/office/drawing/2014/main" id="{59046E8A-D100-4FC5-A743-1EA076436C4D}"/>
            </a:ext>
          </a:extLst>
        </xdr:cNvPr>
        <xdr:cNvCxnSpPr/>
      </xdr:nvCxnSpPr>
      <xdr:spPr>
        <a:xfrm flipV="1">
          <a:off x="19545300" y="17742788"/>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68072</xdr:rowOff>
    </xdr:from>
    <xdr:to>
      <xdr:col>98</xdr:col>
      <xdr:colOff>38100</xdr:colOff>
      <xdr:row>103</xdr:row>
      <xdr:rowOff>169672</xdr:rowOff>
    </xdr:to>
    <xdr:sp macro="" textlink="">
      <xdr:nvSpPr>
        <xdr:cNvPr id="728" name="楕円 727">
          <a:extLst>
            <a:ext uri="{FF2B5EF4-FFF2-40B4-BE49-F238E27FC236}">
              <a16:creationId xmlns:a16="http://schemas.microsoft.com/office/drawing/2014/main" id="{4558E142-11E2-4A85-A786-9793FC2688A7}"/>
            </a:ext>
          </a:extLst>
        </xdr:cNvPr>
        <xdr:cNvSpPr/>
      </xdr:nvSpPr>
      <xdr:spPr>
        <a:xfrm>
          <a:off x="18605500" y="1772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99061</xdr:rowOff>
    </xdr:from>
    <xdr:to>
      <xdr:col>102</xdr:col>
      <xdr:colOff>114300</xdr:colOff>
      <xdr:row>103</xdr:row>
      <xdr:rowOff>118872</xdr:rowOff>
    </xdr:to>
    <xdr:cxnSp macro="">
      <xdr:nvCxnSpPr>
        <xdr:cNvPr id="729" name="直線コネクタ 728">
          <a:extLst>
            <a:ext uri="{FF2B5EF4-FFF2-40B4-BE49-F238E27FC236}">
              <a16:creationId xmlns:a16="http://schemas.microsoft.com/office/drawing/2014/main" id="{FB3E9587-CD50-4817-97B9-D4B0A14FEA52}"/>
            </a:ext>
          </a:extLst>
        </xdr:cNvPr>
        <xdr:cNvCxnSpPr/>
      </xdr:nvCxnSpPr>
      <xdr:spPr>
        <a:xfrm flipV="1">
          <a:off x="18656300" y="17758411"/>
          <a:ext cx="8890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30115</xdr:rowOff>
    </xdr:from>
    <xdr:ext cx="469744" cy="259045"/>
    <xdr:sp macro="" textlink="">
      <xdr:nvSpPr>
        <xdr:cNvPr id="730" name="n_1aveValue【庁舎】&#10;一人当たり面積">
          <a:extLst>
            <a:ext uri="{FF2B5EF4-FFF2-40B4-BE49-F238E27FC236}">
              <a16:creationId xmlns:a16="http://schemas.microsoft.com/office/drawing/2014/main" id="{8807D20F-A0F6-47F8-850A-FE2441CEB52C}"/>
            </a:ext>
          </a:extLst>
        </xdr:cNvPr>
        <xdr:cNvSpPr txBox="1"/>
      </xdr:nvSpPr>
      <xdr:spPr>
        <a:xfrm>
          <a:off x="210757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34307</xdr:rowOff>
    </xdr:from>
    <xdr:ext cx="469744" cy="259045"/>
    <xdr:sp macro="" textlink="">
      <xdr:nvSpPr>
        <xdr:cNvPr id="731" name="n_2aveValue【庁舎】&#10;一人当たり面積">
          <a:extLst>
            <a:ext uri="{FF2B5EF4-FFF2-40B4-BE49-F238E27FC236}">
              <a16:creationId xmlns:a16="http://schemas.microsoft.com/office/drawing/2014/main" id="{F0124C6D-BD28-4C7D-80D0-76F350D4D6C5}"/>
            </a:ext>
          </a:extLst>
        </xdr:cNvPr>
        <xdr:cNvSpPr txBox="1"/>
      </xdr:nvSpPr>
      <xdr:spPr>
        <a:xfrm>
          <a:off x="20199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28591</xdr:rowOff>
    </xdr:from>
    <xdr:ext cx="469744" cy="259045"/>
    <xdr:sp macro="" textlink="">
      <xdr:nvSpPr>
        <xdr:cNvPr id="732" name="n_3aveValue【庁舎】&#10;一人当たり面積">
          <a:extLst>
            <a:ext uri="{FF2B5EF4-FFF2-40B4-BE49-F238E27FC236}">
              <a16:creationId xmlns:a16="http://schemas.microsoft.com/office/drawing/2014/main" id="{165E9FCC-04D1-4D82-876E-673BFB1B6FA9}"/>
            </a:ext>
          </a:extLst>
        </xdr:cNvPr>
        <xdr:cNvSpPr txBox="1"/>
      </xdr:nvSpPr>
      <xdr:spPr>
        <a:xfrm>
          <a:off x="19310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733" name="n_4aveValue【庁舎】&#10;一人当たり面積">
          <a:extLst>
            <a:ext uri="{FF2B5EF4-FFF2-40B4-BE49-F238E27FC236}">
              <a16:creationId xmlns:a16="http://schemas.microsoft.com/office/drawing/2014/main" id="{1A9A42D8-9672-47F6-9ADA-3E8C840B77B4}"/>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151147</xdr:rowOff>
    </xdr:from>
    <xdr:ext cx="469744" cy="259045"/>
    <xdr:sp macro="" textlink="">
      <xdr:nvSpPr>
        <xdr:cNvPr id="734" name="n_1mainValue【庁舎】&#10;一人当たり面積">
          <a:extLst>
            <a:ext uri="{FF2B5EF4-FFF2-40B4-BE49-F238E27FC236}">
              <a16:creationId xmlns:a16="http://schemas.microsoft.com/office/drawing/2014/main" id="{0425926D-ADE1-4D44-B34A-419703CF2F89}"/>
            </a:ext>
          </a:extLst>
        </xdr:cNvPr>
        <xdr:cNvSpPr txBox="1"/>
      </xdr:nvSpPr>
      <xdr:spPr>
        <a:xfrm>
          <a:off x="21075727"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150765</xdr:rowOff>
    </xdr:from>
    <xdr:ext cx="469744" cy="259045"/>
    <xdr:sp macro="" textlink="">
      <xdr:nvSpPr>
        <xdr:cNvPr id="735" name="n_2mainValue【庁舎】&#10;一人当たり面積">
          <a:extLst>
            <a:ext uri="{FF2B5EF4-FFF2-40B4-BE49-F238E27FC236}">
              <a16:creationId xmlns:a16="http://schemas.microsoft.com/office/drawing/2014/main" id="{DCCB590A-8D39-436A-9FE0-C98D13EAC067}"/>
            </a:ext>
          </a:extLst>
        </xdr:cNvPr>
        <xdr:cNvSpPr txBox="1"/>
      </xdr:nvSpPr>
      <xdr:spPr>
        <a:xfrm>
          <a:off x="20199427" y="1746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166388</xdr:rowOff>
    </xdr:from>
    <xdr:ext cx="469744" cy="259045"/>
    <xdr:sp macro="" textlink="">
      <xdr:nvSpPr>
        <xdr:cNvPr id="736" name="n_3mainValue【庁舎】&#10;一人当たり面積">
          <a:extLst>
            <a:ext uri="{FF2B5EF4-FFF2-40B4-BE49-F238E27FC236}">
              <a16:creationId xmlns:a16="http://schemas.microsoft.com/office/drawing/2014/main" id="{78D33058-6FAB-4192-A31F-3F647E23C976}"/>
            </a:ext>
          </a:extLst>
        </xdr:cNvPr>
        <xdr:cNvSpPr txBox="1"/>
      </xdr:nvSpPr>
      <xdr:spPr>
        <a:xfrm>
          <a:off x="19310427" y="174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14749</xdr:rowOff>
    </xdr:from>
    <xdr:ext cx="469744" cy="259045"/>
    <xdr:sp macro="" textlink="">
      <xdr:nvSpPr>
        <xdr:cNvPr id="737" name="n_4mainValue【庁舎】&#10;一人当たり面積">
          <a:extLst>
            <a:ext uri="{FF2B5EF4-FFF2-40B4-BE49-F238E27FC236}">
              <a16:creationId xmlns:a16="http://schemas.microsoft.com/office/drawing/2014/main" id="{7F18F18D-BCEA-49C7-B359-BDCE6CBF9D15}"/>
            </a:ext>
          </a:extLst>
        </xdr:cNvPr>
        <xdr:cNvSpPr txBox="1"/>
      </xdr:nvSpPr>
      <xdr:spPr>
        <a:xfrm>
          <a:off x="18421427" y="1750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a:extLst>
            <a:ext uri="{FF2B5EF4-FFF2-40B4-BE49-F238E27FC236}">
              <a16:creationId xmlns:a16="http://schemas.microsoft.com/office/drawing/2014/main" id="{1F867292-FECB-4382-B8CB-D90646C3B2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a:extLst>
            <a:ext uri="{FF2B5EF4-FFF2-40B4-BE49-F238E27FC236}">
              <a16:creationId xmlns:a16="http://schemas.microsoft.com/office/drawing/2014/main" id="{20CF7793-A0E5-4563-9267-1A30DB54B1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a:extLst>
            <a:ext uri="{FF2B5EF4-FFF2-40B4-BE49-F238E27FC236}">
              <a16:creationId xmlns:a16="http://schemas.microsoft.com/office/drawing/2014/main" id="{5F3A99D7-5C63-444B-A10E-EADAA0C02DD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有形固定資産減価償却率については、庁舎については建築から年数が浅く、類似団体の中でも低く、老朽化もしていない。村営体育館やプール福祉施設については類似団体より上回っており、計画的な改修が必要となる。　プールについては、村内３校にそれぞれ整備されておりますが、児童生徒の少ない２港は協働で使用している。改修についても、児童生徒の推移を踏まえ検討する。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
1,751
81.88
3,300,452
3,101,678
156,987
1,506,823
3,200,856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財政力指数については、過去３年間は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0.16</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で類似団体平均とほぼ同等の数値である。農業及び観光産業が主力の産業であるが、経営規模が小さく村税に大きな増減がないことから横ばいの状況となっている。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自主財源については、</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３１</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で前年度より伸びたが、</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依然として低い状況であるため、引き続き村民所得の向上を図る施策を推進するとともに、税収等の収納強化を図り歳入確保に努めたい。</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102447</xdr:rowOff>
    </xdr:from>
    <xdr:to>
      <xdr:col>23</xdr:col>
      <xdr:colOff>133350</xdr:colOff>
      <xdr:row>45</xdr:row>
      <xdr:rowOff>17780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4609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17374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102447</xdr:rowOff>
    </xdr:from>
    <xdr:to>
      <xdr:col>24</xdr:col>
      <xdr:colOff>12700</xdr:colOff>
      <xdr:row>37</xdr:row>
      <xdr:rowOff>102447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49954</xdr:rowOff>
    </xdr:from>
    <xdr:to>
      <xdr:col>15</xdr:col>
      <xdr:colOff>133350</xdr:colOff>
      <xdr:row>44</xdr:row>
      <xdr:rowOff>151554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161731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124883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6606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49954</xdr:rowOff>
    </xdr:from>
    <xdr:to>
      <xdr:col>11</xdr:col>
      <xdr:colOff>82550</xdr:colOff>
      <xdr:row>44</xdr:row>
      <xdr:rowOff>151554</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161731</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57996</xdr:rowOff>
    </xdr:from>
    <xdr:to>
      <xdr:col>7</xdr:col>
      <xdr:colOff>31750</xdr:colOff>
      <xdr:row>44</xdr:row>
      <xdr:rowOff>159596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169773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全国、</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県平均</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よりも低</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いが</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類似団体内平均値より高い数値となった。また前</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年度と比較しても約</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３．８</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高</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くなった。人件費</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公債費</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2.2</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％とそれぞれ</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となったことが要因である。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公債費については年々増加傾向にあり、今後も約５年間は増加見込みである。経常的歳出の抑制に努めるとともに、特定財源の歳入獲得に努め経常収支比率の適正を図る。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165735</xdr:rowOff>
    </xdr:from>
    <xdr:to>
      <xdr:col>23</xdr:col>
      <xdr:colOff>133350</xdr:colOff>
      <xdr:row>67</xdr:row>
      <xdr:rowOff>108162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38385"/>
          <a:ext cx="0" cy="1656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80239</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108162</xdr:rowOff>
    </xdr:from>
    <xdr:to>
      <xdr:col>24</xdr:col>
      <xdr:colOff>12700</xdr:colOff>
      <xdr:row>67</xdr:row>
      <xdr:rowOff>108162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80662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68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165735</xdr:rowOff>
    </xdr:from>
    <xdr:to>
      <xdr:col>24</xdr:col>
      <xdr:colOff>12700</xdr:colOff>
      <xdr:row>57</xdr:row>
      <xdr:rowOff>165735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3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64</xdr:row>
      <xdr:rowOff>67521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87498"/>
          <a:ext cx="8382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9119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10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164042</xdr:rowOff>
    </xdr:from>
    <xdr:to>
      <xdr:col>23</xdr:col>
      <xdr:colOff>184150</xdr:colOff>
      <xdr:row>64</xdr:row>
      <xdr:rowOff>94192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86148</xdr:rowOff>
    </xdr:from>
    <xdr:to>
      <xdr:col>19</xdr:col>
      <xdr:colOff>133350</xdr:colOff>
      <xdr:row>63</xdr:row>
      <xdr:rowOff>170604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87498"/>
          <a:ext cx="889000" cy="8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139912</xdr:rowOff>
    </xdr:from>
    <xdr:to>
      <xdr:col>19</xdr:col>
      <xdr:colOff>184150</xdr:colOff>
      <xdr:row>64</xdr:row>
      <xdr:rowOff>70062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54839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2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82127</xdr:rowOff>
    </xdr:from>
    <xdr:to>
      <xdr:col>15</xdr:col>
      <xdr:colOff>82550</xdr:colOff>
      <xdr:row>63</xdr:row>
      <xdr:rowOff>170604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08834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82127</xdr:rowOff>
    </xdr:from>
    <xdr:to>
      <xdr:col>11</xdr:col>
      <xdr:colOff>31750</xdr:colOff>
      <xdr:row>63</xdr:row>
      <xdr:rowOff>138430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08834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16721</xdr:rowOff>
    </xdr:from>
    <xdr:to>
      <xdr:col>23</xdr:col>
      <xdr:colOff>184150</xdr:colOff>
      <xdr:row>64</xdr:row>
      <xdr:rowOff>118321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160248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147125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60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119804</xdr:rowOff>
    </xdr:from>
    <xdr:to>
      <xdr:col>15</xdr:col>
      <xdr:colOff>133350</xdr:colOff>
      <xdr:row>64</xdr:row>
      <xdr:rowOff>49954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34731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31327</xdr:rowOff>
    </xdr:from>
    <xdr:to>
      <xdr:col>11</xdr:col>
      <xdr:colOff>82550</xdr:colOff>
      <xdr:row>63</xdr:row>
      <xdr:rowOff>132927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117704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[708,849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前年度と比較すると約</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110,000</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円</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高くなった</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a:t>
          </a:r>
          <a:endParaRPr lang="ja-JP" altLang="ja-JP" sz="1300">
            <a:effectLst/>
            <a:latin typeface="ＭＳ 明朝" panose="02020609040205080304" pitchFamily="17" charset="-128"/>
            <a:ea typeface="ＭＳ 明朝" panose="02020609040205080304" pitchFamily="17" charset="-128"/>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物件費について、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22.6</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人件費</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において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2.3</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％それぞれ前年度より</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も</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高くなった。物件費について、公有財産購入費（</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64,548</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千円）、人件費については、前年度から</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4</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名職員増となったのが主な要因である。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93376</xdr:rowOff>
    </xdr:from>
    <xdr:to>
      <xdr:col>23</xdr:col>
      <xdr:colOff>133350</xdr:colOff>
      <xdr:row>90</xdr:row>
      <xdr:rowOff>48135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80826"/>
          <a:ext cx="0" cy="1497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20212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50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1,510,312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48135</xdr:rowOff>
    </xdr:from>
    <xdr:to>
      <xdr:col>24</xdr:col>
      <xdr:colOff>12700</xdr:colOff>
      <xdr:row>90</xdr:row>
      <xdr:rowOff>48135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7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8303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2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93376</xdr:rowOff>
    </xdr:from>
    <xdr:to>
      <xdr:col>24</xdr:col>
      <xdr:colOff>12700</xdr:colOff>
      <xdr:row>81</xdr:row>
      <xdr:rowOff>93376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80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28611</xdr:rowOff>
    </xdr:from>
    <xdr:to>
      <xdr:col>23</xdr:col>
      <xdr:colOff>133350</xdr:colOff>
      <xdr:row>84</xdr:row>
      <xdr:rowOff>155916</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30411"/>
          <a:ext cx="838200" cy="1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142276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29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125749</xdr:rowOff>
    </xdr:from>
    <xdr:to>
      <xdr:col>23</xdr:col>
      <xdr:colOff>184150</xdr:colOff>
      <xdr:row>83</xdr:row>
      <xdr:rowOff>55899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28611</xdr:rowOff>
    </xdr:from>
    <xdr:to>
      <xdr:col>19</xdr:col>
      <xdr:colOff>133350</xdr:colOff>
      <xdr:row>84</xdr:row>
      <xdr:rowOff>49185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3225800" y="144304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114897</xdr:rowOff>
    </xdr:from>
    <xdr:to>
      <xdr:col>19</xdr:col>
      <xdr:colOff>184150</xdr:colOff>
      <xdr:row>83</xdr:row>
      <xdr:rowOff>45047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55224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394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161468</xdr:rowOff>
    </xdr:from>
    <xdr:to>
      <xdr:col>15</xdr:col>
      <xdr:colOff>82550</xdr:colOff>
      <xdr:row>84</xdr:row>
      <xdr:rowOff>49185</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91818"/>
          <a:ext cx="889000" cy="5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108367</xdr:rowOff>
    </xdr:from>
    <xdr:to>
      <xdr:col>15</xdr:col>
      <xdr:colOff>133350</xdr:colOff>
      <xdr:row>83</xdr:row>
      <xdr:rowOff>38517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48694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36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125631</xdr:rowOff>
    </xdr:from>
    <xdr:to>
      <xdr:col>11</xdr:col>
      <xdr:colOff>31750</xdr:colOff>
      <xdr:row>83</xdr:row>
      <xdr:rowOff>161468</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355981"/>
          <a:ext cx="889000" cy="3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101640</xdr:rowOff>
    </xdr:from>
    <xdr:to>
      <xdr:col>11</xdr:col>
      <xdr:colOff>82550</xdr:colOff>
      <xdr:row>83</xdr:row>
      <xdr:rowOff>31790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41967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392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105116</xdr:rowOff>
    </xdr:from>
    <xdr:to>
      <xdr:col>23</xdr:col>
      <xdr:colOff>184150</xdr:colOff>
      <xdr:row>85</xdr:row>
      <xdr:rowOff>35266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50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77193</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47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149261</xdr:rowOff>
    </xdr:from>
    <xdr:to>
      <xdr:col>19</xdr:col>
      <xdr:colOff>184150</xdr:colOff>
      <xdr:row>84</xdr:row>
      <xdr:rowOff>79411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37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64188</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65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169835</xdr:rowOff>
    </xdr:from>
    <xdr:to>
      <xdr:col>15</xdr:col>
      <xdr:colOff>133350</xdr:colOff>
      <xdr:row>84</xdr:row>
      <xdr:rowOff>99985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0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84762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8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110668</xdr:rowOff>
    </xdr:from>
    <xdr:to>
      <xdr:col>11</xdr:col>
      <xdr:colOff>82550</xdr:colOff>
      <xdr:row>84</xdr:row>
      <xdr:rowOff>40818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4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25595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27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74831</xdr:rowOff>
    </xdr:from>
    <xdr:to>
      <xdr:col>7</xdr:col>
      <xdr:colOff>31750</xdr:colOff>
      <xdr:row>84</xdr:row>
      <xdr:rowOff>4981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3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161208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91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類似団体平均、全国市町村平均を下回っている。</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近隣市町村の数値も勘案しながら給与の適正化に取り組む。</a:t>
          </a:r>
          <a:endParaRPr kumimoji="1" lang="en-US" altLang="ja-JP" sz="1300">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1693</xdr:rowOff>
    </xdr:from>
    <xdr:to>
      <xdr:col>81</xdr:col>
      <xdr:colOff>44450</xdr:colOff>
      <xdr:row>90</xdr:row>
      <xdr:rowOff>59266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914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31343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59266</xdr:rowOff>
    </xdr:from>
    <xdr:to>
      <xdr:col>81</xdr:col>
      <xdr:colOff>133350</xdr:colOff>
      <xdr:row>90</xdr:row>
      <xdr:rowOff>59266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8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88070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3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1693</xdr:rowOff>
    </xdr:from>
    <xdr:to>
      <xdr:col>81</xdr:col>
      <xdr:colOff>133350</xdr:colOff>
      <xdr:row>81</xdr:row>
      <xdr:rowOff>1693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138854</xdr:rowOff>
    </xdr:from>
    <xdr:to>
      <xdr:col>81</xdr:col>
      <xdr:colOff>44450</xdr:colOff>
      <xdr:row>85</xdr:row>
      <xdr:rowOff>7620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5406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60554</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97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88477</xdr:rowOff>
    </xdr:from>
    <xdr:to>
      <xdr:col>81</xdr:col>
      <xdr:colOff>95250</xdr:colOff>
      <xdr:row>88</xdr:row>
      <xdr:rowOff>18627</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138854</xdr:rowOff>
    </xdr:from>
    <xdr:to>
      <xdr:col>77</xdr:col>
      <xdr:colOff>44450</xdr:colOff>
      <xdr:row>84</xdr:row>
      <xdr:rowOff>146896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406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88477</xdr:rowOff>
    </xdr:from>
    <xdr:to>
      <xdr:col>77</xdr:col>
      <xdr:colOff>95250</xdr:colOff>
      <xdr:row>88</xdr:row>
      <xdr:rowOff>18627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3404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9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146896</xdr:rowOff>
    </xdr:from>
    <xdr:to>
      <xdr:col>72</xdr:col>
      <xdr:colOff>203200</xdr:colOff>
      <xdr:row>85</xdr:row>
      <xdr:rowOff>104139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548696"/>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88477</xdr:rowOff>
    </xdr:from>
    <xdr:to>
      <xdr:col>73</xdr:col>
      <xdr:colOff>44450</xdr:colOff>
      <xdr:row>88</xdr:row>
      <xdr:rowOff>18627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5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3404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42334</xdr:rowOff>
    </xdr:from>
    <xdr:to>
      <xdr:col>68</xdr:col>
      <xdr:colOff>152400</xdr:colOff>
      <xdr:row>85</xdr:row>
      <xdr:rowOff>104139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444134"/>
          <a:ext cx="889000" cy="233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56304</xdr:rowOff>
    </xdr:from>
    <xdr:to>
      <xdr:col>68</xdr:col>
      <xdr:colOff>203200</xdr:colOff>
      <xdr:row>87</xdr:row>
      <xdr:rowOff>157904</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142681</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5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128270</xdr:rowOff>
    </xdr:from>
    <xdr:to>
      <xdr:col>81</xdr:col>
      <xdr:colOff>95250</xdr:colOff>
      <xdr:row>85</xdr:row>
      <xdr:rowOff>58420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144797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7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88054</xdr:rowOff>
    </xdr:from>
    <xdr:to>
      <xdr:col>77</xdr:col>
      <xdr:colOff>95250</xdr:colOff>
      <xdr:row>85</xdr:row>
      <xdr:rowOff>18204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28381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96096</xdr:rowOff>
    </xdr:from>
    <xdr:to>
      <xdr:col>73</xdr:col>
      <xdr:colOff>44450</xdr:colOff>
      <xdr:row>85</xdr:row>
      <xdr:rowOff>26246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36423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26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103311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依然として類似団体平均値を上回っている。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学校等公共施設</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の</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統廃合</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、保育所及び給食センターの指定管理制度の導入の検討が必要である。</a:t>
          </a:r>
          <a:endParaRPr lang="ja-JP" altLang="ja-JP" sz="13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163322</xdr:rowOff>
    </xdr:from>
    <xdr:to>
      <xdr:col>81</xdr:col>
      <xdr:colOff>44450</xdr:colOff>
      <xdr:row>67</xdr:row>
      <xdr:rowOff>126202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35972"/>
          <a:ext cx="0" cy="1677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98279</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126202</xdr:rowOff>
    </xdr:from>
    <xdr:to>
      <xdr:col>81</xdr:col>
      <xdr:colOff>133350</xdr:colOff>
      <xdr:row>67</xdr:row>
      <xdr:rowOff>126202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78249</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163322</xdr:rowOff>
    </xdr:from>
    <xdr:to>
      <xdr:col>81</xdr:col>
      <xdr:colOff>133350</xdr:colOff>
      <xdr:row>57</xdr:row>
      <xdr:rowOff>163322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3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123172</xdr:rowOff>
    </xdr:from>
    <xdr:to>
      <xdr:col>81</xdr:col>
      <xdr:colOff>44450</xdr:colOff>
      <xdr:row>62</xdr:row>
      <xdr:rowOff>53068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8162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38008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5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21481</xdr:rowOff>
    </xdr:from>
    <xdr:to>
      <xdr:col>81</xdr:col>
      <xdr:colOff>95250</xdr:colOff>
      <xdr:row>60</xdr:row>
      <xdr:rowOff>123081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123172</xdr:rowOff>
    </xdr:from>
    <xdr:to>
      <xdr:col>77</xdr:col>
      <xdr:colOff>44450</xdr:colOff>
      <xdr:row>61</xdr:row>
      <xdr:rowOff>142821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81622"/>
          <a:ext cx="889000" cy="1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3556</xdr:rowOff>
    </xdr:from>
    <xdr:to>
      <xdr:col>77</xdr:col>
      <xdr:colOff>95250</xdr:colOff>
      <xdr:row>60</xdr:row>
      <xdr:rowOff>105156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115333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5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69397</xdr:rowOff>
    </xdr:from>
    <xdr:to>
      <xdr:col>72</xdr:col>
      <xdr:colOff>203200</xdr:colOff>
      <xdr:row>61</xdr:row>
      <xdr:rowOff>142821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27847"/>
          <a:ext cx="889000" cy="73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2866</xdr:rowOff>
    </xdr:from>
    <xdr:to>
      <xdr:col>73</xdr:col>
      <xdr:colOff>44450</xdr:colOff>
      <xdr:row>60</xdr:row>
      <xdr:rowOff>104466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114643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5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30444</xdr:rowOff>
    </xdr:from>
    <xdr:to>
      <xdr:col>68</xdr:col>
      <xdr:colOff>152400</xdr:colOff>
      <xdr:row>61</xdr:row>
      <xdr:rowOff>69397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88894"/>
          <a:ext cx="889000" cy="3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453</xdr:rowOff>
    </xdr:from>
    <xdr:to>
      <xdr:col>68</xdr:col>
      <xdr:colOff>203200</xdr:colOff>
      <xdr:row>60</xdr:row>
      <xdr:rowOff>102053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112230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56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153289</xdr:rowOff>
    </xdr:from>
    <xdr:to>
      <xdr:col>64</xdr:col>
      <xdr:colOff>152400</xdr:colOff>
      <xdr:row>60</xdr:row>
      <xdr:rowOff>83439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93616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3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2268</xdr:rowOff>
    </xdr:from>
    <xdr:to>
      <xdr:col>81</xdr:col>
      <xdr:colOff>95250</xdr:colOff>
      <xdr:row>62</xdr:row>
      <xdr:rowOff>103868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3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145795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604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72372</xdr:rowOff>
    </xdr:from>
    <xdr:to>
      <xdr:col>77</xdr:col>
      <xdr:colOff>95250</xdr:colOff>
      <xdr:row>62</xdr:row>
      <xdr:rowOff>2522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158749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1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92021</xdr:rowOff>
    </xdr:from>
    <xdr:to>
      <xdr:col>73</xdr:col>
      <xdr:colOff>44450</xdr:colOff>
      <xdr:row>62</xdr:row>
      <xdr:rowOff>22171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5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6948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3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18597</xdr:rowOff>
    </xdr:from>
    <xdr:to>
      <xdr:col>68</xdr:col>
      <xdr:colOff>203200</xdr:colOff>
      <xdr:row>61</xdr:row>
      <xdr:rowOff>120197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104974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151094</xdr:rowOff>
    </xdr:from>
    <xdr:to>
      <xdr:col>64</xdr:col>
      <xdr:colOff>152400</xdr:colOff>
      <xdr:row>61</xdr:row>
      <xdr:rowOff>81244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66021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2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年度以降の一括交付金事業、定住促進住宅の整備、漁港整備事業により地方債の発行が増となったことから、実質公債費率も増化しており、</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令和５年度まで</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は増傾見込み</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で、令和</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7</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年度まで公債費が年間</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億円台となっている。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163576</xdr:rowOff>
    </xdr:from>
    <xdr:to>
      <xdr:col>81</xdr:col>
      <xdr:colOff>44450</xdr:colOff>
      <xdr:row>43</xdr:row>
      <xdr:rowOff>153162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07226"/>
          <a:ext cx="0" cy="10182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125239</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49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153162</xdr:rowOff>
    </xdr:from>
    <xdr:to>
      <xdr:col>81</xdr:col>
      <xdr:colOff>133350</xdr:colOff>
      <xdr:row>43</xdr:row>
      <xdr:rowOff>153162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25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78503</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250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163576</xdr:rowOff>
    </xdr:from>
    <xdr:to>
      <xdr:col>81</xdr:col>
      <xdr:colOff>133350</xdr:colOff>
      <xdr:row>37</xdr:row>
      <xdr:rowOff>163576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07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56896</xdr:rowOff>
    </xdr:from>
    <xdr:to>
      <xdr:col>81</xdr:col>
      <xdr:colOff>44450</xdr:colOff>
      <xdr:row>41</xdr:row>
      <xdr:rowOff>138938</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08634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32275</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56896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0622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23114</xdr:rowOff>
    </xdr:from>
    <xdr:to>
      <xdr:col>72</xdr:col>
      <xdr:colOff>203200</xdr:colOff>
      <xdr:row>41</xdr:row>
      <xdr:rowOff>32766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05256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6096</xdr:rowOff>
    </xdr:from>
    <xdr:to>
      <xdr:col>73</xdr:col>
      <xdr:colOff>44450</xdr:colOff>
      <xdr:row>41</xdr:row>
      <xdr:rowOff>107696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92473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23114</xdr:rowOff>
    </xdr:from>
    <xdr:to>
      <xdr:col>68</xdr:col>
      <xdr:colOff>152400</xdr:colOff>
      <xdr:row>41</xdr:row>
      <xdr:rowOff>27940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05256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20574</xdr:rowOff>
    </xdr:from>
    <xdr:to>
      <xdr:col>68</xdr:col>
      <xdr:colOff>203200</xdr:colOff>
      <xdr:row>41</xdr:row>
      <xdr:rowOff>122174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106951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126255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6096</xdr:rowOff>
    </xdr:from>
    <xdr:to>
      <xdr:col>77</xdr:col>
      <xdr:colOff>95250</xdr:colOff>
      <xdr:row>41</xdr:row>
      <xdr:rowOff>107696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93743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143764</xdr:rowOff>
    </xdr:from>
    <xdr:to>
      <xdr:col>68</xdr:col>
      <xdr:colOff>203200</xdr:colOff>
      <xdr:row>41</xdr:row>
      <xdr:rowOff>73914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84091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88917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将来負比率は、財政調整基金などの充当可能基金などによりマイナスであり、今後もこの状況が続けられるよう財政の健全化に努める。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21096</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422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164623</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76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21096</xdr:rowOff>
    </xdr:from>
    <xdr:to>
      <xdr:col>81</xdr:col>
      <xdr:colOff>133350</xdr:colOff>
      <xdr:row>22</xdr:row>
      <xdr:rowOff>21096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79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
1,751
81.88
3,300,452
3,101,678
156,987
1,506,823
3,200,856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類似団体と比較すると給与水準は低いが、人口千人当たりの職員数が多いため１</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％高くなっている。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保育所及び給食ｾﾝﾀｰの指定管理導入の検討を行い、人件費抑制に努める。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120142</xdr:rowOff>
    </xdr:from>
    <xdr:to>
      <xdr:col>24</xdr:col>
      <xdr:colOff>25400</xdr:colOff>
      <xdr:row>40</xdr:row>
      <xdr:rowOff>154432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77992"/>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126509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154432</xdr:rowOff>
    </xdr:from>
    <xdr:to>
      <xdr:col>24</xdr:col>
      <xdr:colOff>114300</xdr:colOff>
      <xdr:row>40</xdr:row>
      <xdr:rowOff>154432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35069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120142</xdr:rowOff>
    </xdr:from>
    <xdr:to>
      <xdr:col>24</xdr:col>
      <xdr:colOff>114300</xdr:colOff>
      <xdr:row>33</xdr:row>
      <xdr:rowOff>120142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637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120142</xdr:rowOff>
    </xdr:from>
    <xdr:to>
      <xdr:col>19</xdr:col>
      <xdr:colOff>187325</xdr:colOff>
      <xdr:row>37</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637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272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83566</xdr:rowOff>
    </xdr:from>
    <xdr:to>
      <xdr:col>11</xdr:col>
      <xdr:colOff>9525</xdr:colOff>
      <xdr:row>37</xdr:row>
      <xdr:rowOff>133858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2721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103632</xdr:rowOff>
    </xdr:from>
    <xdr:to>
      <xdr:col>6</xdr:col>
      <xdr:colOff>171450</xdr:colOff>
      <xdr:row>37</xdr:row>
      <xdr:rowOff>33782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43959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69342</xdr:rowOff>
    </xdr:from>
    <xdr:to>
      <xdr:col>20</xdr:col>
      <xdr:colOff>38100</xdr:colOff>
      <xdr:row>37</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155719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101346</xdr:rowOff>
    </xdr:from>
    <xdr:to>
      <xdr:col>15</xdr:col>
      <xdr:colOff>149225</xdr:colOff>
      <xdr:row>38</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83058</xdr:rowOff>
    </xdr:from>
    <xdr:to>
      <xdr:col>6</xdr:col>
      <xdr:colOff>171450</xdr:colOff>
      <xdr:row>38</xdr:row>
      <xdr:rowOff>13208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169435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　前年度とほぼ同じ割合となっているが、決算額でみると昨年度比で</a:t>
          </a:r>
          <a:r>
            <a:rPr kumimoji="1" lang="en-US" altLang="ja-JP" sz="1300">
              <a:latin typeface="ＭＳ 明朝" panose="02020609040205080304" pitchFamily="17" charset="-128"/>
              <a:ea typeface="ＭＳ 明朝" panose="02020609040205080304" pitchFamily="17" charset="-128"/>
            </a:rPr>
            <a:t>133,978</a:t>
          </a:r>
          <a:r>
            <a:rPr kumimoji="1" lang="ja-JP" altLang="en-US" sz="1300">
              <a:latin typeface="ＭＳ 明朝" panose="02020609040205080304" pitchFamily="17" charset="-128"/>
              <a:ea typeface="ＭＳ 明朝" panose="02020609040205080304" pitchFamily="17" charset="-128"/>
            </a:rPr>
            <a:t>円増と大幅増となった。これは、公有財産購入（</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64,548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千円</a:t>
          </a:r>
          <a:r>
            <a:rPr kumimoji="1" lang="ja-JP" altLang="en-US" sz="1300">
              <a:latin typeface="ＭＳ 明朝" panose="02020609040205080304" pitchFamily="17" charset="-128"/>
              <a:ea typeface="ＭＳ 明朝" panose="02020609040205080304" pitchFamily="17" charset="-128"/>
            </a:rPr>
            <a:t>）が主な要因である。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22</xdr:row>
      <xdr:rowOff>66040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901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38117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66040</xdr:rowOff>
    </xdr:from>
    <xdr:to>
      <xdr:col>82</xdr:col>
      <xdr:colOff>196850</xdr:colOff>
      <xdr:row>22</xdr:row>
      <xdr:rowOff>66040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73660</xdr:rowOff>
    </xdr:from>
    <xdr:to>
      <xdr:col>82</xdr:col>
      <xdr:colOff>107950</xdr:colOff>
      <xdr:row>18</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159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96537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39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xdr:rowOff>
    </xdr:from>
    <xdr:to>
      <xdr:col>78</xdr:col>
      <xdr:colOff>69850</xdr:colOff>
      <xdr:row>18</xdr:row>
      <xdr:rowOff>81280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3091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64770</xdr:rowOff>
    </xdr:from>
    <xdr:to>
      <xdr:col>78</xdr:col>
      <xdr:colOff>120650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5097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74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5080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091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18</xdr:row>
      <xdr:rowOff>5080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053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137160</xdr:rowOff>
    </xdr:from>
    <xdr:to>
      <xdr:col>69</xdr:col>
      <xdr:colOff>142875</xdr:colOff>
      <xdr:row>17</xdr:row>
      <xdr:rowOff>67310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8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77487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22860</xdr:rowOff>
    </xdr:from>
    <xdr:to>
      <xdr:col>82</xdr:col>
      <xdr:colOff>158750</xdr:colOff>
      <xdr:row>18</xdr:row>
      <xdr:rowOff>124460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166387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30480</xdr:rowOff>
    </xdr:from>
    <xdr:to>
      <xdr:col>78</xdr:col>
      <xdr:colOff>120650</xdr:colOff>
      <xdr:row>18</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116857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0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125730</xdr:rowOff>
    </xdr:from>
    <xdr:to>
      <xdr:col>69</xdr:col>
      <xdr:colOff>142875</xdr:colOff>
      <xdr:row>18</xdr:row>
      <xdr:rowOff>55880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40657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latin typeface="ＭＳ 明朝" panose="02020609040205080304" pitchFamily="17" charset="-128"/>
              <a:ea typeface="ＭＳ 明朝" panose="02020609040205080304" pitchFamily="17" charset="-128"/>
            </a:rPr>
            <a:t>昨年度決算額</a:t>
          </a:r>
          <a:r>
            <a:rPr kumimoji="1" lang="en-US" altLang="ja-JP" sz="1300">
              <a:latin typeface="ＭＳ 明朝" panose="02020609040205080304" pitchFamily="17" charset="-128"/>
              <a:ea typeface="ＭＳ 明朝" panose="02020609040205080304" pitchFamily="17" charset="-128"/>
            </a:rPr>
            <a:t>208,461</a:t>
          </a:r>
          <a:r>
            <a:rPr kumimoji="1" lang="ja-JP" altLang="en-US" sz="1300">
              <a:latin typeface="ＭＳ 明朝" panose="02020609040205080304" pitchFamily="17" charset="-128"/>
              <a:ea typeface="ＭＳ 明朝" panose="02020609040205080304" pitchFamily="17" charset="-128"/>
            </a:rPr>
            <a:t>千円から今年度決算額</a:t>
          </a:r>
          <a:r>
            <a:rPr kumimoji="1" lang="en-US" altLang="ja-JP" sz="1300">
              <a:latin typeface="ＭＳ 明朝" panose="02020609040205080304" pitchFamily="17" charset="-128"/>
              <a:ea typeface="ＭＳ 明朝" panose="02020609040205080304" pitchFamily="17" charset="-128"/>
            </a:rPr>
            <a:t>212,305</a:t>
          </a:r>
          <a:r>
            <a:rPr kumimoji="1" lang="ja-JP" altLang="en-US" sz="1300">
              <a:latin typeface="ＭＳ 明朝" panose="02020609040205080304" pitchFamily="17" charset="-128"/>
              <a:ea typeface="ＭＳ 明朝" panose="02020609040205080304" pitchFamily="17" charset="-128"/>
            </a:rPr>
            <a:t>千円となり、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となった</a:t>
          </a:r>
          <a:r>
            <a:rPr kumimoji="1" lang="ja-JP" altLang="en-US" sz="1300">
              <a:latin typeface="ＭＳ 明朝" panose="02020609040205080304" pitchFamily="17" charset="-128"/>
              <a:ea typeface="ＭＳ 明朝" panose="02020609040205080304" pitchFamily="17" charset="-128"/>
            </a:rPr>
            <a:t>。</a:t>
          </a:r>
          <a:endParaRPr kumimoji="1" lang="en-US" altLang="ja-JP" sz="1300">
            <a:latin typeface="ＭＳ 明朝" panose="02020609040205080304" pitchFamily="17" charset="-128"/>
            <a:ea typeface="ＭＳ 明朝" panose="02020609040205080304" pitchFamily="17" charset="-128"/>
          </a:endParaRPr>
        </a:p>
        <a:p>
          <a:r>
            <a:rPr kumimoji="1" lang="ja-JP" altLang="en-US" sz="1300">
              <a:latin typeface="ＭＳ 明朝" panose="02020609040205080304" pitchFamily="17" charset="-128"/>
              <a:ea typeface="ＭＳ 明朝" panose="02020609040205080304" pitchFamily="17" charset="-128"/>
            </a:rPr>
            <a:t>　扶助費で最も高いのが障害福祉サービス費で</a:t>
          </a:r>
          <a:r>
            <a:rPr kumimoji="1" lang="en-US" altLang="ja-JP" sz="1300">
              <a:latin typeface="ＭＳ 明朝" panose="02020609040205080304" pitchFamily="17" charset="-128"/>
              <a:ea typeface="ＭＳ 明朝" panose="02020609040205080304" pitchFamily="17" charset="-128"/>
            </a:rPr>
            <a:t>156,539</a:t>
          </a:r>
          <a:r>
            <a:rPr kumimoji="1" lang="ja-JP" altLang="en-US" sz="1300">
              <a:latin typeface="ＭＳ 明朝" panose="02020609040205080304" pitchFamily="17" charset="-128"/>
              <a:ea typeface="ＭＳ 明朝" panose="02020609040205080304" pitchFamily="17" charset="-128"/>
            </a:rPr>
            <a:t>千円となっている。</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資格審査等の適正化を図るなど、財政を圧迫することのないよう努める。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120650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120650</xdr:rowOff>
    </xdr:from>
    <xdr:to>
      <xdr:col>24</xdr:col>
      <xdr:colOff>114300</xdr:colOff>
      <xdr:row>61</xdr:row>
      <xdr:rowOff>120650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55</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537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95250</xdr:rowOff>
    </xdr:from>
    <xdr:to>
      <xdr:col>19</xdr:col>
      <xdr:colOff>187325</xdr:colOff>
      <xdr:row>55</xdr:row>
      <xdr:rowOff>107950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9525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95250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49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139700</xdr:rowOff>
    </xdr:from>
    <xdr:to>
      <xdr:col>15</xdr:col>
      <xdr:colOff>149225</xdr:colOff>
      <xdr:row>55</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82550</xdr:rowOff>
    </xdr:from>
    <xdr:to>
      <xdr:col>24</xdr:col>
      <xdr:colOff>76200</xdr:colOff>
      <xdr:row>56</xdr:row>
      <xdr:rowOff>12700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　前年度比で</a:t>
          </a:r>
          <a:r>
            <a:rPr kumimoji="1" lang="en-US" altLang="ja-JP" sz="1300">
              <a:latin typeface="ＭＳ 明朝" panose="02020609040205080304" pitchFamily="17" charset="-128"/>
              <a:ea typeface="ＭＳ 明朝" panose="02020609040205080304" pitchFamily="17" charset="-128"/>
            </a:rPr>
            <a:t>0.4</a:t>
          </a:r>
          <a:r>
            <a:rPr kumimoji="1" lang="ja-JP" altLang="en-US" sz="1300">
              <a:latin typeface="ＭＳ 明朝" panose="02020609040205080304" pitchFamily="17" charset="-128"/>
              <a:ea typeface="ＭＳ 明朝" panose="02020609040205080304" pitchFamily="17" charset="-128"/>
            </a:rPr>
            <a:t>％減となっているが、維持補修費の決算額では</a:t>
          </a:r>
          <a:r>
            <a:rPr kumimoji="1" lang="en-US" altLang="ja-JP" sz="1300">
              <a:latin typeface="ＭＳ 明朝" panose="02020609040205080304" pitchFamily="17" charset="-128"/>
              <a:ea typeface="ＭＳ 明朝" panose="02020609040205080304" pitchFamily="17" charset="-128"/>
            </a:rPr>
            <a:t>24,556</a:t>
          </a:r>
          <a:r>
            <a:rPr kumimoji="1" lang="ja-JP" altLang="en-US" sz="1300">
              <a:latin typeface="ＭＳ 明朝" panose="02020609040205080304" pitchFamily="17" charset="-128"/>
              <a:ea typeface="ＭＳ 明朝" panose="02020609040205080304" pitchFamily="17" charset="-128"/>
            </a:rPr>
            <a:t>千円の増となっている。公共施設や農道、村道の修繕が主な要因であり、今後は、施設の長寿命化及び集約化等を検討するなど計画的な整備修繕等が必要である。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35560</xdr:rowOff>
    </xdr:from>
    <xdr:to>
      <xdr:col>82</xdr:col>
      <xdr:colOff>107950</xdr:colOff>
      <xdr:row>60</xdr:row>
      <xdr:rowOff>96520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2241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68597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5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96520</xdr:rowOff>
    </xdr:from>
    <xdr:to>
      <xdr:col>82</xdr:col>
      <xdr:colOff>196850</xdr:colOff>
      <xdr:row>60</xdr:row>
      <xdr:rowOff>96520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121937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86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35560</xdr:rowOff>
    </xdr:from>
    <xdr:to>
      <xdr:col>82</xdr:col>
      <xdr:colOff>196850</xdr:colOff>
      <xdr:row>53</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2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54</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081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170197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081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35560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438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34290</xdr:rowOff>
    </xdr:from>
    <xdr:to>
      <xdr:col>74</xdr:col>
      <xdr:colOff>31750</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134620</xdr:rowOff>
    </xdr:from>
    <xdr:to>
      <xdr:col>69</xdr:col>
      <xdr:colOff>92075</xdr:colOff>
      <xdr:row>55</xdr:row>
      <xdr:rowOff>8890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392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105427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7620</xdr:rowOff>
    </xdr:from>
    <xdr:to>
      <xdr:col>65</xdr:col>
      <xdr:colOff>53975</xdr:colOff>
      <xdr:row>55</xdr:row>
      <xdr:rowOff>109220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4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93997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5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114300</xdr:rowOff>
    </xdr:from>
    <xdr:to>
      <xdr:col>82</xdr:col>
      <xdr:colOff>158750</xdr:colOff>
      <xdr:row>55</xdr:row>
      <xdr:rowOff>44450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130827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156210</xdr:rowOff>
    </xdr:from>
    <xdr:to>
      <xdr:col>74</xdr:col>
      <xdr:colOff>31750</xdr:colOff>
      <xdr:row>55</xdr:row>
      <xdr:rowOff>86360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1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96537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18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129540</xdr:rowOff>
    </xdr:from>
    <xdr:to>
      <xdr:col>69</xdr:col>
      <xdr:colOff>142875</xdr:colOff>
      <xdr:row>55</xdr:row>
      <xdr:rowOff>59690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69867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83820</xdr:rowOff>
    </xdr:from>
    <xdr:to>
      <xdr:col>65</xdr:col>
      <xdr:colOff>53975</xdr:colOff>
      <xdr:row>55</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24147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11.1</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％と昨年度比で</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0.3%</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の増となった。超高速ブロードバンド環境整備事業負担金（</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19,715</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千円皆増）が主な要因である。　　</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今年度で若干の増となったが、</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平成</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年度以降削減となっている</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引き続き補助金を行っている団体等について補助金を交付するのが適当か、また補助額の見直しについて検討する。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42000"/>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4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147574</xdr:rowOff>
    </xdr:from>
    <xdr:to>
      <xdr:col>82</xdr:col>
      <xdr:colOff>196850</xdr:colOff>
      <xdr:row>41</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17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49276</xdr:rowOff>
    </xdr:from>
    <xdr:to>
      <xdr:col>82</xdr:col>
      <xdr:colOff>107950</xdr:colOff>
      <xdr:row>36</xdr:row>
      <xdr:rowOff>62992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214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61993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49276</xdr:rowOff>
    </xdr:from>
    <xdr:to>
      <xdr:col>78</xdr:col>
      <xdr:colOff>69850</xdr:colOff>
      <xdr:row>36</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2147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37846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3174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97282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381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46482</xdr:rowOff>
    </xdr:from>
    <xdr:to>
      <xdr:col>65</xdr:col>
      <xdr:colOff>53975</xdr:colOff>
      <xdr:row>37</xdr:row>
      <xdr:rowOff>148082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132859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一括交付金事業</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及び</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漁港整備の継続事業により、年々増加傾向にある。また、今後は定住促進住宅、公営住宅の整備も実施予定となっており、さらに増が見込まれる。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　事業実施に当たり、実施年度の平準化、高率補助事業の活用等で地方債の発行を抑える</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とともに、交付税措置で有利な過疎対策事業債を有効に活用する。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161289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11480"/>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90188</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20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81280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0695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25416</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165100</xdr:rowOff>
    </xdr:from>
    <xdr:to>
      <xdr:col>15</xdr:col>
      <xdr:colOff>98425</xdr:colOff>
      <xdr:row>76</xdr:row>
      <xdr:rowOff>39370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238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114300</xdr:rowOff>
    </xdr:from>
    <xdr:to>
      <xdr:col>15</xdr:col>
      <xdr:colOff>149225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165100</xdr:rowOff>
    </xdr:from>
    <xdr:to>
      <xdr:col>11</xdr:col>
      <xdr:colOff>9525</xdr:colOff>
      <xdr:row>76</xdr:row>
      <xdr:rowOff>8889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38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106680</xdr:rowOff>
    </xdr:from>
    <xdr:to>
      <xdr:col>11</xdr:col>
      <xdr:colOff>60325</xdr:colOff>
      <xdr:row>77</xdr:row>
      <xdr:rowOff>36830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21607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127016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114300</xdr:rowOff>
    </xdr:from>
    <xdr:to>
      <xdr:col>11</xdr:col>
      <xdr:colOff>60325</xdr:colOff>
      <xdr:row>76</xdr:row>
      <xdr:rowOff>44450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54627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4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明朝" panose="02020609040205080304" pitchFamily="17" charset="-128"/>
              <a:ea typeface="ＭＳ 明朝" panose="02020609040205080304" pitchFamily="17" charset="-128"/>
            </a:rPr>
            <a:t>　人件費、扶助費、補助費、繰出金等の増により、前年度から１．７％増となっている。</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特に人件費については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27.0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％と</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高いため、単純労働職員の退職による不補充、給食ｾﾝﾀｰ等の指定管理導入の検討を行い抑制に努める。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　また、簡易水道事業等の特別会計への繰出金については、例年大きくなっているため、</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水道料金</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等受益者負担</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の見直しを検討する。</a:t>
          </a:r>
          <a:endParaRPr kumimoji="1" lang="ja-JP" altLang="en-US" sz="1300">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69850</xdr:rowOff>
    </xdr:from>
    <xdr:to>
      <xdr:col>85</xdr:col>
      <xdr:colOff>66675</xdr:colOff>
      <xdr:row>82</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12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8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12700</xdr:rowOff>
    </xdr:from>
    <xdr:to>
      <xdr:col>85</xdr:col>
      <xdr:colOff>66675</xdr:colOff>
      <xdr:row>79</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5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41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127000</xdr:rowOff>
    </xdr:from>
    <xdr:to>
      <xdr:col>85</xdr:col>
      <xdr:colOff>66675</xdr:colOff>
      <xdr:row>75</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985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843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69850</xdr:rowOff>
    </xdr:from>
    <xdr:to>
      <xdr:col>85</xdr:col>
      <xdr:colOff>66675</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14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272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78422</xdr:rowOff>
    </xdr:from>
    <xdr:to>
      <xdr:col>82</xdr:col>
      <xdr:colOff>107950</xdr:colOff>
      <xdr:row>81</xdr:row>
      <xdr:rowOff>132714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594272"/>
          <a:ext cx="0" cy="1425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104791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92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132714</xdr:rowOff>
    </xdr:from>
    <xdr:to>
      <xdr:col>82</xdr:col>
      <xdr:colOff>196850</xdr:colOff>
      <xdr:row>81</xdr:row>
      <xdr:rowOff>132714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402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164799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78422</xdr:rowOff>
    </xdr:from>
    <xdr:to>
      <xdr:col>82</xdr:col>
      <xdr:colOff>196850</xdr:colOff>
      <xdr:row>73</xdr:row>
      <xdr:rowOff>78422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59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141288</xdr:rowOff>
    </xdr:from>
    <xdr:to>
      <xdr:col>82</xdr:col>
      <xdr:colOff>107950</xdr:colOff>
      <xdr:row>77</xdr:row>
      <xdr:rowOff>18414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171488"/>
          <a:ext cx="838200" cy="4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132732</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2991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116205</xdr:rowOff>
    </xdr:from>
    <xdr:to>
      <xdr:col>82</xdr:col>
      <xdr:colOff>158750</xdr:colOff>
      <xdr:row>77</xdr:row>
      <xdr:rowOff>46355</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141288</xdr:rowOff>
    </xdr:from>
    <xdr:to>
      <xdr:col>78</xdr:col>
      <xdr:colOff>69850</xdr:colOff>
      <xdr:row>77</xdr:row>
      <xdr:rowOff>61277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17148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104775</xdr:rowOff>
    </xdr:from>
    <xdr:to>
      <xdr:col>78</xdr:col>
      <xdr:colOff>120650</xdr:colOff>
      <xdr:row>77</xdr:row>
      <xdr:rowOff>34925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19702</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2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32702</xdr:rowOff>
    </xdr:from>
    <xdr:to>
      <xdr:col>73</xdr:col>
      <xdr:colOff>180975</xdr:colOff>
      <xdr:row>77</xdr:row>
      <xdr:rowOff>61277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23435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56198</xdr:rowOff>
    </xdr:from>
    <xdr:to>
      <xdr:col>74</xdr:col>
      <xdr:colOff>31750</xdr:colOff>
      <xdr:row>76</xdr:row>
      <xdr:rowOff>157798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086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167974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855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32702</xdr:rowOff>
    </xdr:from>
    <xdr:to>
      <xdr:col>69</xdr:col>
      <xdr:colOff>92075</xdr:colOff>
      <xdr:row>77</xdr:row>
      <xdr:rowOff>61277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23435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1905</xdr:rowOff>
    </xdr:from>
    <xdr:to>
      <xdr:col>69</xdr:col>
      <xdr:colOff>142875</xdr:colOff>
      <xdr:row>76</xdr:row>
      <xdr:rowOff>103505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03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113682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80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130493</xdr:rowOff>
    </xdr:from>
    <xdr:to>
      <xdr:col>65</xdr:col>
      <xdr:colOff>53975</xdr:colOff>
      <xdr:row>76</xdr:row>
      <xdr:rowOff>60643</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29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70820</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75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139064</xdr:rowOff>
    </xdr:from>
    <xdr:to>
      <xdr:col>82</xdr:col>
      <xdr:colOff>158750</xdr:colOff>
      <xdr:row>77</xdr:row>
      <xdr:rowOff>69214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1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111141</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90488</xdr:rowOff>
    </xdr:from>
    <xdr:to>
      <xdr:col>78</xdr:col>
      <xdr:colOff>120650</xdr:colOff>
      <xdr:row>77</xdr:row>
      <xdr:rowOff>20638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12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30815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889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10477</xdr:rowOff>
    </xdr:from>
    <xdr:to>
      <xdr:col>74</xdr:col>
      <xdr:colOff>31750</xdr:colOff>
      <xdr:row>77</xdr:row>
      <xdr:rowOff>112077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2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96854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29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153352</xdr:rowOff>
    </xdr:from>
    <xdr:to>
      <xdr:col>69</xdr:col>
      <xdr:colOff>142875</xdr:colOff>
      <xdr:row>77</xdr:row>
      <xdr:rowOff>83502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18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68279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26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10477</xdr:rowOff>
    </xdr:from>
    <xdr:to>
      <xdr:col>65</xdr:col>
      <xdr:colOff>53975</xdr:colOff>
      <xdr:row>77</xdr:row>
      <xdr:rowOff>112077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21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96854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298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1514</xdr:rowOff>
    </xdr:from>
    <xdr:to>
      <xdr:col>29</xdr:col>
      <xdr:colOff>127000</xdr:colOff>
      <xdr:row>19</xdr:row>
      <xdr:rowOff>55063</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06539"/>
          <a:ext cx="0" cy="12536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27140</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2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55063</xdr:rowOff>
    </xdr:from>
    <xdr:to>
      <xdr:col>30</xdr:col>
      <xdr:colOff>25400</xdr:colOff>
      <xdr:row>19</xdr:row>
      <xdr:rowOff>55063</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0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87891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85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1514</xdr:rowOff>
    </xdr:from>
    <xdr:to>
      <xdr:col>30</xdr:col>
      <xdr:colOff>25400</xdr:colOff>
      <xdr:row>12</xdr:row>
      <xdr:rowOff>1514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065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23444</xdr:rowOff>
    </xdr:from>
    <xdr:to>
      <xdr:col>29</xdr:col>
      <xdr:colOff>127000</xdr:colOff>
      <xdr:row>16</xdr:row>
      <xdr:rowOff>45799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814269"/>
          <a:ext cx="647700" cy="223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33801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96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61724</xdr:rowOff>
    </xdr:from>
    <xdr:to>
      <xdr:col>29</xdr:col>
      <xdr:colOff>177800</xdr:colOff>
      <xdr:row>17</xdr:row>
      <xdr:rowOff>163324</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45799</xdr:rowOff>
    </xdr:from>
    <xdr:to>
      <xdr:col>26</xdr:col>
      <xdr:colOff>50800</xdr:colOff>
      <xdr:row>16</xdr:row>
      <xdr:rowOff>74955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836624"/>
          <a:ext cx="698500" cy="29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80102</xdr:rowOff>
    </xdr:from>
    <xdr:to>
      <xdr:col>26</xdr:col>
      <xdr:colOff>101600</xdr:colOff>
      <xdr:row>18</xdr:row>
      <xdr:rowOff>10252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166479</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28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74955</xdr:rowOff>
    </xdr:from>
    <xdr:to>
      <xdr:col>22</xdr:col>
      <xdr:colOff>114300</xdr:colOff>
      <xdr:row>16</xdr:row>
      <xdr:rowOff>138676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65780"/>
          <a:ext cx="698500" cy="63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84658</xdr:rowOff>
    </xdr:from>
    <xdr:to>
      <xdr:col>22</xdr:col>
      <xdr:colOff>165100</xdr:colOff>
      <xdr:row>18</xdr:row>
      <xdr:rowOff>14808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171035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121266</xdr:rowOff>
    </xdr:from>
    <xdr:to>
      <xdr:col>18</xdr:col>
      <xdr:colOff>177800</xdr:colOff>
      <xdr:row>16</xdr:row>
      <xdr:rowOff>138676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912091"/>
          <a:ext cx="698500" cy="17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88819</xdr:rowOff>
    </xdr:from>
    <xdr:to>
      <xdr:col>19</xdr:col>
      <xdr:colOff>38100</xdr:colOff>
      <xdr:row>18</xdr:row>
      <xdr:rowOff>18969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3746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144094</xdr:rowOff>
    </xdr:from>
    <xdr:to>
      <xdr:col>29</xdr:col>
      <xdr:colOff>177800</xdr:colOff>
      <xdr:row>16</xdr:row>
      <xdr:rowOff>74244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63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160621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608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166449</xdr:rowOff>
    </xdr:from>
    <xdr:to>
      <xdr:col>26</xdr:col>
      <xdr:colOff>101600</xdr:colOff>
      <xdr:row>16</xdr:row>
      <xdr:rowOff>96599</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785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106776</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554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24155</xdr:rowOff>
    </xdr:from>
    <xdr:to>
      <xdr:col>22</xdr:col>
      <xdr:colOff>165100</xdr:colOff>
      <xdr:row>16</xdr:row>
      <xdr:rowOff>125755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814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135932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87876</xdr:rowOff>
    </xdr:from>
    <xdr:to>
      <xdr:col>19</xdr:col>
      <xdr:colOff>38100</xdr:colOff>
      <xdr:row>17</xdr:row>
      <xdr:rowOff>18026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878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28203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647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70466</xdr:rowOff>
    </xdr:from>
    <xdr:to>
      <xdr:col>15</xdr:col>
      <xdr:colOff>101600</xdr:colOff>
      <xdr:row>17</xdr:row>
      <xdr:rowOff>616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6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10793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63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201905</xdr:rowOff>
    </xdr:from>
    <xdr:to>
      <xdr:col>29</xdr:col>
      <xdr:colOff>127000</xdr:colOff>
      <xdr:row>37</xdr:row>
      <xdr:rowOff>307297</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26455"/>
          <a:ext cx="0" cy="13055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279374</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307297</xdr:rowOff>
    </xdr:from>
    <xdr:to>
      <xdr:col>30</xdr:col>
      <xdr:colOff>25400</xdr:colOff>
      <xdr:row>37</xdr:row>
      <xdr:rowOff>307297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319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116832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201905</xdr:rowOff>
    </xdr:from>
    <xdr:to>
      <xdr:col>30</xdr:col>
      <xdr:colOff>25400</xdr:colOff>
      <xdr:row>33</xdr:row>
      <xdr:rowOff>201905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264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255725</xdr:rowOff>
    </xdr:from>
    <xdr:to>
      <xdr:col>29</xdr:col>
      <xdr:colOff>127000</xdr:colOff>
      <xdr:row>35</xdr:row>
      <xdr:rowOff>127099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523175"/>
          <a:ext cx="647700" cy="214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144997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55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172920</xdr:rowOff>
    </xdr:from>
    <xdr:to>
      <xdr:col>29</xdr:col>
      <xdr:colOff>177800</xdr:colOff>
      <xdr:row>35</xdr:row>
      <xdr:rowOff>274520</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127099</xdr:rowOff>
    </xdr:from>
    <xdr:to>
      <xdr:col>26</xdr:col>
      <xdr:colOff>50800</xdr:colOff>
      <xdr:row>35</xdr:row>
      <xdr:rowOff>185735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37449"/>
          <a:ext cx="698500" cy="5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187368</xdr:rowOff>
    </xdr:from>
    <xdr:to>
      <xdr:col>26</xdr:col>
      <xdr:colOff>101600</xdr:colOff>
      <xdr:row>35</xdr:row>
      <xdr:rowOff>288968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273745</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884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185735</xdr:rowOff>
    </xdr:from>
    <xdr:to>
      <xdr:col>22</xdr:col>
      <xdr:colOff>114300</xdr:colOff>
      <xdr:row>35</xdr:row>
      <xdr:rowOff>216901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796085"/>
          <a:ext cx="698500" cy="31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183086</xdr:rowOff>
    </xdr:from>
    <xdr:to>
      <xdr:col>22</xdr:col>
      <xdr:colOff>165100</xdr:colOff>
      <xdr:row>35</xdr:row>
      <xdr:rowOff>284686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269463</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79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191145</xdr:rowOff>
    </xdr:from>
    <xdr:to>
      <xdr:col>18</xdr:col>
      <xdr:colOff>177800</xdr:colOff>
      <xdr:row>35</xdr:row>
      <xdr:rowOff>216901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01495"/>
          <a:ext cx="698500" cy="257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188785</xdr:rowOff>
    </xdr:from>
    <xdr:to>
      <xdr:col>19</xdr:col>
      <xdr:colOff>38100</xdr:colOff>
      <xdr:row>35</xdr:row>
      <xdr:rowOff>290385</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275162</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204925</xdr:rowOff>
    </xdr:from>
    <xdr:to>
      <xdr:col>29</xdr:col>
      <xdr:colOff>177800</xdr:colOff>
      <xdr:row>34</xdr:row>
      <xdr:rowOff>306525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472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50002</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317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76299</xdr:rowOff>
    </xdr:from>
    <xdr:to>
      <xdr:col>26</xdr:col>
      <xdr:colOff>101600</xdr:colOff>
      <xdr:row>35</xdr:row>
      <xdr:rowOff>177899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686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188076</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55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134935</xdr:rowOff>
    </xdr:from>
    <xdr:to>
      <xdr:col>22</xdr:col>
      <xdr:colOff>165100</xdr:colOff>
      <xdr:row>35</xdr:row>
      <xdr:rowOff>236535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4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246712</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1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166101</xdr:rowOff>
    </xdr:from>
    <xdr:to>
      <xdr:col>19</xdr:col>
      <xdr:colOff>38100</xdr:colOff>
      <xdr:row>35</xdr:row>
      <xdr:rowOff>267701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7764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277878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545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140345</xdr:rowOff>
    </xdr:from>
    <xdr:to>
      <xdr:col>15</xdr:col>
      <xdr:colOff>101600</xdr:colOff>
      <xdr:row>35</xdr:row>
      <xdr:rowOff>241945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5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252122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
1,751
81.88
3,300,452
3,101,678
156,987
1,506,823
3,200,856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106507</xdr:rowOff>
    </xdr:from>
    <xdr:to>
      <xdr:col>24</xdr:col>
      <xdr:colOff>62865</xdr:colOff>
      <xdr:row>38</xdr:row>
      <xdr:rowOff>54511</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21457"/>
          <a:ext cx="1270" cy="1148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58338</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7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54511</xdr:rowOff>
    </xdr:from>
    <xdr:to>
      <xdr:col>24</xdr:col>
      <xdr:colOff>152400</xdr:colOff>
      <xdr:row>38</xdr:row>
      <xdr:rowOff>54511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6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53184</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9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106507</xdr:rowOff>
    </xdr:from>
    <xdr:to>
      <xdr:col>24</xdr:col>
      <xdr:colOff>152400</xdr:colOff>
      <xdr:row>31</xdr:row>
      <xdr:rowOff>106507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21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165585</xdr:rowOff>
    </xdr:from>
    <xdr:to>
      <xdr:col>24</xdr:col>
      <xdr:colOff>63500</xdr:colOff>
      <xdr:row>36</xdr:row>
      <xdr:rowOff>19481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166335"/>
          <a:ext cx="838200" cy="2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109149</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813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130722</xdr:rowOff>
    </xdr:from>
    <xdr:to>
      <xdr:col>24</xdr:col>
      <xdr:colOff>114300</xdr:colOff>
      <xdr:row>37</xdr:row>
      <xdr:rowOff>60872</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19481</xdr:rowOff>
    </xdr:from>
    <xdr:to>
      <xdr:col>19</xdr:col>
      <xdr:colOff>177800</xdr:colOff>
      <xdr:row>36</xdr:row>
      <xdr:rowOff>27406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191681"/>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144714</xdr:rowOff>
    </xdr:from>
    <xdr:to>
      <xdr:col>20</xdr:col>
      <xdr:colOff>38100</xdr:colOff>
      <xdr:row>37</xdr:row>
      <xdr:rowOff>74864</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65991</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27406</xdr:rowOff>
    </xdr:from>
    <xdr:to>
      <xdr:col>15</xdr:col>
      <xdr:colOff>50800</xdr:colOff>
      <xdr:row>36</xdr:row>
      <xdr:rowOff>69969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199606"/>
          <a:ext cx="889000" cy="4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146557</xdr:rowOff>
    </xdr:from>
    <xdr:to>
      <xdr:col>15</xdr:col>
      <xdr:colOff>101600</xdr:colOff>
      <xdr:row>37</xdr:row>
      <xdr:rowOff>76707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67834</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69969</xdr:rowOff>
    </xdr:from>
    <xdr:to>
      <xdr:col>10</xdr:col>
      <xdr:colOff>114300</xdr:colOff>
      <xdr:row>36</xdr:row>
      <xdr:rowOff>75579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42169"/>
          <a:ext cx="889000" cy="5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146629</xdr:rowOff>
    </xdr:from>
    <xdr:to>
      <xdr:col>10</xdr:col>
      <xdr:colOff>165100</xdr:colOff>
      <xdr:row>37</xdr:row>
      <xdr:rowOff>76779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67906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151470</xdr:rowOff>
    </xdr:from>
    <xdr:to>
      <xdr:col>6</xdr:col>
      <xdr:colOff>38100</xdr:colOff>
      <xdr:row>37</xdr:row>
      <xdr:rowOff>81620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72747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114785</xdr:rowOff>
    </xdr:from>
    <xdr:to>
      <xdr:col>24</xdr:col>
      <xdr:colOff>114300</xdr:colOff>
      <xdr:row>36</xdr:row>
      <xdr:rowOff>44935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11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137662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9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140131</xdr:rowOff>
    </xdr:from>
    <xdr:to>
      <xdr:col>20</xdr:col>
      <xdr:colOff>38100</xdr:colOff>
      <xdr:row>36</xdr:row>
      <xdr:rowOff>70281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4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86808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16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148056</xdr:rowOff>
    </xdr:from>
    <xdr:to>
      <xdr:col>15</xdr:col>
      <xdr:colOff>101600</xdr:colOff>
      <xdr:row>36</xdr:row>
      <xdr:rowOff>78206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94733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2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19169</xdr:rowOff>
    </xdr:from>
    <xdr:to>
      <xdr:col>10</xdr:col>
      <xdr:colOff>165100</xdr:colOff>
      <xdr:row>36</xdr:row>
      <xdr:rowOff>120769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91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137296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6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24779</xdr:rowOff>
    </xdr:from>
    <xdr:to>
      <xdr:col>6</xdr:col>
      <xdr:colOff>38100</xdr:colOff>
      <xdr:row>36</xdr:row>
      <xdr:rowOff>126379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9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142906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7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63930</xdr:rowOff>
    </xdr:from>
    <xdr:to>
      <xdr:col>24</xdr:col>
      <xdr:colOff>62865</xdr:colOff>
      <xdr:row>58</xdr:row>
      <xdr:rowOff>124443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07880"/>
          <a:ext cx="1270" cy="1260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128270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124443</xdr:rowOff>
    </xdr:from>
    <xdr:to>
      <xdr:col>24</xdr:col>
      <xdr:colOff>152400</xdr:colOff>
      <xdr:row>58</xdr:row>
      <xdr:rowOff>124443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10607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8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63930</xdr:rowOff>
    </xdr:from>
    <xdr:to>
      <xdr:col>24</xdr:col>
      <xdr:colOff>152400</xdr:colOff>
      <xdr:row>51</xdr:row>
      <xdr:rowOff>63930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110998</xdr:rowOff>
    </xdr:from>
    <xdr:to>
      <xdr:col>24</xdr:col>
      <xdr:colOff>63500</xdr:colOff>
      <xdr:row>56</xdr:row>
      <xdr:rowOff>76051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540748"/>
          <a:ext cx="838200" cy="13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11023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8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32596</xdr:rowOff>
    </xdr:from>
    <xdr:to>
      <xdr:col>24</xdr:col>
      <xdr:colOff>114300</xdr:colOff>
      <xdr:row>57</xdr:row>
      <xdr:rowOff>134196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44521</xdr:rowOff>
    </xdr:from>
    <xdr:to>
      <xdr:col>19</xdr:col>
      <xdr:colOff>177800</xdr:colOff>
      <xdr:row>56</xdr:row>
      <xdr:rowOff>76051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645721"/>
          <a:ext cx="889000" cy="3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39965</xdr:rowOff>
    </xdr:from>
    <xdr:to>
      <xdr:col>20</xdr:col>
      <xdr:colOff>38100</xdr:colOff>
      <xdr:row>57</xdr:row>
      <xdr:rowOff>141565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132692</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90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44521</xdr:rowOff>
    </xdr:from>
    <xdr:to>
      <xdr:col>15</xdr:col>
      <xdr:colOff>50800</xdr:colOff>
      <xdr:row>56</xdr:row>
      <xdr:rowOff>113511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645721"/>
          <a:ext cx="889000" cy="6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51036</xdr:rowOff>
    </xdr:from>
    <xdr:to>
      <xdr:col>15</xdr:col>
      <xdr:colOff>101600</xdr:colOff>
      <xdr:row>57</xdr:row>
      <xdr:rowOff>152636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143763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1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113511</xdr:rowOff>
    </xdr:from>
    <xdr:to>
      <xdr:col>10</xdr:col>
      <xdr:colOff>114300</xdr:colOff>
      <xdr:row>57</xdr:row>
      <xdr:rowOff>6178</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14711"/>
          <a:ext cx="889000" cy="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52546</xdr:rowOff>
    </xdr:from>
    <xdr:to>
      <xdr:col>10</xdr:col>
      <xdr:colOff>165100</xdr:colOff>
      <xdr:row>57</xdr:row>
      <xdr:rowOff>154146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145273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60198</xdr:rowOff>
    </xdr:from>
    <xdr:to>
      <xdr:col>24</xdr:col>
      <xdr:colOff>114300</xdr:colOff>
      <xdr:row>55</xdr:row>
      <xdr:rowOff>161798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83075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34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25251</xdr:rowOff>
    </xdr:from>
    <xdr:to>
      <xdr:col>20</xdr:col>
      <xdr:colOff>38100</xdr:colOff>
      <xdr:row>56</xdr:row>
      <xdr:rowOff>126851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2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143378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01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165171</xdr:rowOff>
    </xdr:from>
    <xdr:to>
      <xdr:col>15</xdr:col>
      <xdr:colOff>101600</xdr:colOff>
      <xdr:row>56</xdr:row>
      <xdr:rowOff>95321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59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111848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37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62711</xdr:rowOff>
    </xdr:from>
    <xdr:to>
      <xdr:col>10</xdr:col>
      <xdr:colOff>165100</xdr:colOff>
      <xdr:row>56</xdr:row>
      <xdr:rowOff>164311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6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9388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39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126828</xdr:rowOff>
    </xdr:from>
    <xdr:to>
      <xdr:col>6</xdr:col>
      <xdr:colOff>38100</xdr:colOff>
      <xdr:row>57</xdr:row>
      <xdr:rowOff>56978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73505</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50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54748</xdr:rowOff>
    </xdr:from>
    <xdr:to>
      <xdr:col>24</xdr:col>
      <xdr:colOff>62865</xdr:colOff>
      <xdr:row>78</xdr:row>
      <xdr:rowOff>139069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99148"/>
          <a:ext cx="1270" cy="111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142896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5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139069</xdr:rowOff>
    </xdr:from>
    <xdr:to>
      <xdr:col>24</xdr:col>
      <xdr:colOff>152400</xdr:colOff>
      <xdr:row>78</xdr:row>
      <xdr:rowOff>139069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1425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74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54748</xdr:rowOff>
    </xdr:from>
    <xdr:to>
      <xdr:col>24</xdr:col>
      <xdr:colOff>152400</xdr:colOff>
      <xdr:row>72</xdr:row>
      <xdr:rowOff>54748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9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17138</xdr:rowOff>
    </xdr:from>
    <xdr:to>
      <xdr:col>24</xdr:col>
      <xdr:colOff>63500</xdr:colOff>
      <xdr:row>78</xdr:row>
      <xdr:rowOff>82125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90238"/>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124962</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26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146535</xdr:rowOff>
    </xdr:from>
    <xdr:to>
      <xdr:col>24</xdr:col>
      <xdr:colOff>114300</xdr:colOff>
      <xdr:row>78</xdr:row>
      <xdr:rowOff>76685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71509</xdr:rowOff>
    </xdr:from>
    <xdr:to>
      <xdr:col>19</xdr:col>
      <xdr:colOff>177800</xdr:colOff>
      <xdr:row>78</xdr:row>
      <xdr:rowOff>82125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444609"/>
          <a:ext cx="889000" cy="1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136796</xdr:rowOff>
    </xdr:from>
    <xdr:to>
      <xdr:col>20</xdr:col>
      <xdr:colOff>38100</xdr:colOff>
      <xdr:row>78</xdr:row>
      <xdr:rowOff>66946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83473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11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18724</xdr:rowOff>
    </xdr:from>
    <xdr:to>
      <xdr:col>15</xdr:col>
      <xdr:colOff>50800</xdr:colOff>
      <xdr:row>78</xdr:row>
      <xdr:rowOff>71509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91824"/>
          <a:ext cx="889000" cy="5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127022</xdr:rowOff>
    </xdr:from>
    <xdr:to>
      <xdr:col>15</xdr:col>
      <xdr:colOff>101600</xdr:colOff>
      <xdr:row>78</xdr:row>
      <xdr:rowOff>57172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73699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10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142273</xdr:rowOff>
    </xdr:from>
    <xdr:to>
      <xdr:col>10</xdr:col>
      <xdr:colOff>114300</xdr:colOff>
      <xdr:row>78</xdr:row>
      <xdr:rowOff>18724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43923"/>
          <a:ext cx="889000" cy="4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144281</xdr:rowOff>
    </xdr:from>
    <xdr:to>
      <xdr:col>10</xdr:col>
      <xdr:colOff>165100</xdr:colOff>
      <xdr:row>78</xdr:row>
      <xdr:rowOff>74431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65558</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150955</xdr:rowOff>
    </xdr:from>
    <xdr:to>
      <xdr:col>6</xdr:col>
      <xdr:colOff>38100</xdr:colOff>
      <xdr:row>78</xdr:row>
      <xdr:rowOff>81105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72232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4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137788</xdr:rowOff>
    </xdr:from>
    <xdr:to>
      <xdr:col>24</xdr:col>
      <xdr:colOff>114300</xdr:colOff>
      <xdr:row>78</xdr:row>
      <xdr:rowOff>67938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97165</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2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31325</xdr:rowOff>
    </xdr:from>
    <xdr:to>
      <xdr:col>20</xdr:col>
      <xdr:colOff>38100</xdr:colOff>
      <xdr:row>78</xdr:row>
      <xdr:rowOff>132925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124052</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49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20709</xdr:rowOff>
    </xdr:from>
    <xdr:to>
      <xdr:col>15</xdr:col>
      <xdr:colOff>101600</xdr:colOff>
      <xdr:row>78</xdr:row>
      <xdr:rowOff>122309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9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113436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486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139374</xdr:rowOff>
    </xdr:from>
    <xdr:to>
      <xdr:col>10</xdr:col>
      <xdr:colOff>165100</xdr:colOff>
      <xdr:row>78</xdr:row>
      <xdr:rowOff>69524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4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86051</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11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91473</xdr:rowOff>
    </xdr:from>
    <xdr:to>
      <xdr:col>6</xdr:col>
      <xdr:colOff>38100</xdr:colOff>
      <xdr:row>78</xdr:row>
      <xdr:rowOff>21623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9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38150</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6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168380</xdr:rowOff>
    </xdr:from>
    <xdr:to>
      <xdr:col>24</xdr:col>
      <xdr:colOff>62865</xdr:colOff>
      <xdr:row>99</xdr:row>
      <xdr:rowOff>2136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98880"/>
          <a:ext cx="1270" cy="137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5963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7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2136</xdr:rowOff>
    </xdr:from>
    <xdr:to>
      <xdr:col>24</xdr:col>
      <xdr:colOff>152400</xdr:colOff>
      <xdr:row>99</xdr:row>
      <xdr:rowOff>2136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7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115057</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7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168380</xdr:rowOff>
    </xdr:from>
    <xdr:to>
      <xdr:col>24</xdr:col>
      <xdr:colOff>152400</xdr:colOff>
      <xdr:row>90</xdr:row>
      <xdr:rowOff>168380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9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158076</xdr:rowOff>
    </xdr:from>
    <xdr:to>
      <xdr:col>24</xdr:col>
      <xdr:colOff>63500</xdr:colOff>
      <xdr:row>97</xdr:row>
      <xdr:rowOff>167340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788726"/>
          <a:ext cx="8382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13825</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8159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35398</xdr:rowOff>
    </xdr:from>
    <xdr:to>
      <xdr:col>24</xdr:col>
      <xdr:colOff>114300</xdr:colOff>
      <xdr:row>98</xdr:row>
      <xdr:rowOff>136998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83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167340</xdr:rowOff>
    </xdr:from>
    <xdr:to>
      <xdr:col>19</xdr:col>
      <xdr:colOff>177800</xdr:colOff>
      <xdr:row>98</xdr:row>
      <xdr:rowOff>5885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97990"/>
          <a:ext cx="889000" cy="9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40001</xdr:rowOff>
    </xdr:from>
    <xdr:to>
      <xdr:col>20</xdr:col>
      <xdr:colOff>38100</xdr:colOff>
      <xdr:row>98</xdr:row>
      <xdr:rowOff>141601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84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132728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93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5885</xdr:rowOff>
    </xdr:from>
    <xdr:to>
      <xdr:col>15</xdr:col>
      <xdr:colOff>50800</xdr:colOff>
      <xdr:row>98</xdr:row>
      <xdr:rowOff>9133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807985"/>
          <a:ext cx="889000" cy="3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37043</xdr:rowOff>
    </xdr:from>
    <xdr:to>
      <xdr:col>15</xdr:col>
      <xdr:colOff>101600</xdr:colOff>
      <xdr:row>98</xdr:row>
      <xdr:rowOff>138643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83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129770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93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9133</xdr:rowOff>
    </xdr:from>
    <xdr:to>
      <xdr:col>10</xdr:col>
      <xdr:colOff>114300</xdr:colOff>
      <xdr:row>98</xdr:row>
      <xdr:rowOff>16001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811233"/>
          <a:ext cx="889000" cy="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35192</xdr:rowOff>
    </xdr:from>
    <xdr:to>
      <xdr:col>10</xdr:col>
      <xdr:colOff>165100</xdr:colOff>
      <xdr:row>98</xdr:row>
      <xdr:rowOff>136792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83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127919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93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45312</xdr:rowOff>
    </xdr:from>
    <xdr:to>
      <xdr:col>6</xdr:col>
      <xdr:colOff>38100</xdr:colOff>
      <xdr:row>98</xdr:row>
      <xdr:rowOff>146912</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138039</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94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107276</xdr:rowOff>
    </xdr:from>
    <xdr:to>
      <xdr:col>24</xdr:col>
      <xdr:colOff>114300</xdr:colOff>
      <xdr:row>98</xdr:row>
      <xdr:rowOff>37426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3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130153</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8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116540</xdr:rowOff>
    </xdr:from>
    <xdr:to>
      <xdr:col>20</xdr:col>
      <xdr:colOff>38100</xdr:colOff>
      <xdr:row>98</xdr:row>
      <xdr:rowOff>46690</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63217</xdr:rowOff>
    </xdr:from>
    <xdr:ext cx="59901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497795" y="1652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126535</xdr:rowOff>
    </xdr:from>
    <xdr:to>
      <xdr:col>15</xdr:col>
      <xdr:colOff>101600</xdr:colOff>
      <xdr:row>98</xdr:row>
      <xdr:rowOff>56685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5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73212</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08795" y="1653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129783</xdr:rowOff>
    </xdr:from>
    <xdr:to>
      <xdr:col>10</xdr:col>
      <xdr:colOff>165100</xdr:colOff>
      <xdr:row>98</xdr:row>
      <xdr:rowOff>59933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6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76460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19795" y="1653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136651</xdr:rowOff>
    </xdr:from>
    <xdr:to>
      <xdr:col>6</xdr:col>
      <xdr:colOff>38100</xdr:colOff>
      <xdr:row>98</xdr:row>
      <xdr:rowOff>66801</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6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83328</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30795" y="1654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64162</xdr:rowOff>
    </xdr:from>
    <xdr:to>
      <xdr:col>54</xdr:col>
      <xdr:colOff>189865</xdr:colOff>
      <xdr:row>39</xdr:row>
      <xdr:rowOff>21379</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662"/>
          <a:ext cx="1270" cy="1500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25206</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21379</xdr:rowOff>
    </xdr:from>
    <xdr:to>
      <xdr:col>55</xdr:col>
      <xdr:colOff>88900</xdr:colOff>
      <xdr:row>39</xdr:row>
      <xdr:rowOff>21379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10839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64162</xdr:rowOff>
    </xdr:from>
    <xdr:to>
      <xdr:col>55</xdr:col>
      <xdr:colOff>88900</xdr:colOff>
      <xdr:row>30</xdr:row>
      <xdr:rowOff>64162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82793</xdr:rowOff>
    </xdr:from>
    <xdr:to>
      <xdr:col>55</xdr:col>
      <xdr:colOff>0</xdr:colOff>
      <xdr:row>37</xdr:row>
      <xdr:rowOff>89586</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426443"/>
          <a:ext cx="838200" cy="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44790</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8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66363</xdr:rowOff>
    </xdr:from>
    <xdr:to>
      <xdr:col>55</xdr:col>
      <xdr:colOff>50800</xdr:colOff>
      <xdr:row>37</xdr:row>
      <xdr:rowOff>167963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77563</xdr:rowOff>
    </xdr:from>
    <xdr:to>
      <xdr:col>50</xdr:col>
      <xdr:colOff>114300</xdr:colOff>
      <xdr:row>37</xdr:row>
      <xdr:rowOff>89586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21213"/>
          <a:ext cx="889000" cy="1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82540</xdr:rowOff>
    </xdr:from>
    <xdr:to>
      <xdr:col>50</xdr:col>
      <xdr:colOff>165100</xdr:colOff>
      <xdr:row>38</xdr:row>
      <xdr:rowOff>12690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2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3817</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1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77209</xdr:rowOff>
    </xdr:from>
    <xdr:to>
      <xdr:col>45</xdr:col>
      <xdr:colOff>177800</xdr:colOff>
      <xdr:row>37</xdr:row>
      <xdr:rowOff>77563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249409"/>
          <a:ext cx="889000" cy="171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70909</xdr:rowOff>
    </xdr:from>
    <xdr:to>
      <xdr:col>46</xdr:col>
      <xdr:colOff>38100</xdr:colOff>
      <xdr:row>38</xdr:row>
      <xdr:rowOff>1059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163636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07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77209</xdr:rowOff>
    </xdr:from>
    <xdr:to>
      <xdr:col>41</xdr:col>
      <xdr:colOff>50800</xdr:colOff>
      <xdr:row>37</xdr:row>
      <xdr:rowOff>14648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249409"/>
          <a:ext cx="889000" cy="10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95146</xdr:rowOff>
    </xdr:from>
    <xdr:to>
      <xdr:col>41</xdr:col>
      <xdr:colOff>101600</xdr:colOff>
      <xdr:row>38</xdr:row>
      <xdr:rowOff>25296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16422</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104339</xdr:rowOff>
    </xdr:from>
    <xdr:to>
      <xdr:col>36</xdr:col>
      <xdr:colOff>165100</xdr:colOff>
      <xdr:row>38</xdr:row>
      <xdr:rowOff>34489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25616</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31993</xdr:rowOff>
    </xdr:from>
    <xdr:to>
      <xdr:col>55</xdr:col>
      <xdr:colOff>50800</xdr:colOff>
      <xdr:row>37</xdr:row>
      <xdr:rowOff>133593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7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54870</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2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38786</xdr:rowOff>
    </xdr:from>
    <xdr:to>
      <xdr:col>50</xdr:col>
      <xdr:colOff>165100</xdr:colOff>
      <xdr:row>37</xdr:row>
      <xdr:rowOff>140386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156913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5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26763</xdr:rowOff>
    </xdr:from>
    <xdr:to>
      <xdr:col>46</xdr:col>
      <xdr:colOff>38100</xdr:colOff>
      <xdr:row>37</xdr:row>
      <xdr:rowOff>128363</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144890</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4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26409</xdr:rowOff>
    </xdr:from>
    <xdr:to>
      <xdr:col>41</xdr:col>
      <xdr:colOff>101600</xdr:colOff>
      <xdr:row>36</xdr:row>
      <xdr:rowOff>128009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1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144536</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97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135298</xdr:rowOff>
    </xdr:from>
    <xdr:to>
      <xdr:col>36</xdr:col>
      <xdr:colOff>165100</xdr:colOff>
      <xdr:row>37</xdr:row>
      <xdr:rowOff>65448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81975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08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135851</xdr:rowOff>
    </xdr:from>
    <xdr:to>
      <xdr:col>54</xdr:col>
      <xdr:colOff>189865</xdr:colOff>
      <xdr:row>59</xdr:row>
      <xdr:rowOff>32564</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36901"/>
          <a:ext cx="1270" cy="161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36391</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5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32564</xdr:rowOff>
    </xdr:from>
    <xdr:to>
      <xdr:col>55</xdr:col>
      <xdr:colOff>88900</xdr:colOff>
      <xdr:row>59</xdr:row>
      <xdr:rowOff>32564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82528</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12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135851</xdr:rowOff>
    </xdr:from>
    <xdr:to>
      <xdr:col>55</xdr:col>
      <xdr:colOff>88900</xdr:colOff>
      <xdr:row>49</xdr:row>
      <xdr:rowOff>135851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3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100836</xdr:rowOff>
    </xdr:from>
    <xdr:to>
      <xdr:col>55</xdr:col>
      <xdr:colOff>0</xdr:colOff>
      <xdr:row>58</xdr:row>
      <xdr:rowOff>117720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873486"/>
          <a:ext cx="838200" cy="188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85726</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583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62849</xdr:rowOff>
    </xdr:from>
    <xdr:to>
      <xdr:col>55</xdr:col>
      <xdr:colOff>50800</xdr:colOff>
      <xdr:row>58</xdr:row>
      <xdr:rowOff>164449</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100836</xdr:rowOff>
    </xdr:from>
    <xdr:to>
      <xdr:col>50</xdr:col>
      <xdr:colOff>114300</xdr:colOff>
      <xdr:row>58</xdr:row>
      <xdr:rowOff>94637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9873486"/>
          <a:ext cx="889000" cy="165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61628</xdr:rowOff>
    </xdr:from>
    <xdr:to>
      <xdr:col>50</xdr:col>
      <xdr:colOff>165100</xdr:colOff>
      <xdr:row>58</xdr:row>
      <xdr:rowOff>163228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154355</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165902</xdr:rowOff>
    </xdr:from>
    <xdr:to>
      <xdr:col>45</xdr:col>
      <xdr:colOff>177800</xdr:colOff>
      <xdr:row>58</xdr:row>
      <xdr:rowOff>94637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38552"/>
          <a:ext cx="889000" cy="10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54163</xdr:rowOff>
    </xdr:from>
    <xdr:to>
      <xdr:col>46</xdr:col>
      <xdr:colOff>38100</xdr:colOff>
      <xdr:row>58</xdr:row>
      <xdr:rowOff>155763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146890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165902</xdr:rowOff>
    </xdr:from>
    <xdr:to>
      <xdr:col>41</xdr:col>
      <xdr:colOff>50800</xdr:colOff>
      <xdr:row>58</xdr:row>
      <xdr:rowOff>104170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38552"/>
          <a:ext cx="889000" cy="10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53869</xdr:rowOff>
    </xdr:from>
    <xdr:to>
      <xdr:col>41</xdr:col>
      <xdr:colOff>101600</xdr:colOff>
      <xdr:row>58</xdr:row>
      <xdr:rowOff>155469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146596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58245</xdr:rowOff>
    </xdr:from>
    <xdr:to>
      <xdr:col>36</xdr:col>
      <xdr:colOff>165100</xdr:colOff>
      <xdr:row>58</xdr:row>
      <xdr:rowOff>159845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1000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150972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66920</xdr:rowOff>
    </xdr:from>
    <xdr:to>
      <xdr:col>55</xdr:col>
      <xdr:colOff>50800</xdr:colOff>
      <xdr:row>58</xdr:row>
      <xdr:rowOff>168520</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41276</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85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50036</xdr:rowOff>
    </xdr:from>
    <xdr:to>
      <xdr:col>50</xdr:col>
      <xdr:colOff>165100</xdr:colOff>
      <xdr:row>57</xdr:row>
      <xdr:rowOff>151636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8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168163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597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43837</xdr:rowOff>
    </xdr:from>
    <xdr:to>
      <xdr:col>46</xdr:col>
      <xdr:colOff>38100</xdr:colOff>
      <xdr:row>58</xdr:row>
      <xdr:rowOff>145437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8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161964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63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115102</xdr:rowOff>
    </xdr:from>
    <xdr:to>
      <xdr:col>41</xdr:col>
      <xdr:colOff>101600</xdr:colOff>
      <xdr:row>58</xdr:row>
      <xdr:rowOff>45252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8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61779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662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53370</xdr:rowOff>
    </xdr:from>
    <xdr:to>
      <xdr:col>36</xdr:col>
      <xdr:colOff>165100</xdr:colOff>
      <xdr:row>58</xdr:row>
      <xdr:rowOff>154970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9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7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119349</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292299"/>
          <a:ext cx="1270" cy="1220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158953</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320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66026</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67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119349</xdr:rowOff>
    </xdr:from>
    <xdr:to>
      <xdr:col>55</xdr:col>
      <xdr:colOff>88900</xdr:colOff>
      <xdr:row>71</xdr:row>
      <xdr:rowOff>119349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292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87658</xdr:rowOff>
    </xdr:from>
    <xdr:to>
      <xdr:col>55</xdr:col>
      <xdr:colOff>0</xdr:colOff>
      <xdr:row>78</xdr:row>
      <xdr:rowOff>98188</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460758"/>
          <a:ext cx="838200" cy="1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31954</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40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53527</xdr:rowOff>
    </xdr:from>
    <xdr:to>
      <xdr:col>55</xdr:col>
      <xdr:colOff>50800</xdr:colOff>
      <xdr:row>78</xdr:row>
      <xdr:rowOff>155127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2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92692</xdr:rowOff>
    </xdr:from>
    <xdr:to>
      <xdr:col>50</xdr:col>
      <xdr:colOff>114300</xdr:colOff>
      <xdr:row>78</xdr:row>
      <xdr:rowOff>98188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65792"/>
          <a:ext cx="889000" cy="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57054</xdr:rowOff>
    </xdr:from>
    <xdr:to>
      <xdr:col>50</xdr:col>
      <xdr:colOff>165100</xdr:colOff>
      <xdr:row>78</xdr:row>
      <xdr:rowOff>158654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3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149781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2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165827</xdr:rowOff>
    </xdr:from>
    <xdr:to>
      <xdr:col>45</xdr:col>
      <xdr:colOff>177800</xdr:colOff>
      <xdr:row>78</xdr:row>
      <xdr:rowOff>92692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367477"/>
          <a:ext cx="889000" cy="9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53000</xdr:rowOff>
    </xdr:from>
    <xdr:to>
      <xdr:col>46</xdr:col>
      <xdr:colOff>38100</xdr:colOff>
      <xdr:row>78</xdr:row>
      <xdr:rowOff>154600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2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145727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518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165827</xdr:rowOff>
    </xdr:from>
    <xdr:to>
      <xdr:col>41</xdr:col>
      <xdr:colOff>50800</xdr:colOff>
      <xdr:row>78</xdr:row>
      <xdr:rowOff>100355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367477"/>
          <a:ext cx="889000" cy="105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45500</xdr:rowOff>
    </xdr:from>
    <xdr:to>
      <xdr:col>41</xdr:col>
      <xdr:colOff>101600</xdr:colOff>
      <xdr:row>78</xdr:row>
      <xdr:rowOff>147100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138227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51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35658</xdr:rowOff>
    </xdr:from>
    <xdr:to>
      <xdr:col>36</xdr:col>
      <xdr:colOff>165100</xdr:colOff>
      <xdr:row>78</xdr:row>
      <xdr:rowOff>137258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153785</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183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36858</xdr:rowOff>
    </xdr:from>
    <xdr:to>
      <xdr:col>55</xdr:col>
      <xdr:colOff>50800</xdr:colOff>
      <xdr:row>78</xdr:row>
      <xdr:rowOff>138458</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0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167685</xdr:rowOff>
    </xdr:from>
    <xdr:ext cx="599010"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197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47388</xdr:rowOff>
    </xdr:from>
    <xdr:to>
      <xdr:col>50</xdr:col>
      <xdr:colOff>165100</xdr:colOff>
      <xdr:row>78</xdr:row>
      <xdr:rowOff>148988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2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165515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9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41892</xdr:rowOff>
    </xdr:from>
    <xdr:to>
      <xdr:col>46</xdr:col>
      <xdr:colOff>38100</xdr:colOff>
      <xdr:row>78</xdr:row>
      <xdr:rowOff>143492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160019</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50795" y="1319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115027</xdr:rowOff>
    </xdr:from>
    <xdr:to>
      <xdr:col>41</xdr:col>
      <xdr:colOff>101600</xdr:colOff>
      <xdr:row>78</xdr:row>
      <xdr:rowOff>45177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31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61704</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61795" y="1309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49555</xdr:rowOff>
    </xdr:from>
    <xdr:to>
      <xdr:col>36</xdr:col>
      <xdr:colOff>165100</xdr:colOff>
      <xdr:row>78</xdr:row>
      <xdr:rowOff>151155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2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142282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1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78663</xdr:rowOff>
    </xdr:from>
    <xdr:to>
      <xdr:col>54</xdr:col>
      <xdr:colOff>189865</xdr:colOff>
      <xdr:row>98</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09163"/>
          <a:ext cx="1270" cy="1432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25340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843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78663</xdr:rowOff>
    </xdr:from>
    <xdr:to>
      <xdr:col>55</xdr:col>
      <xdr:colOff>88900</xdr:colOff>
      <xdr:row>90</xdr:row>
      <xdr:rowOff>78663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09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52721</xdr:rowOff>
    </xdr:from>
    <xdr:to>
      <xdr:col>55</xdr:col>
      <xdr:colOff>0</xdr:colOff>
      <xdr:row>98</xdr:row>
      <xdr:rowOff>68580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9639300" y="16340471"/>
          <a:ext cx="838200" cy="53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153035</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22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130158</xdr:rowOff>
    </xdr:from>
    <xdr:to>
      <xdr:col>55</xdr:col>
      <xdr:colOff>50800</xdr:colOff>
      <xdr:row>98</xdr:row>
      <xdr:rowOff>60308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6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52721</xdr:rowOff>
    </xdr:from>
    <xdr:to>
      <xdr:col>50</xdr:col>
      <xdr:colOff>114300</xdr:colOff>
      <xdr:row>97</xdr:row>
      <xdr:rowOff>114585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340471"/>
          <a:ext cx="889000" cy="40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133057</xdr:rowOff>
    </xdr:from>
    <xdr:to>
      <xdr:col>50</xdr:col>
      <xdr:colOff>165100</xdr:colOff>
      <xdr:row>98</xdr:row>
      <xdr:rowOff>63207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54334</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85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75129</xdr:rowOff>
    </xdr:from>
    <xdr:to>
      <xdr:col>45</xdr:col>
      <xdr:colOff>177800</xdr:colOff>
      <xdr:row>97</xdr:row>
      <xdr:rowOff>114585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05779"/>
          <a:ext cx="889000" cy="3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117070</xdr:rowOff>
    </xdr:from>
    <xdr:to>
      <xdr:col>46</xdr:col>
      <xdr:colOff>38100</xdr:colOff>
      <xdr:row>98</xdr:row>
      <xdr:rowOff>47220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4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38347</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84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75129</xdr:rowOff>
    </xdr:from>
    <xdr:to>
      <xdr:col>41</xdr:col>
      <xdr:colOff>50800</xdr:colOff>
      <xdr:row>97</xdr:row>
      <xdr:rowOff>122847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05779"/>
          <a:ext cx="889000" cy="4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126340</xdr:rowOff>
    </xdr:from>
    <xdr:to>
      <xdr:col>41</xdr:col>
      <xdr:colOff>101600</xdr:colOff>
      <xdr:row>98</xdr:row>
      <xdr:rowOff>56490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5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47617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84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143616</xdr:rowOff>
    </xdr:from>
    <xdr:to>
      <xdr:col>36</xdr:col>
      <xdr:colOff>165100</xdr:colOff>
      <xdr:row>98</xdr:row>
      <xdr:rowOff>73766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64893</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866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17780</xdr:rowOff>
    </xdr:from>
    <xdr:to>
      <xdr:col>55</xdr:col>
      <xdr:colOff>50800</xdr:colOff>
      <xdr:row>98</xdr:row>
      <xdr:rowOff>119380</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108585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1921</xdr:rowOff>
    </xdr:from>
    <xdr:to>
      <xdr:col>50</xdr:col>
      <xdr:colOff>165100</xdr:colOff>
      <xdr:row>95</xdr:row>
      <xdr:rowOff>103521</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28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120048</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064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63785</xdr:rowOff>
    </xdr:from>
    <xdr:to>
      <xdr:col>46</xdr:col>
      <xdr:colOff>38100</xdr:colOff>
      <xdr:row>97</xdr:row>
      <xdr:rowOff>165385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9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10462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46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24329</xdr:rowOff>
    </xdr:from>
    <xdr:to>
      <xdr:col>41</xdr:col>
      <xdr:colOff>101600</xdr:colOff>
      <xdr:row>97</xdr:row>
      <xdr:rowOff>125929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5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142456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43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72047</xdr:rowOff>
    </xdr:from>
    <xdr:to>
      <xdr:col>36</xdr:col>
      <xdr:colOff>165100</xdr:colOff>
      <xdr:row>98</xdr:row>
      <xdr:rowOff>2197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18724</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47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31</xdr:row>
      <xdr:rowOff>21970</xdr:rowOff>
    </xdr:from>
    <xdr:ext cx="685572"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760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147062</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0562"/>
          <a:ext cx="1269" cy="14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128416</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14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93739</xdr:rowOff>
    </xdr:from>
    <xdr:ext cx="690189"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65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147062</xdr:rowOff>
    </xdr:from>
    <xdr:to>
      <xdr:col>86</xdr:col>
      <xdr:colOff>25400</xdr:colOff>
      <xdr:row>30</xdr:row>
      <xdr:rowOff>147062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98203</xdr:rowOff>
    </xdr:from>
    <xdr:to>
      <xdr:col>85</xdr:col>
      <xdr:colOff>127000</xdr:colOff>
      <xdr:row>39</xdr:row>
      <xdr:rowOff>98824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84753"/>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45866</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60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22989</xdr:rowOff>
    </xdr:from>
    <xdr:to>
      <xdr:col>85</xdr:col>
      <xdr:colOff>177800</xdr:colOff>
      <xdr:row>39</xdr:row>
      <xdr:rowOff>124589</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98144</xdr:rowOff>
    </xdr:from>
    <xdr:to>
      <xdr:col>81</xdr:col>
      <xdr:colOff>50800</xdr:colOff>
      <xdr:row>39</xdr:row>
      <xdr:rowOff>98824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84694"/>
          <a:ext cx="889000" cy="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27194</xdr:rowOff>
    </xdr:from>
    <xdr:to>
      <xdr:col>81</xdr:col>
      <xdr:colOff>101600</xdr:colOff>
      <xdr:row>39</xdr:row>
      <xdr:rowOff>128794</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71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145321</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8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98144</xdr:rowOff>
    </xdr:from>
    <xdr:to>
      <xdr:col>76</xdr:col>
      <xdr:colOff>114300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84694"/>
          <a:ext cx="889000" cy="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29631</xdr:rowOff>
    </xdr:from>
    <xdr:to>
      <xdr:col>76</xdr:col>
      <xdr:colOff>165100</xdr:colOff>
      <xdr:row>39</xdr:row>
      <xdr:rowOff>131231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71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147758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9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98504</xdr:rowOff>
    </xdr:from>
    <xdr:to>
      <xdr:col>71</xdr:col>
      <xdr:colOff>177800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85054"/>
          <a:ext cx="889000" cy="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27822</xdr:rowOff>
    </xdr:from>
    <xdr:to>
      <xdr:col>72</xdr:col>
      <xdr:colOff>38100</xdr:colOff>
      <xdr:row>39</xdr:row>
      <xdr:rowOff>129422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1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145949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8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32256</xdr:rowOff>
    </xdr:from>
    <xdr:to>
      <xdr:col>67</xdr:col>
      <xdr:colOff>101600</xdr:colOff>
      <xdr:row>39</xdr:row>
      <xdr:rowOff>133856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150383</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47403</xdr:rowOff>
    </xdr:from>
    <xdr:to>
      <xdr:col>85</xdr:col>
      <xdr:colOff>177800</xdr:colOff>
      <xdr:row>39</xdr:row>
      <xdr:rowOff>149003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1416</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7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48024</xdr:rowOff>
    </xdr:from>
    <xdr:to>
      <xdr:col>81</xdr:col>
      <xdr:colOff>101600</xdr:colOff>
      <xdr:row>39</xdr:row>
      <xdr:rowOff>149624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3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140751</xdr:rowOff>
    </xdr:from>
    <xdr:ext cx="313932"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24333" y="68273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47344</xdr:rowOff>
    </xdr:from>
    <xdr:to>
      <xdr:col>76</xdr:col>
      <xdr:colOff>165100</xdr:colOff>
      <xdr:row>39</xdr:row>
      <xdr:rowOff>148944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140071</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82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47704</xdr:rowOff>
    </xdr:from>
    <xdr:to>
      <xdr:col>67</xdr:col>
      <xdr:colOff>101600</xdr:colOff>
      <xdr:row>39</xdr:row>
      <xdr:rowOff>149304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140431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144434</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160762</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5642</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21970</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38299</xdr:rowOff>
    </xdr:from>
    <xdr:ext cx="46717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1978821" y="8439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13317</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flipV="1">
          <a:off x="16317595" y="8757267"/>
          <a:ext cx="1269" cy="145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153505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69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131444</xdr:rowOff>
    </xdr:from>
    <xdr:ext cx="469744"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853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13317</xdr:rowOff>
    </xdr:from>
    <xdr:to>
      <xdr:col>86</xdr:col>
      <xdr:colOff>25400</xdr:colOff>
      <xdr:row>51</xdr:row>
      <xdr:rowOff>13317</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8757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70955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015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41221</xdr:rowOff>
    </xdr:from>
    <xdr:to>
      <xdr:col>76</xdr:col>
      <xdr:colOff>165100</xdr:colOff>
      <xdr:row>59</xdr:row>
      <xdr:rowOff>142821</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5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159348</xdr:rowOff>
    </xdr:from>
    <xdr:ext cx="313932"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35333" y="993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17054</xdr:rowOff>
    </xdr:from>
    <xdr:to>
      <xdr:col>72</xdr:col>
      <xdr:colOff>38100</xdr:colOff>
      <xdr:row>59</xdr:row>
      <xdr:rowOff>118654</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3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135181</xdr:rowOff>
    </xdr:from>
    <xdr:ext cx="313932"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46333" y="9907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17381</xdr:rowOff>
    </xdr:from>
    <xdr:to>
      <xdr:col>67</xdr:col>
      <xdr:colOff>101600</xdr:colOff>
      <xdr:row>59</xdr:row>
      <xdr:rowOff>118981</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3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135508</xdr:rowOff>
    </xdr:from>
    <xdr:ext cx="313932"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57333" y="9908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26505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142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21619</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94569"/>
          <a:ext cx="1269" cy="139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139746</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6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21619</xdr:rowOff>
    </xdr:from>
    <xdr:to>
      <xdr:col>86</xdr:col>
      <xdr:colOff>25400</xdr:colOff>
      <xdr:row>71</xdr:row>
      <xdr:rowOff>21619</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9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44555</xdr:rowOff>
    </xdr:from>
    <xdr:to>
      <xdr:col>85</xdr:col>
      <xdr:colOff>127000</xdr:colOff>
      <xdr:row>77</xdr:row>
      <xdr:rowOff>96202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5481300" y="13246205"/>
          <a:ext cx="8382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37389</xdr:rowOff>
    </xdr:from>
    <xdr:ext cx="599010"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39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58962</xdr:rowOff>
    </xdr:from>
    <xdr:to>
      <xdr:col>85</xdr:col>
      <xdr:colOff>177800</xdr:colOff>
      <xdr:row>77</xdr:row>
      <xdr:rowOff>160562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96202</xdr:rowOff>
    </xdr:from>
    <xdr:to>
      <xdr:col>81</xdr:col>
      <xdr:colOff>50800</xdr:colOff>
      <xdr:row>77</xdr:row>
      <xdr:rowOff>108567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3297852"/>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62850</xdr:rowOff>
    </xdr:from>
    <xdr:to>
      <xdr:col>81</xdr:col>
      <xdr:colOff>101600</xdr:colOff>
      <xdr:row>77</xdr:row>
      <xdr:rowOff>164450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155577</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181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108567</xdr:rowOff>
    </xdr:from>
    <xdr:to>
      <xdr:col>76</xdr:col>
      <xdr:colOff>114300</xdr:colOff>
      <xdr:row>77</xdr:row>
      <xdr:rowOff>133524</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3310217"/>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53739</xdr:rowOff>
    </xdr:from>
    <xdr:to>
      <xdr:col>76</xdr:col>
      <xdr:colOff>165100</xdr:colOff>
      <xdr:row>77</xdr:row>
      <xdr:rowOff>155339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416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133524</xdr:rowOff>
    </xdr:from>
    <xdr:to>
      <xdr:col>71</xdr:col>
      <xdr:colOff>177800</xdr:colOff>
      <xdr:row>77</xdr:row>
      <xdr:rowOff>136801</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333517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58052</xdr:rowOff>
    </xdr:from>
    <xdr:to>
      <xdr:col>72</xdr:col>
      <xdr:colOff>38100</xdr:colOff>
      <xdr:row>77</xdr:row>
      <xdr:rowOff>159652</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4729</xdr:rowOff>
    </xdr:from>
    <xdr:ext cx="59901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03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57947</xdr:rowOff>
    </xdr:from>
    <xdr:to>
      <xdr:col>67</xdr:col>
      <xdr:colOff>101600</xdr:colOff>
      <xdr:row>77</xdr:row>
      <xdr:rowOff>159547</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4624</xdr:rowOff>
    </xdr:from>
    <xdr:ext cx="59901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14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165205</xdr:rowOff>
    </xdr:from>
    <xdr:to>
      <xdr:col>85</xdr:col>
      <xdr:colOff>177800</xdr:colOff>
      <xdr:row>77</xdr:row>
      <xdr:rowOff>95355</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19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16632</xdr:rowOff>
    </xdr:from>
    <xdr:ext cx="599010"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04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45402</xdr:rowOff>
    </xdr:from>
    <xdr:to>
      <xdr:col>81</xdr:col>
      <xdr:colOff>101600</xdr:colOff>
      <xdr:row>77</xdr:row>
      <xdr:rowOff>147002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2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163529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181795" y="1302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57767</xdr:rowOff>
    </xdr:from>
    <xdr:to>
      <xdr:col>76</xdr:col>
      <xdr:colOff>165100</xdr:colOff>
      <xdr:row>77</xdr:row>
      <xdr:rowOff>159367</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2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150494</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292795" y="1335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82724</xdr:rowOff>
    </xdr:from>
    <xdr:to>
      <xdr:col>72</xdr:col>
      <xdr:colOff>38100</xdr:colOff>
      <xdr:row>78</xdr:row>
      <xdr:rowOff>12874</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28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4001</xdr:rowOff>
    </xdr:from>
    <xdr:ext cx="59901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03795" y="13377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86001</xdr:rowOff>
    </xdr:from>
    <xdr:to>
      <xdr:col>67</xdr:col>
      <xdr:colOff>101600</xdr:colOff>
      <xdr:row>78</xdr:row>
      <xdr:rowOff>16151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28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7278</xdr:rowOff>
    </xdr:from>
    <xdr:ext cx="599010"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14795" y="1338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738</xdr:rowOff>
    </xdr:from>
    <xdr:to>
      <xdr:col>85</xdr:col>
      <xdr:colOff>126364</xdr:colOff>
      <xdr:row>98</xdr:row>
      <xdr:rowOff>139700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74138"/>
          <a:ext cx="1269" cy="1167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163471</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655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118865</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493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738</xdr:rowOff>
    </xdr:from>
    <xdr:to>
      <xdr:col>86</xdr:col>
      <xdr:colOff>25400</xdr:colOff>
      <xdr:row>92</xdr:row>
      <xdr:rowOff>738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74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71589</xdr:rowOff>
    </xdr:from>
    <xdr:to>
      <xdr:col>85</xdr:col>
      <xdr:colOff>127000</xdr:colOff>
      <xdr:row>98</xdr:row>
      <xdr:rowOff>71910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73689"/>
          <a:ext cx="8382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36472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838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58045</xdr:rowOff>
    </xdr:from>
    <xdr:to>
      <xdr:col>85</xdr:col>
      <xdr:colOff>177800</xdr:colOff>
      <xdr:row>98</xdr:row>
      <xdr:rowOff>159645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71910</xdr:rowOff>
    </xdr:from>
    <xdr:to>
      <xdr:col>81</xdr:col>
      <xdr:colOff>50800</xdr:colOff>
      <xdr:row>98</xdr:row>
      <xdr:rowOff>72876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4010"/>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56229</xdr:rowOff>
    </xdr:from>
    <xdr:to>
      <xdr:col>81</xdr:col>
      <xdr:colOff>101600</xdr:colOff>
      <xdr:row>98</xdr:row>
      <xdr:rowOff>157829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148956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5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72876</xdr:rowOff>
    </xdr:from>
    <xdr:to>
      <xdr:col>76</xdr:col>
      <xdr:colOff>114300</xdr:colOff>
      <xdr:row>98</xdr:row>
      <xdr:rowOff>79153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74976"/>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51739</xdr:rowOff>
    </xdr:from>
    <xdr:to>
      <xdr:col>76</xdr:col>
      <xdr:colOff>165100</xdr:colOff>
      <xdr:row>98</xdr:row>
      <xdr:rowOff>153339</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144466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4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79153</xdr:rowOff>
    </xdr:from>
    <xdr:to>
      <xdr:col>71</xdr:col>
      <xdr:colOff>177800</xdr:colOff>
      <xdr:row>98</xdr:row>
      <xdr:rowOff>99000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1253"/>
          <a:ext cx="889000" cy="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56291</xdr:rowOff>
    </xdr:from>
    <xdr:to>
      <xdr:col>72</xdr:col>
      <xdr:colOff>38100</xdr:colOff>
      <xdr:row>98</xdr:row>
      <xdr:rowOff>157891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149018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5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52572</xdr:rowOff>
    </xdr:from>
    <xdr:to>
      <xdr:col>67</xdr:col>
      <xdr:colOff>101600</xdr:colOff>
      <xdr:row>98</xdr:row>
      <xdr:rowOff>154172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145299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4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20789</xdr:rowOff>
    </xdr:from>
    <xdr:to>
      <xdr:col>85</xdr:col>
      <xdr:colOff>177800</xdr:colOff>
      <xdr:row>98</xdr:row>
      <xdr:rowOff>122389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2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151616</xdr:rowOff>
    </xdr:from>
    <xdr:ext cx="599010"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610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21110</xdr:rowOff>
    </xdr:from>
    <xdr:to>
      <xdr:col>81</xdr:col>
      <xdr:colOff>101600</xdr:colOff>
      <xdr:row>98</xdr:row>
      <xdr:rowOff>122710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139237</xdr:rowOff>
    </xdr:from>
    <xdr:ext cx="59901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181795" y="16598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22076</xdr:rowOff>
    </xdr:from>
    <xdr:to>
      <xdr:col>76</xdr:col>
      <xdr:colOff>165100</xdr:colOff>
      <xdr:row>98</xdr:row>
      <xdr:rowOff>123676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140203</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292795" y="1659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28353</xdr:rowOff>
    </xdr:from>
    <xdr:to>
      <xdr:col>72</xdr:col>
      <xdr:colOff>38100</xdr:colOff>
      <xdr:row>98</xdr:row>
      <xdr:rowOff>129953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0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146480</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03795" y="16605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48200</xdr:rowOff>
    </xdr:from>
    <xdr:to>
      <xdr:col>67</xdr:col>
      <xdr:colOff>101600</xdr:colOff>
      <xdr:row>98</xdr:row>
      <xdr:rowOff>149800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5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166327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2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28296</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343246"/>
          <a:ext cx="1269" cy="1387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78598</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5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146423</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1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28296</xdr:rowOff>
    </xdr:from>
    <xdr:to>
      <xdr:col>116</xdr:col>
      <xdr:colOff>152400</xdr:colOff>
      <xdr:row>31</xdr:row>
      <xdr:rowOff>28296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3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167498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111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144621</xdr:rowOff>
    </xdr:from>
    <xdr:to>
      <xdr:col>116</xdr:col>
      <xdr:colOff>114300</xdr:colOff>
      <xdr:row>39</xdr:row>
      <xdr:rowOff>74771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140316</xdr:rowOff>
    </xdr:from>
    <xdr:to>
      <xdr:col>112</xdr:col>
      <xdr:colOff>38100</xdr:colOff>
      <xdr:row>39</xdr:row>
      <xdr:rowOff>70466</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86993</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430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147174</xdr:rowOff>
    </xdr:from>
    <xdr:to>
      <xdr:col>107</xdr:col>
      <xdr:colOff>101600</xdr:colOff>
      <xdr:row>39</xdr:row>
      <xdr:rowOff>77324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93851</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132906</xdr:rowOff>
    </xdr:from>
    <xdr:to>
      <xdr:col>102</xdr:col>
      <xdr:colOff>165100</xdr:colOff>
      <xdr:row>39</xdr:row>
      <xdr:rowOff>63056</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79582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147974</xdr:rowOff>
    </xdr:from>
    <xdr:to>
      <xdr:col>98</xdr:col>
      <xdr:colOff>38100</xdr:colOff>
      <xdr:row>39</xdr:row>
      <xdr:rowOff>78124</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94651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123048</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81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125299</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6349"/>
          <a:ext cx="1269" cy="163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71976</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125299</xdr:rowOff>
    </xdr:from>
    <xdr:to>
      <xdr:col>116</xdr:col>
      <xdr:colOff>152400</xdr:colOff>
      <xdr:row>49</xdr:row>
      <xdr:rowOff>125299</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35768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084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12891</xdr:rowOff>
    </xdr:from>
    <xdr:to>
      <xdr:col>116</xdr:col>
      <xdr:colOff>114300</xdr:colOff>
      <xdr:row>58</xdr:row>
      <xdr:rowOff>114491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5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17900</xdr:rowOff>
    </xdr:from>
    <xdr:to>
      <xdr:col>112</xdr:col>
      <xdr:colOff>38100</xdr:colOff>
      <xdr:row>58</xdr:row>
      <xdr:rowOff>119500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136027</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3632</xdr:rowOff>
    </xdr:from>
    <xdr:to>
      <xdr:col>107</xdr:col>
      <xdr:colOff>101600</xdr:colOff>
      <xdr:row>58</xdr:row>
      <xdr:rowOff>105232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121759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2718</xdr:rowOff>
    </xdr:from>
    <xdr:to>
      <xdr:col>102</xdr:col>
      <xdr:colOff>165100</xdr:colOff>
      <xdr:row>58</xdr:row>
      <xdr:rowOff>104318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120845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163233</xdr:rowOff>
    </xdr:from>
    <xdr:to>
      <xdr:col>98</xdr:col>
      <xdr:colOff>38100</xdr:colOff>
      <xdr:row>58</xdr:row>
      <xdr:rowOff>93383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109910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151343</xdr:rowOff>
    </xdr:from>
    <xdr:to>
      <xdr:col>116</xdr:col>
      <xdr:colOff>62864</xdr:colOff>
      <xdr:row>78</xdr:row>
      <xdr:rowOff>59046</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1981393"/>
          <a:ext cx="1269" cy="1450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62873</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35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59046</xdr:rowOff>
    </xdr:from>
    <xdr:to>
      <xdr:col>116</xdr:col>
      <xdr:colOff>152400</xdr:colOff>
      <xdr:row>78</xdr:row>
      <xdr:rowOff>59046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32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98020</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75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151343</xdr:rowOff>
    </xdr:from>
    <xdr:to>
      <xdr:col>116</xdr:col>
      <xdr:colOff>152400</xdr:colOff>
      <xdr:row>69</xdr:row>
      <xdr:rowOff>151343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198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25053</xdr:rowOff>
    </xdr:from>
    <xdr:to>
      <xdr:col>116</xdr:col>
      <xdr:colOff>63500</xdr:colOff>
      <xdr:row>77</xdr:row>
      <xdr:rowOff>33694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226703"/>
          <a:ext cx="838200" cy="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110394</xdr:rowOff>
    </xdr:from>
    <xdr:ext cx="599010"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9691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87517</xdr:rowOff>
    </xdr:from>
    <xdr:to>
      <xdr:col>116</xdr:col>
      <xdr:colOff>114300</xdr:colOff>
      <xdr:row>77</xdr:row>
      <xdr:rowOff>17667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14874</xdr:rowOff>
    </xdr:from>
    <xdr:to>
      <xdr:col>111</xdr:col>
      <xdr:colOff>177800</xdr:colOff>
      <xdr:row>77</xdr:row>
      <xdr:rowOff>33694</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216524"/>
          <a:ext cx="889000" cy="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97727</xdr:rowOff>
    </xdr:from>
    <xdr:to>
      <xdr:col>112</xdr:col>
      <xdr:colOff>38100</xdr:colOff>
      <xdr:row>77</xdr:row>
      <xdr:rowOff>27877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44405</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23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14874</xdr:rowOff>
    </xdr:from>
    <xdr:to>
      <xdr:col>107</xdr:col>
      <xdr:colOff>50800</xdr:colOff>
      <xdr:row>77</xdr:row>
      <xdr:rowOff>34852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16524"/>
          <a:ext cx="889000" cy="1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88847</xdr:rowOff>
    </xdr:from>
    <xdr:to>
      <xdr:col>107</xdr:col>
      <xdr:colOff>101600</xdr:colOff>
      <xdr:row>77</xdr:row>
      <xdr:rowOff>18997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35524</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34852</xdr:rowOff>
    </xdr:from>
    <xdr:to>
      <xdr:col>102</xdr:col>
      <xdr:colOff>114300</xdr:colOff>
      <xdr:row>77</xdr:row>
      <xdr:rowOff>59373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36502"/>
          <a:ext cx="889000" cy="2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98337</xdr:rowOff>
    </xdr:from>
    <xdr:to>
      <xdr:col>102</xdr:col>
      <xdr:colOff>165100</xdr:colOff>
      <xdr:row>77</xdr:row>
      <xdr:rowOff>28487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45014</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45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44462</xdr:rowOff>
    </xdr:from>
    <xdr:ext cx="59901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56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145703</xdr:rowOff>
    </xdr:from>
    <xdr:to>
      <xdr:col>116</xdr:col>
      <xdr:colOff>114300</xdr:colOff>
      <xdr:row>77</xdr:row>
      <xdr:rowOff>75853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7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124130</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5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154344</xdr:rowOff>
    </xdr:from>
    <xdr:to>
      <xdr:col>112</xdr:col>
      <xdr:colOff>38100</xdr:colOff>
      <xdr:row>77</xdr:row>
      <xdr:rowOff>84494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75621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135524</xdr:rowOff>
    </xdr:from>
    <xdr:to>
      <xdr:col>107</xdr:col>
      <xdr:colOff>101600</xdr:colOff>
      <xdr:row>77</xdr:row>
      <xdr:rowOff>65674</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56801</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5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155502</xdr:rowOff>
    </xdr:from>
    <xdr:to>
      <xdr:col>102</xdr:col>
      <xdr:colOff>165100</xdr:colOff>
      <xdr:row>77</xdr:row>
      <xdr:rowOff>85652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8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76779</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7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8573</xdr:rowOff>
    </xdr:from>
    <xdr:to>
      <xdr:col>98</xdr:col>
      <xdr:colOff>38100</xdr:colOff>
      <xdr:row>77</xdr:row>
      <xdr:rowOff>110173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21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101300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30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89</xdr:row>
      <xdr:rowOff>123189</xdr:rowOff>
    </xdr:from>
    <xdr:to>
      <xdr:col>112</xdr:col>
      <xdr:colOff>38100</xdr:colOff>
      <xdr:row>90</xdr:row>
      <xdr:rowOff>53339</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88</xdr:row>
      <xdr:rowOff>69866</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本村は、人口が</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1,764</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人（</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令和２</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月</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日）と少ないことから、住民一人当たりのコストは</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1,758</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千円となっておりほとんどの指標で類似団体を上回っている。</a:t>
          </a:r>
          <a:endParaRPr lang="ja-JP" altLang="ja-JP" sz="1300">
            <a:effectLst/>
            <a:latin typeface="ＭＳ 明朝" panose="02020609040205080304" pitchFamily="17" charset="-128"/>
            <a:ea typeface="ＭＳ 明朝" panose="02020609040205080304" pitchFamily="17" charset="-128"/>
          </a:endParaRPr>
        </a:p>
        <a:p>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特に</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物件費及び</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扶助費については、類似団体平均値を大きく上回り</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増加傾向にある。扶助費については、</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障害福祉サービスにかかる多額の費用（</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令和元</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年度</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156,539</a:t>
          </a:r>
          <a:r>
            <a:rPr kumimoji="1" lang="ja-JP" altLang="ja-JP" sz="1300">
              <a:solidFill>
                <a:schemeClr val="dk1"/>
              </a:solidFill>
              <a:effectLst/>
              <a:latin typeface="ＭＳ 明朝" panose="02020609040205080304" pitchFamily="17" charset="-128"/>
              <a:ea typeface="ＭＳ 明朝" panose="02020609040205080304" pitchFamily="17" charset="-128"/>
              <a:cs typeface="+mn-cs"/>
            </a:rPr>
            <a:t>千円）</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、物件費については、公有財産購入（</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64,548</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千円）により</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1</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人当たりコスト</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400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千円を超え大幅増となった。</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物件費の公有財産購入に伴う増については、令和元年度限定的なものとなっているがこれを差し引いても一人当たりコストが</a:t>
          </a:r>
          <a:r>
            <a:rPr kumimoji="1" lang="en-US" altLang="ja-JP" sz="1300">
              <a:solidFill>
                <a:schemeClr val="dk1"/>
              </a:solidFill>
              <a:effectLst/>
              <a:latin typeface="ＭＳ 明朝" panose="02020609040205080304" pitchFamily="17" charset="-128"/>
              <a:ea typeface="ＭＳ 明朝" panose="02020609040205080304" pitchFamily="17" charset="-128"/>
              <a:cs typeface="+mn-cs"/>
            </a:rPr>
            <a:t>300</a:t>
          </a:r>
          <a:r>
            <a:rPr kumimoji="1" lang="ja-JP" altLang="en-US" sz="1300">
              <a:solidFill>
                <a:schemeClr val="dk1"/>
              </a:solidFill>
              <a:effectLst/>
              <a:latin typeface="ＭＳ 明朝" panose="02020609040205080304" pitchFamily="17" charset="-128"/>
              <a:ea typeface="ＭＳ 明朝" panose="02020609040205080304" pitchFamily="17" charset="-128"/>
              <a:cs typeface="+mn-cs"/>
            </a:rPr>
            <a:t>千円台となり類似団体を大きく上回る。</a:t>
          </a:r>
          <a:endParaRPr kumimoji="1" lang="en-US" altLang="ja-JP" sz="13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300">
              <a:effectLst/>
              <a:latin typeface="ＭＳ 明朝" panose="02020609040205080304" pitchFamily="17" charset="-128"/>
              <a:ea typeface="ＭＳ 明朝" panose="02020609040205080304" pitchFamily="17" charset="-128"/>
            </a:rPr>
            <a:t>その他、ふるさと寄付金に係る委託料</a:t>
          </a:r>
          <a:r>
            <a:rPr lang="en-US" altLang="ja-JP" sz="1300">
              <a:effectLst/>
              <a:latin typeface="ＭＳ 明朝" panose="02020609040205080304" pitchFamily="17" charset="-128"/>
              <a:ea typeface="ＭＳ 明朝" panose="02020609040205080304" pitchFamily="17" charset="-128"/>
            </a:rPr>
            <a:t>(</a:t>
          </a:r>
          <a:r>
            <a:rPr lang="ja-JP" altLang="en-US" sz="1300">
              <a:effectLst/>
              <a:latin typeface="ＭＳ 明朝" panose="02020609040205080304" pitchFamily="17" charset="-128"/>
              <a:ea typeface="ＭＳ 明朝" panose="02020609040205080304" pitchFamily="17" charset="-128"/>
            </a:rPr>
            <a:t>約</a:t>
          </a:r>
          <a:r>
            <a:rPr lang="en-US" altLang="ja-JP" sz="1300">
              <a:effectLst/>
              <a:latin typeface="ＭＳ 明朝" panose="02020609040205080304" pitchFamily="17" charset="-128"/>
              <a:ea typeface="ＭＳ 明朝" panose="02020609040205080304" pitchFamily="17" charset="-128"/>
            </a:rPr>
            <a:t>50,000</a:t>
          </a:r>
          <a:r>
            <a:rPr lang="ja-JP" altLang="en-US" sz="1300">
              <a:effectLst/>
              <a:latin typeface="ＭＳ 明朝" panose="02020609040205080304" pitchFamily="17" charset="-128"/>
              <a:ea typeface="ＭＳ 明朝" panose="02020609040205080304" pitchFamily="17" charset="-128"/>
            </a:rPr>
            <a:t>千円</a:t>
          </a:r>
          <a:r>
            <a:rPr lang="en-US" altLang="ja-JP" sz="1300">
              <a:effectLst/>
              <a:latin typeface="ＭＳ 明朝" panose="02020609040205080304" pitchFamily="17" charset="-128"/>
              <a:ea typeface="ＭＳ 明朝" panose="02020609040205080304" pitchFamily="17" charset="-128"/>
            </a:rPr>
            <a:t>)</a:t>
          </a:r>
          <a:r>
            <a:rPr lang="ja-JP" altLang="en-US" sz="1300">
              <a:effectLst/>
              <a:latin typeface="ＭＳ 明朝" panose="02020609040205080304" pitchFamily="17" charset="-128"/>
              <a:ea typeface="ＭＳ 明朝" panose="02020609040205080304" pitchFamily="17" charset="-128"/>
            </a:rPr>
            <a:t>やコミュニティバス購入（２台）も増の要因となっている。</a:t>
          </a:r>
          <a:endParaRPr lang="ja-JP" altLang="ja-JP" sz="1300">
            <a:effectLst/>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沖縄県東村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1,764
1,751
81.88
3,300,452
3,101,678
156,987
1,506,823
3,200,856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147968</xdr:rowOff>
    </xdr:from>
    <xdr:to>
      <xdr:col>24</xdr:col>
      <xdr:colOff>62865</xdr:colOff>
      <xdr:row>38</xdr:row>
      <xdr:rowOff>90532</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91468"/>
          <a:ext cx="1270" cy="13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94359</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90532</xdr:rowOff>
    </xdr:from>
    <xdr:to>
      <xdr:col>24</xdr:col>
      <xdr:colOff>152400</xdr:colOff>
      <xdr:row>38</xdr:row>
      <xdr:rowOff>90532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5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94645</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75,566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147968</xdr:rowOff>
    </xdr:from>
    <xdr:to>
      <xdr:col>24</xdr:col>
      <xdr:colOff>152400</xdr:colOff>
      <xdr:row>30</xdr:row>
      <xdr:rowOff>147968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9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154254</xdr:rowOff>
    </xdr:from>
    <xdr:to>
      <xdr:col>24</xdr:col>
      <xdr:colOff>63500</xdr:colOff>
      <xdr:row>36</xdr:row>
      <xdr:rowOff>11169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55004"/>
          <a:ext cx="838200" cy="2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148556</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07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170129</xdr:rowOff>
    </xdr:from>
    <xdr:to>
      <xdr:col>24</xdr:col>
      <xdr:colOff>114300</xdr:colOff>
      <xdr:row>37</xdr:row>
      <xdr:rowOff>100279</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154749</xdr:rowOff>
    </xdr:from>
    <xdr:to>
      <xdr:col>19</xdr:col>
      <xdr:colOff>177800</xdr:colOff>
      <xdr:row>36</xdr:row>
      <xdr:rowOff>11169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55499"/>
          <a:ext cx="889000" cy="27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5252</xdr:rowOff>
    </xdr:from>
    <xdr:to>
      <xdr:col>20</xdr:col>
      <xdr:colOff>38100</xdr:colOff>
      <xdr:row>37</xdr:row>
      <xdr:rowOff>106852</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97979</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154749</xdr:rowOff>
    </xdr:from>
    <xdr:to>
      <xdr:col>15</xdr:col>
      <xdr:colOff>50800</xdr:colOff>
      <xdr:row>36</xdr:row>
      <xdr:rowOff>4788</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55499"/>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2984</xdr:rowOff>
    </xdr:from>
    <xdr:to>
      <xdr:col>15</xdr:col>
      <xdr:colOff>101600</xdr:colOff>
      <xdr:row>37</xdr:row>
      <xdr:rowOff>104584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95711</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163989</xdr:rowOff>
    </xdr:from>
    <xdr:to>
      <xdr:col>10</xdr:col>
      <xdr:colOff>114300</xdr:colOff>
      <xdr:row>36</xdr:row>
      <xdr:rowOff>4788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164739"/>
          <a:ext cx="889000" cy="1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3270</xdr:rowOff>
    </xdr:from>
    <xdr:to>
      <xdr:col>10</xdr:col>
      <xdr:colOff>165100</xdr:colOff>
      <xdr:row>37</xdr:row>
      <xdr:rowOff>104870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95997</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158947</xdr:rowOff>
    </xdr:from>
    <xdr:to>
      <xdr:col>6</xdr:col>
      <xdr:colOff>38100</xdr:colOff>
      <xdr:row>37</xdr:row>
      <xdr:rowOff>89097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80224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103454</xdr:rowOff>
    </xdr:from>
    <xdr:to>
      <xdr:col>24</xdr:col>
      <xdr:colOff>114300</xdr:colOff>
      <xdr:row>36</xdr:row>
      <xdr:rowOff>33604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0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126331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131819</xdr:rowOff>
    </xdr:from>
    <xdr:to>
      <xdr:col>20</xdr:col>
      <xdr:colOff>38100</xdr:colOff>
      <xdr:row>36</xdr:row>
      <xdr:rowOff>61969</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3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78496</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103949</xdr:rowOff>
    </xdr:from>
    <xdr:to>
      <xdr:col>15</xdr:col>
      <xdr:colOff>101600</xdr:colOff>
      <xdr:row>36</xdr:row>
      <xdr:rowOff>34099</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10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50626</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7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125438</xdr:rowOff>
    </xdr:from>
    <xdr:to>
      <xdr:col>10</xdr:col>
      <xdr:colOff>165100</xdr:colOff>
      <xdr:row>36</xdr:row>
      <xdr:rowOff>55588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12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72115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90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113189</xdr:rowOff>
    </xdr:from>
    <xdr:to>
      <xdr:col>6</xdr:col>
      <xdr:colOff>38100</xdr:colOff>
      <xdr:row>36</xdr:row>
      <xdr:rowOff>43339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1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59866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8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91654</xdr:rowOff>
    </xdr:from>
    <xdr:to>
      <xdr:col>24</xdr:col>
      <xdr:colOff>62865</xdr:colOff>
      <xdr:row>58</xdr:row>
      <xdr:rowOff>169657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35604"/>
          <a:ext cx="1270" cy="127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2034</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1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169657</xdr:rowOff>
    </xdr:from>
    <xdr:to>
      <xdr:col>24</xdr:col>
      <xdr:colOff>152400</xdr:colOff>
      <xdr:row>58</xdr:row>
      <xdr:rowOff>169657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13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38331</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108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3,476,104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91654</xdr:rowOff>
    </xdr:from>
    <xdr:to>
      <xdr:col>24</xdr:col>
      <xdr:colOff>152400</xdr:colOff>
      <xdr:row>51</xdr:row>
      <xdr:rowOff>91654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3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3419</xdr:rowOff>
    </xdr:from>
    <xdr:to>
      <xdr:col>24</xdr:col>
      <xdr:colOff>63500</xdr:colOff>
      <xdr:row>58</xdr:row>
      <xdr:rowOff>42721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947519"/>
          <a:ext cx="838200" cy="3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35622</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9797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57195</xdr:rowOff>
    </xdr:from>
    <xdr:to>
      <xdr:col>24</xdr:col>
      <xdr:colOff>114300</xdr:colOff>
      <xdr:row>58</xdr:row>
      <xdr:rowOff>158795</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26629</xdr:rowOff>
    </xdr:from>
    <xdr:to>
      <xdr:col>19</xdr:col>
      <xdr:colOff>177800</xdr:colOff>
      <xdr:row>58</xdr:row>
      <xdr:rowOff>42721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970729"/>
          <a:ext cx="889000" cy="1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57544</xdr:rowOff>
    </xdr:from>
    <xdr:to>
      <xdr:col>20</xdr:col>
      <xdr:colOff>38100</xdr:colOff>
      <xdr:row>58</xdr:row>
      <xdr:rowOff>159144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0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150271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9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99772</xdr:rowOff>
    </xdr:from>
    <xdr:to>
      <xdr:col>15</xdr:col>
      <xdr:colOff>50800</xdr:colOff>
      <xdr:row>58</xdr:row>
      <xdr:rowOff>26629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872422"/>
          <a:ext cx="889000" cy="9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56978</xdr:rowOff>
    </xdr:from>
    <xdr:to>
      <xdr:col>15</xdr:col>
      <xdr:colOff>101600</xdr:colOff>
      <xdr:row>58</xdr:row>
      <xdr:rowOff>158578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0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149705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093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99772</xdr:rowOff>
    </xdr:from>
    <xdr:to>
      <xdr:col>10</xdr:col>
      <xdr:colOff>114300</xdr:colOff>
      <xdr:row>58</xdr:row>
      <xdr:rowOff>24463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872422"/>
          <a:ext cx="889000" cy="9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63390</xdr:rowOff>
    </xdr:from>
    <xdr:to>
      <xdr:col>10</xdr:col>
      <xdr:colOff>165100</xdr:colOff>
      <xdr:row>58</xdr:row>
      <xdr:rowOff>164990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156117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0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63928</xdr:rowOff>
    </xdr:from>
    <xdr:to>
      <xdr:col>6</xdr:col>
      <xdr:colOff>38100</xdr:colOff>
      <xdr:row>58</xdr:row>
      <xdr:rowOff>165528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156655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0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124069</xdr:rowOff>
    </xdr:from>
    <xdr:to>
      <xdr:col>24</xdr:col>
      <xdr:colOff>114300</xdr:colOff>
      <xdr:row>58</xdr:row>
      <xdr:rowOff>54219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9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146946</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4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163371</xdr:rowOff>
    </xdr:from>
    <xdr:to>
      <xdr:col>20</xdr:col>
      <xdr:colOff>38100</xdr:colOff>
      <xdr:row>58</xdr:row>
      <xdr:rowOff>93521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93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110048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711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147279</xdr:rowOff>
    </xdr:from>
    <xdr:to>
      <xdr:col>15</xdr:col>
      <xdr:colOff>101600</xdr:colOff>
      <xdr:row>58</xdr:row>
      <xdr:rowOff>77429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9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93956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9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48972</xdr:rowOff>
    </xdr:from>
    <xdr:to>
      <xdr:col>10</xdr:col>
      <xdr:colOff>165100</xdr:colOff>
      <xdr:row>57</xdr:row>
      <xdr:rowOff>150572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2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167099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145113</xdr:rowOff>
    </xdr:from>
    <xdr:to>
      <xdr:col>6</xdr:col>
      <xdr:colOff>38100</xdr:colOff>
      <xdr:row>58</xdr:row>
      <xdr:rowOff>75263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1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91790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69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18507</xdr:rowOff>
    </xdr:from>
    <xdr:to>
      <xdr:col>24</xdr:col>
      <xdr:colOff>62865</xdr:colOff>
      <xdr:row>78</xdr:row>
      <xdr:rowOff>70081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20007"/>
          <a:ext cx="1270" cy="1423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73908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4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70081</xdr:rowOff>
    </xdr:from>
    <xdr:to>
      <xdr:col>24</xdr:col>
      <xdr:colOff>152400</xdr:colOff>
      <xdr:row>78</xdr:row>
      <xdr:rowOff>70081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4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136634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9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18507</xdr:rowOff>
    </xdr:from>
    <xdr:to>
      <xdr:col>24</xdr:col>
      <xdr:colOff>152400</xdr:colOff>
      <xdr:row>70</xdr:row>
      <xdr:rowOff>18507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2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42413</xdr:rowOff>
    </xdr:from>
    <xdr:to>
      <xdr:col>24</xdr:col>
      <xdr:colOff>63500</xdr:colOff>
      <xdr:row>76</xdr:row>
      <xdr:rowOff>74623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72613"/>
          <a:ext cx="838200" cy="3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13645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32152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35218</xdr:rowOff>
    </xdr:from>
    <xdr:to>
      <xdr:col>24</xdr:col>
      <xdr:colOff>114300</xdr:colOff>
      <xdr:row>77</xdr:row>
      <xdr:rowOff>136818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23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42413</xdr:rowOff>
    </xdr:from>
    <xdr:to>
      <xdr:col>19</xdr:col>
      <xdr:colOff>177800</xdr:colOff>
      <xdr:row>76</xdr:row>
      <xdr:rowOff>50712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72613"/>
          <a:ext cx="8890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50381</xdr:rowOff>
    </xdr:from>
    <xdr:to>
      <xdr:col>20</xdr:col>
      <xdr:colOff>38100</xdr:colOff>
      <xdr:row>77</xdr:row>
      <xdr:rowOff>151981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143108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34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50712</xdr:rowOff>
    </xdr:from>
    <xdr:to>
      <xdr:col>15</xdr:col>
      <xdr:colOff>50800</xdr:colOff>
      <xdr:row>76</xdr:row>
      <xdr:rowOff>133485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80912"/>
          <a:ext cx="889000" cy="8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32810</xdr:rowOff>
    </xdr:from>
    <xdr:to>
      <xdr:col>15</xdr:col>
      <xdr:colOff>101600</xdr:colOff>
      <xdr:row>77</xdr:row>
      <xdr:rowOff>134410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125537</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32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133485</xdr:rowOff>
    </xdr:from>
    <xdr:to>
      <xdr:col>10</xdr:col>
      <xdr:colOff>114300</xdr:colOff>
      <xdr:row>77</xdr:row>
      <xdr:rowOff>7486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63685"/>
          <a:ext cx="889000" cy="4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38067</xdr:rowOff>
    </xdr:from>
    <xdr:to>
      <xdr:col>10</xdr:col>
      <xdr:colOff>165100</xdr:colOff>
      <xdr:row>77</xdr:row>
      <xdr:rowOff>139667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130794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52285</xdr:rowOff>
    </xdr:from>
    <xdr:to>
      <xdr:col>6</xdr:col>
      <xdr:colOff>38100</xdr:colOff>
      <xdr:row>77</xdr:row>
      <xdr:rowOff>153885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145012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23823</xdr:rowOff>
    </xdr:from>
    <xdr:to>
      <xdr:col>24</xdr:col>
      <xdr:colOff>114300</xdr:colOff>
      <xdr:row>76</xdr:row>
      <xdr:rowOff>125423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05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46701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163063</xdr:rowOff>
    </xdr:from>
    <xdr:to>
      <xdr:col>20</xdr:col>
      <xdr:colOff>38100</xdr:colOff>
      <xdr:row>76</xdr:row>
      <xdr:rowOff>93213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109740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79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171362</xdr:rowOff>
    </xdr:from>
    <xdr:to>
      <xdr:col>15</xdr:col>
      <xdr:colOff>101600</xdr:colOff>
      <xdr:row>76</xdr:row>
      <xdr:rowOff>101512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118038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805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82685</xdr:rowOff>
    </xdr:from>
    <xdr:to>
      <xdr:col>10</xdr:col>
      <xdr:colOff>165100</xdr:colOff>
      <xdr:row>77</xdr:row>
      <xdr:rowOff>12835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1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29363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88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128136</xdr:rowOff>
    </xdr:from>
    <xdr:to>
      <xdr:col>6</xdr:col>
      <xdr:colOff>38100</xdr:colOff>
      <xdr:row>77</xdr:row>
      <xdr:rowOff>58286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15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74813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9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146777</xdr:rowOff>
    </xdr:from>
    <xdr:to>
      <xdr:col>24</xdr:col>
      <xdr:colOff>62865</xdr:colOff>
      <xdr:row>99</xdr:row>
      <xdr:rowOff>597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5827"/>
          <a:ext cx="1270" cy="1568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4424</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597</xdr:rowOff>
    </xdr:from>
    <xdr:to>
      <xdr:col>24</xdr:col>
      <xdr:colOff>152400</xdr:colOff>
      <xdr:row>99</xdr:row>
      <xdr:rowOff>597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93454</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8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510,333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146777</xdr:rowOff>
    </xdr:from>
    <xdr:to>
      <xdr:col>24</xdr:col>
      <xdr:colOff>152400</xdr:colOff>
      <xdr:row>89</xdr:row>
      <xdr:rowOff>146777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49214</xdr:rowOff>
    </xdr:from>
    <xdr:to>
      <xdr:col>24</xdr:col>
      <xdr:colOff>63500</xdr:colOff>
      <xdr:row>97</xdr:row>
      <xdr:rowOff>70957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679864"/>
          <a:ext cx="838200" cy="2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869</xdr:rowOff>
    </xdr:from>
    <xdr:ext cx="599010"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315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22442</xdr:rowOff>
    </xdr:from>
    <xdr:to>
      <xdr:col>24</xdr:col>
      <xdr:colOff>114300</xdr:colOff>
      <xdr:row>97</xdr:row>
      <xdr:rowOff>124042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49214</xdr:rowOff>
    </xdr:from>
    <xdr:to>
      <xdr:col>19</xdr:col>
      <xdr:colOff>177800</xdr:colOff>
      <xdr:row>97</xdr:row>
      <xdr:rowOff>57254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9864"/>
          <a:ext cx="8890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50691</xdr:rowOff>
    </xdr:from>
    <xdr:to>
      <xdr:col>20</xdr:col>
      <xdr:colOff>38100</xdr:colOff>
      <xdr:row>97</xdr:row>
      <xdr:rowOff>152291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143418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97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119466</xdr:rowOff>
    </xdr:from>
    <xdr:to>
      <xdr:col>15</xdr:col>
      <xdr:colOff>50800</xdr:colOff>
      <xdr:row>97</xdr:row>
      <xdr:rowOff>57254</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407216"/>
          <a:ext cx="889000" cy="28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27260</xdr:rowOff>
    </xdr:from>
    <xdr:to>
      <xdr:col>15</xdr:col>
      <xdr:colOff>101600</xdr:colOff>
      <xdr:row>97</xdr:row>
      <xdr:rowOff>128860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119987</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08795" y="1675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119466</xdr:rowOff>
    </xdr:from>
    <xdr:to>
      <xdr:col>10</xdr:col>
      <xdr:colOff>114300</xdr:colOff>
      <xdr:row>96</xdr:row>
      <xdr:rowOff>137643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07216"/>
          <a:ext cx="889000" cy="18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33269</xdr:rowOff>
    </xdr:from>
    <xdr:to>
      <xdr:col>10</xdr:col>
      <xdr:colOff>165100</xdr:colOff>
      <xdr:row>97</xdr:row>
      <xdr:rowOff>134869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125996</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9795" y="1675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56530</xdr:rowOff>
    </xdr:from>
    <xdr:to>
      <xdr:col>6</xdr:col>
      <xdr:colOff>38100</xdr:colOff>
      <xdr:row>97</xdr:row>
      <xdr:rowOff>158130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8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149257</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77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20157</xdr:rowOff>
    </xdr:from>
    <xdr:to>
      <xdr:col>24</xdr:col>
      <xdr:colOff>114300</xdr:colOff>
      <xdr:row>97</xdr:row>
      <xdr:rowOff>121757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5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43034</xdr:rowOff>
    </xdr:from>
    <xdr:ext cx="599010"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02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169864</xdr:rowOff>
    </xdr:from>
    <xdr:to>
      <xdr:col>20</xdr:col>
      <xdr:colOff>38100</xdr:colOff>
      <xdr:row>97</xdr:row>
      <xdr:rowOff>100014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116541</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640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6454</xdr:rowOff>
    </xdr:from>
    <xdr:to>
      <xdr:col>15</xdr:col>
      <xdr:colOff>101600</xdr:colOff>
      <xdr:row>97</xdr:row>
      <xdr:rowOff>108054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124581</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1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68666</xdr:rowOff>
    </xdr:from>
    <xdr:to>
      <xdr:col>10</xdr:col>
      <xdr:colOff>165100</xdr:colOff>
      <xdr:row>95</xdr:row>
      <xdr:rowOff>170266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5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15343</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13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86843</xdr:rowOff>
    </xdr:from>
    <xdr:to>
      <xdr:col>6</xdr:col>
      <xdr:colOff>38100</xdr:colOff>
      <xdr:row>97</xdr:row>
      <xdr:rowOff>16993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33520</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2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90297</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05247"/>
          <a:ext cx="1270" cy="1325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36974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8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90297</xdr:rowOff>
    </xdr:from>
    <xdr:to>
      <xdr:col>55</xdr:col>
      <xdr:colOff>88900</xdr:colOff>
      <xdr:row>31</xdr:row>
      <xdr:rowOff>90297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0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38608</xdr:rowOff>
    </xdr:from>
    <xdr:to>
      <xdr:col>55</xdr:col>
      <xdr:colOff>0</xdr:colOff>
      <xdr:row>39</xdr:row>
      <xdr:rowOff>38735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725158"/>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116349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9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93472</xdr:rowOff>
    </xdr:from>
    <xdr:to>
      <xdr:col>55</xdr:col>
      <xdr:colOff>50800</xdr:colOff>
      <xdr:row>39</xdr:row>
      <xdr:rowOff>23622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38735</xdr:rowOff>
    </xdr:from>
    <xdr:to>
      <xdr:col>50</xdr:col>
      <xdr:colOff>114300</xdr:colOff>
      <xdr:row>39</xdr:row>
      <xdr:rowOff>38735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25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98171</xdr:rowOff>
    </xdr:from>
    <xdr:to>
      <xdr:col>50</xdr:col>
      <xdr:colOff>165100</xdr:colOff>
      <xdr:row>39</xdr:row>
      <xdr:rowOff>28321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44848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38735</xdr:rowOff>
    </xdr:from>
    <xdr:to>
      <xdr:col>45</xdr:col>
      <xdr:colOff>177800</xdr:colOff>
      <xdr:row>39</xdr:row>
      <xdr:rowOff>38862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2528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97663</xdr:rowOff>
    </xdr:from>
    <xdr:to>
      <xdr:col>46</xdr:col>
      <xdr:colOff>38100</xdr:colOff>
      <xdr:row>39</xdr:row>
      <xdr:rowOff>27813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44340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38862</xdr:rowOff>
    </xdr:from>
    <xdr:to>
      <xdr:col>41</xdr:col>
      <xdr:colOff>50800</xdr:colOff>
      <xdr:row>39</xdr:row>
      <xdr:rowOff>38989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72541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163830</xdr:rowOff>
    </xdr:from>
    <xdr:to>
      <xdr:col>41</xdr:col>
      <xdr:colOff>101600</xdr:colOff>
      <xdr:row>38</xdr:row>
      <xdr:rowOff>93980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110507</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8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159258</xdr:rowOff>
    </xdr:from>
    <xdr:to>
      <xdr:col>55</xdr:col>
      <xdr:colOff>50800</xdr:colOff>
      <xdr:row>39</xdr:row>
      <xdr:rowOff>89408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74185</xdr:rowOff>
    </xdr:from>
    <xdr:ext cx="313932"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9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159385</xdr:rowOff>
    </xdr:from>
    <xdr:to>
      <xdr:col>50</xdr:col>
      <xdr:colOff>165100</xdr:colOff>
      <xdr:row>39</xdr:row>
      <xdr:rowOff>89535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80662</xdr:rowOff>
    </xdr:from>
    <xdr:ext cx="313932"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159385</xdr:rowOff>
    </xdr:from>
    <xdr:to>
      <xdr:col>46</xdr:col>
      <xdr:colOff>38100</xdr:colOff>
      <xdr:row>39</xdr:row>
      <xdr:rowOff>89535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80662</xdr:rowOff>
    </xdr:from>
    <xdr:ext cx="313932"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333" y="6767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159512</xdr:rowOff>
    </xdr:from>
    <xdr:to>
      <xdr:col>41</xdr:col>
      <xdr:colOff>101600</xdr:colOff>
      <xdr:row>39</xdr:row>
      <xdr:rowOff>89662</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7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80789</xdr:rowOff>
    </xdr:from>
    <xdr:ext cx="313932"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333" y="67673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159639</xdr:rowOff>
    </xdr:from>
    <xdr:to>
      <xdr:col>36</xdr:col>
      <xdr:colOff>165100</xdr:colOff>
      <xdr:row>39</xdr:row>
      <xdr:rowOff>89789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80916</xdr:rowOff>
    </xdr:from>
    <xdr:ext cx="313932"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333" y="676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76435</xdr:rowOff>
    </xdr:from>
    <xdr:to>
      <xdr:col>54</xdr:col>
      <xdr:colOff>189865</xdr:colOff>
      <xdr:row>59</xdr:row>
      <xdr:rowOff>17046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48935"/>
          <a:ext cx="1270" cy="1483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20873</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17046</xdr:rowOff>
    </xdr:from>
    <xdr:to>
      <xdr:col>55</xdr:col>
      <xdr:colOff>88900</xdr:colOff>
      <xdr:row>59</xdr:row>
      <xdr:rowOff>17046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23112</xdr:rowOff>
    </xdr:from>
    <xdr:ext cx="690189"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241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1,189,815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76435</xdr:rowOff>
    </xdr:from>
    <xdr:to>
      <xdr:col>55</xdr:col>
      <xdr:colOff>88900</xdr:colOff>
      <xdr:row>50</xdr:row>
      <xdr:rowOff>76435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4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40714</xdr:rowOff>
    </xdr:from>
    <xdr:to>
      <xdr:col>55</xdr:col>
      <xdr:colOff>0</xdr:colOff>
      <xdr:row>58</xdr:row>
      <xdr:rowOff>19705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299014"/>
          <a:ext cx="838200" cy="66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159557</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607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136680</xdr:rowOff>
    </xdr:from>
    <xdr:to>
      <xdr:col>55</xdr:col>
      <xdr:colOff>50800</xdr:colOff>
      <xdr:row>58</xdr:row>
      <xdr:rowOff>66830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40714</xdr:rowOff>
    </xdr:from>
    <xdr:to>
      <xdr:col>50</xdr:col>
      <xdr:colOff>114300</xdr:colOff>
      <xdr:row>58</xdr:row>
      <xdr:rowOff>46264</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299014"/>
          <a:ext cx="889000" cy="69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130231</xdr:rowOff>
    </xdr:from>
    <xdr:to>
      <xdr:col>50</xdr:col>
      <xdr:colOff>165100</xdr:colOff>
      <xdr:row>58</xdr:row>
      <xdr:rowOff>60381</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51508</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17528</xdr:rowOff>
    </xdr:from>
    <xdr:to>
      <xdr:col>45</xdr:col>
      <xdr:colOff>177800</xdr:colOff>
      <xdr:row>58</xdr:row>
      <xdr:rowOff>46264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961628"/>
          <a:ext cx="889000" cy="28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118786</xdr:rowOff>
    </xdr:from>
    <xdr:to>
      <xdr:col>46</xdr:col>
      <xdr:colOff>38100</xdr:colOff>
      <xdr:row>58</xdr:row>
      <xdr:rowOff>48936</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65463</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6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17528</xdr:rowOff>
    </xdr:from>
    <xdr:to>
      <xdr:col>41</xdr:col>
      <xdr:colOff>50800</xdr:colOff>
      <xdr:row>58</xdr:row>
      <xdr:rowOff>47248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9961628"/>
          <a:ext cx="889000" cy="2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120186</xdr:rowOff>
    </xdr:from>
    <xdr:to>
      <xdr:col>41</xdr:col>
      <xdr:colOff>101600</xdr:colOff>
      <xdr:row>58</xdr:row>
      <xdr:rowOff>50336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66863</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66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138142</xdr:rowOff>
    </xdr:from>
    <xdr:to>
      <xdr:col>36</xdr:col>
      <xdr:colOff>165100</xdr:colOff>
      <xdr:row>58</xdr:row>
      <xdr:rowOff>68292</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84819</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672795"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140355</xdr:rowOff>
    </xdr:from>
    <xdr:to>
      <xdr:col>55</xdr:col>
      <xdr:colOff>50800</xdr:colOff>
      <xdr:row>58</xdr:row>
      <xdr:rowOff>70505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1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118782</xdr:rowOff>
    </xdr:from>
    <xdr:ext cx="599010"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1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161364</xdr:rowOff>
    </xdr:from>
    <xdr:to>
      <xdr:col>50</xdr:col>
      <xdr:colOff>165100</xdr:colOff>
      <xdr:row>54</xdr:row>
      <xdr:rowOff>91514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4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108041</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39795" y="902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166914</xdr:rowOff>
    </xdr:from>
    <xdr:to>
      <xdr:col>46</xdr:col>
      <xdr:colOff>38100</xdr:colOff>
      <xdr:row>58</xdr:row>
      <xdr:rowOff>97064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3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88191</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50795" y="1003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138178</xdr:rowOff>
    </xdr:from>
    <xdr:to>
      <xdr:col>41</xdr:col>
      <xdr:colOff>101600</xdr:colOff>
      <xdr:row>58</xdr:row>
      <xdr:rowOff>68328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1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59455</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61795" y="1000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167898</xdr:rowOff>
    </xdr:from>
    <xdr:to>
      <xdr:col>36</xdr:col>
      <xdr:colOff>165100</xdr:colOff>
      <xdr:row>58</xdr:row>
      <xdr:rowOff>98048</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89175</xdr:rowOff>
    </xdr:from>
    <xdr:ext cx="59901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72795" y="1003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70994</xdr:rowOff>
    </xdr:from>
    <xdr:to>
      <xdr:col>54</xdr:col>
      <xdr:colOff>189865</xdr:colOff>
      <xdr:row>79</xdr:row>
      <xdr:rowOff>41421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2494"/>
          <a:ext cx="1270" cy="1513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45248</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9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41421</xdr:rowOff>
    </xdr:from>
    <xdr:to>
      <xdr:col>55</xdr:col>
      <xdr:colOff>88900</xdr:colOff>
      <xdr:row>79</xdr:row>
      <xdr:rowOff>41421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5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17671</xdr:rowOff>
    </xdr:from>
    <xdr:ext cx="599010"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7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398,033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70994</xdr:rowOff>
    </xdr:from>
    <xdr:to>
      <xdr:col>55</xdr:col>
      <xdr:colOff>88900</xdr:colOff>
      <xdr:row>70</xdr:row>
      <xdr:rowOff>70994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127360</xdr:rowOff>
    </xdr:from>
    <xdr:to>
      <xdr:col>55</xdr:col>
      <xdr:colOff>0</xdr:colOff>
      <xdr:row>77</xdr:row>
      <xdr:rowOff>141822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29010"/>
          <a:ext cx="838200" cy="1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115284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1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136857</xdr:rowOff>
    </xdr:from>
    <xdr:to>
      <xdr:col>55</xdr:col>
      <xdr:colOff>50800</xdr:colOff>
      <xdr:row>78</xdr:row>
      <xdr:rowOff>67007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3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141822</xdr:rowOff>
    </xdr:from>
    <xdr:to>
      <xdr:col>50</xdr:col>
      <xdr:colOff>114300</xdr:colOff>
      <xdr:row>77</xdr:row>
      <xdr:rowOff>170813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343472"/>
          <a:ext cx="889000" cy="2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146115</xdr:rowOff>
    </xdr:from>
    <xdr:to>
      <xdr:col>50</xdr:col>
      <xdr:colOff>165100</xdr:colOff>
      <xdr:row>78</xdr:row>
      <xdr:rowOff>76265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67392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4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108725</xdr:rowOff>
    </xdr:from>
    <xdr:to>
      <xdr:col>45</xdr:col>
      <xdr:colOff>177800</xdr:colOff>
      <xdr:row>77</xdr:row>
      <xdr:rowOff>170813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10375"/>
          <a:ext cx="8890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158024</xdr:rowOff>
    </xdr:from>
    <xdr:to>
      <xdr:col>46</xdr:col>
      <xdr:colOff>38100</xdr:colOff>
      <xdr:row>78</xdr:row>
      <xdr:rowOff>88174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79301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45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108725</xdr:rowOff>
    </xdr:from>
    <xdr:to>
      <xdr:col>41</xdr:col>
      <xdr:colOff>50800</xdr:colOff>
      <xdr:row>77</xdr:row>
      <xdr:rowOff>163181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10375"/>
          <a:ext cx="889000" cy="54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162792</xdr:rowOff>
    </xdr:from>
    <xdr:to>
      <xdr:col>41</xdr:col>
      <xdr:colOff>101600</xdr:colOff>
      <xdr:row>78</xdr:row>
      <xdr:rowOff>92942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6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84069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45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152958</xdr:rowOff>
    </xdr:from>
    <xdr:to>
      <xdr:col>36</xdr:col>
      <xdr:colOff>165100</xdr:colOff>
      <xdr:row>78</xdr:row>
      <xdr:rowOff>83108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74235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4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76560</xdr:rowOff>
    </xdr:from>
    <xdr:to>
      <xdr:col>55</xdr:col>
      <xdr:colOff>50800</xdr:colOff>
      <xdr:row>78</xdr:row>
      <xdr:rowOff>6710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7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99437</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2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91022</xdr:rowOff>
    </xdr:from>
    <xdr:to>
      <xdr:col>50</xdr:col>
      <xdr:colOff>165100</xdr:colOff>
      <xdr:row>78</xdr:row>
      <xdr:rowOff>21172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2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37699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06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120013</xdr:rowOff>
    </xdr:from>
    <xdr:to>
      <xdr:col>46</xdr:col>
      <xdr:colOff>38100</xdr:colOff>
      <xdr:row>78</xdr:row>
      <xdr:rowOff>50163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66690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0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57925</xdr:rowOff>
    </xdr:from>
    <xdr:to>
      <xdr:col>41</xdr:col>
      <xdr:colOff>101600</xdr:colOff>
      <xdr:row>77</xdr:row>
      <xdr:rowOff>159525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4602</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3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112381</xdr:rowOff>
    </xdr:from>
    <xdr:to>
      <xdr:col>36</xdr:col>
      <xdr:colOff>165100</xdr:colOff>
      <xdr:row>78</xdr:row>
      <xdr:rowOff>42531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31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59058</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08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93889</xdr:rowOff>
    </xdr:from>
    <xdr:to>
      <xdr:col>54</xdr:col>
      <xdr:colOff>189865</xdr:colOff>
      <xdr:row>99</xdr:row>
      <xdr:rowOff>69628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4389"/>
          <a:ext cx="1270" cy="1518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73455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4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69628</xdr:rowOff>
    </xdr:from>
    <xdr:to>
      <xdr:col>55</xdr:col>
      <xdr:colOff>88900</xdr:colOff>
      <xdr:row>99</xdr:row>
      <xdr:rowOff>69628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43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40566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9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948,056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93889</xdr:rowOff>
    </xdr:from>
    <xdr:to>
      <xdr:col>55</xdr:col>
      <xdr:colOff>88900</xdr:colOff>
      <xdr:row>90</xdr:row>
      <xdr:rowOff>93889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4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111801</xdr:rowOff>
    </xdr:from>
    <xdr:to>
      <xdr:col>55</xdr:col>
      <xdr:colOff>0</xdr:colOff>
      <xdr:row>98</xdr:row>
      <xdr:rowOff>167584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13901"/>
          <a:ext cx="838200" cy="5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2523</xdr:rowOff>
    </xdr:from>
    <xdr:ext cx="599010"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33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151096</xdr:rowOff>
    </xdr:from>
    <xdr:to>
      <xdr:col>55</xdr:col>
      <xdr:colOff>50800</xdr:colOff>
      <xdr:row>98</xdr:row>
      <xdr:rowOff>81246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154826</xdr:rowOff>
    </xdr:from>
    <xdr:to>
      <xdr:col>50</xdr:col>
      <xdr:colOff>114300</xdr:colOff>
      <xdr:row>98</xdr:row>
      <xdr:rowOff>167584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85476"/>
          <a:ext cx="889000" cy="18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155215</xdr:rowOff>
    </xdr:from>
    <xdr:to>
      <xdr:col>50</xdr:col>
      <xdr:colOff>165100</xdr:colOff>
      <xdr:row>98</xdr:row>
      <xdr:rowOff>85365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101892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39795" y="1656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154826</xdr:rowOff>
    </xdr:from>
    <xdr:to>
      <xdr:col>45</xdr:col>
      <xdr:colOff>177800</xdr:colOff>
      <xdr:row>99</xdr:row>
      <xdr:rowOff>29446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85476"/>
          <a:ext cx="889000" cy="2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143597</xdr:rowOff>
    </xdr:from>
    <xdr:to>
      <xdr:col>46</xdr:col>
      <xdr:colOff>38100</xdr:colOff>
      <xdr:row>98</xdr:row>
      <xdr:rowOff>73747</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7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64874</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86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155346</xdr:rowOff>
    </xdr:from>
    <xdr:to>
      <xdr:col>41</xdr:col>
      <xdr:colOff>50800</xdr:colOff>
      <xdr:row>99</xdr:row>
      <xdr:rowOff>29446</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957446"/>
          <a:ext cx="889000" cy="4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147535</xdr:rowOff>
    </xdr:from>
    <xdr:to>
      <xdr:col>41</xdr:col>
      <xdr:colOff>101600</xdr:colOff>
      <xdr:row>98</xdr:row>
      <xdr:rowOff>77685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7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94212</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61795" y="16553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171216</xdr:rowOff>
    </xdr:from>
    <xdr:to>
      <xdr:col>36</xdr:col>
      <xdr:colOff>165100</xdr:colOff>
      <xdr:row>98</xdr:row>
      <xdr:rowOff>101366</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801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117893</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72795" y="1657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61001</xdr:rowOff>
    </xdr:from>
    <xdr:to>
      <xdr:col>55</xdr:col>
      <xdr:colOff>50800</xdr:colOff>
      <xdr:row>98</xdr:row>
      <xdr:rowOff>162601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39428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4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116784</xdr:rowOff>
    </xdr:from>
    <xdr:to>
      <xdr:col>50</xdr:col>
      <xdr:colOff>165100</xdr:colOff>
      <xdr:row>99</xdr:row>
      <xdr:rowOff>46934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1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38061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1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104026</xdr:rowOff>
    </xdr:from>
    <xdr:to>
      <xdr:col>46</xdr:col>
      <xdr:colOff>38100</xdr:colOff>
      <xdr:row>98</xdr:row>
      <xdr:rowOff>34176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3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50703</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650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150096</xdr:rowOff>
    </xdr:from>
    <xdr:to>
      <xdr:col>41</xdr:col>
      <xdr:colOff>101600</xdr:colOff>
      <xdr:row>99</xdr:row>
      <xdr:rowOff>80246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5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71373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4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104546</xdr:rowOff>
    </xdr:from>
    <xdr:to>
      <xdr:col>36</xdr:col>
      <xdr:colOff>165100</xdr:colOff>
      <xdr:row>99</xdr:row>
      <xdr:rowOff>34696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0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25823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96819</xdr:rowOff>
    </xdr:from>
    <xdr:to>
      <xdr:col>85</xdr:col>
      <xdr:colOff>126364</xdr:colOff>
      <xdr:row>39</xdr:row>
      <xdr:rowOff>32016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40319"/>
          <a:ext cx="1269" cy="14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35843</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2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32016</xdr:rowOff>
    </xdr:from>
    <xdr:to>
      <xdr:col>86</xdr:col>
      <xdr:colOff>25400</xdr:colOff>
      <xdr:row>39</xdr:row>
      <xdr:rowOff>32016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18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43496</xdr:rowOff>
    </xdr:from>
    <xdr:ext cx="599010"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15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782,510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96819</xdr:rowOff>
    </xdr:from>
    <xdr:to>
      <xdr:col>86</xdr:col>
      <xdr:colOff>25400</xdr:colOff>
      <xdr:row>30</xdr:row>
      <xdr:rowOff>96819</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113154</xdr:rowOff>
    </xdr:from>
    <xdr:to>
      <xdr:col>85</xdr:col>
      <xdr:colOff>127000</xdr:colOff>
      <xdr:row>38</xdr:row>
      <xdr:rowOff>117038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628254"/>
          <a:ext cx="838200" cy="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42516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557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64089</xdr:rowOff>
    </xdr:from>
    <xdr:to>
      <xdr:col>85</xdr:col>
      <xdr:colOff>177800</xdr:colOff>
      <xdr:row>38</xdr:row>
      <xdr:rowOff>165689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57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117038</xdr:rowOff>
    </xdr:from>
    <xdr:to>
      <xdr:col>81</xdr:col>
      <xdr:colOff>50800</xdr:colOff>
      <xdr:row>38</xdr:row>
      <xdr:rowOff>130836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632138"/>
          <a:ext cx="889000" cy="1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61348</xdr:rowOff>
    </xdr:from>
    <xdr:to>
      <xdr:col>81</xdr:col>
      <xdr:colOff>101600</xdr:colOff>
      <xdr:row>38</xdr:row>
      <xdr:rowOff>162948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57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8025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130836</xdr:rowOff>
    </xdr:from>
    <xdr:to>
      <xdr:col>76</xdr:col>
      <xdr:colOff>114300</xdr:colOff>
      <xdr:row>38</xdr:row>
      <xdr:rowOff>133522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45936"/>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70941</xdr:rowOff>
    </xdr:from>
    <xdr:to>
      <xdr:col>76</xdr:col>
      <xdr:colOff>165100</xdr:colOff>
      <xdr:row>39</xdr:row>
      <xdr:rowOff>1091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58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17618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6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126047</xdr:rowOff>
    </xdr:from>
    <xdr:to>
      <xdr:col>71</xdr:col>
      <xdr:colOff>177800</xdr:colOff>
      <xdr:row>38</xdr:row>
      <xdr:rowOff>133522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41147"/>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68152</xdr:rowOff>
    </xdr:from>
    <xdr:to>
      <xdr:col>72</xdr:col>
      <xdr:colOff>38100</xdr:colOff>
      <xdr:row>38</xdr:row>
      <xdr:rowOff>169752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58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14830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35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67406</xdr:rowOff>
    </xdr:from>
    <xdr:to>
      <xdr:col>67</xdr:col>
      <xdr:colOff>101600</xdr:colOff>
      <xdr:row>38</xdr:row>
      <xdr:rowOff>169006</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58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14083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35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62354</xdr:rowOff>
    </xdr:from>
    <xdr:to>
      <xdr:col>85</xdr:col>
      <xdr:colOff>177800</xdr:colOff>
      <xdr:row>38</xdr:row>
      <xdr:rowOff>163954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57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21731</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6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66238</xdr:rowOff>
    </xdr:from>
    <xdr:to>
      <xdr:col>81</xdr:col>
      <xdr:colOff>101600</xdr:colOff>
      <xdr:row>38</xdr:row>
      <xdr:rowOff>167838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58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158965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6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80036</xdr:rowOff>
    </xdr:from>
    <xdr:to>
      <xdr:col>76</xdr:col>
      <xdr:colOff>165100</xdr:colOff>
      <xdr:row>39</xdr:row>
      <xdr:rowOff>10186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9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1313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82722</xdr:rowOff>
    </xdr:from>
    <xdr:to>
      <xdr:col>72</xdr:col>
      <xdr:colOff>38100</xdr:colOff>
      <xdr:row>39</xdr:row>
      <xdr:rowOff>12872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3999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9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75247</xdr:rowOff>
    </xdr:from>
    <xdr:to>
      <xdr:col>67</xdr:col>
      <xdr:colOff>101600</xdr:colOff>
      <xdr:row>39</xdr:row>
      <xdr:rowOff>5397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167974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156033</xdr:rowOff>
    </xdr:from>
    <xdr:to>
      <xdr:col>85</xdr:col>
      <xdr:colOff>126364</xdr:colOff>
      <xdr:row>58</xdr:row>
      <xdr:rowOff>94526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28533"/>
          <a:ext cx="1269" cy="131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98353</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4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94526</xdr:rowOff>
    </xdr:from>
    <xdr:to>
      <xdr:col>86</xdr:col>
      <xdr:colOff>25400</xdr:colOff>
      <xdr:row>58</xdr:row>
      <xdr:rowOff>94526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3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102710</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0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592,855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156033</xdr:rowOff>
    </xdr:from>
    <xdr:to>
      <xdr:col>86</xdr:col>
      <xdr:colOff>25400</xdr:colOff>
      <xdr:row>50</xdr:row>
      <xdr:rowOff>156033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28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87959</xdr:rowOff>
    </xdr:from>
    <xdr:to>
      <xdr:col>85</xdr:col>
      <xdr:colOff>127000</xdr:colOff>
      <xdr:row>56</xdr:row>
      <xdr:rowOff>165671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689159"/>
          <a:ext cx="838200" cy="7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130862</xdr:rowOff>
    </xdr:from>
    <xdr:ext cx="599010"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7320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152435</xdr:rowOff>
    </xdr:from>
    <xdr:to>
      <xdr:col>85</xdr:col>
      <xdr:colOff>177800</xdr:colOff>
      <xdr:row>57</xdr:row>
      <xdr:rowOff>82585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75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165671</xdr:rowOff>
    </xdr:from>
    <xdr:to>
      <xdr:col>81</xdr:col>
      <xdr:colOff>50800</xdr:colOff>
      <xdr:row>56</xdr:row>
      <xdr:rowOff>168099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66871"/>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151913</xdr:rowOff>
    </xdr:from>
    <xdr:to>
      <xdr:col>81</xdr:col>
      <xdr:colOff>101600</xdr:colOff>
      <xdr:row>57</xdr:row>
      <xdr:rowOff>82063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73190</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181795" y="984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124912</xdr:rowOff>
    </xdr:from>
    <xdr:to>
      <xdr:col>76</xdr:col>
      <xdr:colOff>114300</xdr:colOff>
      <xdr:row>56</xdr:row>
      <xdr:rowOff>168099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554662"/>
          <a:ext cx="889000" cy="21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134670</xdr:rowOff>
    </xdr:from>
    <xdr:to>
      <xdr:col>76</xdr:col>
      <xdr:colOff>165100</xdr:colOff>
      <xdr:row>57</xdr:row>
      <xdr:rowOff>64820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55947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292795" y="982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124912</xdr:rowOff>
    </xdr:from>
    <xdr:to>
      <xdr:col>71</xdr:col>
      <xdr:colOff>177800</xdr:colOff>
      <xdr:row>56</xdr:row>
      <xdr:rowOff>164393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554662"/>
          <a:ext cx="889000" cy="21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146608</xdr:rowOff>
    </xdr:from>
    <xdr:to>
      <xdr:col>72</xdr:col>
      <xdr:colOff>38100</xdr:colOff>
      <xdr:row>57</xdr:row>
      <xdr:rowOff>76758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67885</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03795" y="984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129426</xdr:rowOff>
    </xdr:from>
    <xdr:to>
      <xdr:col>67</xdr:col>
      <xdr:colOff>101600</xdr:colOff>
      <xdr:row>57</xdr:row>
      <xdr:rowOff>59576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50703</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14795" y="982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37159</xdr:rowOff>
    </xdr:from>
    <xdr:to>
      <xdr:col>85</xdr:col>
      <xdr:colOff>177800</xdr:colOff>
      <xdr:row>56</xdr:row>
      <xdr:rowOff>138759</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63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60036</xdr:rowOff>
    </xdr:from>
    <xdr:ext cx="599010"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89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114871</xdr:rowOff>
    </xdr:from>
    <xdr:to>
      <xdr:col>81</xdr:col>
      <xdr:colOff>101600</xdr:colOff>
      <xdr:row>57</xdr:row>
      <xdr:rowOff>45021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61548</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181795" y="9491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117299</xdr:rowOff>
    </xdr:from>
    <xdr:to>
      <xdr:col>76</xdr:col>
      <xdr:colOff>165100</xdr:colOff>
      <xdr:row>57</xdr:row>
      <xdr:rowOff>47449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1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63976</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292795" y="94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74112</xdr:rowOff>
    </xdr:from>
    <xdr:to>
      <xdr:col>72</xdr:col>
      <xdr:colOff>38100</xdr:colOff>
      <xdr:row>56</xdr:row>
      <xdr:rowOff>4262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5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20789</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03795" y="927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113593</xdr:rowOff>
    </xdr:from>
    <xdr:to>
      <xdr:col>67</xdr:col>
      <xdr:colOff>101600</xdr:colOff>
      <xdr:row>57</xdr:row>
      <xdr:rowOff>43743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1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60270</xdr:rowOff>
    </xdr:from>
    <xdr:ext cx="59901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14795" y="949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21970</xdr:rowOff>
    </xdr:from>
    <xdr:ext cx="685572"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760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147062</xdr:rowOff>
    </xdr:from>
    <xdr:to>
      <xdr:col>85</xdr:col>
      <xdr:colOff>126364</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48562"/>
          <a:ext cx="1269" cy="1494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128414</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672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93739</xdr:rowOff>
    </xdr:from>
    <xdr:ext cx="690189"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237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1,373,237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147062</xdr:rowOff>
    </xdr:from>
    <xdr:to>
      <xdr:col>86</xdr:col>
      <xdr:colOff>25400</xdr:colOff>
      <xdr:row>70</xdr:row>
      <xdr:rowOff>147062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4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98203</xdr:rowOff>
    </xdr:from>
    <xdr:to>
      <xdr:col>85</xdr:col>
      <xdr:colOff>127000</xdr:colOff>
      <xdr:row>79</xdr:row>
      <xdr:rowOff>98823</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642753"/>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45865</xdr:rowOff>
    </xdr:from>
    <xdr:ext cx="534377"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18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22988</xdr:rowOff>
    </xdr:from>
    <xdr:to>
      <xdr:col>85</xdr:col>
      <xdr:colOff>177800</xdr:colOff>
      <xdr:row>79</xdr:row>
      <xdr:rowOff>124588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56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98144</xdr:rowOff>
    </xdr:from>
    <xdr:to>
      <xdr:col>81</xdr:col>
      <xdr:colOff>50800</xdr:colOff>
      <xdr:row>79</xdr:row>
      <xdr:rowOff>98823</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642694"/>
          <a:ext cx="889000" cy="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27194</xdr:rowOff>
    </xdr:from>
    <xdr:to>
      <xdr:col>81</xdr:col>
      <xdr:colOff>101600</xdr:colOff>
      <xdr:row>79</xdr:row>
      <xdr:rowOff>128794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5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145321</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14111" y="133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98144</xdr:rowOff>
    </xdr:from>
    <xdr:to>
      <xdr:col>76</xdr:col>
      <xdr:colOff>114300</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642694"/>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29631</xdr:rowOff>
    </xdr:from>
    <xdr:to>
      <xdr:col>76</xdr:col>
      <xdr:colOff>165100</xdr:colOff>
      <xdr:row>79</xdr:row>
      <xdr:rowOff>131231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57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147758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334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98504</xdr:rowOff>
    </xdr:from>
    <xdr:to>
      <xdr:col>71</xdr:col>
      <xdr:colOff>177800</xdr:colOff>
      <xdr:row>79</xdr:row>
      <xdr:rowOff>98879</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64305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27823</xdr:rowOff>
    </xdr:from>
    <xdr:to>
      <xdr:col>72</xdr:col>
      <xdr:colOff>38100</xdr:colOff>
      <xdr:row>79</xdr:row>
      <xdr:rowOff>129423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7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145950</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334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32257</xdr:rowOff>
    </xdr:from>
    <xdr:to>
      <xdr:col>67</xdr:col>
      <xdr:colOff>101600</xdr:colOff>
      <xdr:row>79</xdr:row>
      <xdr:rowOff>133857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7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150384</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47111" y="133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47403</xdr:rowOff>
    </xdr:from>
    <xdr:to>
      <xdr:col>85</xdr:col>
      <xdr:colOff>177800</xdr:colOff>
      <xdr:row>79</xdr:row>
      <xdr:rowOff>149003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9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1413</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545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48023</xdr:rowOff>
    </xdr:from>
    <xdr:to>
      <xdr:col>81</xdr:col>
      <xdr:colOff>101600</xdr:colOff>
      <xdr:row>79</xdr:row>
      <xdr:rowOff>149623</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9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140750</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853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47344</xdr:rowOff>
    </xdr:from>
    <xdr:to>
      <xdr:col>76</xdr:col>
      <xdr:colOff>165100</xdr:colOff>
      <xdr:row>79</xdr:row>
      <xdr:rowOff>148944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140071</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8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47704</xdr:rowOff>
    </xdr:from>
    <xdr:to>
      <xdr:col>67</xdr:col>
      <xdr:colOff>101600</xdr:colOff>
      <xdr:row>79</xdr:row>
      <xdr:rowOff>149304</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9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140431</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25017" y="13684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12402</xdr:rowOff>
    </xdr:from>
    <xdr:to>
      <xdr:col>85</xdr:col>
      <xdr:colOff>126364</xdr:colOff>
      <xdr:row>99</xdr:row>
      <xdr:rowOff>44450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14352"/>
          <a:ext cx="1269" cy="140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130529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89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12402</xdr:rowOff>
    </xdr:from>
    <xdr:to>
      <xdr:col>86</xdr:col>
      <xdr:colOff>25400</xdr:colOff>
      <xdr:row>91</xdr:row>
      <xdr:rowOff>12402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14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44555</xdr:rowOff>
    </xdr:from>
    <xdr:to>
      <xdr:col>85</xdr:col>
      <xdr:colOff>127000</xdr:colOff>
      <xdr:row>97</xdr:row>
      <xdr:rowOff>96202</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75205"/>
          <a:ext cx="838200" cy="5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37361</xdr:rowOff>
    </xdr:from>
    <xdr:ext cx="599010"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680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58934</xdr:rowOff>
    </xdr:from>
    <xdr:to>
      <xdr:col>85</xdr:col>
      <xdr:colOff>177800</xdr:colOff>
      <xdr:row>97</xdr:row>
      <xdr:rowOff>160534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96202</xdr:rowOff>
    </xdr:from>
    <xdr:to>
      <xdr:col>81</xdr:col>
      <xdr:colOff>50800</xdr:colOff>
      <xdr:row>97</xdr:row>
      <xdr:rowOff>108567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726852"/>
          <a:ext cx="889000" cy="1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62849</xdr:rowOff>
    </xdr:from>
    <xdr:to>
      <xdr:col>81</xdr:col>
      <xdr:colOff>101600</xdr:colOff>
      <xdr:row>97</xdr:row>
      <xdr:rowOff>164449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155576</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181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108567</xdr:rowOff>
    </xdr:from>
    <xdr:to>
      <xdr:col>76</xdr:col>
      <xdr:colOff>114300</xdr:colOff>
      <xdr:row>97</xdr:row>
      <xdr:rowOff>133524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739217"/>
          <a:ext cx="889000" cy="2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53711</xdr:rowOff>
    </xdr:from>
    <xdr:to>
      <xdr:col>76</xdr:col>
      <xdr:colOff>165100</xdr:colOff>
      <xdr:row>97</xdr:row>
      <xdr:rowOff>155311</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388</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292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133524</xdr:rowOff>
    </xdr:from>
    <xdr:to>
      <xdr:col>71</xdr:col>
      <xdr:colOff>177800</xdr:colOff>
      <xdr:row>97</xdr:row>
      <xdr:rowOff>136801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764174"/>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58032</xdr:rowOff>
    </xdr:from>
    <xdr:to>
      <xdr:col>72</xdr:col>
      <xdr:colOff>38100</xdr:colOff>
      <xdr:row>97</xdr:row>
      <xdr:rowOff>159632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4709</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03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57916</xdr:rowOff>
    </xdr:from>
    <xdr:to>
      <xdr:col>67</xdr:col>
      <xdr:colOff>101600</xdr:colOff>
      <xdr:row>97</xdr:row>
      <xdr:rowOff>159516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4593</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14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165205</xdr:rowOff>
    </xdr:from>
    <xdr:to>
      <xdr:col>85</xdr:col>
      <xdr:colOff>177800</xdr:colOff>
      <xdr:row>97</xdr:row>
      <xdr:rowOff>95355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62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16632</xdr:rowOff>
    </xdr:from>
    <xdr:ext cx="599010"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75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45402</xdr:rowOff>
    </xdr:from>
    <xdr:to>
      <xdr:col>81</xdr:col>
      <xdr:colOff>101600</xdr:colOff>
      <xdr:row>97</xdr:row>
      <xdr:rowOff>147002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67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163529</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181795" y="16451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57767</xdr:rowOff>
    </xdr:from>
    <xdr:to>
      <xdr:col>76</xdr:col>
      <xdr:colOff>165100</xdr:colOff>
      <xdr:row>97</xdr:row>
      <xdr:rowOff>159367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150494</xdr:rowOff>
    </xdr:from>
    <xdr:ext cx="59901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292795" y="1678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82724</xdr:rowOff>
    </xdr:from>
    <xdr:to>
      <xdr:col>72</xdr:col>
      <xdr:colOff>38100</xdr:colOff>
      <xdr:row>98</xdr:row>
      <xdr:rowOff>12874</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1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4001</xdr:rowOff>
    </xdr:from>
    <xdr:ext cx="59901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03795" y="16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86001</xdr:rowOff>
    </xdr:from>
    <xdr:to>
      <xdr:col>67</xdr:col>
      <xdr:colOff>101600</xdr:colOff>
      <xdr:row>98</xdr:row>
      <xdr:rowOff>16151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1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7278</xdr:rowOff>
    </xdr:from>
    <xdr:ext cx="59901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14795" y="1680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7295</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493695"/>
          <a:ext cx="1269" cy="116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4132</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90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125422</xdr:rowOff>
    </xdr:from>
    <xdr:ext cx="534377"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6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7295</xdr:rowOff>
    </xdr:from>
    <xdr:to>
      <xdr:col>116</xdr:col>
      <xdr:colOff>152400</xdr:colOff>
      <xdr:row>32</xdr:row>
      <xdr:rowOff>7295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493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93032</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366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70155</xdr:rowOff>
    </xdr:from>
    <xdr:to>
      <xdr:col>116</xdr:col>
      <xdr:colOff>114300</xdr:colOff>
      <xdr:row>39</xdr:row>
      <xdr:rowOff>305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8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76281</xdr:rowOff>
    </xdr:from>
    <xdr:to>
      <xdr:col>112</xdr:col>
      <xdr:colOff>38100</xdr:colOff>
      <xdr:row>39</xdr:row>
      <xdr:rowOff>6431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22958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66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123515</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467165"/>
          <a:ext cx="889000" cy="18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69241</xdr:rowOff>
    </xdr:from>
    <xdr:to>
      <xdr:col>107</xdr:col>
      <xdr:colOff>101600</xdr:colOff>
      <xdr:row>38</xdr:row>
      <xdr:rowOff>170841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15917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123515</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18656300" y="6467165"/>
          <a:ext cx="889000" cy="18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60599</xdr:rowOff>
    </xdr:from>
    <xdr:to>
      <xdr:col>102</xdr:col>
      <xdr:colOff>165100</xdr:colOff>
      <xdr:row>38</xdr:row>
      <xdr:rowOff>162199</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153326</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668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63571</xdr:rowOff>
    </xdr:from>
    <xdr:to>
      <xdr:col>98</xdr:col>
      <xdr:colOff>38100</xdr:colOff>
      <xdr:row>38</xdr:row>
      <xdr:rowOff>165171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10248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48582</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63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72715</xdr:rowOff>
    </xdr:from>
    <xdr:to>
      <xdr:col>102</xdr:col>
      <xdr:colOff>165100</xdr:colOff>
      <xdr:row>38</xdr:row>
      <xdr:rowOff>2865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4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19392</xdr:rowOff>
    </xdr:from>
    <xdr:ext cx="469744"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10428" y="619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49</xdr:row>
      <xdr:rowOff>123190</xdr:rowOff>
    </xdr:from>
    <xdr:to>
      <xdr:col>112</xdr:col>
      <xdr:colOff>38100</xdr:colOff>
      <xdr:row>50</xdr:row>
      <xdr:rowOff>53340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48</xdr:row>
      <xdr:rowOff>69867</xdr:rowOff>
    </xdr:from>
    <xdr:ext cx="313932"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66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年度まで類似団体よりも下回っていたが平成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年度より類似団体を上回った。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これは、一括交付金事業や漁港整備、定住促進住宅の整備により公債費がふくらんでいる。今後は、新たな定住促進住宅の整備や公営住宅の建替整備計画がありさらに増となる見込みである。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年度まで公債費が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億円台で推移するため、新たな施設整備については先送りや施設の集約化等を検討し事業を実施する必要がある。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latin typeface="ＭＳ 明朝" panose="02020609040205080304" pitchFamily="17" charset="-128"/>
              <a:ea typeface="ＭＳ 明朝" panose="02020609040205080304" pitchFamily="17" charset="-128"/>
            </a:rPr>
            <a:t>財政調整基金については、</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前年度決算剰余金</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で</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78,500</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千円</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の積立をしたが、</a:t>
          </a:r>
          <a:r>
            <a:rPr kumimoji="1" lang="en-US" altLang="ja-JP" sz="1400">
              <a:solidFill>
                <a:schemeClr val="dk1"/>
              </a:solidFill>
              <a:effectLst/>
              <a:latin typeface="ＭＳ 明朝" panose="02020609040205080304" pitchFamily="17" charset="-128"/>
              <a:ea typeface="ＭＳ 明朝" panose="02020609040205080304" pitchFamily="17" charset="-128"/>
              <a:cs typeface="+mn-cs"/>
            </a:rPr>
            <a:t>1</a:t>
          </a:r>
          <a:r>
            <a:rPr kumimoji="1" lang="en-US" altLang="ja-JP" sz="1400">
              <a:latin typeface="ＭＳ 明朝" panose="02020609040205080304" pitchFamily="17" charset="-128"/>
              <a:ea typeface="ＭＳ 明朝" panose="02020609040205080304" pitchFamily="17" charset="-128"/>
            </a:rPr>
            <a:t>05,000</a:t>
          </a:r>
          <a:r>
            <a:rPr kumimoji="1" lang="ja-JP" altLang="en-US" sz="1400">
              <a:latin typeface="ＭＳ 明朝" panose="02020609040205080304" pitchFamily="17" charset="-128"/>
              <a:ea typeface="ＭＳ 明朝" panose="02020609040205080304" pitchFamily="17" charset="-128"/>
            </a:rPr>
            <a:t>千円の取り崩しがあったため、トータルでは</a:t>
          </a:r>
          <a:r>
            <a:rPr kumimoji="1" lang="en-US" altLang="ja-JP" sz="1400">
              <a:latin typeface="ＭＳ 明朝" panose="02020609040205080304" pitchFamily="17" charset="-128"/>
              <a:ea typeface="ＭＳ 明朝" panose="02020609040205080304" pitchFamily="17" charset="-128"/>
            </a:rPr>
            <a:t>26,500</a:t>
          </a:r>
          <a:r>
            <a:rPr kumimoji="1" lang="ja-JP" altLang="en-US" sz="1400">
              <a:latin typeface="ＭＳ 明朝" panose="02020609040205080304" pitchFamily="17" charset="-128"/>
              <a:ea typeface="ＭＳ 明朝" panose="02020609040205080304" pitchFamily="17" charset="-128"/>
            </a:rPr>
            <a:t>千円の減となった。しかし、標準財政規模比でみると</a:t>
          </a:r>
          <a:r>
            <a:rPr kumimoji="1" lang="en-US" altLang="ja-JP" sz="1400">
              <a:latin typeface="ＭＳ 明朝" panose="02020609040205080304" pitchFamily="17" charset="-128"/>
              <a:ea typeface="ＭＳ 明朝" panose="02020609040205080304" pitchFamily="17" charset="-128"/>
            </a:rPr>
            <a:t>103.03</a:t>
          </a:r>
          <a:r>
            <a:rPr kumimoji="1" lang="ja-JP" altLang="en-US" sz="1400">
              <a:latin typeface="ＭＳ 明朝" panose="02020609040205080304" pitchFamily="17" charset="-128"/>
              <a:ea typeface="ＭＳ 明朝" panose="02020609040205080304" pitchFamily="17" charset="-128"/>
            </a:rPr>
            <a:t>％と依然として高い水準を維持している。</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今後、公債費が令和</a:t>
          </a:r>
          <a:r>
            <a:rPr kumimoji="1" lang="en-US" altLang="ja-JP" sz="1400">
              <a:latin typeface="ＭＳ 明朝" panose="02020609040205080304" pitchFamily="17" charset="-128"/>
              <a:ea typeface="ＭＳ 明朝" panose="02020609040205080304" pitchFamily="17" charset="-128"/>
            </a:rPr>
            <a:t>5</a:t>
          </a:r>
          <a:r>
            <a:rPr kumimoji="1" lang="ja-JP" altLang="en-US" sz="1400">
              <a:latin typeface="ＭＳ 明朝" panose="02020609040205080304" pitchFamily="17" charset="-128"/>
              <a:ea typeface="ＭＳ 明朝" panose="02020609040205080304" pitchFamily="17" charset="-128"/>
            </a:rPr>
            <a:t>年度まで増加傾向にあり、財源不足が予想されるため基金の取り崩しを判断していく。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明朝" panose="02020609040205080304" pitchFamily="17" charset="-128"/>
              <a:ea typeface="ＭＳ 明朝" panose="02020609040205080304" pitchFamily="17" charset="-128"/>
            </a:rPr>
            <a:t>全ての会計において黒字であるが、毎年</a:t>
          </a:r>
          <a:r>
            <a:rPr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一般会計からの多額の繰入により運営を行っている状況である。</a:t>
          </a:r>
          <a:endParaRPr lang="en-US" altLang="ja-JP" sz="1400" b="0" i="0" u="none" strike="noStrike" baseline="0">
            <a:solidFill>
              <a:sysClr val="windowText" lastClr="000000"/>
            </a:solidFill>
            <a:latin typeface="ＭＳ 明朝" panose="02020609040205080304" pitchFamily="17" charset="-128"/>
            <a:ea typeface="ＭＳ 明朝" panose="02020609040205080304" pitchFamily="17" charset="-128"/>
            <a:cs typeface="+mn-cs"/>
          </a:endParaRPr>
        </a:p>
        <a:p>
          <a:r>
            <a:rPr kumimoji="1"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　特に簡易水道事業特別会計については、毎年多くの繰出金を出しており、令和元年度についても</a:t>
          </a:r>
          <a:r>
            <a:rPr kumimoji="1" lang="en-US" altLang="ja-JP" sz="14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76,755</a:t>
          </a:r>
          <a:r>
            <a:rPr kumimoji="1" lang="ja-JP" altLang="en-US" sz="1400" b="0" i="0" u="none" strike="noStrike" baseline="0">
              <a:solidFill>
                <a:sysClr val="windowText" lastClr="000000"/>
              </a:solidFill>
              <a:latin typeface="ＭＳ 明朝" panose="02020609040205080304" pitchFamily="17" charset="-128"/>
              <a:ea typeface="ＭＳ 明朝" panose="02020609040205080304" pitchFamily="17" charset="-128"/>
              <a:cs typeface="+mn-cs"/>
            </a:rPr>
            <a:t>千円の繰出しとなった。今後も水道施設の維持管理における費用増が見込まれるが、繰出金を抑制できるよう料金改定の検討も必要となってくる。</a:t>
          </a:r>
          <a:endParaRPr kumimoji="1" lang="ja-JP" altLang="en-US" sz="14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3300452</v>
      </c>
      <c r="BO4" s="430"/>
      <c r="BP4" s="430"/>
      <c r="BQ4" s="430"/>
      <c r="BR4" s="430"/>
      <c r="BS4" s="430"/>
      <c r="BT4" s="430"/>
      <c r="BU4" s="431"/>
      <c r="BV4" s="429">
        <v>3976378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10.4</v>
      </c>
      <c r="CU4" s="436"/>
      <c r="CV4" s="436"/>
      <c r="CW4" s="436"/>
      <c r="CX4" s="436"/>
      <c r="CY4" s="436"/>
      <c r="CZ4" s="436"/>
      <c r="DA4" s="437"/>
      <c r="DB4" s="435">
        <v>10.5</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3101678</v>
      </c>
      <c r="BO5" s="467"/>
      <c r="BP5" s="467"/>
      <c r="BQ5" s="467"/>
      <c r="BR5" s="467"/>
      <c r="BS5" s="467"/>
      <c r="BT5" s="467"/>
      <c r="BU5" s="468"/>
      <c r="BV5" s="466">
        <v>3793837</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86.1</v>
      </c>
      <c r="CU5" s="464"/>
      <c r="CV5" s="464"/>
      <c r="CW5" s="464"/>
      <c r="CX5" s="464"/>
      <c r="CY5" s="464"/>
      <c r="CZ5" s="464"/>
      <c r="DA5" s="465"/>
      <c r="DB5" s="463">
        <v>82.3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198774</v>
      </c>
      <c r="BO6" s="467"/>
      <c r="BP6" s="467"/>
      <c r="BQ6" s="467"/>
      <c r="BR6" s="467"/>
      <c r="BS6" s="467"/>
      <c r="BT6" s="467"/>
      <c r="BU6" s="468"/>
      <c r="BV6" s="466">
        <v>182541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88.4</v>
      </c>
      <c r="CU6" s="504"/>
      <c r="CV6" s="504"/>
      <c r="CW6" s="504"/>
      <c r="CX6" s="504"/>
      <c r="CY6" s="504"/>
      <c r="CZ6" s="504"/>
      <c r="DA6" s="505"/>
      <c r="DB6" s="503">
        <v>85.3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41787</v>
      </c>
      <c r="BO7" s="467"/>
      <c r="BP7" s="467"/>
      <c r="BQ7" s="467"/>
      <c r="BR7" s="467"/>
      <c r="BS7" s="467"/>
      <c r="BT7" s="467"/>
      <c r="BU7" s="468"/>
      <c r="BV7" s="466">
        <v>25572</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1506823</v>
      </c>
      <c r="CU7" s="467"/>
      <c r="CV7" s="467"/>
      <c r="CW7" s="467"/>
      <c r="CX7" s="467"/>
      <c r="CY7" s="467"/>
      <c r="CZ7" s="467"/>
      <c r="DA7" s="468"/>
      <c r="DB7" s="466">
        <v>1498418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110</v>
      </c>
      <c r="AV8" s="499"/>
      <c r="AW8" s="499"/>
      <c r="AX8" s="499"/>
      <c r="AY8" s="500" t="s">
        <v>111</v>
      </c>
      <c r="AZ8" s="501"/>
      <c r="BA8" s="501"/>
      <c r="BB8" s="501"/>
      <c r="BC8" s="501"/>
      <c r="BD8" s="501"/>
      <c r="BE8" s="501"/>
      <c r="BF8" s="501"/>
      <c r="BG8" s="501"/>
      <c r="BH8" s="501"/>
      <c r="BI8" s="501"/>
      <c r="BJ8" s="501"/>
      <c r="BK8" s="501"/>
      <c r="BL8" s="501"/>
      <c r="BM8" s="502"/>
      <c r="BN8" s="466">
        <v>156987</v>
      </c>
      <c r="BO8" s="467"/>
      <c r="BP8" s="467"/>
      <c r="BQ8" s="467"/>
      <c r="BR8" s="467"/>
      <c r="BS8" s="467"/>
      <c r="BT8" s="467"/>
      <c r="BU8" s="468"/>
      <c r="BV8" s="466">
        <v>156969</v>
      </c>
      <c r="BW8" s="467"/>
      <c r="BX8" s="467"/>
      <c r="BY8" s="467"/>
      <c r="BZ8" s="467"/>
      <c r="CA8" s="467"/>
      <c r="CB8" s="467"/>
      <c r="CC8" s="468"/>
      <c r="CD8" s="469" t="s">
        <v>112</v>
      </c>
      <c r="CE8" s="470"/>
      <c r="CF8" s="470"/>
      <c r="CG8" s="470"/>
      <c r="CH8" s="470"/>
      <c r="CI8" s="470"/>
      <c r="CJ8" s="470"/>
      <c r="CK8" s="470"/>
      <c r="CL8" s="470"/>
      <c r="CM8" s="470"/>
      <c r="CN8" s="470"/>
      <c r="CO8" s="470"/>
      <c r="CP8" s="470"/>
      <c r="CQ8" s="470"/>
      <c r="CR8" s="470"/>
      <c r="CS8" s="471"/>
      <c r="CT8" s="506">
        <v>0.16</v>
      </c>
      <c r="CU8" s="507"/>
      <c r="CV8" s="507"/>
      <c r="CW8" s="507"/>
      <c r="CX8" s="507"/>
      <c r="CY8" s="507"/>
      <c r="CZ8" s="507"/>
      <c r="DA8" s="508"/>
      <c r="DB8" s="506">
        <v>0.16</v>
      </c>
      <c r="DC8" s="507"/>
      <c r="DD8" s="507"/>
      <c r="DE8" s="507"/>
      <c r="DF8" s="507"/>
      <c r="DG8" s="507"/>
      <c r="DH8" s="507"/>
      <c r="DI8" s="508"/>
      <c r="DJ8" s="185"/>
      <c r="DK8" s="185"/>
      <c r="DL8" s="185"/>
      <c r="DM8" s="185"/>
      <c r="DN8" s="185"/>
      <c r="DO8" s="185"/>
    </row>
    <row r="9" spans="1:119" ht="18.75" customHeight="1" thickBot="1" x14ac:dyDescent="0.2">
      <c r="A9" s="186"/>
      <c r="B9" s="460" t="s">
        <v>113</v>
      </c>
      <c r="C9" s="461"/>
      <c r="D9" s="461"/>
      <c r="E9" s="461"/>
      <c r="F9" s="461"/>
      <c r="G9" s="461"/>
      <c r="H9" s="461"/>
      <c r="I9" s="461"/>
      <c r="J9" s="461"/>
      <c r="K9" s="509"/>
      <c r="L9" s="510" t="s">
        <v>114</v>
      </c>
      <c r="M9" s="511"/>
      <c r="N9" s="511"/>
      <c r="O9" s="511"/>
      <c r="P9" s="511"/>
      <c r="Q9" s="512"/>
      <c r="R9" s="513">
        <v>1720</v>
      </c>
      <c r="S9" s="514"/>
      <c r="T9" s="514"/>
      <c r="U9" s="514"/>
      <c r="V9" s="515"/>
      <c r="W9" s="423" t="s">
        <v>115</v>
      </c>
      <c r="X9" s="424"/>
      <c r="Y9" s="424"/>
      <c r="Z9" s="424"/>
      <c r="AA9" s="424"/>
      <c r="AB9" s="424"/>
      <c r="AC9" s="424"/>
      <c r="AD9" s="424"/>
      <c r="AE9" s="424"/>
      <c r="AF9" s="424"/>
      <c r="AG9" s="424"/>
      <c r="AH9" s="424"/>
      <c r="AI9" s="424"/>
      <c r="AJ9" s="424"/>
      <c r="AK9" s="424"/>
      <c r="AL9" s="425"/>
      <c r="AM9" s="495" t="s">
        <v>116</v>
      </c>
      <c r="AN9" s="496"/>
      <c r="AO9" s="496"/>
      <c r="AP9" s="496"/>
      <c r="AQ9" s="496"/>
      <c r="AR9" s="496"/>
      <c r="AS9" s="496"/>
      <c r="AT9" s="497"/>
      <c r="AU9" s="498" t="s">
        <v>117</v>
      </c>
      <c r="AV9" s="499"/>
      <c r="AW9" s="499"/>
      <c r="AX9" s="499"/>
      <c r="AY9" s="500" t="s">
        <v>118</v>
      </c>
      <c r="AZ9" s="501"/>
      <c r="BA9" s="501"/>
      <c r="BB9" s="501"/>
      <c r="BC9" s="501"/>
      <c r="BD9" s="501"/>
      <c r="BE9" s="501"/>
      <c r="BF9" s="501"/>
      <c r="BG9" s="501"/>
      <c r="BH9" s="501"/>
      <c r="BI9" s="501"/>
      <c r="BJ9" s="501"/>
      <c r="BK9" s="501"/>
      <c r="BL9" s="501"/>
      <c r="BM9" s="502"/>
      <c r="BN9" s="466">
        <v>18</v>
      </c>
      <c r="BO9" s="467"/>
      <c r="BP9" s="467"/>
      <c r="BQ9" s="467"/>
      <c r="BR9" s="467"/>
      <c r="BS9" s="467"/>
      <c r="BT9" s="467"/>
      <c r="BU9" s="468"/>
      <c r="BV9" s="466">
        <v>-20338</v>
      </c>
      <c r="BW9" s="467"/>
      <c r="BX9" s="467"/>
      <c r="BY9" s="467"/>
      <c r="BZ9" s="467"/>
      <c r="CA9" s="467"/>
      <c r="CB9" s="467"/>
      <c r="CC9" s="468"/>
      <c r="CD9" s="469" t="s">
        <v>119</v>
      </c>
      <c r="CE9" s="470"/>
      <c r="CF9" s="470"/>
      <c r="CG9" s="470"/>
      <c r="CH9" s="470"/>
      <c r="CI9" s="470"/>
      <c r="CJ9" s="470"/>
      <c r="CK9" s="470"/>
      <c r="CL9" s="470"/>
      <c r="CM9" s="470"/>
      <c r="CN9" s="470"/>
      <c r="CO9" s="470"/>
      <c r="CP9" s="470"/>
      <c r="CQ9" s="470"/>
      <c r="CR9" s="470"/>
      <c r="CS9" s="471"/>
      <c r="CT9" s="463">
        <v>13.1</v>
      </c>
      <c r="CU9" s="464"/>
      <c r="CV9" s="464"/>
      <c r="CW9" s="464"/>
      <c r="CX9" s="464"/>
      <c r="CY9" s="464"/>
      <c r="CZ9" s="464"/>
      <c r="DA9" s="465"/>
      <c r="DB9" s="463">
        <v>12.4</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120</v>
      </c>
      <c r="M10" s="496"/>
      <c r="N10" s="496"/>
      <c r="O10" s="496"/>
      <c r="P10" s="496"/>
      <c r="Q10" s="497"/>
      <c r="R10" s="517">
        <v>1794</v>
      </c>
      <c r="S10" s="518"/>
      <c r="T10" s="518"/>
      <c r="U10" s="518"/>
      <c r="V10" s="519"/>
      <c r="W10" s="454"/>
      <c r="X10" s="455"/>
      <c r="Y10" s="455"/>
      <c r="Z10" s="455"/>
      <c r="AA10" s="455"/>
      <c r="AB10" s="455"/>
      <c r="AC10" s="455"/>
      <c r="AD10" s="455"/>
      <c r="AE10" s="455"/>
      <c r="AF10" s="455"/>
      <c r="AG10" s="455"/>
      <c r="AH10" s="455"/>
      <c r="AI10" s="455"/>
      <c r="AJ10" s="455"/>
      <c r="AK10" s="455"/>
      <c r="AL10" s="458"/>
      <c r="AM10" s="495" t="s">
        <v>121</v>
      </c>
      <c r="AN10" s="496"/>
      <c r="AO10" s="496"/>
      <c r="AP10" s="496"/>
      <c r="AQ10" s="496"/>
      <c r="AR10" s="496"/>
      <c r="AS10" s="496"/>
      <c r="AT10" s="497"/>
      <c r="AU10" s="498" t="s">
        <v>122</v>
      </c>
      <c r="AV10" s="499"/>
      <c r="AW10" s="499"/>
      <c r="AX10" s="499"/>
      <c r="AY10" s="500" t="s">
        <v>123</v>
      </c>
      <c r="AZ10" s="501"/>
      <c r="BA10" s="501"/>
      <c r="BB10" s="501"/>
      <c r="BC10" s="501"/>
      <c r="BD10" s="501"/>
      <c r="BE10" s="501"/>
      <c r="BF10" s="501"/>
      <c r="BG10" s="501"/>
      <c r="BH10" s="501"/>
      <c r="BI10" s="501"/>
      <c r="BJ10" s="501"/>
      <c r="BK10" s="501"/>
      <c r="BL10" s="501"/>
      <c r="BM10" s="502"/>
      <c r="BN10" s="466">
        <v>78500</v>
      </c>
      <c r="BO10" s="467"/>
      <c r="BP10" s="467"/>
      <c r="BQ10" s="467"/>
      <c r="BR10" s="467"/>
      <c r="BS10" s="467"/>
      <c r="BT10" s="467"/>
      <c r="BU10" s="468"/>
      <c r="BV10" s="466">
        <v>89000</v>
      </c>
      <c r="BW10" s="467"/>
      <c r="BX10" s="467"/>
      <c r="BY10" s="467"/>
      <c r="BZ10" s="467"/>
      <c r="CA10" s="467"/>
      <c r="CB10" s="467"/>
      <c r="CC10" s="468"/>
      <c r="CD10" s="190" t="s">
        <v>124</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125</v>
      </c>
      <c r="M11" s="521"/>
      <c r="N11" s="521"/>
      <c r="O11" s="521"/>
      <c r="P11" s="521"/>
      <c r="Q11" s="522"/>
      <c r="R11" s="523" t="s">
        <v>126</v>
      </c>
      <c r="S11" s="524"/>
      <c r="T11" s="524"/>
      <c r="U11" s="524"/>
      <c r="V11" s="525"/>
      <c r="W11" s="454"/>
      <c r="X11" s="455"/>
      <c r="Y11" s="455"/>
      <c r="Z11" s="455"/>
      <c r="AA11" s="455"/>
      <c r="AB11" s="455"/>
      <c r="AC11" s="455"/>
      <c r="AD11" s="455"/>
      <c r="AE11" s="455"/>
      <c r="AF11" s="455"/>
      <c r="AG11" s="455"/>
      <c r="AH11" s="455"/>
      <c r="AI11" s="455"/>
      <c r="AJ11" s="455"/>
      <c r="AK11" s="455"/>
      <c r="AL11" s="458"/>
      <c r="AM11" s="495" t="s">
        <v>127</v>
      </c>
      <c r="AN11" s="496"/>
      <c r="AO11" s="496"/>
      <c r="AP11" s="496"/>
      <c r="AQ11" s="496"/>
      <c r="AR11" s="496"/>
      <c r="AS11" s="496"/>
      <c r="AT11" s="497"/>
      <c r="AU11" s="498" t="s">
        <v>128</v>
      </c>
      <c r="AV11" s="499"/>
      <c r="AW11" s="499"/>
      <c r="AX11" s="499"/>
      <c r="AY11" s="500" t="s">
        <v>129</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130</v>
      </c>
      <c r="CE11" s="470"/>
      <c r="CF11" s="470"/>
      <c r="CG11" s="470"/>
      <c r="CH11" s="470"/>
      <c r="CI11" s="470"/>
      <c r="CJ11" s="470"/>
      <c r="CK11" s="470"/>
      <c r="CL11" s="470"/>
      <c r="CM11" s="470"/>
      <c r="CN11" s="470"/>
      <c r="CO11" s="470"/>
      <c r="CP11" s="470"/>
      <c r="CQ11" s="470"/>
      <c r="CR11" s="470"/>
      <c r="CS11" s="471"/>
      <c r="CT11" s="506" t="s">
        <v>131</v>
      </c>
      <c r="CU11" s="507"/>
      <c r="CV11" s="507"/>
      <c r="CW11" s="507"/>
      <c r="CX11" s="507"/>
      <c r="CY11" s="507"/>
      <c r="CZ11" s="507"/>
      <c r="DA11" s="508"/>
      <c r="DB11" s="506" t="s">
        <v>132</v>
      </c>
      <c r="DC11" s="507"/>
      <c r="DD11" s="507"/>
      <c r="DE11" s="507"/>
      <c r="DF11" s="507"/>
      <c r="DG11" s="507"/>
      <c r="DH11" s="507"/>
      <c r="DI11" s="508"/>
      <c r="DJ11" s="185"/>
      <c r="DK11" s="185"/>
      <c r="DL11" s="185"/>
      <c r="DM11" s="185"/>
      <c r="DN11" s="185"/>
      <c r="DO11" s="185"/>
    </row>
    <row r="12" spans="1:119" ht="18.75" customHeight="1" x14ac:dyDescent="0.15">
      <c r="A12" s="186"/>
      <c r="B12" s="526" t="s">
        <v>133</v>
      </c>
      <c r="C12" s="527"/>
      <c r="D12" s="527"/>
      <c r="E12" s="527"/>
      <c r="F12" s="527"/>
      <c r="G12" s="527"/>
      <c r="H12" s="527"/>
      <c r="I12" s="527"/>
      <c r="J12" s="527"/>
      <c r="K12" s="528"/>
      <c r="L12" s="535" t="s">
        <v>134</v>
      </c>
      <c r="M12" s="536"/>
      <c r="N12" s="536"/>
      <c r="O12" s="536"/>
      <c r="P12" s="536"/>
      <c r="Q12" s="537"/>
      <c r="R12" s="538">
        <v>1764</v>
      </c>
      <c r="S12" s="539"/>
      <c r="T12" s="539"/>
      <c r="U12" s="539"/>
      <c r="V12" s="540"/>
      <c r="W12" s="541" t="s">
        <v>1</v>
      </c>
      <c r="X12" s="499"/>
      <c r="Y12" s="499"/>
      <c r="Z12" s="499"/>
      <c r="AA12" s="499"/>
      <c r="AB12" s="542"/>
      <c r="AC12" s="543" t="s">
        <v>135</v>
      </c>
      <c r="AD12" s="544"/>
      <c r="AE12" s="544"/>
      <c r="AF12" s="544"/>
      <c r="AG12" s="545"/>
      <c r="AH12" s="543" t="s">
        <v>136</v>
      </c>
      <c r="AI12" s="544"/>
      <c r="AJ12" s="544"/>
      <c r="AK12" s="544"/>
      <c r="AL12" s="546"/>
      <c r="AM12" s="495" t="s">
        <v>137</v>
      </c>
      <c r="AN12" s="496"/>
      <c r="AO12" s="496"/>
      <c r="AP12" s="496"/>
      <c r="AQ12" s="496"/>
      <c r="AR12" s="496"/>
      <c r="AS12" s="496"/>
      <c r="AT12" s="497"/>
      <c r="AU12" s="498" t="s">
        <v>138</v>
      </c>
      <c r="AV12" s="499"/>
      <c r="AW12" s="499"/>
      <c r="AX12" s="499"/>
      <c r="AY12" s="500" t="s">
        <v>139</v>
      </c>
      <c r="AZ12" s="501"/>
      <c r="BA12" s="501"/>
      <c r="BB12" s="501"/>
      <c r="BC12" s="501"/>
      <c r="BD12" s="501"/>
      <c r="BE12" s="501"/>
      <c r="BF12" s="501"/>
      <c r="BG12" s="501"/>
      <c r="BH12" s="501"/>
      <c r="BI12" s="501"/>
      <c r="BJ12" s="501"/>
      <c r="BK12" s="501"/>
      <c r="BL12" s="501"/>
      <c r="BM12" s="502"/>
      <c r="BN12" s="466">
        <v>105000</v>
      </c>
      <c r="BO12" s="467"/>
      <c r="BP12" s="467"/>
      <c r="BQ12" s="467"/>
      <c r="BR12" s="467"/>
      <c r="BS12" s="467"/>
      <c r="BT12" s="467"/>
      <c r="BU12" s="468"/>
      <c r="BV12" s="466">
        <v>0</v>
      </c>
      <c r="BW12" s="467"/>
      <c r="BX12" s="467"/>
      <c r="BY12" s="467"/>
      <c r="BZ12" s="467"/>
      <c r="CA12" s="467"/>
      <c r="CB12" s="467"/>
      <c r="CC12" s="468"/>
      <c r="CD12" s="469" t="s">
        <v>140</v>
      </c>
      <c r="CE12" s="470"/>
      <c r="CF12" s="470"/>
      <c r="CG12" s="470"/>
      <c r="CH12" s="470"/>
      <c r="CI12" s="470"/>
      <c r="CJ12" s="470"/>
      <c r="CK12" s="470"/>
      <c r="CL12" s="470"/>
      <c r="CM12" s="470"/>
      <c r="CN12" s="470"/>
      <c r="CO12" s="470"/>
      <c r="CP12" s="470"/>
      <c r="CQ12" s="470"/>
      <c r="CR12" s="470"/>
      <c r="CS12" s="471"/>
      <c r="CT12" s="506" t="s">
        <v>131</v>
      </c>
      <c r="CU12" s="507"/>
      <c r="CV12" s="507"/>
      <c r="CW12" s="507"/>
      <c r="CX12" s="507"/>
      <c r="CY12" s="507"/>
      <c r="CZ12" s="507"/>
      <c r="DA12" s="508"/>
      <c r="DB12" s="506" t="s">
        <v>132</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7" t="s">
        <v>141</v>
      </c>
      <c r="N13" s="558"/>
      <c r="O13" s="558"/>
      <c r="P13" s="558"/>
      <c r="Q13" s="559"/>
      <c r="R13" s="550">
        <v>1751</v>
      </c>
      <c r="S13" s="551"/>
      <c r="T13" s="551"/>
      <c r="U13" s="551"/>
      <c r="V13" s="552"/>
      <c r="W13" s="482" t="s">
        <v>142</v>
      </c>
      <c r="X13" s="483"/>
      <c r="Y13" s="483"/>
      <c r="Z13" s="483"/>
      <c r="AA13" s="483"/>
      <c r="AB13" s="473"/>
      <c r="AC13" s="517">
        <v>384</v>
      </c>
      <c r="AD13" s="518"/>
      <c r="AE13" s="518"/>
      <c r="AF13" s="518"/>
      <c r="AG13" s="560"/>
      <c r="AH13" s="517">
        <v>406</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-26482</v>
      </c>
      <c r="BO13" s="467"/>
      <c r="BP13" s="467"/>
      <c r="BQ13" s="467"/>
      <c r="BR13" s="467"/>
      <c r="BS13" s="467"/>
      <c r="BT13" s="467"/>
      <c r="BU13" s="468"/>
      <c r="BV13" s="466">
        <v>68662</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8.8000000000000007</v>
      </c>
      <c r="CU13" s="464"/>
      <c r="CV13" s="464"/>
      <c r="CW13" s="464"/>
      <c r="CX13" s="464"/>
      <c r="CY13" s="464"/>
      <c r="CZ13" s="464"/>
      <c r="DA13" s="465"/>
      <c r="DB13" s="463">
        <v>7.1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7" t="s">
        <v>147</v>
      </c>
      <c r="M14" s="548"/>
      <c r="N14" s="548"/>
      <c r="O14" s="548"/>
      <c r="P14" s="548"/>
      <c r="Q14" s="549"/>
      <c r="R14" s="550">
        <v>1805</v>
      </c>
      <c r="S14" s="551"/>
      <c r="T14" s="551"/>
      <c r="U14" s="551"/>
      <c r="V14" s="552"/>
      <c r="W14" s="456"/>
      <c r="X14" s="457"/>
      <c r="Y14" s="457"/>
      <c r="Z14" s="457"/>
      <c r="AA14" s="457"/>
      <c r="AB14" s="446"/>
      <c r="AC14" s="553">
        <v>41.2</v>
      </c>
      <c r="AD14" s="554"/>
      <c r="AE14" s="554"/>
      <c r="AF14" s="554"/>
      <c r="AG14" s="555"/>
      <c r="AH14" s="553">
        <v>43.9</v>
      </c>
      <c r="AI14" s="554"/>
      <c r="AJ14" s="554"/>
      <c r="AK14" s="554"/>
      <c r="AL14" s="556"/>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61" t="s">
        <v>148</v>
      </c>
      <c r="CE14" s="562"/>
      <c r="CF14" s="562"/>
      <c r="CG14" s="562"/>
      <c r="CH14" s="562"/>
      <c r="CI14" s="562"/>
      <c r="CJ14" s="562"/>
      <c r="CK14" s="562"/>
      <c r="CL14" s="562"/>
      <c r="CM14" s="562"/>
      <c r="CN14" s="562"/>
      <c r="CO14" s="562"/>
      <c r="CP14" s="562"/>
      <c r="CQ14" s="562"/>
      <c r="CR14" s="562"/>
      <c r="CS14" s="563"/>
      <c r="CT14" s="564" t="s">
        <v>131</v>
      </c>
      <c r="CU14" s="565"/>
      <c r="CV14" s="565"/>
      <c r="CW14" s="565"/>
      <c r="CX14" s="565"/>
      <c r="CY14" s="565"/>
      <c r="CZ14" s="565"/>
      <c r="DA14" s="566"/>
      <c r="DB14" s="564" t="s">
        <v>131</v>
      </c>
      <c r="DC14" s="565"/>
      <c r="DD14" s="565"/>
      <c r="DE14" s="565"/>
      <c r="DF14" s="565"/>
      <c r="DG14" s="565"/>
      <c r="DH14" s="565"/>
      <c r="DI14" s="566"/>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7" t="s">
        <v>149</v>
      </c>
      <c r="N15" s="558"/>
      <c r="O15" s="558"/>
      <c r="P15" s="558"/>
      <c r="Q15" s="559"/>
      <c r="R15" s="550">
        <v>1801</v>
      </c>
      <c r="S15" s="551"/>
      <c r="T15" s="551"/>
      <c r="U15" s="551"/>
      <c r="V15" s="552"/>
      <c r="W15" s="482" t="s">
        <v>150</v>
      </c>
      <c r="X15" s="483"/>
      <c r="Y15" s="483"/>
      <c r="Z15" s="483"/>
      <c r="AA15" s="483"/>
      <c r="AB15" s="473"/>
      <c r="AC15" s="517">
        <v>117</v>
      </c>
      <c r="AD15" s="518"/>
      <c r="AE15" s="518"/>
      <c r="AF15" s="518"/>
      <c r="AG15" s="560"/>
      <c r="AH15" s="517">
        <v>112</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233070</v>
      </c>
      <c r="BO15" s="430"/>
      <c r="BP15" s="430"/>
      <c r="BQ15" s="430"/>
      <c r="BR15" s="430"/>
      <c r="BS15" s="430"/>
      <c r="BT15" s="430"/>
      <c r="BU15" s="431"/>
      <c r="BV15" s="429">
        <v>211161</v>
      </c>
      <c r="BW15" s="430"/>
      <c r="BX15" s="430"/>
      <c r="BY15" s="430"/>
      <c r="BZ15" s="430"/>
      <c r="CA15" s="430"/>
      <c r="CB15" s="430"/>
      <c r="CC15" s="431"/>
      <c r="CD15" s="567" t="s">
        <v>152</v>
      </c>
      <c r="CE15" s="568"/>
      <c r="CF15" s="568"/>
      <c r="CG15" s="568"/>
      <c r="CH15" s="568"/>
      <c r="CI15" s="568"/>
      <c r="CJ15" s="568"/>
      <c r="CK15" s="568"/>
      <c r="CL15" s="568"/>
      <c r="CM15" s="568"/>
      <c r="CN15" s="568"/>
      <c r="CO15" s="568"/>
      <c r="CP15" s="568"/>
      <c r="CQ15" s="568"/>
      <c r="CR15" s="568"/>
      <c r="CS15" s="56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7" t="s">
        <v>153</v>
      </c>
      <c r="M16" s="578"/>
      <c r="N16" s="578"/>
      <c r="O16" s="578"/>
      <c r="P16" s="578"/>
      <c r="Q16" s="579"/>
      <c r="R16" s="570" t="s">
        <v>154</v>
      </c>
      <c r="S16" s="571"/>
      <c r="T16" s="571"/>
      <c r="U16" s="571"/>
      <c r="V16" s="572"/>
      <c r="W16" s="456"/>
      <c r="X16" s="457"/>
      <c r="Y16" s="457"/>
      <c r="Z16" s="457"/>
      <c r="AA16" s="457"/>
      <c r="AB16" s="446"/>
      <c r="AC16" s="553">
        <v>12.5</v>
      </c>
      <c r="AD16" s="554"/>
      <c r="AE16" s="554"/>
      <c r="AF16" s="554"/>
      <c r="AG16" s="555"/>
      <c r="AH16" s="553">
        <v>12.1</v>
      </c>
      <c r="AI16" s="554"/>
      <c r="AJ16" s="554"/>
      <c r="AK16" s="554"/>
      <c r="AL16" s="556"/>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1391473</v>
      </c>
      <c r="BO16" s="467"/>
      <c r="BP16" s="467"/>
      <c r="BQ16" s="467"/>
      <c r="BR16" s="467"/>
      <c r="BS16" s="467"/>
      <c r="BT16" s="467"/>
      <c r="BU16" s="468"/>
      <c r="BV16" s="466">
        <v>1386154</v>
      </c>
      <c r="BW16" s="467"/>
      <c r="BX16" s="467"/>
      <c r="BY16" s="467"/>
      <c r="BZ16" s="467"/>
      <c r="CA16" s="467"/>
      <c r="CB16" s="467"/>
      <c r="CC16" s="468"/>
      <c r="CD16" s="200"/>
      <c r="CE16" s="576"/>
      <c r="CF16" s="576"/>
      <c r="CG16" s="576"/>
      <c r="CH16" s="576"/>
      <c r="CI16" s="576"/>
      <c r="CJ16" s="576"/>
      <c r="CK16" s="576"/>
      <c r="CL16" s="576"/>
      <c r="CM16" s="576"/>
      <c r="CN16" s="576"/>
      <c r="CO16" s="576"/>
      <c r="CP16" s="576"/>
      <c r="CQ16" s="576"/>
      <c r="CR16" s="576"/>
      <c r="CS16" s="577"/>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3" t="s">
        <v>156</v>
      </c>
      <c r="N17" s="574"/>
      <c r="O17" s="574"/>
      <c r="P17" s="574"/>
      <c r="Q17" s="575"/>
      <c r="R17" s="570" t="s">
        <v>157</v>
      </c>
      <c r="S17" s="571"/>
      <c r="T17" s="571"/>
      <c r="U17" s="571"/>
      <c r="V17" s="572"/>
      <c r="W17" s="482" t="s">
        <v>158</v>
      </c>
      <c r="X17" s="483"/>
      <c r="Y17" s="483"/>
      <c r="Z17" s="483"/>
      <c r="AA17" s="483"/>
      <c r="AB17" s="473"/>
      <c r="AC17" s="517">
        <v>432</v>
      </c>
      <c r="AD17" s="518"/>
      <c r="AE17" s="518"/>
      <c r="AF17" s="518"/>
      <c r="AG17" s="560"/>
      <c r="AH17" s="517">
        <v>407</v>
      </c>
      <c r="AI17" s="518"/>
      <c r="AJ17" s="518"/>
      <c r="AK17" s="518"/>
      <c r="AL17" s="519"/>
      <c r="AM17" s="495"/>
      <c r="AN17" s="496"/>
      <c r="AO17" s="496"/>
      <c r="AP17" s="496"/>
      <c r="AQ17" s="496"/>
      <c r="AR17" s="496"/>
      <c r="AS17" s="496"/>
      <c r="AT17" s="497"/>
      <c r="AU17" s="498"/>
      <c r="AV17" s="499"/>
      <c r="AW17" s="499"/>
      <c r="AX17" s="499"/>
      <c r="AY17" s="500" t="s">
        <v>159</v>
      </c>
      <c r="AZ17" s="501"/>
      <c r="BA17" s="501"/>
      <c r="BB17" s="501"/>
      <c r="BC17" s="501"/>
      <c r="BD17" s="501"/>
      <c r="BE17" s="501"/>
      <c r="BF17" s="501"/>
      <c r="BG17" s="501"/>
      <c r="BH17" s="501"/>
      <c r="BI17" s="501"/>
      <c r="BJ17" s="501"/>
      <c r="BK17" s="501"/>
      <c r="BL17" s="501"/>
      <c r="BM17" s="502"/>
      <c r="BN17" s="466">
        <v>308676</v>
      </c>
      <c r="BO17" s="467"/>
      <c r="BP17" s="467"/>
      <c r="BQ17" s="467"/>
      <c r="BR17" s="467"/>
      <c r="BS17" s="467"/>
      <c r="BT17" s="467"/>
      <c r="BU17" s="468"/>
      <c r="BV17" s="466">
        <v>265343</v>
      </c>
      <c r="BW17" s="467"/>
      <c r="BX17" s="467"/>
      <c r="BY17" s="467"/>
      <c r="BZ17" s="467"/>
      <c r="CA17" s="467"/>
      <c r="CB17" s="467"/>
      <c r="CC17" s="468"/>
      <c r="CD17" s="200"/>
      <c r="CE17" s="576"/>
      <c r="CF17" s="576"/>
      <c r="CG17" s="576"/>
      <c r="CH17" s="576"/>
      <c r="CI17" s="576"/>
      <c r="CJ17" s="576"/>
      <c r="CK17" s="576"/>
      <c r="CL17" s="576"/>
      <c r="CM17" s="576"/>
      <c r="CN17" s="576"/>
      <c r="CO17" s="576"/>
      <c r="CP17" s="576"/>
      <c r="CQ17" s="576"/>
      <c r="CR17" s="576"/>
      <c r="CS17" s="577"/>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80" t="s">
        <v>160</v>
      </c>
      <c r="C18" s="509"/>
      <c r="D18" s="509"/>
      <c r="E18" s="581"/>
      <c r="F18" s="581"/>
      <c r="G18" s="581"/>
      <c r="H18" s="581"/>
      <c r="I18" s="581"/>
      <c r="J18" s="581"/>
      <c r="K18" s="581"/>
      <c r="L18" s="582">
        <v>81.88</v>
      </c>
      <c r="M18" s="582"/>
      <c r="N18" s="582"/>
      <c r="O18" s="582"/>
      <c r="P18" s="582"/>
      <c r="Q18" s="582"/>
      <c r="R18" s="583"/>
      <c r="S18" s="583"/>
      <c r="T18" s="583"/>
      <c r="U18" s="583"/>
      <c r="V18" s="584"/>
      <c r="W18" s="484"/>
      <c r="X18" s="485"/>
      <c r="Y18" s="485"/>
      <c r="Z18" s="485"/>
      <c r="AA18" s="485"/>
      <c r="AB18" s="476"/>
      <c r="AC18" s="585">
        <v>46.3</v>
      </c>
      <c r="AD18" s="586"/>
      <c r="AE18" s="586"/>
      <c r="AF18" s="586"/>
      <c r="AG18" s="587"/>
      <c r="AH18" s="585">
        <v>44</v>
      </c>
      <c r="AI18" s="586"/>
      <c r="AJ18" s="586"/>
      <c r="AK18" s="586"/>
      <c r="AL18" s="588"/>
      <c r="AM18" s="495"/>
      <c r="AN18" s="496"/>
      <c r="AO18" s="496"/>
      <c r="AP18" s="496"/>
      <c r="AQ18" s="496"/>
      <c r="AR18" s="496"/>
      <c r="AS18" s="496"/>
      <c r="AT18" s="497"/>
      <c r="AU18" s="498"/>
      <c r="AV18" s="499"/>
      <c r="AW18" s="499"/>
      <c r="AX18" s="499"/>
      <c r="AY18" s="500" t="s">
        <v>161</v>
      </c>
      <c r="AZ18" s="501"/>
      <c r="BA18" s="501"/>
      <c r="BB18" s="501"/>
      <c r="BC18" s="501"/>
      <c r="BD18" s="501"/>
      <c r="BE18" s="501"/>
      <c r="BF18" s="501"/>
      <c r="BG18" s="501"/>
      <c r="BH18" s="501"/>
      <c r="BI18" s="501"/>
      <c r="BJ18" s="501"/>
      <c r="BK18" s="501"/>
      <c r="BL18" s="501"/>
      <c r="BM18" s="502"/>
      <c r="BN18" s="466">
        <v>1396150</v>
      </c>
      <c r="BO18" s="467"/>
      <c r="BP18" s="467"/>
      <c r="BQ18" s="467"/>
      <c r="BR18" s="467"/>
      <c r="BS18" s="467"/>
      <c r="BT18" s="467"/>
      <c r="BU18" s="468"/>
      <c r="BV18" s="466">
        <v>1362521</v>
      </c>
      <c r="BW18" s="467"/>
      <c r="BX18" s="467"/>
      <c r="BY18" s="467"/>
      <c r="BZ18" s="467"/>
      <c r="CA18" s="467"/>
      <c r="CB18" s="467"/>
      <c r="CC18" s="468"/>
      <c r="CD18" s="200"/>
      <c r="CE18" s="576"/>
      <c r="CF18" s="576"/>
      <c r="CG18" s="576"/>
      <c r="CH18" s="576"/>
      <c r="CI18" s="576"/>
      <c r="CJ18" s="576"/>
      <c r="CK18" s="576"/>
      <c r="CL18" s="576"/>
      <c r="CM18" s="576"/>
      <c r="CN18" s="576"/>
      <c r="CO18" s="576"/>
      <c r="CP18" s="576"/>
      <c r="CQ18" s="576"/>
      <c r="CR18" s="576"/>
      <c r="CS18" s="577"/>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80" t="s">
        <v>162</v>
      </c>
      <c r="C19" s="509"/>
      <c r="D19" s="509"/>
      <c r="E19" s="581"/>
      <c r="F19" s="581"/>
      <c r="G19" s="581"/>
      <c r="H19" s="581"/>
      <c r="I19" s="581"/>
      <c r="J19" s="581"/>
      <c r="K19" s="581"/>
      <c r="L19" s="589">
        <v>21</v>
      </c>
      <c r="M19" s="589"/>
      <c r="N19" s="589"/>
      <c r="O19" s="589"/>
      <c r="P19" s="589"/>
      <c r="Q19" s="589"/>
      <c r="R19" s="590"/>
      <c r="S19" s="590"/>
      <c r="T19" s="590"/>
      <c r="U19" s="590"/>
      <c r="V19" s="591"/>
      <c r="W19" s="423"/>
      <c r="X19" s="424"/>
      <c r="Y19" s="424"/>
      <c r="Z19" s="424"/>
      <c r="AA19" s="424"/>
      <c r="AB19" s="424"/>
      <c r="AC19" s="598"/>
      <c r="AD19" s="598"/>
      <c r="AE19" s="598"/>
      <c r="AF19" s="598"/>
      <c r="AG19" s="598"/>
      <c r="AH19" s="598"/>
      <c r="AI19" s="598"/>
      <c r="AJ19" s="598"/>
      <c r="AK19" s="598"/>
      <c r="AL19" s="599"/>
      <c r="AM19" s="495"/>
      <c r="AN19" s="496"/>
      <c r="AO19" s="496"/>
      <c r="AP19" s="496"/>
      <c r="AQ19" s="496"/>
      <c r="AR19" s="496"/>
      <c r="AS19" s="496"/>
      <c r="AT19" s="497"/>
      <c r="AU19" s="498"/>
      <c r="AV19" s="499"/>
      <c r="AW19" s="499"/>
      <c r="AX19" s="499"/>
      <c r="AY19" s="500" t="s">
        <v>163</v>
      </c>
      <c r="AZ19" s="501"/>
      <c r="BA19" s="501"/>
      <c r="BB19" s="501"/>
      <c r="BC19" s="501"/>
      <c r="BD19" s="501"/>
      <c r="BE19" s="501"/>
      <c r="BF19" s="501"/>
      <c r="BG19" s="501"/>
      <c r="BH19" s="501"/>
      <c r="BI19" s="501"/>
      <c r="BJ19" s="501"/>
      <c r="BK19" s="501"/>
      <c r="BL19" s="501"/>
      <c r="BM19" s="502"/>
      <c r="BN19" s="466">
        <v>2220297</v>
      </c>
      <c r="BO19" s="467"/>
      <c r="BP19" s="467"/>
      <c r="BQ19" s="467"/>
      <c r="BR19" s="467"/>
      <c r="BS19" s="467"/>
      <c r="BT19" s="467"/>
      <c r="BU19" s="468"/>
      <c r="BV19" s="466">
        <v>2102576</v>
      </c>
      <c r="BW19" s="467"/>
      <c r="BX19" s="467"/>
      <c r="BY19" s="467"/>
      <c r="BZ19" s="467"/>
      <c r="CA19" s="467"/>
      <c r="CB19" s="467"/>
      <c r="CC19" s="468"/>
      <c r="CD19" s="200"/>
      <c r="CE19" s="576"/>
      <c r="CF19" s="576"/>
      <c r="CG19" s="576"/>
      <c r="CH19" s="576"/>
      <c r="CI19" s="576"/>
      <c r="CJ19" s="576"/>
      <c r="CK19" s="576"/>
      <c r="CL19" s="576"/>
      <c r="CM19" s="576"/>
      <c r="CN19" s="576"/>
      <c r="CO19" s="576"/>
      <c r="CP19" s="576"/>
      <c r="CQ19" s="576"/>
      <c r="CR19" s="576"/>
      <c r="CS19" s="577"/>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80" t="s">
        <v>164</v>
      </c>
      <c r="C20" s="509"/>
      <c r="D20" s="509"/>
      <c r="E20" s="581"/>
      <c r="F20" s="581"/>
      <c r="G20" s="581"/>
      <c r="H20" s="581"/>
      <c r="I20" s="581"/>
      <c r="J20" s="581"/>
      <c r="K20" s="581"/>
      <c r="L20" s="589">
        <v>748</v>
      </c>
      <c r="M20" s="589"/>
      <c r="N20" s="589"/>
      <c r="O20" s="589"/>
      <c r="P20" s="589"/>
      <c r="Q20" s="589"/>
      <c r="R20" s="590"/>
      <c r="S20" s="590"/>
      <c r="T20" s="590"/>
      <c r="U20" s="590"/>
      <c r="V20" s="591"/>
      <c r="W20" s="484"/>
      <c r="X20" s="485"/>
      <c r="Y20" s="485"/>
      <c r="Z20" s="485"/>
      <c r="AA20" s="485"/>
      <c r="AB20" s="485"/>
      <c r="AC20" s="592"/>
      <c r="AD20" s="592"/>
      <c r="AE20" s="592"/>
      <c r="AF20" s="592"/>
      <c r="AG20" s="592"/>
      <c r="AH20" s="592"/>
      <c r="AI20" s="592"/>
      <c r="AJ20" s="592"/>
      <c r="AK20" s="592"/>
      <c r="AL20" s="593"/>
      <c r="AM20" s="594"/>
      <c r="AN20" s="521"/>
      <c r="AO20" s="521"/>
      <c r="AP20" s="521"/>
      <c r="AQ20" s="521"/>
      <c r="AR20" s="521"/>
      <c r="AS20" s="521"/>
      <c r="AT20" s="522"/>
      <c r="AU20" s="595"/>
      <c r="AV20" s="596"/>
      <c r="AW20" s="596"/>
      <c r="AX20" s="597"/>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6"/>
      <c r="CF20" s="576"/>
      <c r="CG20" s="576"/>
      <c r="CH20" s="576"/>
      <c r="CI20" s="576"/>
      <c r="CJ20" s="576"/>
      <c r="CK20" s="576"/>
      <c r="CL20" s="576"/>
      <c r="CM20" s="576"/>
      <c r="CN20" s="576"/>
      <c r="CO20" s="576"/>
      <c r="CP20" s="576"/>
      <c r="CQ20" s="576"/>
      <c r="CR20" s="576"/>
      <c r="CS20" s="577"/>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600" t="s">
        <v>165</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01"/>
      <c r="AL21" s="601"/>
      <c r="AM21" s="601"/>
      <c r="AN21" s="601"/>
      <c r="AO21" s="601"/>
      <c r="AP21" s="601"/>
      <c r="AQ21" s="601"/>
      <c r="AR21" s="601"/>
      <c r="AS21" s="601"/>
      <c r="AT21" s="601"/>
      <c r="AU21" s="601"/>
      <c r="AV21" s="601"/>
      <c r="AW21" s="601"/>
      <c r="AX21" s="602"/>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6"/>
      <c r="CF21" s="576"/>
      <c r="CG21" s="576"/>
      <c r="CH21" s="576"/>
      <c r="CI21" s="576"/>
      <c r="CJ21" s="576"/>
      <c r="CK21" s="576"/>
      <c r="CL21" s="576"/>
      <c r="CM21" s="576"/>
      <c r="CN21" s="576"/>
      <c r="CO21" s="576"/>
      <c r="CP21" s="576"/>
      <c r="CQ21" s="576"/>
      <c r="CR21" s="576"/>
      <c r="CS21" s="577"/>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3" t="s">
        <v>166</v>
      </c>
      <c r="C22" s="604"/>
      <c r="D22" s="605"/>
      <c r="E22" s="478" t="s">
        <v>1</v>
      </c>
      <c r="F22" s="483"/>
      <c r="G22" s="483"/>
      <c r="H22" s="483"/>
      <c r="I22" s="483"/>
      <c r="J22" s="483"/>
      <c r="K22" s="473"/>
      <c r="L22" s="478" t="s">
        <v>167</v>
      </c>
      <c r="M22" s="483"/>
      <c r="N22" s="483"/>
      <c r="O22" s="483"/>
      <c r="P22" s="473"/>
      <c r="Q22" s="612" t="s">
        <v>168</v>
      </c>
      <c r="R22" s="613"/>
      <c r="S22" s="613"/>
      <c r="T22" s="613"/>
      <c r="U22" s="613"/>
      <c r="V22" s="614"/>
      <c r="W22" s="618" t="s">
        <v>169</v>
      </c>
      <c r="X22" s="604"/>
      <c r="Y22" s="605"/>
      <c r="Z22" s="478" t="s">
        <v>1</v>
      </c>
      <c r="AA22" s="483"/>
      <c r="AB22" s="483"/>
      <c r="AC22" s="483"/>
      <c r="AD22" s="483"/>
      <c r="AE22" s="483"/>
      <c r="AF22" s="483"/>
      <c r="AG22" s="473"/>
      <c r="AH22" s="631" t="s">
        <v>170</v>
      </c>
      <c r="AI22" s="483"/>
      <c r="AJ22" s="483"/>
      <c r="AK22" s="483"/>
      <c r="AL22" s="473"/>
      <c r="AM22" s="631" t="s">
        <v>171</v>
      </c>
      <c r="AN22" s="632"/>
      <c r="AO22" s="632"/>
      <c r="AP22" s="632"/>
      <c r="AQ22" s="632"/>
      <c r="AR22" s="633"/>
      <c r="AS22" s="612" t="s">
        <v>168</v>
      </c>
      <c r="AT22" s="613"/>
      <c r="AU22" s="613"/>
      <c r="AV22" s="613"/>
      <c r="AW22" s="613"/>
      <c r="AX22" s="637"/>
      <c r="AY22" s="639"/>
      <c r="AZ22" s="640"/>
      <c r="BA22" s="640"/>
      <c r="BB22" s="640"/>
      <c r="BC22" s="640"/>
      <c r="BD22" s="640"/>
      <c r="BE22" s="640"/>
      <c r="BF22" s="640"/>
      <c r="BG22" s="640"/>
      <c r="BH22" s="640"/>
      <c r="BI22" s="640"/>
      <c r="BJ22" s="640"/>
      <c r="BK22" s="640"/>
      <c r="BL22" s="640"/>
      <c r="BM22" s="641"/>
      <c r="BN22" s="642"/>
      <c r="BO22" s="643"/>
      <c r="BP22" s="643"/>
      <c r="BQ22" s="643"/>
      <c r="BR22" s="643"/>
      <c r="BS22" s="643"/>
      <c r="BT22" s="643"/>
      <c r="BU22" s="644"/>
      <c r="BV22" s="642"/>
      <c r="BW22" s="643"/>
      <c r="BX22" s="643"/>
      <c r="BY22" s="643"/>
      <c r="BZ22" s="643"/>
      <c r="CA22" s="643"/>
      <c r="CB22" s="643"/>
      <c r="CC22" s="644"/>
      <c r="CD22" s="200"/>
      <c r="CE22" s="576"/>
      <c r="CF22" s="576"/>
      <c r="CG22" s="576"/>
      <c r="CH22" s="576"/>
      <c r="CI22" s="576"/>
      <c r="CJ22" s="576"/>
      <c r="CK22" s="576"/>
      <c r="CL22" s="576"/>
      <c r="CM22" s="576"/>
      <c r="CN22" s="576"/>
      <c r="CO22" s="576"/>
      <c r="CP22" s="576"/>
      <c r="CQ22" s="576"/>
      <c r="CR22" s="576"/>
      <c r="CS22" s="577"/>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6"/>
      <c r="C23" s="607"/>
      <c r="D23" s="608"/>
      <c r="E23" s="452"/>
      <c r="F23" s="457"/>
      <c r="G23" s="457"/>
      <c r="H23" s="457"/>
      <c r="I23" s="457"/>
      <c r="J23" s="457"/>
      <c r="K23" s="446"/>
      <c r="L23" s="452"/>
      <c r="M23" s="457"/>
      <c r="N23" s="457"/>
      <c r="O23" s="457"/>
      <c r="P23" s="446"/>
      <c r="Q23" s="615"/>
      <c r="R23" s="616"/>
      <c r="S23" s="616"/>
      <c r="T23" s="616"/>
      <c r="U23" s="616"/>
      <c r="V23" s="617"/>
      <c r="W23" s="619"/>
      <c r="X23" s="607"/>
      <c r="Y23" s="608"/>
      <c r="Z23" s="452"/>
      <c r="AA23" s="457"/>
      <c r="AB23" s="457"/>
      <c r="AC23" s="457"/>
      <c r="AD23" s="457"/>
      <c r="AE23" s="457"/>
      <c r="AF23" s="457"/>
      <c r="AG23" s="446"/>
      <c r="AH23" s="452"/>
      <c r="AI23" s="457"/>
      <c r="AJ23" s="457"/>
      <c r="AK23" s="457"/>
      <c r="AL23" s="446"/>
      <c r="AM23" s="634"/>
      <c r="AN23" s="635"/>
      <c r="AO23" s="635"/>
      <c r="AP23" s="635"/>
      <c r="AQ23" s="635"/>
      <c r="AR23" s="636"/>
      <c r="AS23" s="615"/>
      <c r="AT23" s="616"/>
      <c r="AU23" s="616"/>
      <c r="AV23" s="616"/>
      <c r="AW23" s="616"/>
      <c r="AX23" s="638"/>
      <c r="AY23" s="426" t="s">
        <v>172</v>
      </c>
      <c r="AZ23" s="427"/>
      <c r="BA23" s="427"/>
      <c r="BB23" s="427"/>
      <c r="BC23" s="427"/>
      <c r="BD23" s="427"/>
      <c r="BE23" s="427"/>
      <c r="BF23" s="427"/>
      <c r="BG23" s="427"/>
      <c r="BH23" s="427"/>
      <c r="BI23" s="427"/>
      <c r="BJ23" s="427"/>
      <c r="BK23" s="427"/>
      <c r="BL23" s="427"/>
      <c r="BM23" s="428"/>
      <c r="BN23" s="466">
        <v>3200856</v>
      </c>
      <c r="BO23" s="467"/>
      <c r="BP23" s="467"/>
      <c r="BQ23" s="467"/>
      <c r="BR23" s="467"/>
      <c r="BS23" s="467"/>
      <c r="BT23" s="467"/>
      <c r="BU23" s="468"/>
      <c r="BV23" s="466">
        <v>3281316</v>
      </c>
      <c r="BW23" s="467"/>
      <c r="BX23" s="467"/>
      <c r="BY23" s="467"/>
      <c r="BZ23" s="467"/>
      <c r="CA23" s="467"/>
      <c r="CB23" s="467"/>
      <c r="CC23" s="468"/>
      <c r="CD23" s="200"/>
      <c r="CE23" s="576"/>
      <c r="CF23" s="576"/>
      <c r="CG23" s="576"/>
      <c r="CH23" s="576"/>
      <c r="CI23" s="576"/>
      <c r="CJ23" s="576"/>
      <c r="CK23" s="576"/>
      <c r="CL23" s="576"/>
      <c r="CM23" s="576"/>
      <c r="CN23" s="576"/>
      <c r="CO23" s="576"/>
      <c r="CP23" s="576"/>
      <c r="CQ23" s="576"/>
      <c r="CR23" s="576"/>
      <c r="CS23" s="577"/>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6"/>
      <c r="C24" s="607"/>
      <c r="D24" s="608"/>
      <c r="E24" s="516" t="s">
        <v>173</v>
      </c>
      <c r="F24" s="496"/>
      <c r="G24" s="496"/>
      <c r="H24" s="496"/>
      <c r="I24" s="496"/>
      <c r="J24" s="496"/>
      <c r="K24" s="497"/>
      <c r="L24" s="517">
        <v>1</v>
      </c>
      <c r="M24" s="518"/>
      <c r="N24" s="518"/>
      <c r="O24" s="518"/>
      <c r="P24" s="560"/>
      <c r="Q24" s="517">
        <v>7000</v>
      </c>
      <c r="R24" s="518"/>
      <c r="S24" s="518"/>
      <c r="T24" s="518"/>
      <c r="U24" s="518"/>
      <c r="V24" s="560"/>
      <c r="W24" s="619"/>
      <c r="X24" s="607"/>
      <c r="Y24" s="608"/>
      <c r="Z24" s="516" t="s">
        <v>174</v>
      </c>
      <c r="AA24" s="496"/>
      <c r="AB24" s="496"/>
      <c r="AC24" s="496"/>
      <c r="AD24" s="496"/>
      <c r="AE24" s="496"/>
      <c r="AF24" s="496"/>
      <c r="AG24" s="497"/>
      <c r="AH24" s="517">
        <v>53</v>
      </c>
      <c r="AI24" s="518"/>
      <c r="AJ24" s="518"/>
      <c r="AK24" s="518"/>
      <c r="AL24" s="560"/>
      <c r="AM24" s="517">
        <v>149513</v>
      </c>
      <c r="AN24" s="518"/>
      <c r="AO24" s="518"/>
      <c r="AP24" s="518"/>
      <c r="AQ24" s="518"/>
      <c r="AR24" s="560"/>
      <c r="AS24" s="517">
        <v>2821</v>
      </c>
      <c r="AT24" s="518"/>
      <c r="AU24" s="518"/>
      <c r="AV24" s="518"/>
      <c r="AW24" s="518"/>
      <c r="AX24" s="519"/>
      <c r="AY24" s="639" t="s">
        <v>175</v>
      </c>
      <c r="AZ24" s="640"/>
      <c r="BA24" s="640"/>
      <c r="BB24" s="640"/>
      <c r="BC24" s="640"/>
      <c r="BD24" s="640"/>
      <c r="BE24" s="640"/>
      <c r="BF24" s="640"/>
      <c r="BG24" s="640"/>
      <c r="BH24" s="640"/>
      <c r="BI24" s="640"/>
      <c r="BJ24" s="640"/>
      <c r="BK24" s="640"/>
      <c r="BL24" s="640"/>
      <c r="BM24" s="641"/>
      <c r="BN24" s="466">
        <v>3041207</v>
      </c>
      <c r="BO24" s="467"/>
      <c r="BP24" s="467"/>
      <c r="BQ24" s="467"/>
      <c r="BR24" s="467"/>
      <c r="BS24" s="467"/>
      <c r="BT24" s="467"/>
      <c r="BU24" s="468"/>
      <c r="BV24" s="466">
        <v>3144239</v>
      </c>
      <c r="BW24" s="467"/>
      <c r="BX24" s="467"/>
      <c r="BY24" s="467"/>
      <c r="BZ24" s="467"/>
      <c r="CA24" s="467"/>
      <c r="CB24" s="467"/>
      <c r="CC24" s="468"/>
      <c r="CD24" s="200"/>
      <c r="CE24" s="576"/>
      <c r="CF24" s="576"/>
      <c r="CG24" s="576"/>
      <c r="CH24" s="576"/>
      <c r="CI24" s="576"/>
      <c r="CJ24" s="576"/>
      <c r="CK24" s="576"/>
      <c r="CL24" s="576"/>
      <c r="CM24" s="576"/>
      <c r="CN24" s="576"/>
      <c r="CO24" s="576"/>
      <c r="CP24" s="576"/>
      <c r="CQ24" s="576"/>
      <c r="CR24" s="576"/>
      <c r="CS24" s="577"/>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6"/>
      <c r="C25" s="607"/>
      <c r="D25" s="608"/>
      <c r="E25" s="516" t="s">
        <v>176</v>
      </c>
      <c r="F25" s="496"/>
      <c r="G25" s="496"/>
      <c r="H25" s="496"/>
      <c r="I25" s="496"/>
      <c r="J25" s="496"/>
      <c r="K25" s="497"/>
      <c r="L25" s="517">
        <v>1</v>
      </c>
      <c r="M25" s="518"/>
      <c r="N25" s="518"/>
      <c r="O25" s="518"/>
      <c r="P25" s="560"/>
      <c r="Q25" s="517">
        <v>5670</v>
      </c>
      <c r="R25" s="518"/>
      <c r="S25" s="518"/>
      <c r="T25" s="518"/>
      <c r="U25" s="518"/>
      <c r="V25" s="560"/>
      <c r="W25" s="619"/>
      <c r="X25" s="607"/>
      <c r="Y25" s="608"/>
      <c r="Z25" s="516" t="s">
        <v>177</v>
      </c>
      <c r="AA25" s="496"/>
      <c r="AB25" s="496"/>
      <c r="AC25" s="496"/>
      <c r="AD25" s="496"/>
      <c r="AE25" s="496"/>
      <c r="AF25" s="496"/>
      <c r="AG25" s="497"/>
      <c r="AH25" s="517" t="s">
        <v>131</v>
      </c>
      <c r="AI25" s="518"/>
      <c r="AJ25" s="518"/>
      <c r="AK25" s="518"/>
      <c r="AL25" s="560"/>
      <c r="AM25" s="517" t="s">
        <v>132</v>
      </c>
      <c r="AN25" s="518"/>
      <c r="AO25" s="518"/>
      <c r="AP25" s="518"/>
      <c r="AQ25" s="518"/>
      <c r="AR25" s="560"/>
      <c r="AS25" s="517" t="s">
        <v>178</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t="s">
        <v>132</v>
      </c>
      <c r="BO25" s="430"/>
      <c r="BP25" s="430"/>
      <c r="BQ25" s="430"/>
      <c r="BR25" s="430"/>
      <c r="BS25" s="430"/>
      <c r="BT25" s="430"/>
      <c r="BU25" s="431"/>
      <c r="BV25" s="429" t="s">
        <v>178</v>
      </c>
      <c r="BW25" s="430"/>
      <c r="BX25" s="430"/>
      <c r="BY25" s="430"/>
      <c r="BZ25" s="430"/>
      <c r="CA25" s="430"/>
      <c r="CB25" s="430"/>
      <c r="CC25" s="431"/>
      <c r="CD25" s="200"/>
      <c r="CE25" s="576"/>
      <c r="CF25" s="576"/>
      <c r="CG25" s="576"/>
      <c r="CH25" s="576"/>
      <c r="CI25" s="576"/>
      <c r="CJ25" s="576"/>
      <c r="CK25" s="576"/>
      <c r="CL25" s="576"/>
      <c r="CM25" s="576"/>
      <c r="CN25" s="576"/>
      <c r="CO25" s="576"/>
      <c r="CP25" s="576"/>
      <c r="CQ25" s="576"/>
      <c r="CR25" s="576"/>
      <c r="CS25" s="577"/>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6"/>
      <c r="C26" s="607"/>
      <c r="D26" s="608"/>
      <c r="E26" s="516" t="s">
        <v>180</v>
      </c>
      <c r="F26" s="496"/>
      <c r="G26" s="496"/>
      <c r="H26" s="496"/>
      <c r="I26" s="496"/>
      <c r="J26" s="496"/>
      <c r="K26" s="497"/>
      <c r="L26" s="517">
        <v>1</v>
      </c>
      <c r="M26" s="518"/>
      <c r="N26" s="518"/>
      <c r="O26" s="518"/>
      <c r="P26" s="560"/>
      <c r="Q26" s="517">
        <v>5320</v>
      </c>
      <c r="R26" s="518"/>
      <c r="S26" s="518"/>
      <c r="T26" s="518"/>
      <c r="U26" s="518"/>
      <c r="V26" s="560"/>
      <c r="W26" s="619"/>
      <c r="X26" s="607"/>
      <c r="Y26" s="608"/>
      <c r="Z26" s="516" t="s">
        <v>181</v>
      </c>
      <c r="AA26" s="629"/>
      <c r="AB26" s="629"/>
      <c r="AC26" s="629"/>
      <c r="AD26" s="629"/>
      <c r="AE26" s="629"/>
      <c r="AF26" s="629"/>
      <c r="AG26" s="630"/>
      <c r="AH26" s="517">
        <v>4</v>
      </c>
      <c r="AI26" s="518"/>
      <c r="AJ26" s="518"/>
      <c r="AK26" s="518"/>
      <c r="AL26" s="560"/>
      <c r="AM26" s="517">
        <v>10384</v>
      </c>
      <c r="AN26" s="518"/>
      <c r="AO26" s="518"/>
      <c r="AP26" s="518"/>
      <c r="AQ26" s="518"/>
      <c r="AR26" s="560"/>
      <c r="AS26" s="517">
        <v>2596</v>
      </c>
      <c r="AT26" s="518"/>
      <c r="AU26" s="518"/>
      <c r="AV26" s="518"/>
      <c r="AW26" s="518"/>
      <c r="AX26" s="519"/>
      <c r="AY26" s="469" t="s">
        <v>182</v>
      </c>
      <c r="AZ26" s="470"/>
      <c r="BA26" s="470"/>
      <c r="BB26" s="470"/>
      <c r="BC26" s="470"/>
      <c r="BD26" s="470"/>
      <c r="BE26" s="470"/>
      <c r="BF26" s="470"/>
      <c r="BG26" s="470"/>
      <c r="BH26" s="470"/>
      <c r="BI26" s="470"/>
      <c r="BJ26" s="470"/>
      <c r="BK26" s="470"/>
      <c r="BL26" s="470"/>
      <c r="BM26" s="471"/>
      <c r="BN26" s="466" t="s">
        <v>132</v>
      </c>
      <c r="BO26" s="467"/>
      <c r="BP26" s="467"/>
      <c r="BQ26" s="467"/>
      <c r="BR26" s="467"/>
      <c r="BS26" s="467"/>
      <c r="BT26" s="467"/>
      <c r="BU26" s="468"/>
      <c r="BV26" s="466" t="s">
        <v>178</v>
      </c>
      <c r="BW26" s="467"/>
      <c r="BX26" s="467"/>
      <c r="BY26" s="467"/>
      <c r="BZ26" s="467"/>
      <c r="CA26" s="467"/>
      <c r="CB26" s="467"/>
      <c r="CC26" s="468"/>
      <c r="CD26" s="200"/>
      <c r="CE26" s="576"/>
      <c r="CF26" s="576"/>
      <c r="CG26" s="576"/>
      <c r="CH26" s="576"/>
      <c r="CI26" s="576"/>
      <c r="CJ26" s="576"/>
      <c r="CK26" s="576"/>
      <c r="CL26" s="576"/>
      <c r="CM26" s="576"/>
      <c r="CN26" s="576"/>
      <c r="CO26" s="576"/>
      <c r="CP26" s="576"/>
      <c r="CQ26" s="576"/>
      <c r="CR26" s="576"/>
      <c r="CS26" s="577"/>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6"/>
      <c r="C27" s="607"/>
      <c r="D27" s="608"/>
      <c r="E27" s="516" t="s">
        <v>183</v>
      </c>
      <c r="F27" s="496"/>
      <c r="G27" s="496"/>
      <c r="H27" s="496"/>
      <c r="I27" s="496"/>
      <c r="J27" s="496"/>
      <c r="K27" s="497"/>
      <c r="L27" s="517">
        <v>1</v>
      </c>
      <c r="M27" s="518"/>
      <c r="N27" s="518"/>
      <c r="O27" s="518"/>
      <c r="P27" s="560"/>
      <c r="Q27" s="517">
        <v>2600</v>
      </c>
      <c r="R27" s="518"/>
      <c r="S27" s="518"/>
      <c r="T27" s="518"/>
      <c r="U27" s="518"/>
      <c r="V27" s="560"/>
      <c r="W27" s="619"/>
      <c r="X27" s="607"/>
      <c r="Y27" s="608"/>
      <c r="Z27" s="516" t="s">
        <v>184</v>
      </c>
      <c r="AA27" s="496"/>
      <c r="AB27" s="496"/>
      <c r="AC27" s="496"/>
      <c r="AD27" s="496"/>
      <c r="AE27" s="496"/>
      <c r="AF27" s="496"/>
      <c r="AG27" s="497"/>
      <c r="AH27" s="517">
        <v>3</v>
      </c>
      <c r="AI27" s="518"/>
      <c r="AJ27" s="518"/>
      <c r="AK27" s="518"/>
      <c r="AL27" s="560"/>
      <c r="AM27" s="517">
        <v>8539</v>
      </c>
      <c r="AN27" s="518"/>
      <c r="AO27" s="518"/>
      <c r="AP27" s="518"/>
      <c r="AQ27" s="518"/>
      <c r="AR27" s="560"/>
      <c r="AS27" s="517">
        <v>2846</v>
      </c>
      <c r="AT27" s="518"/>
      <c r="AU27" s="518"/>
      <c r="AV27" s="518"/>
      <c r="AW27" s="518"/>
      <c r="AX27" s="519"/>
      <c r="AY27" s="561" t="s">
        <v>185</v>
      </c>
      <c r="AZ27" s="562"/>
      <c r="BA27" s="562"/>
      <c r="BB27" s="562"/>
      <c r="BC27" s="562"/>
      <c r="BD27" s="562"/>
      <c r="BE27" s="562"/>
      <c r="BF27" s="562"/>
      <c r="BG27" s="562"/>
      <c r="BH27" s="562"/>
      <c r="BI27" s="562"/>
      <c r="BJ27" s="562"/>
      <c r="BK27" s="562"/>
      <c r="BL27" s="562"/>
      <c r="BM27" s="563"/>
      <c r="BN27" s="642">
        <v>16829</v>
      </c>
      <c r="BO27" s="643"/>
      <c r="BP27" s="643"/>
      <c r="BQ27" s="643"/>
      <c r="BR27" s="643"/>
      <c r="BS27" s="643"/>
      <c r="BT27" s="643"/>
      <c r="BU27" s="644"/>
      <c r="BV27" s="642">
        <v>19304</v>
      </c>
      <c r="BW27" s="643"/>
      <c r="BX27" s="643"/>
      <c r="BY27" s="643"/>
      <c r="BZ27" s="643"/>
      <c r="CA27" s="643"/>
      <c r="CB27" s="643"/>
      <c r="CC27" s="644"/>
      <c r="CD27" s="202"/>
      <c r="CE27" s="576"/>
      <c r="CF27" s="576"/>
      <c r="CG27" s="576"/>
      <c r="CH27" s="576"/>
      <c r="CI27" s="576"/>
      <c r="CJ27" s="576"/>
      <c r="CK27" s="576"/>
      <c r="CL27" s="576"/>
      <c r="CM27" s="576"/>
      <c r="CN27" s="576"/>
      <c r="CO27" s="576"/>
      <c r="CP27" s="576"/>
      <c r="CQ27" s="576"/>
      <c r="CR27" s="576"/>
      <c r="CS27" s="577"/>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6"/>
      <c r="C28" s="607"/>
      <c r="D28" s="608"/>
      <c r="E28" s="516" t="s">
        <v>186</v>
      </c>
      <c r="F28" s="496"/>
      <c r="G28" s="496"/>
      <c r="H28" s="496"/>
      <c r="I28" s="496"/>
      <c r="J28" s="496"/>
      <c r="K28" s="497"/>
      <c r="L28" s="517">
        <v>1</v>
      </c>
      <c r="M28" s="518"/>
      <c r="N28" s="518"/>
      <c r="O28" s="518"/>
      <c r="P28" s="560"/>
      <c r="Q28" s="517">
        <v>2160</v>
      </c>
      <c r="R28" s="518"/>
      <c r="S28" s="518"/>
      <c r="T28" s="518"/>
      <c r="U28" s="518"/>
      <c r="V28" s="560"/>
      <c r="W28" s="619"/>
      <c r="X28" s="607"/>
      <c r="Y28" s="608"/>
      <c r="Z28" s="516" t="s">
        <v>187</v>
      </c>
      <c r="AA28" s="496"/>
      <c r="AB28" s="496"/>
      <c r="AC28" s="496"/>
      <c r="AD28" s="496"/>
      <c r="AE28" s="496"/>
      <c r="AF28" s="496"/>
      <c r="AG28" s="497"/>
      <c r="AH28" s="517" t="s">
        <v>178</v>
      </c>
      <c r="AI28" s="518"/>
      <c r="AJ28" s="518"/>
      <c r="AK28" s="518"/>
      <c r="AL28" s="560"/>
      <c r="AM28" s="517" t="s">
        <v>131</v>
      </c>
      <c r="AN28" s="518"/>
      <c r="AO28" s="518"/>
      <c r="AP28" s="518"/>
      <c r="AQ28" s="518"/>
      <c r="AR28" s="560"/>
      <c r="AS28" s="517" t="s">
        <v>131</v>
      </c>
      <c r="AT28" s="518"/>
      <c r="AU28" s="518"/>
      <c r="AV28" s="518"/>
      <c r="AW28" s="518"/>
      <c r="AX28" s="519"/>
      <c r="AY28" s="645" t="s">
        <v>188</v>
      </c>
      <c r="AZ28" s="646"/>
      <c r="BA28" s="646"/>
      <c r="BB28" s="647"/>
      <c r="BC28" s="426" t="s">
        <v>48</v>
      </c>
      <c r="BD28" s="427"/>
      <c r="BE28" s="427"/>
      <c r="BF28" s="427"/>
      <c r="BG28" s="427"/>
      <c r="BH28" s="427"/>
      <c r="BI28" s="427"/>
      <c r="BJ28" s="427"/>
      <c r="BK28" s="427"/>
      <c r="BL28" s="427"/>
      <c r="BM28" s="428"/>
      <c r="BN28" s="429">
        <v>1552500</v>
      </c>
      <c r="BO28" s="430"/>
      <c r="BP28" s="430"/>
      <c r="BQ28" s="430"/>
      <c r="BR28" s="430"/>
      <c r="BS28" s="430"/>
      <c r="BT28" s="430"/>
      <c r="BU28" s="431"/>
      <c r="BV28" s="429">
        <v>1579000</v>
      </c>
      <c r="BW28" s="430"/>
      <c r="BX28" s="430"/>
      <c r="BY28" s="430"/>
      <c r="BZ28" s="430"/>
      <c r="CA28" s="430"/>
      <c r="CB28" s="430"/>
      <c r="CC28" s="431"/>
      <c r="CD28" s="200"/>
      <c r="CE28" s="576"/>
      <c r="CF28" s="576"/>
      <c r="CG28" s="576"/>
      <c r="CH28" s="576"/>
      <c r="CI28" s="576"/>
      <c r="CJ28" s="576"/>
      <c r="CK28" s="576"/>
      <c r="CL28" s="576"/>
      <c r="CM28" s="576"/>
      <c r="CN28" s="576"/>
      <c r="CO28" s="576"/>
      <c r="CP28" s="576"/>
      <c r="CQ28" s="576"/>
      <c r="CR28" s="576"/>
      <c r="CS28" s="577"/>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6"/>
      <c r="C29" s="607"/>
      <c r="D29" s="608"/>
      <c r="E29" s="516" t="s">
        <v>189</v>
      </c>
      <c r="F29" s="496"/>
      <c r="G29" s="496"/>
      <c r="H29" s="496"/>
      <c r="I29" s="496"/>
      <c r="J29" s="496"/>
      <c r="K29" s="497"/>
      <c r="L29" s="517">
        <v>6</v>
      </c>
      <c r="M29" s="518"/>
      <c r="N29" s="518"/>
      <c r="O29" s="518"/>
      <c r="P29" s="560"/>
      <c r="Q29" s="517">
        <v>2010</v>
      </c>
      <c r="R29" s="518"/>
      <c r="S29" s="518"/>
      <c r="T29" s="518"/>
      <c r="U29" s="518"/>
      <c r="V29" s="560"/>
      <c r="W29" s="620"/>
      <c r="X29" s="621"/>
      <c r="Y29" s="622"/>
      <c r="Z29" s="516" t="s">
        <v>190</v>
      </c>
      <c r="AA29" s="496"/>
      <c r="AB29" s="496"/>
      <c r="AC29" s="496"/>
      <c r="AD29" s="496"/>
      <c r="AE29" s="496"/>
      <c r="AF29" s="496"/>
      <c r="AG29" s="497"/>
      <c r="AH29" s="517">
        <v>56</v>
      </c>
      <c r="AI29" s="518"/>
      <c r="AJ29" s="518"/>
      <c r="AK29" s="518"/>
      <c r="AL29" s="560"/>
      <c r="AM29" s="517">
        <v>158052</v>
      </c>
      <c r="AN29" s="518"/>
      <c r="AO29" s="518"/>
      <c r="AP29" s="518"/>
      <c r="AQ29" s="518"/>
      <c r="AR29" s="560"/>
      <c r="AS29" s="517">
        <v>2822</v>
      </c>
      <c r="AT29" s="518"/>
      <c r="AU29" s="518"/>
      <c r="AV29" s="518"/>
      <c r="AW29" s="518"/>
      <c r="AX29" s="519"/>
      <c r="AY29" s="648"/>
      <c r="AZ29" s="649"/>
      <c r="BA29" s="649"/>
      <c r="BB29" s="650"/>
      <c r="BC29" s="500" t="s">
        <v>191</v>
      </c>
      <c r="BD29" s="501"/>
      <c r="BE29" s="501"/>
      <c r="BF29" s="501"/>
      <c r="BG29" s="501"/>
      <c r="BH29" s="501"/>
      <c r="BI29" s="501"/>
      <c r="BJ29" s="501"/>
      <c r="BK29" s="501"/>
      <c r="BL29" s="501"/>
      <c r="BM29" s="502"/>
      <c r="BN29" s="466">
        <v>410000</v>
      </c>
      <c r="BO29" s="467"/>
      <c r="BP29" s="467"/>
      <c r="BQ29" s="467"/>
      <c r="BR29" s="467"/>
      <c r="BS29" s="467"/>
      <c r="BT29" s="467"/>
      <c r="BU29" s="468"/>
      <c r="BV29" s="466">
        <v>410000</v>
      </c>
      <c r="BW29" s="467"/>
      <c r="BX29" s="467"/>
      <c r="BY29" s="467"/>
      <c r="BZ29" s="467"/>
      <c r="CA29" s="467"/>
      <c r="CB29" s="467"/>
      <c r="CC29" s="468"/>
      <c r="CD29" s="202"/>
      <c r="CE29" s="576"/>
      <c r="CF29" s="576"/>
      <c r="CG29" s="576"/>
      <c r="CH29" s="576"/>
      <c r="CI29" s="576"/>
      <c r="CJ29" s="576"/>
      <c r="CK29" s="576"/>
      <c r="CL29" s="576"/>
      <c r="CM29" s="576"/>
      <c r="CN29" s="576"/>
      <c r="CO29" s="576"/>
      <c r="CP29" s="576"/>
      <c r="CQ29" s="576"/>
      <c r="CR29" s="576"/>
      <c r="CS29" s="577"/>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9"/>
      <c r="C30" s="610"/>
      <c r="D30" s="611"/>
      <c r="E30" s="520"/>
      <c r="F30" s="521"/>
      <c r="G30" s="521"/>
      <c r="H30" s="521"/>
      <c r="I30" s="521"/>
      <c r="J30" s="521"/>
      <c r="K30" s="522"/>
      <c r="L30" s="623"/>
      <c r="M30" s="624"/>
      <c r="N30" s="624"/>
      <c r="O30" s="624"/>
      <c r="P30" s="625"/>
      <c r="Q30" s="623"/>
      <c r="R30" s="624"/>
      <c r="S30" s="624"/>
      <c r="T30" s="624"/>
      <c r="U30" s="624"/>
      <c r="V30" s="625"/>
      <c r="W30" s="626" t="s">
        <v>192</v>
      </c>
      <c r="X30" s="627"/>
      <c r="Y30" s="627"/>
      <c r="Z30" s="627"/>
      <c r="AA30" s="627"/>
      <c r="AB30" s="627"/>
      <c r="AC30" s="627"/>
      <c r="AD30" s="627"/>
      <c r="AE30" s="627"/>
      <c r="AF30" s="627"/>
      <c r="AG30" s="628"/>
      <c r="AH30" s="585">
        <v>89.7</v>
      </c>
      <c r="AI30" s="586"/>
      <c r="AJ30" s="586"/>
      <c r="AK30" s="586"/>
      <c r="AL30" s="586"/>
      <c r="AM30" s="586"/>
      <c r="AN30" s="586"/>
      <c r="AO30" s="586"/>
      <c r="AP30" s="586"/>
      <c r="AQ30" s="586"/>
      <c r="AR30" s="586"/>
      <c r="AS30" s="586"/>
      <c r="AT30" s="586"/>
      <c r="AU30" s="586"/>
      <c r="AV30" s="586"/>
      <c r="AW30" s="586"/>
      <c r="AX30" s="588"/>
      <c r="AY30" s="651"/>
      <c r="AZ30" s="652"/>
      <c r="BA30" s="652"/>
      <c r="BB30" s="653"/>
      <c r="BC30" s="639" t="s">
        <v>50</v>
      </c>
      <c r="BD30" s="640"/>
      <c r="BE30" s="640"/>
      <c r="BF30" s="640"/>
      <c r="BG30" s="640"/>
      <c r="BH30" s="640"/>
      <c r="BI30" s="640"/>
      <c r="BJ30" s="640"/>
      <c r="BK30" s="640"/>
      <c r="BL30" s="640"/>
      <c r="BM30" s="641"/>
      <c r="BN30" s="642">
        <v>994629</v>
      </c>
      <c r="BO30" s="643"/>
      <c r="BP30" s="643"/>
      <c r="BQ30" s="643"/>
      <c r="BR30" s="643"/>
      <c r="BS30" s="643"/>
      <c r="BT30" s="643"/>
      <c r="BU30" s="644"/>
      <c r="BV30" s="642">
        <v>1042947</v>
      </c>
      <c r="BW30" s="643"/>
      <c r="BX30" s="643"/>
      <c r="BY30" s="643"/>
      <c r="BZ30" s="643"/>
      <c r="CA30" s="643"/>
      <c r="CB30" s="643"/>
      <c r="CC30" s="644"/>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199</v>
      </c>
      <c r="D33" s="490"/>
      <c r="E33" s="455" t="s">
        <v>200</v>
      </c>
      <c r="F33" s="455"/>
      <c r="G33" s="455"/>
      <c r="H33" s="455"/>
      <c r="I33" s="455"/>
      <c r="J33" s="455"/>
      <c r="K33" s="455"/>
      <c r="L33" s="455"/>
      <c r="M33" s="455"/>
      <c r="N33" s="455"/>
      <c r="O33" s="455"/>
      <c r="P33" s="455"/>
      <c r="Q33" s="455"/>
      <c r="R33" s="455"/>
      <c r="S33" s="455"/>
      <c r="T33" s="215"/>
      <c r="U33" s="490" t="s">
        <v>199</v>
      </c>
      <c r="V33" s="490"/>
      <c r="W33" s="455" t="s">
        <v>201</v>
      </c>
      <c r="X33" s="455"/>
      <c r="Y33" s="455"/>
      <c r="Z33" s="455"/>
      <c r="AA33" s="455"/>
      <c r="AB33" s="455"/>
      <c r="AC33" s="455"/>
      <c r="AD33" s="455"/>
      <c r="AE33" s="455"/>
      <c r="AF33" s="455"/>
      <c r="AG33" s="455"/>
      <c r="AH33" s="455"/>
      <c r="AI33" s="455"/>
      <c r="AJ33" s="455"/>
      <c r="AK33" s="455"/>
      <c r="AL33" s="215"/>
      <c r="AM33" s="490" t="s">
        <v>202</v>
      </c>
      <c r="AN33" s="490"/>
      <c r="AO33" s="455" t="s">
        <v>203</v>
      </c>
      <c r="AP33" s="455"/>
      <c r="AQ33" s="455"/>
      <c r="AR33" s="455"/>
      <c r="AS33" s="455"/>
      <c r="AT33" s="455"/>
      <c r="AU33" s="455"/>
      <c r="AV33" s="455"/>
      <c r="AW33" s="455"/>
      <c r="AX33" s="455"/>
      <c r="AY33" s="455"/>
      <c r="AZ33" s="455"/>
      <c r="BA33" s="455"/>
      <c r="BB33" s="455"/>
      <c r="BC33" s="455"/>
      <c r="BD33" s="216"/>
      <c r="BE33" s="455" t="s">
        <v>204</v>
      </c>
      <c r="BF33" s="455"/>
      <c r="BG33" s="455" t="s">
        <v>205</v>
      </c>
      <c r="BH33" s="455"/>
      <c r="BI33" s="455"/>
      <c r="BJ33" s="455"/>
      <c r="BK33" s="455"/>
      <c r="BL33" s="455"/>
      <c r="BM33" s="455"/>
      <c r="BN33" s="455"/>
      <c r="BO33" s="455"/>
      <c r="BP33" s="455"/>
      <c r="BQ33" s="455"/>
      <c r="BR33" s="455"/>
      <c r="BS33" s="455"/>
      <c r="BT33" s="455"/>
      <c r="BU33" s="455"/>
      <c r="BV33" s="216"/>
      <c r="BW33" s="490" t="s">
        <v>204</v>
      </c>
      <c r="BX33" s="490"/>
      <c r="BY33" s="455" t="s">
        <v>206</v>
      </c>
      <c r="BZ33" s="455"/>
      <c r="CA33" s="455"/>
      <c r="CB33" s="455"/>
      <c r="CC33" s="455"/>
      <c r="CD33" s="455"/>
      <c r="CE33" s="455"/>
      <c r="CF33" s="455"/>
      <c r="CG33" s="455"/>
      <c r="CH33" s="455"/>
      <c r="CI33" s="455"/>
      <c r="CJ33" s="455"/>
      <c r="CK33" s="455"/>
      <c r="CL33" s="455"/>
      <c r="CM33" s="455"/>
      <c r="CN33" s="215"/>
      <c r="CO33" s="490" t="s">
        <v>199</v>
      </c>
      <c r="CP33" s="490"/>
      <c r="CQ33" s="455" t="s">
        <v>207</v>
      </c>
      <c r="CR33" s="455"/>
      <c r="CS33" s="455"/>
      <c r="CT33" s="455"/>
      <c r="CU33" s="455"/>
      <c r="CV33" s="455"/>
      <c r="CW33" s="455"/>
      <c r="CX33" s="455"/>
      <c r="CY33" s="455"/>
      <c r="CZ33" s="455"/>
      <c r="DA33" s="455"/>
      <c r="DB33" s="455"/>
      <c r="DC33" s="455"/>
      <c r="DD33" s="455"/>
      <c r="DE33" s="455"/>
      <c r="DF33" s="215"/>
      <c r="DG33" s="654" t="s">
        <v>208</v>
      </c>
      <c r="DH33" s="654"/>
      <c r="DI33" s="217"/>
      <c r="DJ33" s="185"/>
      <c r="DK33" s="185"/>
      <c r="DL33" s="185"/>
      <c r="DM33" s="185"/>
      <c r="DN33" s="185"/>
      <c r="DO33" s="185"/>
    </row>
    <row r="34" spans="1:119" ht="32.25" customHeight="1" x14ac:dyDescent="0.15">
      <c r="A34" s="186"/>
      <c r="B34" s="212"/>
      <c r="C34" s="655">
        <f>IF(E34="","",1)</f>
        <v>1</v>
      </c>
      <c r="D34" s="655"/>
      <c r="E34" s="656" t="str">
        <f>IF('各会計、関係団体の財政状況及び健全化判断比率'!B7="","",'各会計、関係団体の財政状況及び健全化判断比率'!B7)</f>
        <v>一般会計</v>
      </c>
      <c r="F34" s="656"/>
      <c r="G34" s="656"/>
      <c r="H34" s="656"/>
      <c r="I34" s="656"/>
      <c r="J34" s="656"/>
      <c r="K34" s="656"/>
      <c r="L34" s="656"/>
      <c r="M34" s="656"/>
      <c r="N34" s="656"/>
      <c r="O34" s="656"/>
      <c r="P34" s="656"/>
      <c r="Q34" s="656"/>
      <c r="R34" s="656"/>
      <c r="S34" s="656"/>
      <c r="T34" s="213"/>
      <c r="U34" s="655">
        <f>IF(W34="","",MAX(C34:D43)+1)</f>
        <v>2</v>
      </c>
      <c r="V34" s="655"/>
      <c r="W34" s="656" t="str">
        <f>IF('各会計、関係団体の財政状況及び健全化判断比率'!B28="","",'各会計、関係団体の財政状況及び健全化判断比率'!B28)</f>
        <v>国民健康保険特別会計</v>
      </c>
      <c r="X34" s="656"/>
      <c r="Y34" s="656"/>
      <c r="Z34" s="656"/>
      <c r="AA34" s="656"/>
      <c r="AB34" s="656"/>
      <c r="AC34" s="656"/>
      <c r="AD34" s="656"/>
      <c r="AE34" s="656"/>
      <c r="AF34" s="656"/>
      <c r="AG34" s="656"/>
      <c r="AH34" s="656"/>
      <c r="AI34" s="656"/>
      <c r="AJ34" s="656"/>
      <c r="AK34" s="656"/>
      <c r="AL34" s="213"/>
      <c r="AM34" s="655" t="str">
        <f>IF(AO34="","",MAX(C34:D43,U34:V43)+1)</f>
        <v/>
      </c>
      <c r="AN34" s="655"/>
      <c r="AO34" s="656"/>
      <c r="AP34" s="656"/>
      <c r="AQ34" s="656"/>
      <c r="AR34" s="656"/>
      <c r="AS34" s="656"/>
      <c r="AT34" s="656"/>
      <c r="AU34" s="656"/>
      <c r="AV34" s="656"/>
      <c r="AW34" s="656"/>
      <c r="AX34" s="656"/>
      <c r="AY34" s="656"/>
      <c r="AZ34" s="656"/>
      <c r="BA34" s="656"/>
      <c r="BB34" s="656"/>
      <c r="BC34" s="656"/>
      <c r="BD34" s="213"/>
      <c r="BE34" s="655">
        <f>IF(BG34="","",MAX(C34:D43,U34:V43,AM34:AN43)+1)</f>
        <v>4</v>
      </c>
      <c r="BF34" s="655"/>
      <c r="BG34" s="656" t="str">
        <f>IF('各会計、関係団体の財政状況及び健全化判断比率'!B30="","",'各会計、関係団体の財政状況及び健全化判断比率'!B30)</f>
        <v>簡易水道事業特別会計</v>
      </c>
      <c r="BH34" s="656"/>
      <c r="BI34" s="656"/>
      <c r="BJ34" s="656"/>
      <c r="BK34" s="656"/>
      <c r="BL34" s="656"/>
      <c r="BM34" s="656"/>
      <c r="BN34" s="656"/>
      <c r="BO34" s="656"/>
      <c r="BP34" s="656"/>
      <c r="BQ34" s="656"/>
      <c r="BR34" s="656"/>
      <c r="BS34" s="656"/>
      <c r="BT34" s="656"/>
      <c r="BU34" s="656"/>
      <c r="BV34" s="213"/>
      <c r="BW34" s="655">
        <f>IF(BY34="","",MAX(C34:D43,U34:V43,AM34:AN43,BE34:BF43)+1)</f>
        <v>5</v>
      </c>
      <c r="BX34" s="655"/>
      <c r="BY34" s="656" t="str">
        <f>IF('各会計、関係団体の財政状況及び健全化判断比率'!B68="","",'各会計、関係団体の財政状況及び健全化判断比率'!B68)</f>
        <v>国頭地区行政事務組合</v>
      </c>
      <c r="BZ34" s="656"/>
      <c r="CA34" s="656"/>
      <c r="CB34" s="656"/>
      <c r="CC34" s="656"/>
      <c r="CD34" s="656"/>
      <c r="CE34" s="656"/>
      <c r="CF34" s="656"/>
      <c r="CG34" s="656"/>
      <c r="CH34" s="656"/>
      <c r="CI34" s="656"/>
      <c r="CJ34" s="656"/>
      <c r="CK34" s="656"/>
      <c r="CL34" s="656"/>
      <c r="CM34" s="656"/>
      <c r="CN34" s="213"/>
      <c r="CO34" s="655">
        <f>IF(CQ34="","",MAX(C34:D43,U34:V43,AM34:AN43,BE34:BF43,BW34:BX43)+1)</f>
        <v>13</v>
      </c>
      <c r="CP34" s="655"/>
      <c r="CQ34" s="656" t="str">
        <f>IF('各会計、関係団体の財政状況及び健全化判断比率'!BS7="","",'各会計、関係団体の財政状況及び健全化判断比率'!BS7)</f>
        <v>東村ふるさと振興㈱</v>
      </c>
      <c r="CR34" s="656"/>
      <c r="CS34" s="656"/>
      <c r="CT34" s="656"/>
      <c r="CU34" s="656"/>
      <c r="CV34" s="656"/>
      <c r="CW34" s="656"/>
      <c r="CX34" s="656"/>
      <c r="CY34" s="656"/>
      <c r="CZ34" s="656"/>
      <c r="DA34" s="656"/>
      <c r="DB34" s="656"/>
      <c r="DC34" s="656"/>
      <c r="DD34" s="656"/>
      <c r="DE34" s="656"/>
      <c r="DF34" s="210"/>
      <c r="DG34" s="657" t="str">
        <f>IF('各会計、関係団体の財政状況及び健全化判断比率'!BR7="","",'各会計、関係団体の財政状況及び健全化判断比率'!BR7)</f>
        <v/>
      </c>
      <c r="DH34" s="657"/>
      <c r="DI34" s="217"/>
      <c r="DJ34" s="185"/>
      <c r="DK34" s="185"/>
      <c r="DL34" s="185"/>
      <c r="DM34" s="185"/>
      <c r="DN34" s="185"/>
      <c r="DO34" s="185"/>
    </row>
    <row r="35" spans="1:119" ht="32.25" customHeight="1" x14ac:dyDescent="0.15">
      <c r="A35" s="186"/>
      <c r="B35" s="212"/>
      <c r="C35" s="655" t="str">
        <f>IF(E35="","",C34+1)</f>
        <v/>
      </c>
      <c r="D35" s="655"/>
      <c r="E35" s="656" t="str">
        <f>IF('各会計、関係団体の財政状況及び健全化判断比率'!B8="","",'各会計、関係団体の財政状況及び健全化判断比率'!B8)</f>
        <v/>
      </c>
      <c r="F35" s="656"/>
      <c r="G35" s="656"/>
      <c r="H35" s="656"/>
      <c r="I35" s="656"/>
      <c r="J35" s="656"/>
      <c r="K35" s="656"/>
      <c r="L35" s="656"/>
      <c r="M35" s="656"/>
      <c r="N35" s="656"/>
      <c r="O35" s="656"/>
      <c r="P35" s="656"/>
      <c r="Q35" s="656"/>
      <c r="R35" s="656"/>
      <c r="S35" s="656"/>
      <c r="T35" s="213"/>
      <c r="U35" s="655">
        <f>IF(W35="","",U34+1)</f>
        <v>3</v>
      </c>
      <c r="V35" s="655"/>
      <c r="W35" s="656" t="str">
        <f>IF('各会計、関係団体の財政状況及び健全化判断比率'!B29="","",'各会計、関係団体の財政状況及び健全化判断比率'!B29)</f>
        <v>後期高齢者医療保険特別会計</v>
      </c>
      <c r="X35" s="656"/>
      <c r="Y35" s="656"/>
      <c r="Z35" s="656"/>
      <c r="AA35" s="656"/>
      <c r="AB35" s="656"/>
      <c r="AC35" s="656"/>
      <c r="AD35" s="656"/>
      <c r="AE35" s="656"/>
      <c r="AF35" s="656"/>
      <c r="AG35" s="656"/>
      <c r="AH35" s="656"/>
      <c r="AI35" s="656"/>
      <c r="AJ35" s="656"/>
      <c r="AK35" s="656"/>
      <c r="AL35" s="213"/>
      <c r="AM35" s="655" t="str">
        <f t="shared" ref="AM35:AM43" si="0">IF(AO35="","",AM34+1)</f>
        <v/>
      </c>
      <c r="AN35" s="655"/>
      <c r="AO35" s="656"/>
      <c r="AP35" s="656"/>
      <c r="AQ35" s="656"/>
      <c r="AR35" s="656"/>
      <c r="AS35" s="656"/>
      <c r="AT35" s="656"/>
      <c r="AU35" s="656"/>
      <c r="AV35" s="656"/>
      <c r="AW35" s="656"/>
      <c r="AX35" s="656"/>
      <c r="AY35" s="656"/>
      <c r="AZ35" s="656"/>
      <c r="BA35" s="656"/>
      <c r="BB35" s="656"/>
      <c r="BC35" s="656"/>
      <c r="BD35" s="213"/>
      <c r="BE35" s="655" t="str">
        <f t="shared" ref="BE35:BE43" si="1">IF(BG35="","",BE34+1)</f>
        <v/>
      </c>
      <c r="BF35" s="655"/>
      <c r="BG35" s="656"/>
      <c r="BH35" s="656"/>
      <c r="BI35" s="656"/>
      <c r="BJ35" s="656"/>
      <c r="BK35" s="656"/>
      <c r="BL35" s="656"/>
      <c r="BM35" s="656"/>
      <c r="BN35" s="656"/>
      <c r="BO35" s="656"/>
      <c r="BP35" s="656"/>
      <c r="BQ35" s="656"/>
      <c r="BR35" s="656"/>
      <c r="BS35" s="656"/>
      <c r="BT35" s="656"/>
      <c r="BU35" s="656"/>
      <c r="BV35" s="213"/>
      <c r="BW35" s="655">
        <f t="shared" ref="BW35:BW43" si="2">IF(BY35="","",BW34+1)</f>
        <v>6</v>
      </c>
      <c r="BX35" s="655"/>
      <c r="BY35" s="656" t="str">
        <f>IF('各会計、関係団体の財政状況及び健全化判断比率'!B69="","",'各会計、関係団体の財政状況及び健全化判断比率'!B69)</f>
        <v>北部広域市町村圏事務組合</v>
      </c>
      <c r="BZ35" s="656"/>
      <c r="CA35" s="656"/>
      <c r="CB35" s="656"/>
      <c r="CC35" s="656"/>
      <c r="CD35" s="656"/>
      <c r="CE35" s="656"/>
      <c r="CF35" s="656"/>
      <c r="CG35" s="656"/>
      <c r="CH35" s="656"/>
      <c r="CI35" s="656"/>
      <c r="CJ35" s="656"/>
      <c r="CK35" s="656"/>
      <c r="CL35" s="656"/>
      <c r="CM35" s="656"/>
      <c r="CN35" s="213"/>
      <c r="CO35" s="655" t="str">
        <f t="shared" ref="CO35:CO43" si="3">IF(CQ35="","",CO34+1)</f>
        <v/>
      </c>
      <c r="CP35" s="655"/>
      <c r="CQ35" s="656" t="str">
        <f>IF('各会計、関係団体の財政状況及び健全化判断比率'!BS8="","",'各会計、関係団体の財政状況及び健全化判断比率'!BS8)</f>
        <v/>
      </c>
      <c r="CR35" s="656"/>
      <c r="CS35" s="656"/>
      <c r="CT35" s="656"/>
      <c r="CU35" s="656"/>
      <c r="CV35" s="656"/>
      <c r="CW35" s="656"/>
      <c r="CX35" s="656"/>
      <c r="CY35" s="656"/>
      <c r="CZ35" s="656"/>
      <c r="DA35" s="656"/>
      <c r="DB35" s="656"/>
      <c r="DC35" s="656"/>
      <c r="DD35" s="656"/>
      <c r="DE35" s="656"/>
      <c r="DF35" s="210"/>
      <c r="DG35" s="657" t="str">
        <f>IF('各会計、関係団体の財政状況及び健全化判断比率'!BR8="","",'各会計、関係団体の財政状況及び健全化判断比率'!BR8)</f>
        <v/>
      </c>
      <c r="DH35" s="657"/>
      <c r="DI35" s="217"/>
      <c r="DJ35" s="185"/>
      <c r="DK35" s="185"/>
      <c r="DL35" s="185"/>
      <c r="DM35" s="185"/>
      <c r="DN35" s="185"/>
      <c r="DO35" s="185"/>
    </row>
    <row r="36" spans="1:119" ht="32.25" customHeight="1" x14ac:dyDescent="0.15">
      <c r="A36" s="186"/>
      <c r="B36" s="212"/>
      <c r="C36" s="655" t="str">
        <f>IF(E36="","",C35+1)</f>
        <v/>
      </c>
      <c r="D36" s="655"/>
      <c r="E36" s="656" t="str">
        <f>IF('各会計、関係団体の財政状況及び健全化判断比率'!B9="","",'各会計、関係団体の財政状況及び健全化判断比率'!B9)</f>
        <v/>
      </c>
      <c r="F36" s="656"/>
      <c r="G36" s="656"/>
      <c r="H36" s="656"/>
      <c r="I36" s="656"/>
      <c r="J36" s="656"/>
      <c r="K36" s="656"/>
      <c r="L36" s="656"/>
      <c r="M36" s="656"/>
      <c r="N36" s="656"/>
      <c r="O36" s="656"/>
      <c r="P36" s="656"/>
      <c r="Q36" s="656"/>
      <c r="R36" s="656"/>
      <c r="S36" s="656"/>
      <c r="T36" s="213"/>
      <c r="U36" s="655" t="str">
        <f t="shared" ref="U36:U43" si="4">IF(W36="","",U35+1)</f>
        <v/>
      </c>
      <c r="V36" s="655"/>
      <c r="W36" s="656"/>
      <c r="X36" s="656"/>
      <c r="Y36" s="656"/>
      <c r="Z36" s="656"/>
      <c r="AA36" s="656"/>
      <c r="AB36" s="656"/>
      <c r="AC36" s="656"/>
      <c r="AD36" s="656"/>
      <c r="AE36" s="656"/>
      <c r="AF36" s="656"/>
      <c r="AG36" s="656"/>
      <c r="AH36" s="656"/>
      <c r="AI36" s="656"/>
      <c r="AJ36" s="656"/>
      <c r="AK36" s="656"/>
      <c r="AL36" s="213"/>
      <c r="AM36" s="655" t="str">
        <f t="shared" si="0"/>
        <v/>
      </c>
      <c r="AN36" s="655"/>
      <c r="AO36" s="656"/>
      <c r="AP36" s="656"/>
      <c r="AQ36" s="656"/>
      <c r="AR36" s="656"/>
      <c r="AS36" s="656"/>
      <c r="AT36" s="656"/>
      <c r="AU36" s="656"/>
      <c r="AV36" s="656"/>
      <c r="AW36" s="656"/>
      <c r="AX36" s="656"/>
      <c r="AY36" s="656"/>
      <c r="AZ36" s="656"/>
      <c r="BA36" s="656"/>
      <c r="BB36" s="656"/>
      <c r="BC36" s="656"/>
      <c r="BD36" s="213"/>
      <c r="BE36" s="655" t="str">
        <f t="shared" si="1"/>
        <v/>
      </c>
      <c r="BF36" s="655"/>
      <c r="BG36" s="656"/>
      <c r="BH36" s="656"/>
      <c r="BI36" s="656"/>
      <c r="BJ36" s="656"/>
      <c r="BK36" s="656"/>
      <c r="BL36" s="656"/>
      <c r="BM36" s="656"/>
      <c r="BN36" s="656"/>
      <c r="BO36" s="656"/>
      <c r="BP36" s="656"/>
      <c r="BQ36" s="656"/>
      <c r="BR36" s="656"/>
      <c r="BS36" s="656"/>
      <c r="BT36" s="656"/>
      <c r="BU36" s="656"/>
      <c r="BV36" s="213"/>
      <c r="BW36" s="655">
        <f t="shared" si="2"/>
        <v>7</v>
      </c>
      <c r="BX36" s="655"/>
      <c r="BY36" s="656" t="str">
        <f>IF('各会計、関係団体の財政状況及び健全化判断比率'!B70="","",'各会計、関係団体の財政状況及び健全化判断比率'!B70)</f>
        <v>沖縄県市町村自治会館管理組合</v>
      </c>
      <c r="BZ36" s="656"/>
      <c r="CA36" s="656"/>
      <c r="CB36" s="656"/>
      <c r="CC36" s="656"/>
      <c r="CD36" s="656"/>
      <c r="CE36" s="656"/>
      <c r="CF36" s="656"/>
      <c r="CG36" s="656"/>
      <c r="CH36" s="656"/>
      <c r="CI36" s="656"/>
      <c r="CJ36" s="656"/>
      <c r="CK36" s="656"/>
      <c r="CL36" s="656"/>
      <c r="CM36" s="656"/>
      <c r="CN36" s="213"/>
      <c r="CO36" s="655" t="str">
        <f t="shared" si="3"/>
        <v/>
      </c>
      <c r="CP36" s="655"/>
      <c r="CQ36" s="656" t="str">
        <f>IF('各会計、関係団体の財政状況及び健全化判断比率'!BS9="","",'各会計、関係団体の財政状況及び健全化判断比率'!BS9)</f>
        <v/>
      </c>
      <c r="CR36" s="656"/>
      <c r="CS36" s="656"/>
      <c r="CT36" s="656"/>
      <c r="CU36" s="656"/>
      <c r="CV36" s="656"/>
      <c r="CW36" s="656"/>
      <c r="CX36" s="656"/>
      <c r="CY36" s="656"/>
      <c r="CZ36" s="656"/>
      <c r="DA36" s="656"/>
      <c r="DB36" s="656"/>
      <c r="DC36" s="656"/>
      <c r="DD36" s="656"/>
      <c r="DE36" s="656"/>
      <c r="DF36" s="210"/>
      <c r="DG36" s="657" t="str">
        <f>IF('各会計、関係団体の財政状況及び健全化判断比率'!BR9="","",'各会計、関係団体の財政状況及び健全化判断比率'!BR9)</f>
        <v/>
      </c>
      <c r="DH36" s="657"/>
      <c r="DI36" s="217"/>
      <c r="DJ36" s="185"/>
      <c r="DK36" s="185"/>
      <c r="DL36" s="185"/>
      <c r="DM36" s="185"/>
      <c r="DN36" s="185"/>
      <c r="DO36" s="185"/>
    </row>
    <row r="37" spans="1:119" ht="32.25" customHeight="1" x14ac:dyDescent="0.15">
      <c r="A37" s="186"/>
      <c r="B37" s="212"/>
      <c r="C37" s="655" t="str">
        <f>IF(E37="","",C36+1)</f>
        <v/>
      </c>
      <c r="D37" s="655"/>
      <c r="E37" s="656" t="str">
        <f>IF('各会計、関係団体の財政状況及び健全化判断比率'!B10="","",'各会計、関係団体の財政状況及び健全化判断比率'!B10)</f>
        <v/>
      </c>
      <c r="F37" s="656"/>
      <c r="G37" s="656"/>
      <c r="H37" s="656"/>
      <c r="I37" s="656"/>
      <c r="J37" s="656"/>
      <c r="K37" s="656"/>
      <c r="L37" s="656"/>
      <c r="M37" s="656"/>
      <c r="N37" s="656"/>
      <c r="O37" s="656"/>
      <c r="P37" s="656"/>
      <c r="Q37" s="656"/>
      <c r="R37" s="656"/>
      <c r="S37" s="656"/>
      <c r="T37" s="213"/>
      <c r="U37" s="655" t="str">
        <f t="shared" si="4"/>
        <v/>
      </c>
      <c r="V37" s="655"/>
      <c r="W37" s="656"/>
      <c r="X37" s="656"/>
      <c r="Y37" s="656"/>
      <c r="Z37" s="656"/>
      <c r="AA37" s="656"/>
      <c r="AB37" s="656"/>
      <c r="AC37" s="656"/>
      <c r="AD37" s="656"/>
      <c r="AE37" s="656"/>
      <c r="AF37" s="656"/>
      <c r="AG37" s="656"/>
      <c r="AH37" s="656"/>
      <c r="AI37" s="656"/>
      <c r="AJ37" s="656"/>
      <c r="AK37" s="656"/>
      <c r="AL37" s="213"/>
      <c r="AM37" s="655" t="str">
        <f t="shared" si="0"/>
        <v/>
      </c>
      <c r="AN37" s="655"/>
      <c r="AO37" s="656"/>
      <c r="AP37" s="656"/>
      <c r="AQ37" s="656"/>
      <c r="AR37" s="656"/>
      <c r="AS37" s="656"/>
      <c r="AT37" s="656"/>
      <c r="AU37" s="656"/>
      <c r="AV37" s="656"/>
      <c r="AW37" s="656"/>
      <c r="AX37" s="656"/>
      <c r="AY37" s="656"/>
      <c r="AZ37" s="656"/>
      <c r="BA37" s="656"/>
      <c r="BB37" s="656"/>
      <c r="BC37" s="656"/>
      <c r="BD37" s="213"/>
      <c r="BE37" s="655" t="str">
        <f t="shared" si="1"/>
        <v/>
      </c>
      <c r="BF37" s="655"/>
      <c r="BG37" s="656"/>
      <c r="BH37" s="656"/>
      <c r="BI37" s="656"/>
      <c r="BJ37" s="656"/>
      <c r="BK37" s="656"/>
      <c r="BL37" s="656"/>
      <c r="BM37" s="656"/>
      <c r="BN37" s="656"/>
      <c r="BO37" s="656"/>
      <c r="BP37" s="656"/>
      <c r="BQ37" s="656"/>
      <c r="BR37" s="656"/>
      <c r="BS37" s="656"/>
      <c r="BT37" s="656"/>
      <c r="BU37" s="656"/>
      <c r="BV37" s="213"/>
      <c r="BW37" s="655">
        <f t="shared" si="2"/>
        <v>8</v>
      </c>
      <c r="BX37" s="655"/>
      <c r="BY37" s="656" t="str">
        <f>IF('各会計、関係団体の財政状況及び健全化判断比率'!B71="","",'各会計、関係団体の財政状況及び健全化判断比率'!B71)</f>
        <v>沖縄県市町村総合事務組合</v>
      </c>
      <c r="BZ37" s="656"/>
      <c r="CA37" s="656"/>
      <c r="CB37" s="656"/>
      <c r="CC37" s="656"/>
      <c r="CD37" s="656"/>
      <c r="CE37" s="656"/>
      <c r="CF37" s="656"/>
      <c r="CG37" s="656"/>
      <c r="CH37" s="656"/>
      <c r="CI37" s="656"/>
      <c r="CJ37" s="656"/>
      <c r="CK37" s="656"/>
      <c r="CL37" s="656"/>
      <c r="CM37" s="656"/>
      <c r="CN37" s="213"/>
      <c r="CO37" s="655" t="str">
        <f t="shared" si="3"/>
        <v/>
      </c>
      <c r="CP37" s="655"/>
      <c r="CQ37" s="656" t="str">
        <f>IF('各会計、関係団体の財政状況及び健全化判断比率'!BS10="","",'各会計、関係団体の財政状況及び健全化判断比率'!BS10)</f>
        <v/>
      </c>
      <c r="CR37" s="656"/>
      <c r="CS37" s="656"/>
      <c r="CT37" s="656"/>
      <c r="CU37" s="656"/>
      <c r="CV37" s="656"/>
      <c r="CW37" s="656"/>
      <c r="CX37" s="656"/>
      <c r="CY37" s="656"/>
      <c r="CZ37" s="656"/>
      <c r="DA37" s="656"/>
      <c r="DB37" s="656"/>
      <c r="DC37" s="656"/>
      <c r="DD37" s="656"/>
      <c r="DE37" s="656"/>
      <c r="DF37" s="210"/>
      <c r="DG37" s="657" t="str">
        <f>IF('各会計、関係団体の財政状況及び健全化判断比率'!BR10="","",'各会計、関係団体の財政状況及び健全化判断比率'!BR10)</f>
        <v/>
      </c>
      <c r="DH37" s="657"/>
      <c r="DI37" s="217"/>
      <c r="DJ37" s="185"/>
      <c r="DK37" s="185"/>
      <c r="DL37" s="185"/>
      <c r="DM37" s="185"/>
      <c r="DN37" s="185"/>
      <c r="DO37" s="185"/>
    </row>
    <row r="38" spans="1:119" ht="32.25" customHeight="1" x14ac:dyDescent="0.15">
      <c r="A38" s="186"/>
      <c r="B38" s="212"/>
      <c r="C38" s="655" t="str">
        <f t="shared" ref="C38:C43" si="5">IF(E38="","",C37+1)</f>
        <v/>
      </c>
      <c r="D38" s="655"/>
      <c r="E38" s="656" t="str">
        <f>IF('各会計、関係団体の財政状況及び健全化判断比率'!B11="","",'各会計、関係団体の財政状況及び健全化判断比率'!B11)</f>
        <v/>
      </c>
      <c r="F38" s="656"/>
      <c r="G38" s="656"/>
      <c r="H38" s="656"/>
      <c r="I38" s="656"/>
      <c r="J38" s="656"/>
      <c r="K38" s="656"/>
      <c r="L38" s="656"/>
      <c r="M38" s="656"/>
      <c r="N38" s="656"/>
      <c r="O38" s="656"/>
      <c r="P38" s="656"/>
      <c r="Q38" s="656"/>
      <c r="R38" s="656"/>
      <c r="S38" s="656"/>
      <c r="T38" s="213"/>
      <c r="U38" s="655" t="str">
        <f t="shared" si="4"/>
        <v/>
      </c>
      <c r="V38" s="655"/>
      <c r="W38" s="656"/>
      <c r="X38" s="656"/>
      <c r="Y38" s="656"/>
      <c r="Z38" s="656"/>
      <c r="AA38" s="656"/>
      <c r="AB38" s="656"/>
      <c r="AC38" s="656"/>
      <c r="AD38" s="656"/>
      <c r="AE38" s="656"/>
      <c r="AF38" s="656"/>
      <c r="AG38" s="656"/>
      <c r="AH38" s="656"/>
      <c r="AI38" s="656"/>
      <c r="AJ38" s="656"/>
      <c r="AK38" s="656"/>
      <c r="AL38" s="213"/>
      <c r="AM38" s="655" t="str">
        <f t="shared" si="0"/>
        <v/>
      </c>
      <c r="AN38" s="655"/>
      <c r="AO38" s="656"/>
      <c r="AP38" s="656"/>
      <c r="AQ38" s="656"/>
      <c r="AR38" s="656"/>
      <c r="AS38" s="656"/>
      <c r="AT38" s="656"/>
      <c r="AU38" s="656"/>
      <c r="AV38" s="656"/>
      <c r="AW38" s="656"/>
      <c r="AX38" s="656"/>
      <c r="AY38" s="656"/>
      <c r="AZ38" s="656"/>
      <c r="BA38" s="656"/>
      <c r="BB38" s="656"/>
      <c r="BC38" s="656"/>
      <c r="BD38" s="213"/>
      <c r="BE38" s="655" t="str">
        <f t="shared" si="1"/>
        <v/>
      </c>
      <c r="BF38" s="655"/>
      <c r="BG38" s="656"/>
      <c r="BH38" s="656"/>
      <c r="BI38" s="656"/>
      <c r="BJ38" s="656"/>
      <c r="BK38" s="656"/>
      <c r="BL38" s="656"/>
      <c r="BM38" s="656"/>
      <c r="BN38" s="656"/>
      <c r="BO38" s="656"/>
      <c r="BP38" s="656"/>
      <c r="BQ38" s="656"/>
      <c r="BR38" s="656"/>
      <c r="BS38" s="656"/>
      <c r="BT38" s="656"/>
      <c r="BU38" s="656"/>
      <c r="BV38" s="213"/>
      <c r="BW38" s="655">
        <f t="shared" si="2"/>
        <v>9</v>
      </c>
      <c r="BX38" s="655"/>
      <c r="BY38" s="656" t="str">
        <f>IF('各会計、関係団体の財政状況及び健全化判断比率'!B72="","",'各会計、関係団体の財政状況及び健全化判断比率'!B72)</f>
        <v>沖縄県介護保険広域連合(一般会計)</v>
      </c>
      <c r="BZ38" s="656"/>
      <c r="CA38" s="656"/>
      <c r="CB38" s="656"/>
      <c r="CC38" s="656"/>
      <c r="CD38" s="656"/>
      <c r="CE38" s="656"/>
      <c r="CF38" s="656"/>
      <c r="CG38" s="656"/>
      <c r="CH38" s="656"/>
      <c r="CI38" s="656"/>
      <c r="CJ38" s="656"/>
      <c r="CK38" s="656"/>
      <c r="CL38" s="656"/>
      <c r="CM38" s="656"/>
      <c r="CN38" s="213"/>
      <c r="CO38" s="655" t="str">
        <f t="shared" si="3"/>
        <v/>
      </c>
      <c r="CP38" s="655"/>
      <c r="CQ38" s="656" t="str">
        <f>IF('各会計、関係団体の財政状況及び健全化判断比率'!BS11="","",'各会計、関係団体の財政状況及び健全化判断比率'!BS11)</f>
        <v/>
      </c>
      <c r="CR38" s="656"/>
      <c r="CS38" s="656"/>
      <c r="CT38" s="656"/>
      <c r="CU38" s="656"/>
      <c r="CV38" s="656"/>
      <c r="CW38" s="656"/>
      <c r="CX38" s="656"/>
      <c r="CY38" s="656"/>
      <c r="CZ38" s="656"/>
      <c r="DA38" s="656"/>
      <c r="DB38" s="656"/>
      <c r="DC38" s="656"/>
      <c r="DD38" s="656"/>
      <c r="DE38" s="656"/>
      <c r="DF38" s="210"/>
      <c r="DG38" s="657" t="str">
        <f>IF('各会計、関係団体の財政状況及び健全化判断比率'!BR11="","",'各会計、関係団体の財政状況及び健全化判断比率'!BR11)</f>
        <v/>
      </c>
      <c r="DH38" s="657"/>
      <c r="DI38" s="217"/>
      <c r="DJ38" s="185"/>
      <c r="DK38" s="185"/>
      <c r="DL38" s="185"/>
      <c r="DM38" s="185"/>
      <c r="DN38" s="185"/>
      <c r="DO38" s="185"/>
    </row>
    <row r="39" spans="1:119" ht="32.25" customHeight="1" x14ac:dyDescent="0.15">
      <c r="A39" s="186"/>
      <c r="B39" s="212"/>
      <c r="C39" s="655" t="str">
        <f t="shared" si="5"/>
        <v/>
      </c>
      <c r="D39" s="655"/>
      <c r="E39" s="656" t="str">
        <f>IF('各会計、関係団体の財政状況及び健全化判断比率'!B12="","",'各会計、関係団体の財政状況及び健全化判断比率'!B12)</f>
        <v/>
      </c>
      <c r="F39" s="656"/>
      <c r="G39" s="656"/>
      <c r="H39" s="656"/>
      <c r="I39" s="656"/>
      <c r="J39" s="656"/>
      <c r="K39" s="656"/>
      <c r="L39" s="656"/>
      <c r="M39" s="656"/>
      <c r="N39" s="656"/>
      <c r="O39" s="656"/>
      <c r="P39" s="656"/>
      <c r="Q39" s="656"/>
      <c r="R39" s="656"/>
      <c r="S39" s="656"/>
      <c r="T39" s="213"/>
      <c r="U39" s="655" t="str">
        <f t="shared" si="4"/>
        <v/>
      </c>
      <c r="V39" s="655"/>
      <c r="W39" s="656"/>
      <c r="X39" s="656"/>
      <c r="Y39" s="656"/>
      <c r="Z39" s="656"/>
      <c r="AA39" s="656"/>
      <c r="AB39" s="656"/>
      <c r="AC39" s="656"/>
      <c r="AD39" s="656"/>
      <c r="AE39" s="656"/>
      <c r="AF39" s="656"/>
      <c r="AG39" s="656"/>
      <c r="AH39" s="656"/>
      <c r="AI39" s="656"/>
      <c r="AJ39" s="656"/>
      <c r="AK39" s="656"/>
      <c r="AL39" s="213"/>
      <c r="AM39" s="655" t="str">
        <f t="shared" si="0"/>
        <v/>
      </c>
      <c r="AN39" s="655"/>
      <c r="AO39" s="656"/>
      <c r="AP39" s="656"/>
      <c r="AQ39" s="656"/>
      <c r="AR39" s="656"/>
      <c r="AS39" s="656"/>
      <c r="AT39" s="656"/>
      <c r="AU39" s="656"/>
      <c r="AV39" s="656"/>
      <c r="AW39" s="656"/>
      <c r="AX39" s="656"/>
      <c r="AY39" s="656"/>
      <c r="AZ39" s="656"/>
      <c r="BA39" s="656"/>
      <c r="BB39" s="656"/>
      <c r="BC39" s="656"/>
      <c r="BD39" s="213"/>
      <c r="BE39" s="655" t="str">
        <f t="shared" si="1"/>
        <v/>
      </c>
      <c r="BF39" s="655"/>
      <c r="BG39" s="656"/>
      <c r="BH39" s="656"/>
      <c r="BI39" s="656"/>
      <c r="BJ39" s="656"/>
      <c r="BK39" s="656"/>
      <c r="BL39" s="656"/>
      <c r="BM39" s="656"/>
      <c r="BN39" s="656"/>
      <c r="BO39" s="656"/>
      <c r="BP39" s="656"/>
      <c r="BQ39" s="656"/>
      <c r="BR39" s="656"/>
      <c r="BS39" s="656"/>
      <c r="BT39" s="656"/>
      <c r="BU39" s="656"/>
      <c r="BV39" s="213"/>
      <c r="BW39" s="655">
        <f t="shared" si="2"/>
        <v>10</v>
      </c>
      <c r="BX39" s="655"/>
      <c r="BY39" s="656" t="str">
        <f>IF('各会計、関係団体の財政状況及び健全化判断比率'!B73="","",'各会計、関係団体の財政状況及び健全化判断比率'!B73)</f>
        <v>沖縄県介護保険広域連合(特別会計)</v>
      </c>
      <c r="BZ39" s="656"/>
      <c r="CA39" s="656"/>
      <c r="CB39" s="656"/>
      <c r="CC39" s="656"/>
      <c r="CD39" s="656"/>
      <c r="CE39" s="656"/>
      <c r="CF39" s="656"/>
      <c r="CG39" s="656"/>
      <c r="CH39" s="656"/>
      <c r="CI39" s="656"/>
      <c r="CJ39" s="656"/>
      <c r="CK39" s="656"/>
      <c r="CL39" s="656"/>
      <c r="CM39" s="656"/>
      <c r="CN39" s="213"/>
      <c r="CO39" s="655" t="str">
        <f t="shared" si="3"/>
        <v/>
      </c>
      <c r="CP39" s="655"/>
      <c r="CQ39" s="656" t="str">
        <f>IF('各会計、関係団体の財政状況及び健全化判断比率'!BS12="","",'各会計、関係団体の財政状況及び健全化判断比率'!BS12)</f>
        <v/>
      </c>
      <c r="CR39" s="656"/>
      <c r="CS39" s="656"/>
      <c r="CT39" s="656"/>
      <c r="CU39" s="656"/>
      <c r="CV39" s="656"/>
      <c r="CW39" s="656"/>
      <c r="CX39" s="656"/>
      <c r="CY39" s="656"/>
      <c r="CZ39" s="656"/>
      <c r="DA39" s="656"/>
      <c r="DB39" s="656"/>
      <c r="DC39" s="656"/>
      <c r="DD39" s="656"/>
      <c r="DE39" s="656"/>
      <c r="DF39" s="210"/>
      <c r="DG39" s="657" t="str">
        <f>IF('各会計、関係団体の財政状況及び健全化判断比率'!BR12="","",'各会計、関係団体の財政状況及び健全化判断比率'!BR12)</f>
        <v/>
      </c>
      <c r="DH39" s="657"/>
      <c r="DI39" s="217"/>
      <c r="DJ39" s="185"/>
      <c r="DK39" s="185"/>
      <c r="DL39" s="185"/>
      <c r="DM39" s="185"/>
      <c r="DN39" s="185"/>
      <c r="DO39" s="185"/>
    </row>
    <row r="40" spans="1:119" ht="32.25" customHeight="1" x14ac:dyDescent="0.15">
      <c r="A40" s="186"/>
      <c r="B40" s="212"/>
      <c r="C40" s="655" t="str">
        <f t="shared" si="5"/>
        <v/>
      </c>
      <c r="D40" s="655"/>
      <c r="E40" s="656" t="str">
        <f>IF('各会計、関係団体の財政状況及び健全化判断比率'!B13="","",'各会計、関係団体の財政状況及び健全化判断比率'!B13)</f>
        <v/>
      </c>
      <c r="F40" s="656"/>
      <c r="G40" s="656"/>
      <c r="H40" s="656"/>
      <c r="I40" s="656"/>
      <c r="J40" s="656"/>
      <c r="K40" s="656"/>
      <c r="L40" s="656"/>
      <c r="M40" s="656"/>
      <c r="N40" s="656"/>
      <c r="O40" s="656"/>
      <c r="P40" s="656"/>
      <c r="Q40" s="656"/>
      <c r="R40" s="656"/>
      <c r="S40" s="656"/>
      <c r="T40" s="213"/>
      <c r="U40" s="655" t="str">
        <f t="shared" si="4"/>
        <v/>
      </c>
      <c r="V40" s="655"/>
      <c r="W40" s="656"/>
      <c r="X40" s="656"/>
      <c r="Y40" s="656"/>
      <c r="Z40" s="656"/>
      <c r="AA40" s="656"/>
      <c r="AB40" s="656"/>
      <c r="AC40" s="656"/>
      <c r="AD40" s="656"/>
      <c r="AE40" s="656"/>
      <c r="AF40" s="656"/>
      <c r="AG40" s="656"/>
      <c r="AH40" s="656"/>
      <c r="AI40" s="656"/>
      <c r="AJ40" s="656"/>
      <c r="AK40" s="656"/>
      <c r="AL40" s="213"/>
      <c r="AM40" s="655" t="str">
        <f t="shared" si="0"/>
        <v/>
      </c>
      <c r="AN40" s="655"/>
      <c r="AO40" s="656"/>
      <c r="AP40" s="656"/>
      <c r="AQ40" s="656"/>
      <c r="AR40" s="656"/>
      <c r="AS40" s="656"/>
      <c r="AT40" s="656"/>
      <c r="AU40" s="656"/>
      <c r="AV40" s="656"/>
      <c r="AW40" s="656"/>
      <c r="AX40" s="656"/>
      <c r="AY40" s="656"/>
      <c r="AZ40" s="656"/>
      <c r="BA40" s="656"/>
      <c r="BB40" s="656"/>
      <c r="BC40" s="656"/>
      <c r="BD40" s="213"/>
      <c r="BE40" s="655" t="str">
        <f t="shared" si="1"/>
        <v/>
      </c>
      <c r="BF40" s="655"/>
      <c r="BG40" s="656"/>
      <c r="BH40" s="656"/>
      <c r="BI40" s="656"/>
      <c r="BJ40" s="656"/>
      <c r="BK40" s="656"/>
      <c r="BL40" s="656"/>
      <c r="BM40" s="656"/>
      <c r="BN40" s="656"/>
      <c r="BO40" s="656"/>
      <c r="BP40" s="656"/>
      <c r="BQ40" s="656"/>
      <c r="BR40" s="656"/>
      <c r="BS40" s="656"/>
      <c r="BT40" s="656"/>
      <c r="BU40" s="656"/>
      <c r="BV40" s="213"/>
      <c r="BW40" s="655">
        <f t="shared" si="2"/>
        <v>11</v>
      </c>
      <c r="BX40" s="655"/>
      <c r="BY40" s="656" t="str">
        <f>IF('各会計、関係団体の財政状況及び健全化判断比率'!B74="","",'各会計、関係団体の財政状況及び健全化判断比率'!B74)</f>
        <v>沖縄県後期高齢者医療広域連合（一般会計）</v>
      </c>
      <c r="BZ40" s="656"/>
      <c r="CA40" s="656"/>
      <c r="CB40" s="656"/>
      <c r="CC40" s="656"/>
      <c r="CD40" s="656"/>
      <c r="CE40" s="656"/>
      <c r="CF40" s="656"/>
      <c r="CG40" s="656"/>
      <c r="CH40" s="656"/>
      <c r="CI40" s="656"/>
      <c r="CJ40" s="656"/>
      <c r="CK40" s="656"/>
      <c r="CL40" s="656"/>
      <c r="CM40" s="656"/>
      <c r="CN40" s="213"/>
      <c r="CO40" s="655" t="str">
        <f t="shared" si="3"/>
        <v/>
      </c>
      <c r="CP40" s="655"/>
      <c r="CQ40" s="656" t="str">
        <f>IF('各会計、関係団体の財政状況及び健全化判断比率'!BS13="","",'各会計、関係団体の財政状況及び健全化判断比率'!BS13)</f>
        <v/>
      </c>
      <c r="CR40" s="656"/>
      <c r="CS40" s="656"/>
      <c r="CT40" s="656"/>
      <c r="CU40" s="656"/>
      <c r="CV40" s="656"/>
      <c r="CW40" s="656"/>
      <c r="CX40" s="656"/>
      <c r="CY40" s="656"/>
      <c r="CZ40" s="656"/>
      <c r="DA40" s="656"/>
      <c r="DB40" s="656"/>
      <c r="DC40" s="656"/>
      <c r="DD40" s="656"/>
      <c r="DE40" s="656"/>
      <c r="DF40" s="210"/>
      <c r="DG40" s="657" t="str">
        <f>IF('各会計、関係団体の財政状況及び健全化判断比率'!BR13="","",'各会計、関係団体の財政状況及び健全化判断比率'!BR13)</f>
        <v/>
      </c>
      <c r="DH40" s="657"/>
      <c r="DI40" s="217"/>
      <c r="DJ40" s="185"/>
      <c r="DK40" s="185"/>
      <c r="DL40" s="185"/>
      <c r="DM40" s="185"/>
      <c r="DN40" s="185"/>
      <c r="DO40" s="185"/>
    </row>
    <row r="41" spans="1:119" ht="32.25" customHeight="1" x14ac:dyDescent="0.15">
      <c r="A41" s="186"/>
      <c r="B41" s="212"/>
      <c r="C41" s="655" t="str">
        <f t="shared" si="5"/>
        <v/>
      </c>
      <c r="D41" s="655"/>
      <c r="E41" s="656" t="str">
        <f>IF('各会計、関係団体の財政状況及び健全化判断比率'!B14="","",'各会計、関係団体の財政状況及び健全化判断比率'!B14)</f>
        <v/>
      </c>
      <c r="F41" s="656"/>
      <c r="G41" s="656"/>
      <c r="H41" s="656"/>
      <c r="I41" s="656"/>
      <c r="J41" s="656"/>
      <c r="K41" s="656"/>
      <c r="L41" s="656"/>
      <c r="M41" s="656"/>
      <c r="N41" s="656"/>
      <c r="O41" s="656"/>
      <c r="P41" s="656"/>
      <c r="Q41" s="656"/>
      <c r="R41" s="656"/>
      <c r="S41" s="656"/>
      <c r="T41" s="213"/>
      <c r="U41" s="655" t="str">
        <f t="shared" si="4"/>
        <v/>
      </c>
      <c r="V41" s="655"/>
      <c r="W41" s="656"/>
      <c r="X41" s="656"/>
      <c r="Y41" s="656"/>
      <c r="Z41" s="656"/>
      <c r="AA41" s="656"/>
      <c r="AB41" s="656"/>
      <c r="AC41" s="656"/>
      <c r="AD41" s="656"/>
      <c r="AE41" s="656"/>
      <c r="AF41" s="656"/>
      <c r="AG41" s="656"/>
      <c r="AH41" s="656"/>
      <c r="AI41" s="656"/>
      <c r="AJ41" s="656"/>
      <c r="AK41" s="656"/>
      <c r="AL41" s="213"/>
      <c r="AM41" s="655" t="str">
        <f t="shared" si="0"/>
        <v/>
      </c>
      <c r="AN41" s="655"/>
      <c r="AO41" s="656"/>
      <c r="AP41" s="656"/>
      <c r="AQ41" s="656"/>
      <c r="AR41" s="656"/>
      <c r="AS41" s="656"/>
      <c r="AT41" s="656"/>
      <c r="AU41" s="656"/>
      <c r="AV41" s="656"/>
      <c r="AW41" s="656"/>
      <c r="AX41" s="656"/>
      <c r="AY41" s="656"/>
      <c r="AZ41" s="656"/>
      <c r="BA41" s="656"/>
      <c r="BB41" s="656"/>
      <c r="BC41" s="656"/>
      <c r="BD41" s="213"/>
      <c r="BE41" s="655" t="str">
        <f t="shared" si="1"/>
        <v/>
      </c>
      <c r="BF41" s="655"/>
      <c r="BG41" s="656"/>
      <c r="BH41" s="656"/>
      <c r="BI41" s="656"/>
      <c r="BJ41" s="656"/>
      <c r="BK41" s="656"/>
      <c r="BL41" s="656"/>
      <c r="BM41" s="656"/>
      <c r="BN41" s="656"/>
      <c r="BO41" s="656"/>
      <c r="BP41" s="656"/>
      <c r="BQ41" s="656"/>
      <c r="BR41" s="656"/>
      <c r="BS41" s="656"/>
      <c r="BT41" s="656"/>
      <c r="BU41" s="656"/>
      <c r="BV41" s="213"/>
      <c r="BW41" s="655">
        <f t="shared" si="2"/>
        <v>12</v>
      </c>
      <c r="BX41" s="655"/>
      <c r="BY41" s="656" t="str">
        <f>IF('各会計、関係団体の財政状況及び健全化判断比率'!B75="","",'各会計、関係団体の財政状況及び健全化判断比率'!B75)</f>
        <v>沖縄県後期高齢者医療広域連合（特別会計）</v>
      </c>
      <c r="BZ41" s="656"/>
      <c r="CA41" s="656"/>
      <c r="CB41" s="656"/>
      <c r="CC41" s="656"/>
      <c r="CD41" s="656"/>
      <c r="CE41" s="656"/>
      <c r="CF41" s="656"/>
      <c r="CG41" s="656"/>
      <c r="CH41" s="656"/>
      <c r="CI41" s="656"/>
      <c r="CJ41" s="656"/>
      <c r="CK41" s="656"/>
      <c r="CL41" s="656"/>
      <c r="CM41" s="656"/>
      <c r="CN41" s="213"/>
      <c r="CO41" s="655" t="str">
        <f t="shared" si="3"/>
        <v/>
      </c>
      <c r="CP41" s="655"/>
      <c r="CQ41" s="656" t="str">
        <f>IF('各会計、関係団体の財政状況及び健全化判断比率'!BS14="","",'各会計、関係団体の財政状況及び健全化判断比率'!BS14)</f>
        <v/>
      </c>
      <c r="CR41" s="656"/>
      <c r="CS41" s="656"/>
      <c r="CT41" s="656"/>
      <c r="CU41" s="656"/>
      <c r="CV41" s="656"/>
      <c r="CW41" s="656"/>
      <c r="CX41" s="656"/>
      <c r="CY41" s="656"/>
      <c r="CZ41" s="656"/>
      <c r="DA41" s="656"/>
      <c r="DB41" s="656"/>
      <c r="DC41" s="656"/>
      <c r="DD41" s="656"/>
      <c r="DE41" s="656"/>
      <c r="DF41" s="210"/>
      <c r="DG41" s="657" t="str">
        <f>IF('各会計、関係団体の財政状況及び健全化判断比率'!BR14="","",'各会計、関係団体の財政状況及び健全化判断比率'!BR14)</f>
        <v/>
      </c>
      <c r="DH41" s="657"/>
      <c r="DI41" s="217"/>
      <c r="DJ41" s="185"/>
      <c r="DK41" s="185"/>
      <c r="DL41" s="185"/>
      <c r="DM41" s="185"/>
      <c r="DN41" s="185"/>
      <c r="DO41" s="185"/>
    </row>
    <row r="42" spans="1:119" ht="32.25" customHeight="1" x14ac:dyDescent="0.15">
      <c r="A42" s="185"/>
      <c r="B42" s="212"/>
      <c r="C42" s="655" t="str">
        <f t="shared" si="5"/>
        <v/>
      </c>
      <c r="D42" s="655"/>
      <c r="E42" s="656" t="str">
        <f>IF('各会計、関係団体の財政状況及び健全化判断比率'!B15="","",'各会計、関係団体の財政状況及び健全化判断比率'!B15)</f>
        <v/>
      </c>
      <c r="F42" s="656"/>
      <c r="G42" s="656"/>
      <c r="H42" s="656"/>
      <c r="I42" s="656"/>
      <c r="J42" s="656"/>
      <c r="K42" s="656"/>
      <c r="L42" s="656"/>
      <c r="M42" s="656"/>
      <c r="N42" s="656"/>
      <c r="O42" s="656"/>
      <c r="P42" s="656"/>
      <c r="Q42" s="656"/>
      <c r="R42" s="656"/>
      <c r="S42" s="656"/>
      <c r="T42" s="213"/>
      <c r="U42" s="655" t="str">
        <f t="shared" si="4"/>
        <v/>
      </c>
      <c r="V42" s="655"/>
      <c r="W42" s="656"/>
      <c r="X42" s="656"/>
      <c r="Y42" s="656"/>
      <c r="Z42" s="656"/>
      <c r="AA42" s="656"/>
      <c r="AB42" s="656"/>
      <c r="AC42" s="656"/>
      <c r="AD42" s="656"/>
      <c r="AE42" s="656"/>
      <c r="AF42" s="656"/>
      <c r="AG42" s="656"/>
      <c r="AH42" s="656"/>
      <c r="AI42" s="656"/>
      <c r="AJ42" s="656"/>
      <c r="AK42" s="656"/>
      <c r="AL42" s="213"/>
      <c r="AM42" s="655" t="str">
        <f t="shared" si="0"/>
        <v/>
      </c>
      <c r="AN42" s="655"/>
      <c r="AO42" s="656"/>
      <c r="AP42" s="656"/>
      <c r="AQ42" s="656"/>
      <c r="AR42" s="656"/>
      <c r="AS42" s="656"/>
      <c r="AT42" s="656"/>
      <c r="AU42" s="656"/>
      <c r="AV42" s="656"/>
      <c r="AW42" s="656"/>
      <c r="AX42" s="656"/>
      <c r="AY42" s="656"/>
      <c r="AZ42" s="656"/>
      <c r="BA42" s="656"/>
      <c r="BB42" s="656"/>
      <c r="BC42" s="656"/>
      <c r="BD42" s="213"/>
      <c r="BE42" s="655" t="str">
        <f t="shared" si="1"/>
        <v/>
      </c>
      <c r="BF42" s="655"/>
      <c r="BG42" s="656"/>
      <c r="BH42" s="656"/>
      <c r="BI42" s="656"/>
      <c r="BJ42" s="656"/>
      <c r="BK42" s="656"/>
      <c r="BL42" s="656"/>
      <c r="BM42" s="656"/>
      <c r="BN42" s="656"/>
      <c r="BO42" s="656"/>
      <c r="BP42" s="656"/>
      <c r="BQ42" s="656"/>
      <c r="BR42" s="656"/>
      <c r="BS42" s="656"/>
      <c r="BT42" s="656"/>
      <c r="BU42" s="656"/>
      <c r="BV42" s="213"/>
      <c r="BW42" s="655" t="str">
        <f t="shared" si="2"/>
        <v/>
      </c>
      <c r="BX42" s="655"/>
      <c r="BY42" s="656" t="str">
        <f>IF('各会計、関係団体の財政状況及び健全化判断比率'!B76="","",'各会計、関係団体の財政状況及び健全化判断比率'!B76)</f>
        <v/>
      </c>
      <c r="BZ42" s="656"/>
      <c r="CA42" s="656"/>
      <c r="CB42" s="656"/>
      <c r="CC42" s="656"/>
      <c r="CD42" s="656"/>
      <c r="CE42" s="656"/>
      <c r="CF42" s="656"/>
      <c r="CG42" s="656"/>
      <c r="CH42" s="656"/>
      <c r="CI42" s="656"/>
      <c r="CJ42" s="656"/>
      <c r="CK42" s="656"/>
      <c r="CL42" s="656"/>
      <c r="CM42" s="656"/>
      <c r="CN42" s="213"/>
      <c r="CO42" s="655" t="str">
        <f t="shared" si="3"/>
        <v/>
      </c>
      <c r="CP42" s="655"/>
      <c r="CQ42" s="656" t="str">
        <f>IF('各会計、関係団体の財政状況及び健全化判断比率'!BS15="","",'各会計、関係団体の財政状況及び健全化判断比率'!BS15)</f>
        <v/>
      </c>
      <c r="CR42" s="656"/>
      <c r="CS42" s="656"/>
      <c r="CT42" s="656"/>
      <c r="CU42" s="656"/>
      <c r="CV42" s="656"/>
      <c r="CW42" s="656"/>
      <c r="CX42" s="656"/>
      <c r="CY42" s="656"/>
      <c r="CZ42" s="656"/>
      <c r="DA42" s="656"/>
      <c r="DB42" s="656"/>
      <c r="DC42" s="656"/>
      <c r="DD42" s="656"/>
      <c r="DE42" s="656"/>
      <c r="DF42" s="210"/>
      <c r="DG42" s="657" t="str">
        <f>IF('各会計、関係団体の財政状況及び健全化判断比率'!BR15="","",'各会計、関係団体の財政状況及び健全化判断比率'!BR15)</f>
        <v/>
      </c>
      <c r="DH42" s="657"/>
      <c r="DI42" s="217"/>
      <c r="DJ42" s="185"/>
      <c r="DK42" s="185"/>
      <c r="DL42" s="185"/>
      <c r="DM42" s="185"/>
      <c r="DN42" s="185"/>
      <c r="DO42" s="185"/>
    </row>
    <row r="43" spans="1:119" ht="32.25" customHeight="1" x14ac:dyDescent="0.15">
      <c r="A43" s="185"/>
      <c r="B43" s="212"/>
      <c r="C43" s="655" t="str">
        <f t="shared" si="5"/>
        <v/>
      </c>
      <c r="D43" s="655"/>
      <c r="E43" s="656" t="str">
        <f>IF('各会計、関係団体の財政状況及び健全化判断比率'!B16="","",'各会計、関係団体の財政状況及び健全化判断比率'!B16)</f>
        <v/>
      </c>
      <c r="F43" s="656"/>
      <c r="G43" s="656"/>
      <c r="H43" s="656"/>
      <c r="I43" s="656"/>
      <c r="J43" s="656"/>
      <c r="K43" s="656"/>
      <c r="L43" s="656"/>
      <c r="M43" s="656"/>
      <c r="N43" s="656"/>
      <c r="O43" s="656"/>
      <c r="P43" s="656"/>
      <c r="Q43" s="656"/>
      <c r="R43" s="656"/>
      <c r="S43" s="656"/>
      <c r="T43" s="213"/>
      <c r="U43" s="655" t="str">
        <f t="shared" si="4"/>
        <v/>
      </c>
      <c r="V43" s="655"/>
      <c r="W43" s="656"/>
      <c r="X43" s="656"/>
      <c r="Y43" s="656"/>
      <c r="Z43" s="656"/>
      <c r="AA43" s="656"/>
      <c r="AB43" s="656"/>
      <c r="AC43" s="656"/>
      <c r="AD43" s="656"/>
      <c r="AE43" s="656"/>
      <c r="AF43" s="656"/>
      <c r="AG43" s="656"/>
      <c r="AH43" s="656"/>
      <c r="AI43" s="656"/>
      <c r="AJ43" s="656"/>
      <c r="AK43" s="656"/>
      <c r="AL43" s="213"/>
      <c r="AM43" s="655" t="str">
        <f t="shared" si="0"/>
        <v/>
      </c>
      <c r="AN43" s="655"/>
      <c r="AO43" s="656"/>
      <c r="AP43" s="656"/>
      <c r="AQ43" s="656"/>
      <c r="AR43" s="656"/>
      <c r="AS43" s="656"/>
      <c r="AT43" s="656"/>
      <c r="AU43" s="656"/>
      <c r="AV43" s="656"/>
      <c r="AW43" s="656"/>
      <c r="AX43" s="656"/>
      <c r="AY43" s="656"/>
      <c r="AZ43" s="656"/>
      <c r="BA43" s="656"/>
      <c r="BB43" s="656"/>
      <c r="BC43" s="656"/>
      <c r="BD43" s="213"/>
      <c r="BE43" s="655" t="str">
        <f t="shared" si="1"/>
        <v/>
      </c>
      <c r="BF43" s="655"/>
      <c r="BG43" s="656"/>
      <c r="BH43" s="656"/>
      <c r="BI43" s="656"/>
      <c r="BJ43" s="656"/>
      <c r="BK43" s="656"/>
      <c r="BL43" s="656"/>
      <c r="BM43" s="656"/>
      <c r="BN43" s="656"/>
      <c r="BO43" s="656"/>
      <c r="BP43" s="656"/>
      <c r="BQ43" s="656"/>
      <c r="BR43" s="656"/>
      <c r="BS43" s="656"/>
      <c r="BT43" s="656"/>
      <c r="BU43" s="656"/>
      <c r="BV43" s="213"/>
      <c r="BW43" s="655" t="str">
        <f t="shared" si="2"/>
        <v/>
      </c>
      <c r="BX43" s="655"/>
      <c r="BY43" s="656" t="str">
        <f>IF('各会計、関係団体の財政状況及び健全化判断比率'!B77="","",'各会計、関係団体の財政状況及び健全化判断比率'!B77)</f>
        <v/>
      </c>
      <c r="BZ43" s="656"/>
      <c r="CA43" s="656"/>
      <c r="CB43" s="656"/>
      <c r="CC43" s="656"/>
      <c r="CD43" s="656"/>
      <c r="CE43" s="656"/>
      <c r="CF43" s="656"/>
      <c r="CG43" s="656"/>
      <c r="CH43" s="656"/>
      <c r="CI43" s="656"/>
      <c r="CJ43" s="656"/>
      <c r="CK43" s="656"/>
      <c r="CL43" s="656"/>
      <c r="CM43" s="656"/>
      <c r="CN43" s="213"/>
      <c r="CO43" s="655" t="str">
        <f t="shared" si="3"/>
        <v/>
      </c>
      <c r="CP43" s="655"/>
      <c r="CQ43" s="656" t="str">
        <f>IF('各会計、関係団体の財政状況及び健全化判断比率'!BS16="","",'各会計、関係団体の財政状況及び健全化判断比率'!BS16)</f>
        <v/>
      </c>
      <c r="CR43" s="656"/>
      <c r="CS43" s="656"/>
      <c r="CT43" s="656"/>
      <c r="CU43" s="656"/>
      <c r="CV43" s="656"/>
      <c r="CW43" s="656"/>
      <c r="CX43" s="656"/>
      <c r="CY43" s="656"/>
      <c r="CZ43" s="656"/>
      <c r="DA43" s="656"/>
      <c r="DB43" s="656"/>
      <c r="DC43" s="656"/>
      <c r="DD43" s="656"/>
      <c r="DE43" s="656"/>
      <c r="DF43" s="210"/>
      <c r="DG43" s="657" t="str">
        <f>IF('各会計、関係団体の財政状況及び健全化判断比率'!BR16="","",'各会計、関係団体の財政状況及び健全化判断比率'!BR16)</f>
        <v/>
      </c>
      <c r="DH43" s="65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sheetData>
  <sheetProtection algorithmName="SHA-512" hashValue="AaFIZTFygtdKZO7+IHqvJdERpT/yQDGbK+NmUQoAQynC80J/pqnf01UxI4TEw81jWzAjroZv23t7q22iqz5caQ==" saltValue="JWXs7NCLBgquNboeGaKg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6"/>
  <sheetViews>
    <sheetView showGridLines="0" topLeftCell="A35"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5" t="s">
        <v>3</v>
      </c>
      <c r="D47" s="1235"/>
      <c r="E47" s="1236"/>
      <c r="F47" s="11">
        <v>83.34</v>
      </c>
      <c r="G47" s="12">
        <v>93.51</v>
      </c>
      <c r="H47" s="12">
        <v>96.88</v>
      </c>
      <c r="I47" s="12">
        <v>105.38</v>
      </c>
      <c r="J47" s="13">
        <v>103.03</v>
      </c>
    </row>
    <row r="48" spans="2:10" ht="57.75" customHeight="1" x14ac:dyDescent="0.15">
      <c r="B48" s="14"/>
      <c r="C48" s="1237" t="s">
        <v>4</v>
      </c>
      <c r="D48" s="1237"/>
      <c r="E48" s="1238"/>
      <c r="F48" s="15">
        <v>13.14</v>
      </c>
      <c r="G48" s="16">
        <v>8.51</v>
      </c>
      <c r="H48" s="16">
        <v>11.53</v>
      </c>
      <c r="I48" s="16">
        <v>10.48</v>
      </c>
      <c r="J48" s="17">
        <v>10.42</v>
      </c>
    </row>
    <row r="49" spans="2:10" ht="57.75" customHeight="1" thickBot="1" x14ac:dyDescent="0.2">
      <c r="B49" s="18"/>
      <c r="C49" s="1239" t="s">
        <v>5</v>
      </c>
      <c r="D49" s="1239"/>
      <c r="E49" s="1240"/>
      <c r="F49" s="19">
        <v>14.23</v>
      </c>
      <c r="G49" s="20">
        <v>1.74</v>
      </c>
      <c r="H49" s="20">
        <v>7.32</v>
      </c>
      <c r="I49" s="20">
        <v>4.58</v>
      </c>
      <c r="J49" s="21" t="s">
        <v>557</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sheetData>
  <sheetProtection algorithmName="SHA-512" hashValue="HHGcqJrw9OzAbUvRCRU/stbd9eDY1r69eRcNsXdR+k/u/o/MVGSmrcdnFqFXDvyx0BVdt8h1/Jj66WNDUgCG4w==" saltValue="Km6lEb0c6byFhduMGBqd1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7" t="s">
        <v>558</v>
      </c>
      <c r="D34" s="1247"/>
      <c r="E34" s="1248"/>
      <c r="F34" s="32">
        <v>13.14</v>
      </c>
      <c r="G34" s="33">
        <v>8.51</v>
      </c>
      <c r="H34" s="33">
        <v>11.52</v>
      </c>
      <c r="I34" s="33">
        <v>10.47</v>
      </c>
      <c r="J34" s="34">
        <v>10.41</v>
      </c>
      <c r="K34" s="22"/>
      <c r="L34" s="22"/>
      <c r="M34" s="22"/>
      <c r="N34" s="22"/>
      <c r="O34" s="22"/>
      <c r="P34" s="22"/>
    </row>
    <row r="35" spans="1:16" ht="39" customHeight="1" x14ac:dyDescent="0.15">
      <c r="A35" s="22"/>
      <c r="B35" s="35"/>
      <c r="C35" s="1241" t="s">
        <v>559</v>
      </c>
      <c r="D35" s="1242"/>
      <c r="E35" s="1243"/>
      <c r="F35" s="36">
        <v>2.13</v>
      </c>
      <c r="G35" s="37">
        <v>1.4</v>
      </c>
      <c r="H35" s="37">
        <v>1.85</v>
      </c>
      <c r="I35" s="37">
        <v>1.82</v>
      </c>
      <c r="J35" s="38">
        <v>1.36</v>
      </c>
      <c r="K35" s="22"/>
      <c r="L35" s="22"/>
      <c r="M35" s="22"/>
      <c r="N35" s="22"/>
      <c r="O35" s="22"/>
      <c r="P35" s="22"/>
    </row>
    <row r="36" spans="1:16" ht="39" customHeight="1" x14ac:dyDescent="0.15">
      <c r="A36" s="22"/>
      <c r="B36" s="35"/>
      <c r="C36" s="1241" t="s">
        <v>560</v>
      </c>
      <c r="D36" s="1242"/>
      <c r="E36" s="1243"/>
      <c r="F36" s="36">
        <v>0.33</v>
      </c>
      <c r="G36" s="37">
        <v>0.43</v>
      </c>
      <c r="H36" s="37">
        <v>0.31</v>
      </c>
      <c r="I36" s="37">
        <v>0.11</v>
      </c>
      <c r="J36" s="38">
        <v>0.19</v>
      </c>
      <c r="K36" s="22"/>
      <c r="L36" s="22"/>
      <c r="M36" s="22"/>
      <c r="N36" s="22"/>
      <c r="O36" s="22"/>
      <c r="P36" s="22"/>
    </row>
    <row r="37" spans="1:16" ht="39" customHeight="1" x14ac:dyDescent="0.15">
      <c r="A37" s="22"/>
      <c r="B37" s="35"/>
      <c r="C37" s="1241" t="s">
        <v>561</v>
      </c>
      <c r="D37" s="1242"/>
      <c r="E37" s="1243"/>
      <c r="F37" s="36">
        <v>0.23</v>
      </c>
      <c r="G37" s="37">
        <v>0.23</v>
      </c>
      <c r="H37" s="37">
        <v>0.21</v>
      </c>
      <c r="I37" s="37">
        <v>0.2</v>
      </c>
      <c r="J37" s="38">
        <v>0.19</v>
      </c>
      <c r="K37" s="22"/>
      <c r="L37" s="22"/>
      <c r="M37" s="22"/>
      <c r="N37" s="22"/>
      <c r="O37" s="22"/>
      <c r="P37" s="22"/>
    </row>
    <row r="38" spans="1:16" ht="39" customHeight="1" x14ac:dyDescent="0.15">
      <c r="A38" s="22"/>
      <c r="B38" s="35"/>
      <c r="C38" s="1241"/>
      <c r="D38" s="1242"/>
      <c r="E38" s="1243"/>
      <c r="F38" s="36"/>
      <c r="G38" s="37"/>
      <c r="H38" s="37"/>
      <c r="I38" s="37"/>
      <c r="J38" s="38"/>
      <c r="K38" s="22"/>
      <c r="L38" s="22"/>
      <c r="M38" s="22"/>
      <c r="N38" s="22"/>
      <c r="O38" s="22"/>
      <c r="P38" s="22"/>
    </row>
    <row r="39" spans="1:16" ht="39" customHeight="1" x14ac:dyDescent="0.15">
      <c r="A39" s="22"/>
      <c r="B39" s="35"/>
      <c r="C39" s="1241"/>
      <c r="D39" s="1242"/>
      <c r="E39" s="1243"/>
      <c r="F39" s="36"/>
      <c r="G39" s="37"/>
      <c r="H39" s="37"/>
      <c r="I39" s="37"/>
      <c r="J39" s="38"/>
      <c r="K39" s="22"/>
      <c r="L39" s="22"/>
      <c r="M39" s="22"/>
      <c r="N39" s="22"/>
      <c r="O39" s="22"/>
      <c r="P39" s="22"/>
    </row>
    <row r="40" spans="1:16" ht="39" customHeight="1" x14ac:dyDescent="0.15">
      <c r="A40" s="22"/>
      <c r="B40" s="35"/>
      <c r="C40" s="1241"/>
      <c r="D40" s="1242"/>
      <c r="E40" s="1243"/>
      <c r="F40" s="36"/>
      <c r="G40" s="37"/>
      <c r="H40" s="37"/>
      <c r="I40" s="37"/>
      <c r="J40" s="38"/>
      <c r="K40" s="22"/>
      <c r="L40" s="22"/>
      <c r="M40" s="22"/>
      <c r="N40" s="22"/>
      <c r="O40" s="22"/>
      <c r="P40" s="22"/>
    </row>
    <row r="41" spans="1:16" ht="39" customHeight="1" x14ac:dyDescent="0.15">
      <c r="A41" s="22"/>
      <c r="B41" s="35"/>
      <c r="C41" s="1241"/>
      <c r="D41" s="1242"/>
      <c r="E41" s="1243"/>
      <c r="F41" s="36"/>
      <c r="G41" s="37"/>
      <c r="H41" s="37"/>
      <c r="I41" s="37"/>
      <c r="J41" s="38"/>
      <c r="K41" s="22"/>
      <c r="L41" s="22"/>
      <c r="M41" s="22"/>
      <c r="N41" s="22"/>
      <c r="O41" s="22"/>
      <c r="P41" s="22"/>
    </row>
    <row r="42" spans="1:16" ht="39" customHeight="1" x14ac:dyDescent="0.15">
      <c r="A42" s="22"/>
      <c r="B42" s="39"/>
      <c r="C42" s="1241" t="s">
        <v>562</v>
      </c>
      <c r="D42" s="1242"/>
      <c r="E42" s="1243"/>
      <c r="F42" s="36" t="s">
        <v>510</v>
      </c>
      <c r="G42" s="37" t="s">
        <v>510</v>
      </c>
      <c r="H42" s="37" t="s">
        <v>510</v>
      </c>
      <c r="I42" s="37" t="s">
        <v>510</v>
      </c>
      <c r="J42" s="38" t="s">
        <v>510</v>
      </c>
      <c r="K42" s="22"/>
      <c r="L42" s="22"/>
      <c r="M42" s="22"/>
      <c r="N42" s="22"/>
      <c r="O42" s="22"/>
      <c r="P42" s="22"/>
    </row>
    <row r="43" spans="1:16" ht="39" customHeight="1" thickBot="1" x14ac:dyDescent="0.2">
      <c r="A43" s="22"/>
      <c r="B43" s="40"/>
      <c r="C43" s="1244" t="s">
        <v>563</v>
      </c>
      <c r="D43" s="1245"/>
      <c r="E43" s="1246"/>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E6OfYYcwQeMf36uAXFeTkW7tW91KnhK71eWbws1XbssQF9tL7ji8DLO/zawbAkrOn+/ZZ420XMHPo3zA8lvpA==" saltValue="ZLR3zR3efcThFVlfhAZWJ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49" t="s">
        <v>11</v>
      </c>
      <c r="C45" s="1250"/>
      <c r="D45" s="58"/>
      <c r="E45" s="1255" t="s">
        <v>12</v>
      </c>
      <c r="F45" s="1255"/>
      <c r="G45" s="1255"/>
      <c r="H45" s="1255"/>
      <c r="I45" s="1255"/>
      <c r="J45" s="1256"/>
      <c r="K45" s="59">
        <v>247</v>
      </c>
      <c r="L45" s="60">
        <v>244</v>
      </c>
      <c r="M45" s="60">
        <v>264</v>
      </c>
      <c r="N45" s="60">
        <v>276</v>
      </c>
      <c r="O45" s="61">
        <v>317</v>
      </c>
      <c r="P45" s="48"/>
      <c r="Q45" s="48"/>
      <c r="R45" s="48"/>
      <c r="S45" s="48"/>
      <c r="T45" s="48"/>
      <c r="U45" s="48"/>
    </row>
    <row r="46" spans="1:21" ht="30.75" customHeight="1" x14ac:dyDescent="0.15">
      <c r="A46" s="48"/>
      <c r="B46" s="1251"/>
      <c r="C46" s="1252"/>
      <c r="D46" s="62"/>
      <c r="E46" s="1257" t="s">
        <v>13</v>
      </c>
      <c r="F46" s="1257"/>
      <c r="G46" s="1257"/>
      <c r="H46" s="1257"/>
      <c r="I46" s="1257"/>
      <c r="J46" s="1258"/>
      <c r="K46" s="63" t="s">
        <v>510</v>
      </c>
      <c r="L46" s="64" t="s">
        <v>510</v>
      </c>
      <c r="M46" s="64" t="s">
        <v>510</v>
      </c>
      <c r="N46" s="64" t="s">
        <v>510</v>
      </c>
      <c r="O46" s="65" t="s">
        <v>510</v>
      </c>
      <c r="P46" s="48"/>
      <c r="Q46" s="48"/>
      <c r="R46" s="48"/>
      <c r="S46" s="48"/>
      <c r="T46" s="48"/>
      <c r="U46" s="48"/>
    </row>
    <row r="47" spans="1:21" ht="30.75" customHeight="1" x14ac:dyDescent="0.15">
      <c r="A47" s="48"/>
      <c r="B47" s="1251"/>
      <c r="C47" s="1252"/>
      <c r="D47" s="62"/>
      <c r="E47" s="1257" t="s">
        <v>14</v>
      </c>
      <c r="F47" s="1257"/>
      <c r="G47" s="1257"/>
      <c r="H47" s="1257"/>
      <c r="I47" s="1257"/>
      <c r="J47" s="1258"/>
      <c r="K47" s="63" t="s">
        <v>510</v>
      </c>
      <c r="L47" s="64" t="s">
        <v>510</v>
      </c>
      <c r="M47" s="64" t="s">
        <v>510</v>
      </c>
      <c r="N47" s="64" t="s">
        <v>510</v>
      </c>
      <c r="O47" s="65" t="s">
        <v>510</v>
      </c>
      <c r="P47" s="48"/>
      <c r="Q47" s="48"/>
      <c r="R47" s="48"/>
      <c r="S47" s="48"/>
      <c r="T47" s="48"/>
      <c r="U47" s="48"/>
    </row>
    <row r="48" spans="1:21" ht="30.75" customHeight="1" x14ac:dyDescent="0.15">
      <c r="A48" s="48"/>
      <c r="B48" s="1251"/>
      <c r="C48" s="1252"/>
      <c r="D48" s="62"/>
      <c r="E48" s="1257" t="s">
        <v>15</v>
      </c>
      <c r="F48" s="1257"/>
      <c r="G48" s="1257"/>
      <c r="H48" s="1257"/>
      <c r="I48" s="1257"/>
      <c r="J48" s="1258"/>
      <c r="K48" s="63">
        <v>39</v>
      </c>
      <c r="L48" s="64">
        <v>43</v>
      </c>
      <c r="M48" s="64">
        <v>46</v>
      </c>
      <c r="N48" s="64">
        <v>40</v>
      </c>
      <c r="O48" s="65">
        <v>41</v>
      </c>
      <c r="P48" s="48"/>
      <c r="Q48" s="48"/>
      <c r="R48" s="48"/>
      <c r="S48" s="48"/>
      <c r="T48" s="48"/>
      <c r="U48" s="48"/>
    </row>
    <row r="49" spans="1:21" ht="30.75" customHeight="1" x14ac:dyDescent="0.15">
      <c r="A49" s="48"/>
      <c r="B49" s="1251"/>
      <c r="C49" s="1252"/>
      <c r="D49" s="62"/>
      <c r="E49" s="1257" t="s">
        <v>16</v>
      </c>
      <c r="F49" s="1257"/>
      <c r="G49" s="1257"/>
      <c r="H49" s="1257"/>
      <c r="I49" s="1257"/>
      <c r="J49" s="1258"/>
      <c r="K49" s="63">
        <v>23</v>
      </c>
      <c r="L49" s="64">
        <v>22</v>
      </c>
      <c r="M49" s="64">
        <v>24</v>
      </c>
      <c r="N49" s="64">
        <v>25</v>
      </c>
      <c r="O49" s="65">
        <v>26</v>
      </c>
      <c r="P49" s="48"/>
      <c r="Q49" s="48"/>
      <c r="R49" s="48"/>
      <c r="S49" s="48"/>
      <c r="T49" s="48"/>
      <c r="U49" s="48"/>
    </row>
    <row r="50" spans="1:21" ht="30.75" customHeight="1" x14ac:dyDescent="0.15">
      <c r="A50" s="48"/>
      <c r="B50" s="1251"/>
      <c r="C50" s="1252"/>
      <c r="D50" s="62"/>
      <c r="E50" s="1257" t="s">
        <v>17</v>
      </c>
      <c r="F50" s="1257"/>
      <c r="G50" s="1257"/>
      <c r="H50" s="1257"/>
      <c r="I50" s="1257"/>
      <c r="J50" s="1258"/>
      <c r="K50" s="63" t="s">
        <v>510</v>
      </c>
      <c r="L50" s="64" t="s">
        <v>510</v>
      </c>
      <c r="M50" s="64" t="s">
        <v>510</v>
      </c>
      <c r="N50" s="64" t="s">
        <v>510</v>
      </c>
      <c r="O50" s="65" t="s">
        <v>510</v>
      </c>
      <c r="P50" s="48"/>
      <c r="Q50" s="48"/>
      <c r="R50" s="48"/>
      <c r="S50" s="48"/>
      <c r="T50" s="48"/>
      <c r="U50" s="48"/>
    </row>
    <row r="51" spans="1:21" ht="30.75" customHeight="1" x14ac:dyDescent="0.15">
      <c r="A51" s="48"/>
      <c r="B51" s="1253"/>
      <c r="C51" s="1254"/>
      <c r="D51" s="66"/>
      <c r="E51" s="1257" t="s">
        <v>18</v>
      </c>
      <c r="F51" s="1257"/>
      <c r="G51" s="1257"/>
      <c r="H51" s="1257"/>
      <c r="I51" s="1257"/>
      <c r="J51" s="1258"/>
      <c r="K51" s="63">
        <v>0</v>
      </c>
      <c r="L51" s="64">
        <v>0</v>
      </c>
      <c r="M51" s="64" t="s">
        <v>510</v>
      </c>
      <c r="N51" s="64" t="s">
        <v>510</v>
      </c>
      <c r="O51" s="65" t="s">
        <v>510</v>
      </c>
      <c r="P51" s="48"/>
      <c r="Q51" s="48"/>
      <c r="R51" s="48"/>
      <c r="S51" s="48"/>
      <c r="T51" s="48"/>
      <c r="U51" s="48"/>
    </row>
    <row r="52" spans="1:21" ht="30.75" customHeight="1" x14ac:dyDescent="0.15">
      <c r="A52" s="48"/>
      <c r="B52" s="1259" t="s">
        <v>19</v>
      </c>
      <c r="C52" s="1260"/>
      <c r="D52" s="66"/>
      <c r="E52" s="1257" t="s">
        <v>20</v>
      </c>
      <c r="F52" s="1257"/>
      <c r="G52" s="1257"/>
      <c r="H52" s="1257"/>
      <c r="I52" s="1257"/>
      <c r="J52" s="1258"/>
      <c r="K52" s="63">
        <v>216</v>
      </c>
      <c r="L52" s="64">
        <v>226</v>
      </c>
      <c r="M52" s="64">
        <v>243</v>
      </c>
      <c r="N52" s="64">
        <v>236</v>
      </c>
      <c r="O52" s="65">
        <v>233</v>
      </c>
      <c r="P52" s="48"/>
      <c r="Q52" s="48"/>
      <c r="R52" s="48"/>
      <c r="S52" s="48"/>
      <c r="T52" s="48"/>
      <c r="U52" s="48"/>
    </row>
    <row r="53" spans="1:21" ht="30.75" customHeight="1" thickBot="1" x14ac:dyDescent="0.2">
      <c r="A53" s="48"/>
      <c r="B53" s="1261" t="s">
        <v>21</v>
      </c>
      <c r="C53" s="1262"/>
      <c r="D53" s="67"/>
      <c r="E53" s="1263" t="s">
        <v>22</v>
      </c>
      <c r="F53" s="1263"/>
      <c r="G53" s="1263"/>
      <c r="H53" s="1263"/>
      <c r="I53" s="1263"/>
      <c r="J53" s="1264"/>
      <c r="K53" s="68">
        <v>93</v>
      </c>
      <c r="L53" s="69">
        <v>83</v>
      </c>
      <c r="M53" s="69">
        <v>91</v>
      </c>
      <c r="N53" s="69">
        <v>105</v>
      </c>
      <c r="O53" s="70">
        <v>151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65" t="s">
        <v>25</v>
      </c>
      <c r="C57" s="1266"/>
      <c r="D57" s="1269" t="s">
        <v>26</v>
      </c>
      <c r="E57" s="1270"/>
      <c r="F57" s="1270"/>
      <c r="G57" s="1270"/>
      <c r="H57" s="1270"/>
      <c r="I57" s="1270"/>
      <c r="J57" s="1271"/>
      <c r="K57" s="83"/>
      <c r="L57" s="84"/>
      <c r="M57" s="84"/>
      <c r="N57" s="84"/>
      <c r="O57" s="85"/>
    </row>
    <row r="58" spans="1:21" ht="31.5" customHeight="1" thickBot="1" x14ac:dyDescent="0.2">
      <c r="B58" s="1267"/>
      <c r="C58" s="1268"/>
      <c r="D58" s="1272" t="s">
        <v>27</v>
      </c>
      <c r="E58" s="1273"/>
      <c r="F58" s="1273"/>
      <c r="G58" s="1273"/>
      <c r="H58" s="1273"/>
      <c r="I58" s="1273"/>
      <c r="J58" s="127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U2niY1oVqm8wWyvWs57cDzK7mxX7fXszxmh217w7DBvTYhnfAk5v8irkfUZqrriC6FE+EYlZOiuOvpepq76Zw==" saltValue="9BCFxLB/3o7UDenY5Rrt9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5" t="s">
        <v>30</v>
      </c>
      <c r="C41" s="1276"/>
      <c r="D41" s="102"/>
      <c r="E41" s="1281" t="s">
        <v>31</v>
      </c>
      <c r="F41" s="1281"/>
      <c r="G41" s="1281"/>
      <c r="H41" s="1282"/>
      <c r="I41" s="103">
        <v>2836</v>
      </c>
      <c r="J41" s="104">
        <v>3102</v>
      </c>
      <c r="K41" s="104">
        <v>3147</v>
      </c>
      <c r="L41" s="104">
        <v>3281</v>
      </c>
      <c r="M41" s="105">
        <v>3201</v>
      </c>
    </row>
    <row r="42" spans="2:13" ht="27.75" customHeight="1" x14ac:dyDescent="0.15">
      <c r="B42" s="1277"/>
      <c r="C42" s="1278"/>
      <c r="D42" s="106"/>
      <c r="E42" s="1283" t="s">
        <v>32</v>
      </c>
      <c r="F42" s="1283"/>
      <c r="G42" s="1283"/>
      <c r="H42" s="1284"/>
      <c r="I42" s="107" t="s">
        <v>510</v>
      </c>
      <c r="J42" s="108" t="s">
        <v>510</v>
      </c>
      <c r="K42" s="108" t="s">
        <v>510</v>
      </c>
      <c r="L42" s="108" t="s">
        <v>510</v>
      </c>
      <c r="M42" s="109" t="s">
        <v>510</v>
      </c>
    </row>
    <row r="43" spans="2:13" ht="27.75" customHeight="1" x14ac:dyDescent="0.15">
      <c r="B43" s="1277"/>
      <c r="C43" s="1278"/>
      <c r="D43" s="106"/>
      <c r="E43" s="1283" t="s">
        <v>33</v>
      </c>
      <c r="F43" s="1283"/>
      <c r="G43" s="1283"/>
      <c r="H43" s="1284"/>
      <c r="I43" s="107">
        <v>329</v>
      </c>
      <c r="J43" s="108">
        <v>375</v>
      </c>
      <c r="K43" s="108">
        <v>380</v>
      </c>
      <c r="L43" s="108">
        <v>360</v>
      </c>
      <c r="M43" s="109">
        <v>326</v>
      </c>
    </row>
    <row r="44" spans="2:13" ht="27.75" customHeight="1" x14ac:dyDescent="0.15">
      <c r="B44" s="1277"/>
      <c r="C44" s="1278"/>
      <c r="D44" s="106"/>
      <c r="E44" s="1283" t="s">
        <v>34</v>
      </c>
      <c r="F44" s="1283"/>
      <c r="G44" s="1283"/>
      <c r="H44" s="1284"/>
      <c r="I44" s="107">
        <v>184</v>
      </c>
      <c r="J44" s="108">
        <v>119</v>
      </c>
      <c r="K44" s="108">
        <v>95</v>
      </c>
      <c r="L44" s="108">
        <v>70</v>
      </c>
      <c r="M44" s="109">
        <v>45</v>
      </c>
    </row>
    <row r="45" spans="2:13" ht="27.75" customHeight="1" x14ac:dyDescent="0.15">
      <c r="B45" s="1277"/>
      <c r="C45" s="1278"/>
      <c r="D45" s="106"/>
      <c r="E45" s="1283" t="s">
        <v>35</v>
      </c>
      <c r="F45" s="1283"/>
      <c r="G45" s="1283"/>
      <c r="H45" s="1284"/>
      <c r="I45" s="107">
        <v>115</v>
      </c>
      <c r="J45" s="108">
        <v>128</v>
      </c>
      <c r="K45" s="108">
        <v>91</v>
      </c>
      <c r="L45" s="108">
        <v>97</v>
      </c>
      <c r="M45" s="109">
        <v>311</v>
      </c>
    </row>
    <row r="46" spans="2:13" ht="27.75" customHeight="1" x14ac:dyDescent="0.15">
      <c r="B46" s="1277"/>
      <c r="C46" s="1278"/>
      <c r="D46" s="110"/>
      <c r="E46" s="1283" t="s">
        <v>36</v>
      </c>
      <c r="F46" s="1283"/>
      <c r="G46" s="1283"/>
      <c r="H46" s="1284"/>
      <c r="I46" s="107" t="s">
        <v>510</v>
      </c>
      <c r="J46" s="108" t="s">
        <v>510</v>
      </c>
      <c r="K46" s="108" t="s">
        <v>510</v>
      </c>
      <c r="L46" s="108" t="s">
        <v>510</v>
      </c>
      <c r="M46" s="109" t="s">
        <v>510</v>
      </c>
    </row>
    <row r="47" spans="2:13" ht="27.75" customHeight="1" x14ac:dyDescent="0.15">
      <c r="B47" s="1277"/>
      <c r="C47" s="1278"/>
      <c r="D47" s="111"/>
      <c r="E47" s="1285" t="s">
        <v>37</v>
      </c>
      <c r="F47" s="1286"/>
      <c r="G47" s="1286"/>
      <c r="H47" s="1287"/>
      <c r="I47" s="107" t="s">
        <v>510</v>
      </c>
      <c r="J47" s="108" t="s">
        <v>510</v>
      </c>
      <c r="K47" s="108" t="s">
        <v>510</v>
      </c>
      <c r="L47" s="108" t="s">
        <v>510</v>
      </c>
      <c r="M47" s="109" t="s">
        <v>510</v>
      </c>
    </row>
    <row r="48" spans="2:13" ht="27.75" customHeight="1" x14ac:dyDescent="0.15">
      <c r="B48" s="1277"/>
      <c r="C48" s="1278"/>
      <c r="D48" s="106"/>
      <c r="E48" s="1283" t="s">
        <v>38</v>
      </c>
      <c r="F48" s="1283"/>
      <c r="G48" s="1283"/>
      <c r="H48" s="1284"/>
      <c r="I48" s="107" t="s">
        <v>510</v>
      </c>
      <c r="J48" s="108" t="s">
        <v>510</v>
      </c>
      <c r="K48" s="108" t="s">
        <v>510</v>
      </c>
      <c r="L48" s="108" t="s">
        <v>510</v>
      </c>
      <c r="M48" s="109" t="s">
        <v>510</v>
      </c>
    </row>
    <row r="49" spans="2:13" ht="27.75" customHeight="1" x14ac:dyDescent="0.15">
      <c r="B49" s="1279"/>
      <c r="C49" s="1280"/>
      <c r="D49" s="106"/>
      <c r="E49" s="1283" t="s">
        <v>39</v>
      </c>
      <c r="F49" s="1283"/>
      <c r="G49" s="1283"/>
      <c r="H49" s="1284"/>
      <c r="I49" s="107" t="s">
        <v>510</v>
      </c>
      <c r="J49" s="108" t="s">
        <v>510</v>
      </c>
      <c r="K49" s="108" t="s">
        <v>510</v>
      </c>
      <c r="L49" s="108" t="s">
        <v>510</v>
      </c>
      <c r="M49" s="109" t="s">
        <v>510</v>
      </c>
    </row>
    <row r="50" spans="2:13" ht="27.75" customHeight="1" x14ac:dyDescent="0.15">
      <c r="B50" s="1288" t="s">
        <v>40</v>
      </c>
      <c r="C50" s="1289"/>
      <c r="D50" s="112"/>
      <c r="E50" s="1283" t="s">
        <v>41</v>
      </c>
      <c r="F50" s="1283"/>
      <c r="G50" s="1283"/>
      <c r="H50" s="1284"/>
      <c r="I50" s="107">
        <v>2584</v>
      </c>
      <c r="J50" s="108">
        <v>2688</v>
      </c>
      <c r="K50" s="108">
        <v>2753</v>
      </c>
      <c r="L50" s="108">
        <v>2842</v>
      </c>
      <c r="M50" s="109">
        <v>2719</v>
      </c>
    </row>
    <row r="51" spans="2:13" ht="27.75" customHeight="1" x14ac:dyDescent="0.15">
      <c r="B51" s="1277"/>
      <c r="C51" s="1278"/>
      <c r="D51" s="106"/>
      <c r="E51" s="1283" t="s">
        <v>42</v>
      </c>
      <c r="F51" s="1283"/>
      <c r="G51" s="1283"/>
      <c r="H51" s="1284"/>
      <c r="I51" s="107">
        <v>107</v>
      </c>
      <c r="J51" s="108">
        <v>228</v>
      </c>
      <c r="K51" s="108">
        <v>173</v>
      </c>
      <c r="L51" s="108">
        <v>265</v>
      </c>
      <c r="M51" s="109">
        <v>271</v>
      </c>
    </row>
    <row r="52" spans="2:13" ht="27.75" customHeight="1" x14ac:dyDescent="0.15">
      <c r="B52" s="1279"/>
      <c r="C52" s="1280"/>
      <c r="D52" s="106"/>
      <c r="E52" s="1283" t="s">
        <v>43</v>
      </c>
      <c r="F52" s="1283"/>
      <c r="G52" s="1283"/>
      <c r="H52" s="1284"/>
      <c r="I52" s="107">
        <v>2073</v>
      </c>
      <c r="J52" s="108">
        <v>2248</v>
      </c>
      <c r="K52" s="108">
        <v>2261</v>
      </c>
      <c r="L52" s="108">
        <v>2369</v>
      </c>
      <c r="M52" s="109">
        <v>2263</v>
      </c>
    </row>
    <row r="53" spans="2:13" ht="27.75" customHeight="1" thickBot="1" x14ac:dyDescent="0.2">
      <c r="B53" s="1290" t="s">
        <v>44</v>
      </c>
      <c r="C53" s="1291"/>
      <c r="D53" s="113"/>
      <c r="E53" s="1292" t="s">
        <v>45</v>
      </c>
      <c r="F53" s="1292"/>
      <c r="G53" s="1292"/>
      <c r="H53" s="1293"/>
      <c r="I53" s="114">
        <v>-1300</v>
      </c>
      <c r="J53" s="115">
        <v>-1441</v>
      </c>
      <c r="K53" s="115">
        <v>-1475</v>
      </c>
      <c r="L53" s="115">
        <v>-1667</v>
      </c>
      <c r="M53" s="116">
        <v>-1370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T8y0q7o0w9qGv797+dRVeVB67O9UgkU1J1zfaGde2VKnOMYPFhWJTSNISzilZ9cHaIx+dhBZQ1fb8Wf2IxQXw==" saltValue="31HdhvJPNSA3kok7HfF2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election activeCell="F57" sqref="F5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2" t="s">
        <v>48</v>
      </c>
      <c r="D55" s="1302"/>
      <c r="E55" s="1303"/>
      <c r="F55" s="128">
        <v>1490</v>
      </c>
      <c r="G55" s="128">
        <v>1579</v>
      </c>
      <c r="H55" s="129">
        <v>1553</v>
      </c>
    </row>
    <row r="56" spans="2:8" ht="52.5" customHeight="1" x14ac:dyDescent="0.15">
      <c r="B56" s="130"/>
      <c r="C56" s="1304" t="s">
        <v>49</v>
      </c>
      <c r="D56" s="1304"/>
      <c r="E56" s="1305"/>
      <c r="F56" s="131">
        <v>410</v>
      </c>
      <c r="G56" s="131">
        <v>410</v>
      </c>
      <c r="H56" s="132">
        <v>410</v>
      </c>
    </row>
    <row r="57" spans="2:8" ht="53.25" customHeight="1" x14ac:dyDescent="0.15">
      <c r="B57" s="130"/>
      <c r="C57" s="1306" t="s">
        <v>50</v>
      </c>
      <c r="D57" s="1306"/>
      <c r="E57" s="1307"/>
      <c r="F57" s="133">
        <v>979</v>
      </c>
      <c r="G57" s="133">
        <v>1043</v>
      </c>
      <c r="H57" s="134">
        <v>995</v>
      </c>
    </row>
    <row r="58" spans="2:8" ht="45.75" customHeight="1" x14ac:dyDescent="0.15">
      <c r="B58" s="135"/>
      <c r="C58" s="1294" t="s">
        <v>579</v>
      </c>
      <c r="D58" s="1295"/>
      <c r="E58" s="1296"/>
      <c r="F58" s="136">
        <v>491</v>
      </c>
      <c r="G58" s="136">
        <v>491</v>
      </c>
      <c r="H58" s="137">
        <v>426</v>
      </c>
    </row>
    <row r="59" spans="2:8" ht="45.75" customHeight="1" x14ac:dyDescent="0.15">
      <c r="B59" s="135"/>
      <c r="C59" s="1294" t="s">
        <v>580</v>
      </c>
      <c r="D59" s="1295"/>
      <c r="E59" s="1296"/>
      <c r="F59" s="136">
        <v>203</v>
      </c>
      <c r="G59" s="136">
        <v>203</v>
      </c>
      <c r="H59" s="137">
        <v>203</v>
      </c>
    </row>
    <row r="60" spans="2:8" ht="45.75" customHeight="1" x14ac:dyDescent="0.15">
      <c r="B60" s="135"/>
      <c r="C60" s="1294" t="s">
        <v>581</v>
      </c>
      <c r="D60" s="1295"/>
      <c r="E60" s="1296"/>
      <c r="F60" s="136">
        <v>61</v>
      </c>
      <c r="G60" s="136">
        <v>115</v>
      </c>
      <c r="H60" s="137">
        <v>148</v>
      </c>
    </row>
    <row r="61" spans="2:8" ht="45.75" customHeight="1" x14ac:dyDescent="0.15">
      <c r="B61" s="135"/>
      <c r="C61" s="1294" t="s">
        <v>582</v>
      </c>
      <c r="D61" s="1295"/>
      <c r="E61" s="1296"/>
      <c r="F61" s="136">
        <v>89</v>
      </c>
      <c r="G61" s="136">
        <v>89</v>
      </c>
      <c r="H61" s="137">
        <v>89</v>
      </c>
    </row>
    <row r="62" spans="2:8" ht="45.75" customHeight="1" thickBot="1" x14ac:dyDescent="0.2">
      <c r="B62" s="138"/>
      <c r="C62" s="1297" t="s">
        <v>583</v>
      </c>
      <c r="D62" s="1298"/>
      <c r="E62" s="1299"/>
      <c r="F62" s="136">
        <v>65</v>
      </c>
      <c r="G62" s="137">
        <v>73</v>
      </c>
      <c r="H62" s="139">
        <v>60</v>
      </c>
    </row>
    <row r="63" spans="2:8" ht="52.5" customHeight="1" thickBot="1" x14ac:dyDescent="0.2">
      <c r="B63" s="140"/>
      <c r="C63" s="1300" t="s">
        <v>51</v>
      </c>
      <c r="D63" s="1300"/>
      <c r="E63" s="1301"/>
      <c r="F63" s="141">
        <v>2879</v>
      </c>
      <c r="G63" s="141">
        <v>3032</v>
      </c>
      <c r="H63" s="142">
        <v>2957</v>
      </c>
    </row>
    <row r="64" spans="2:8" ht="15" customHeight="1" x14ac:dyDescent="0.15"/>
  </sheetData>
  <sheetProtection algorithmName="SHA-512" hashValue="upKKV//LyXVtV6usvjdngiJPzyiGMlBOnT7vZH3adUVih//H2uWosyXV4I5dKbk+tTuh1PZnzmyTiws5SV5rwA==" saltValue="gifd8x0Y1VsbVw+arD7UM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R34" zoomScaleNormal="100" zoomScaleSheetLayoutView="55" workbookViewId="0">
      <selection activeCell="DE33" sqref="DE33"/>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9" t="s">
        <v>587</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4"/>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4"/>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4"/>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4"/>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18"/>
      <c r="H50" s="1318"/>
      <c r="I50" s="1318"/>
      <c r="J50" s="1318"/>
      <c r="K50" s="404"/>
      <c r="L50" s="404"/>
      <c r="M50" s="405"/>
      <c r="N50" s="40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552</v>
      </c>
      <c r="BQ50" s="1322"/>
      <c r="BR50" s="1322"/>
      <c r="BS50" s="1322"/>
      <c r="BT50" s="1322"/>
      <c r="BU50" s="1322"/>
      <c r="BV50" s="1322"/>
      <c r="BW50" s="1322"/>
      <c r="BX50" s="1322" t="s">
        <v>553</v>
      </c>
      <c r="BY50" s="1322"/>
      <c r="BZ50" s="1322"/>
      <c r="CA50" s="1322"/>
      <c r="CB50" s="1322"/>
      <c r="CC50" s="1322"/>
      <c r="CD50" s="1322"/>
      <c r="CE50" s="1322"/>
      <c r="CF50" s="1322" t="s">
        <v>554</v>
      </c>
      <c r="CG50" s="1322"/>
      <c r="CH50" s="1322"/>
      <c r="CI50" s="1322"/>
      <c r="CJ50" s="1322"/>
      <c r="CK50" s="1322"/>
      <c r="CL50" s="1322"/>
      <c r="CM50" s="1322"/>
      <c r="CN50" s="1322" t="s">
        <v>555</v>
      </c>
      <c r="CO50" s="1322"/>
      <c r="CP50" s="1322"/>
      <c r="CQ50" s="1322"/>
      <c r="CR50" s="1322"/>
      <c r="CS50" s="1322"/>
      <c r="CT50" s="1322"/>
      <c r="CU50" s="1322"/>
      <c r="CV50" s="1322" t="s">
        <v>556</v>
      </c>
      <c r="CW50" s="1322"/>
      <c r="CX50" s="1322"/>
      <c r="CY50" s="1322"/>
      <c r="CZ50" s="1322"/>
      <c r="DA50" s="1322"/>
      <c r="DB50" s="1322"/>
      <c r="DC50" s="1322"/>
    </row>
    <row r="51" spans="1:109" ht="13.5" customHeight="1" x14ac:dyDescent="0.15">
      <c r="B51" s="394"/>
      <c r="G51" s="1323"/>
      <c r="H51" s="1323"/>
      <c r="I51" s="1326"/>
      <c r="J51" s="1326"/>
      <c r="K51" s="1324"/>
      <c r="L51" s="1324"/>
      <c r="M51" s="1324"/>
      <c r="N51" s="1324"/>
      <c r="AM51" s="403"/>
      <c r="AN51" s="1325" t="s">
        <v>589</v>
      </c>
      <c r="AO51" s="1325"/>
      <c r="AP51" s="1325"/>
      <c r="AQ51" s="1325"/>
      <c r="AR51" s="1325"/>
      <c r="AS51" s="1325"/>
      <c r="AT51" s="1325"/>
      <c r="AU51" s="1325"/>
      <c r="AV51" s="1325"/>
      <c r="AW51" s="1325"/>
      <c r="AX51" s="1325"/>
      <c r="AY51" s="1325"/>
      <c r="AZ51" s="1325"/>
      <c r="BA51" s="1325"/>
      <c r="BB51" s="1325" t="s">
        <v>590</v>
      </c>
      <c r="BC51" s="1325"/>
      <c r="BD51" s="1325"/>
      <c r="BE51" s="1325"/>
      <c r="BF51" s="1325"/>
      <c r="BG51" s="1325"/>
      <c r="BH51" s="1325"/>
      <c r="BI51" s="1325"/>
      <c r="BJ51" s="1325"/>
      <c r="BK51" s="1325"/>
      <c r="BL51" s="1325"/>
      <c r="BM51" s="1325"/>
      <c r="BN51" s="1325"/>
      <c r="BO51" s="1325"/>
      <c r="BP51" s="1308"/>
      <c r="BQ51" s="1308"/>
      <c r="BR51" s="1308"/>
      <c r="BS51" s="1308"/>
      <c r="BT51" s="1308"/>
      <c r="BU51" s="1308"/>
      <c r="BV51" s="1308"/>
      <c r="BW51" s="1308"/>
      <c r="BX51" s="1308"/>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8"/>
      <c r="CW51" s="1308"/>
      <c r="CX51" s="1308"/>
      <c r="CY51" s="1308"/>
      <c r="CZ51" s="1308"/>
      <c r="DA51" s="1308"/>
      <c r="DB51" s="1308"/>
      <c r="DC51" s="1308"/>
    </row>
    <row r="52" spans="1:109" x14ac:dyDescent="0.15">
      <c r="B52" s="394"/>
      <c r="G52" s="1323"/>
      <c r="H52" s="1323"/>
      <c r="I52" s="1326"/>
      <c r="J52" s="1326"/>
      <c r="K52" s="1324"/>
      <c r="L52" s="1324"/>
      <c r="M52" s="1324"/>
      <c r="N52" s="1324"/>
      <c r="AM52" s="403"/>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3"/>
      <c r="H53" s="1323"/>
      <c r="I53" s="1318"/>
      <c r="J53" s="1318"/>
      <c r="K53" s="1324"/>
      <c r="L53" s="1324"/>
      <c r="M53" s="1324"/>
      <c r="N53" s="1324"/>
      <c r="AM53" s="403"/>
      <c r="AN53" s="1325"/>
      <c r="AO53" s="1325"/>
      <c r="AP53" s="1325"/>
      <c r="AQ53" s="1325"/>
      <c r="AR53" s="1325"/>
      <c r="AS53" s="1325"/>
      <c r="AT53" s="1325"/>
      <c r="AU53" s="1325"/>
      <c r="AV53" s="1325"/>
      <c r="AW53" s="1325"/>
      <c r="AX53" s="1325"/>
      <c r="AY53" s="1325"/>
      <c r="AZ53" s="1325"/>
      <c r="BA53" s="1325"/>
      <c r="BB53" s="1325" t="s">
        <v>591</v>
      </c>
      <c r="BC53" s="1325"/>
      <c r="BD53" s="1325"/>
      <c r="BE53" s="1325"/>
      <c r="BF53" s="1325"/>
      <c r="BG53" s="1325"/>
      <c r="BH53" s="1325"/>
      <c r="BI53" s="1325"/>
      <c r="BJ53" s="1325"/>
      <c r="BK53" s="1325"/>
      <c r="BL53" s="1325"/>
      <c r="BM53" s="1325"/>
      <c r="BN53" s="1325"/>
      <c r="BO53" s="1325"/>
      <c r="BP53" s="1308">
        <v>77.7</v>
      </c>
      <c r="BQ53" s="1308"/>
      <c r="BR53" s="1308"/>
      <c r="BS53" s="1308"/>
      <c r="BT53" s="1308"/>
      <c r="BU53" s="1308"/>
      <c r="BV53" s="1308"/>
      <c r="BW53" s="1308"/>
      <c r="BX53" s="1308">
        <v>48.1</v>
      </c>
      <c r="BY53" s="1308"/>
      <c r="BZ53" s="1308"/>
      <c r="CA53" s="1308"/>
      <c r="CB53" s="1308"/>
      <c r="CC53" s="1308"/>
      <c r="CD53" s="1308"/>
      <c r="CE53" s="1308"/>
      <c r="CF53" s="1308">
        <v>49.1</v>
      </c>
      <c r="CG53" s="1308"/>
      <c r="CH53" s="1308"/>
      <c r="CI53" s="1308"/>
      <c r="CJ53" s="1308"/>
      <c r="CK53" s="1308"/>
      <c r="CL53" s="1308"/>
      <c r="CM53" s="1308"/>
      <c r="CN53" s="1308">
        <v>49.4</v>
      </c>
      <c r="CO53" s="1308"/>
      <c r="CP53" s="1308"/>
      <c r="CQ53" s="1308"/>
      <c r="CR53" s="1308"/>
      <c r="CS53" s="1308"/>
      <c r="CT53" s="1308"/>
      <c r="CU53" s="1308"/>
      <c r="CV53" s="1308">
        <v>51.1</v>
      </c>
      <c r="CW53" s="1308"/>
      <c r="CX53" s="1308"/>
      <c r="CY53" s="1308"/>
      <c r="CZ53" s="1308"/>
      <c r="DA53" s="1308"/>
      <c r="DB53" s="1308"/>
      <c r="DC53" s="1308"/>
    </row>
    <row r="54" spans="1:109" x14ac:dyDescent="0.15">
      <c r="A54" s="402"/>
      <c r="B54" s="394"/>
      <c r="G54" s="1323"/>
      <c r="H54" s="1323"/>
      <c r="I54" s="1318"/>
      <c r="J54" s="1318"/>
      <c r="K54" s="1324"/>
      <c r="L54" s="1324"/>
      <c r="M54" s="1324"/>
      <c r="N54" s="1324"/>
      <c r="AM54" s="403"/>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18"/>
      <c r="H55" s="1318"/>
      <c r="I55" s="1318"/>
      <c r="J55" s="1318"/>
      <c r="K55" s="1324"/>
      <c r="L55" s="1324"/>
      <c r="M55" s="1324"/>
      <c r="N55" s="1324"/>
      <c r="AN55" s="1322" t="s">
        <v>592</v>
      </c>
      <c r="AO55" s="1322"/>
      <c r="AP55" s="1322"/>
      <c r="AQ55" s="1322"/>
      <c r="AR55" s="1322"/>
      <c r="AS55" s="1322"/>
      <c r="AT55" s="1322"/>
      <c r="AU55" s="1322"/>
      <c r="AV55" s="1322"/>
      <c r="AW55" s="1322"/>
      <c r="AX55" s="1322"/>
      <c r="AY55" s="1322"/>
      <c r="AZ55" s="1322"/>
      <c r="BA55" s="1322"/>
      <c r="BB55" s="1325" t="s">
        <v>590</v>
      </c>
      <c r="BC55" s="1325"/>
      <c r="BD55" s="1325"/>
      <c r="BE55" s="1325"/>
      <c r="BF55" s="1325"/>
      <c r="BG55" s="1325"/>
      <c r="BH55" s="1325"/>
      <c r="BI55" s="1325"/>
      <c r="BJ55" s="1325"/>
      <c r="BK55" s="1325"/>
      <c r="BL55" s="1325"/>
      <c r="BM55" s="1325"/>
      <c r="BN55" s="1325"/>
      <c r="BO55" s="1325"/>
      <c r="BP55" s="1308">
        <v>0</v>
      </c>
      <c r="BQ55" s="1308"/>
      <c r="BR55" s="1308"/>
      <c r="BS55" s="1308"/>
      <c r="BT55" s="1308"/>
      <c r="BU55" s="1308"/>
      <c r="BV55" s="1308"/>
      <c r="BW55" s="1308"/>
      <c r="BX55" s="1308">
        <v>0</v>
      </c>
      <c r="BY55" s="1308"/>
      <c r="BZ55" s="1308"/>
      <c r="CA55" s="1308"/>
      <c r="CB55" s="1308"/>
      <c r="CC55" s="1308"/>
      <c r="CD55" s="1308"/>
      <c r="CE55" s="1308"/>
      <c r="CF55" s="1308">
        <v>0</v>
      </c>
      <c r="CG55" s="1308"/>
      <c r="CH55" s="1308"/>
      <c r="CI55" s="1308"/>
      <c r="CJ55" s="1308"/>
      <c r="CK55" s="1308"/>
      <c r="CL55" s="1308"/>
      <c r="CM55" s="1308"/>
      <c r="CN55" s="1308">
        <v>0</v>
      </c>
      <c r="CO55" s="1308"/>
      <c r="CP55" s="1308"/>
      <c r="CQ55" s="1308"/>
      <c r="CR55" s="1308"/>
      <c r="CS55" s="1308"/>
      <c r="CT55" s="1308"/>
      <c r="CU55" s="1308"/>
      <c r="CV55" s="1308">
        <v>0</v>
      </c>
      <c r="CW55" s="1308"/>
      <c r="CX55" s="1308"/>
      <c r="CY55" s="1308"/>
      <c r="CZ55" s="1308"/>
      <c r="DA55" s="1308"/>
      <c r="DB55" s="1308"/>
      <c r="DC55" s="1308"/>
    </row>
    <row r="56" spans="1:109" x14ac:dyDescent="0.15">
      <c r="A56" s="402"/>
      <c r="B56" s="394"/>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18"/>
      <c r="H57" s="1318"/>
      <c r="I57" s="1327"/>
      <c r="J57" s="1327"/>
      <c r="K57" s="1324"/>
      <c r="L57" s="1324"/>
      <c r="M57" s="1324"/>
      <c r="N57" s="1324"/>
      <c r="AM57" s="387"/>
      <c r="AN57" s="1322"/>
      <c r="AO57" s="1322"/>
      <c r="AP57" s="1322"/>
      <c r="AQ57" s="1322"/>
      <c r="AR57" s="1322"/>
      <c r="AS57" s="1322"/>
      <c r="AT57" s="1322"/>
      <c r="AU57" s="1322"/>
      <c r="AV57" s="1322"/>
      <c r="AW57" s="1322"/>
      <c r="AX57" s="1322"/>
      <c r="AY57" s="1322"/>
      <c r="AZ57" s="1322"/>
      <c r="BA57" s="1322"/>
      <c r="BB57" s="1325" t="s">
        <v>591</v>
      </c>
      <c r="BC57" s="1325"/>
      <c r="BD57" s="1325"/>
      <c r="BE57" s="1325"/>
      <c r="BF57" s="1325"/>
      <c r="BG57" s="1325"/>
      <c r="BH57" s="1325"/>
      <c r="BI57" s="1325"/>
      <c r="BJ57" s="1325"/>
      <c r="BK57" s="1325"/>
      <c r="BL57" s="1325"/>
      <c r="BM57" s="1325"/>
      <c r="BN57" s="1325"/>
      <c r="BO57" s="1325"/>
      <c r="BP57" s="1308">
        <v>54.2</v>
      </c>
      <c r="BQ57" s="1308"/>
      <c r="BR57" s="1308"/>
      <c r="BS57" s="1308"/>
      <c r="BT57" s="1308"/>
      <c r="BU57" s="1308"/>
      <c r="BV57" s="1308"/>
      <c r="BW57" s="1308"/>
      <c r="BX57" s="1308">
        <v>56.3</v>
      </c>
      <c r="BY57" s="1308"/>
      <c r="BZ57" s="1308"/>
      <c r="CA57" s="1308"/>
      <c r="CB57" s="1308"/>
      <c r="CC57" s="1308"/>
      <c r="CD57" s="1308"/>
      <c r="CE57" s="1308"/>
      <c r="CF57" s="1308">
        <v>57.6</v>
      </c>
      <c r="CG57" s="1308"/>
      <c r="CH57" s="1308"/>
      <c r="CI57" s="1308"/>
      <c r="CJ57" s="1308"/>
      <c r="CK57" s="1308"/>
      <c r="CL57" s="1308"/>
      <c r="CM57" s="1308"/>
      <c r="CN57" s="1308">
        <v>58.8</v>
      </c>
      <c r="CO57" s="1308"/>
      <c r="CP57" s="1308"/>
      <c r="CQ57" s="1308"/>
      <c r="CR57" s="1308"/>
      <c r="CS57" s="1308"/>
      <c r="CT57" s="1308"/>
      <c r="CU57" s="1308"/>
      <c r="CV57" s="1308">
        <v>59.5</v>
      </c>
      <c r="CW57" s="1308"/>
      <c r="CX57" s="1308"/>
      <c r="CY57" s="1308"/>
      <c r="CZ57" s="1308"/>
      <c r="DA57" s="1308"/>
      <c r="DB57" s="1308"/>
      <c r="DC57" s="1308"/>
      <c r="DD57" s="407"/>
      <c r="DE57" s="406"/>
    </row>
    <row r="58" spans="1:109" s="402" customFormat="1" x14ac:dyDescent="0.15">
      <c r="A58" s="387"/>
      <c r="B58" s="406"/>
      <c r="G58" s="1318"/>
      <c r="H58" s="1318"/>
      <c r="I58" s="1327"/>
      <c r="J58" s="1327"/>
      <c r="K58" s="1324"/>
      <c r="L58" s="1324"/>
      <c r="M58" s="1324"/>
      <c r="N58" s="1324"/>
      <c r="AM58" s="387"/>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593</v>
      </c>
    </row>
    <row r="64" spans="1:109" x14ac:dyDescent="0.15">
      <c r="B64" s="394"/>
      <c r="G64" s="401"/>
      <c r="I64" s="414"/>
      <c r="J64" s="414"/>
      <c r="K64" s="414"/>
      <c r="L64" s="414"/>
      <c r="M64" s="414"/>
      <c r="N64" s="415"/>
      <c r="AM64" s="401"/>
      <c r="AN64" s="401" t="s">
        <v>586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9" t="s">
        <v>594</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4"/>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4"/>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4"/>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4"/>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18"/>
      <c r="H72" s="1318"/>
      <c r="I72" s="1318"/>
      <c r="J72" s="1318"/>
      <c r="K72" s="404"/>
      <c r="L72" s="404"/>
      <c r="M72" s="405"/>
      <c r="N72" s="40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552</v>
      </c>
      <c r="BQ72" s="1322"/>
      <c r="BR72" s="1322"/>
      <c r="BS72" s="1322"/>
      <c r="BT72" s="1322"/>
      <c r="BU72" s="1322"/>
      <c r="BV72" s="1322"/>
      <c r="BW72" s="1322"/>
      <c r="BX72" s="1322" t="s">
        <v>553</v>
      </c>
      <c r="BY72" s="1322"/>
      <c r="BZ72" s="1322"/>
      <c r="CA72" s="1322"/>
      <c r="CB72" s="1322"/>
      <c r="CC72" s="1322"/>
      <c r="CD72" s="1322"/>
      <c r="CE72" s="1322"/>
      <c r="CF72" s="1322" t="s">
        <v>554</v>
      </c>
      <c r="CG72" s="1322"/>
      <c r="CH72" s="1322"/>
      <c r="CI72" s="1322"/>
      <c r="CJ72" s="1322"/>
      <c r="CK72" s="1322"/>
      <c r="CL72" s="1322"/>
      <c r="CM72" s="1322"/>
      <c r="CN72" s="1322" t="s">
        <v>555</v>
      </c>
      <c r="CO72" s="1322"/>
      <c r="CP72" s="1322"/>
      <c r="CQ72" s="1322"/>
      <c r="CR72" s="1322"/>
      <c r="CS72" s="1322"/>
      <c r="CT72" s="1322"/>
      <c r="CU72" s="1322"/>
      <c r="CV72" s="1322" t="s">
        <v>556</v>
      </c>
      <c r="CW72" s="1322"/>
      <c r="CX72" s="1322"/>
      <c r="CY72" s="1322"/>
      <c r="CZ72" s="1322"/>
      <c r="DA72" s="1322"/>
      <c r="DB72" s="1322"/>
      <c r="DC72" s="1322"/>
    </row>
    <row r="73" spans="2:107" x14ac:dyDescent="0.15">
      <c r="B73" s="394"/>
      <c r="G73" s="1323"/>
      <c r="H73" s="1323"/>
      <c r="I73" s="1323"/>
      <c r="J73" s="1323"/>
      <c r="K73" s="1328"/>
      <c r="L73" s="1328"/>
      <c r="M73" s="1328"/>
      <c r="N73" s="1328"/>
      <c r="AM73" s="403"/>
      <c r="AN73" s="1325" t="s">
        <v>589</v>
      </c>
      <c r="AO73" s="1325"/>
      <c r="AP73" s="1325"/>
      <c r="AQ73" s="1325"/>
      <c r="AR73" s="1325"/>
      <c r="AS73" s="1325"/>
      <c r="AT73" s="1325"/>
      <c r="AU73" s="1325"/>
      <c r="AV73" s="1325"/>
      <c r="AW73" s="1325"/>
      <c r="AX73" s="1325"/>
      <c r="AY73" s="1325"/>
      <c r="AZ73" s="1325"/>
      <c r="BA73" s="1325"/>
      <c r="BB73" s="1325" t="s">
        <v>590</v>
      </c>
      <c r="BC73" s="1325"/>
      <c r="BD73" s="1325"/>
      <c r="BE73" s="1325"/>
      <c r="BF73" s="1325"/>
      <c r="BG73" s="1325"/>
      <c r="BH73" s="1325"/>
      <c r="BI73" s="1325"/>
      <c r="BJ73" s="1325"/>
      <c r="BK73" s="1325"/>
      <c r="BL73" s="1325"/>
      <c r="BM73" s="1325"/>
      <c r="BN73" s="1325"/>
      <c r="BO73" s="1325"/>
      <c r="BP73" s="1308"/>
      <c r="BQ73" s="1308"/>
      <c r="BR73" s="1308"/>
      <c r="BS73" s="1308"/>
      <c r="BT73" s="1308"/>
      <c r="BU73" s="1308"/>
      <c r="BV73" s="1308"/>
      <c r="BW73" s="1308"/>
      <c r="BX73" s="1308"/>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394"/>
      <c r="G74" s="1323"/>
      <c r="H74" s="1323"/>
      <c r="I74" s="1323"/>
      <c r="J74" s="1323"/>
      <c r="K74" s="1328"/>
      <c r="L74" s="1328"/>
      <c r="M74" s="1328"/>
      <c r="N74" s="1328"/>
      <c r="AM74" s="403"/>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3"/>
      <c r="H75" s="1323"/>
      <c r="I75" s="1318"/>
      <c r="J75" s="1318"/>
      <c r="K75" s="1324"/>
      <c r="L75" s="1324"/>
      <c r="M75" s="1324"/>
      <c r="N75" s="1324"/>
      <c r="AM75" s="403"/>
      <c r="AN75" s="1325"/>
      <c r="AO75" s="1325"/>
      <c r="AP75" s="1325"/>
      <c r="AQ75" s="1325"/>
      <c r="AR75" s="1325"/>
      <c r="AS75" s="1325"/>
      <c r="AT75" s="1325"/>
      <c r="AU75" s="1325"/>
      <c r="AV75" s="1325"/>
      <c r="AW75" s="1325"/>
      <c r="AX75" s="1325"/>
      <c r="AY75" s="1325"/>
      <c r="AZ75" s="1325"/>
      <c r="BA75" s="1325"/>
      <c r="BB75" s="1325" t="s">
        <v>595</v>
      </c>
      <c r="BC75" s="1325"/>
      <c r="BD75" s="1325"/>
      <c r="BE75" s="1325"/>
      <c r="BF75" s="1325"/>
      <c r="BG75" s="1325"/>
      <c r="BH75" s="1325"/>
      <c r="BI75" s="1325"/>
      <c r="BJ75" s="1325"/>
      <c r="BK75" s="1325"/>
      <c r="BL75" s="1325"/>
      <c r="BM75" s="1325"/>
      <c r="BN75" s="1325"/>
      <c r="BO75" s="1325"/>
      <c r="BP75" s="1308">
        <v>6.5</v>
      </c>
      <c r="BQ75" s="1308"/>
      <c r="BR75" s="1308"/>
      <c r="BS75" s="1308"/>
      <c r="BT75" s="1308"/>
      <c r="BU75" s="1308"/>
      <c r="BV75" s="1308"/>
      <c r="BW75" s="1308"/>
      <c r="BX75" s="1308">
        <v>6.4</v>
      </c>
      <c r="BY75" s="1308"/>
      <c r="BZ75" s="1308"/>
      <c r="CA75" s="1308"/>
      <c r="CB75" s="1308"/>
      <c r="CC75" s="1308"/>
      <c r="CD75" s="1308"/>
      <c r="CE75" s="1308"/>
      <c r="CF75" s="1308">
        <v>6.6</v>
      </c>
      <c r="CG75" s="1308"/>
      <c r="CH75" s="1308"/>
      <c r="CI75" s="1308"/>
      <c r="CJ75" s="1308"/>
      <c r="CK75" s="1308"/>
      <c r="CL75" s="1308"/>
      <c r="CM75" s="1308"/>
      <c r="CN75" s="1308">
        <v>7.1</v>
      </c>
      <c r="CO75" s="1308"/>
      <c r="CP75" s="1308"/>
      <c r="CQ75" s="1308"/>
      <c r="CR75" s="1308"/>
      <c r="CS75" s="1308"/>
      <c r="CT75" s="1308"/>
      <c r="CU75" s="1308"/>
      <c r="CV75" s="1308">
        <v>8.8000000000000007</v>
      </c>
      <c r="CW75" s="1308"/>
      <c r="CX75" s="1308"/>
      <c r="CY75" s="1308"/>
      <c r="CZ75" s="1308"/>
      <c r="DA75" s="1308"/>
      <c r="DB75" s="1308"/>
      <c r="DC75" s="1308"/>
    </row>
    <row r="76" spans="2:107" x14ac:dyDescent="0.15">
      <c r="B76" s="394"/>
      <c r="G76" s="1323"/>
      <c r="H76" s="1323"/>
      <c r="I76" s="1318"/>
      <c r="J76" s="1318"/>
      <c r="K76" s="1324"/>
      <c r="L76" s="1324"/>
      <c r="M76" s="1324"/>
      <c r="N76" s="1324"/>
      <c r="AM76" s="403"/>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18"/>
      <c r="H77" s="1318"/>
      <c r="I77" s="1318"/>
      <c r="J77" s="1318"/>
      <c r="K77" s="1328"/>
      <c r="L77" s="1328"/>
      <c r="M77" s="1328"/>
      <c r="N77" s="1328"/>
      <c r="AN77" s="1322" t="s">
        <v>592</v>
      </c>
      <c r="AO77" s="1322"/>
      <c r="AP77" s="1322"/>
      <c r="AQ77" s="1322"/>
      <c r="AR77" s="1322"/>
      <c r="AS77" s="1322"/>
      <c r="AT77" s="1322"/>
      <c r="AU77" s="1322"/>
      <c r="AV77" s="1322"/>
      <c r="AW77" s="1322"/>
      <c r="AX77" s="1322"/>
      <c r="AY77" s="1322"/>
      <c r="AZ77" s="1322"/>
      <c r="BA77" s="1322"/>
      <c r="BB77" s="1325" t="s">
        <v>590</v>
      </c>
      <c r="BC77" s="1325"/>
      <c r="BD77" s="1325"/>
      <c r="BE77" s="1325"/>
      <c r="BF77" s="1325"/>
      <c r="BG77" s="1325"/>
      <c r="BH77" s="1325"/>
      <c r="BI77" s="1325"/>
      <c r="BJ77" s="1325"/>
      <c r="BK77" s="1325"/>
      <c r="BL77" s="1325"/>
      <c r="BM77" s="1325"/>
      <c r="BN77" s="1325"/>
      <c r="BO77" s="1325"/>
      <c r="BP77" s="1308">
        <v>0</v>
      </c>
      <c r="BQ77" s="1308"/>
      <c r="BR77" s="1308"/>
      <c r="BS77" s="1308"/>
      <c r="BT77" s="1308"/>
      <c r="BU77" s="1308"/>
      <c r="BV77" s="1308"/>
      <c r="BW77" s="1308"/>
      <c r="BX77" s="1308">
        <v>0</v>
      </c>
      <c r="BY77" s="1308"/>
      <c r="BZ77" s="1308"/>
      <c r="CA77" s="1308"/>
      <c r="CB77" s="1308"/>
      <c r="CC77" s="1308"/>
      <c r="CD77" s="1308"/>
      <c r="CE77" s="1308"/>
      <c r="CF77" s="1308">
        <v>0</v>
      </c>
      <c r="CG77" s="1308"/>
      <c r="CH77" s="1308"/>
      <c r="CI77" s="1308"/>
      <c r="CJ77" s="1308"/>
      <c r="CK77" s="1308"/>
      <c r="CL77" s="1308"/>
      <c r="CM77" s="1308"/>
      <c r="CN77" s="1308">
        <v>0</v>
      </c>
      <c r="CO77" s="1308"/>
      <c r="CP77" s="1308"/>
      <c r="CQ77" s="1308"/>
      <c r="CR77" s="1308"/>
      <c r="CS77" s="1308"/>
      <c r="CT77" s="1308"/>
      <c r="CU77" s="1308"/>
      <c r="CV77" s="1308">
        <v>0</v>
      </c>
      <c r="CW77" s="1308"/>
      <c r="CX77" s="1308"/>
      <c r="CY77" s="1308"/>
      <c r="CZ77" s="1308"/>
      <c r="DA77" s="1308"/>
      <c r="DB77" s="1308"/>
      <c r="DC77" s="1308"/>
    </row>
    <row r="78" spans="2:107" x14ac:dyDescent="0.15">
      <c r="B78" s="394"/>
      <c r="G78" s="1318"/>
      <c r="H78" s="1318"/>
      <c r="I78" s="1318"/>
      <c r="J78" s="1318"/>
      <c r="K78" s="1328"/>
      <c r="L78" s="1328"/>
      <c r="M78" s="1328"/>
      <c r="N78" s="1328"/>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18"/>
      <c r="H79" s="1318"/>
      <c r="I79" s="1327"/>
      <c r="J79" s="1327"/>
      <c r="K79" s="1329"/>
      <c r="L79" s="1329"/>
      <c r="M79" s="1329"/>
      <c r="N79" s="1329"/>
      <c r="AN79" s="1322"/>
      <c r="AO79" s="1322"/>
      <c r="AP79" s="1322"/>
      <c r="AQ79" s="1322"/>
      <c r="AR79" s="1322"/>
      <c r="AS79" s="1322"/>
      <c r="AT79" s="1322"/>
      <c r="AU79" s="1322"/>
      <c r="AV79" s="1322"/>
      <c r="AW79" s="1322"/>
      <c r="AX79" s="1322"/>
      <c r="AY79" s="1322"/>
      <c r="AZ79" s="1322"/>
      <c r="BA79" s="1322"/>
      <c r="BB79" s="1325" t="s">
        <v>595</v>
      </c>
      <c r="BC79" s="1325"/>
      <c r="BD79" s="1325"/>
      <c r="BE79" s="1325"/>
      <c r="BF79" s="1325"/>
      <c r="BG79" s="1325"/>
      <c r="BH79" s="1325"/>
      <c r="BI79" s="1325"/>
      <c r="BJ79" s="1325"/>
      <c r="BK79" s="1325"/>
      <c r="BL79" s="1325"/>
      <c r="BM79" s="1325"/>
      <c r="BN79" s="1325"/>
      <c r="BO79" s="1325"/>
      <c r="BP79" s="1308">
        <v>7.8</v>
      </c>
      <c r="BQ79" s="1308"/>
      <c r="BR79" s="1308"/>
      <c r="BS79" s="1308"/>
      <c r="BT79" s="1308"/>
      <c r="BU79" s="1308"/>
      <c r="BV79" s="1308"/>
      <c r="BW79" s="1308"/>
      <c r="BX79" s="1308">
        <v>7.4</v>
      </c>
      <c r="BY79" s="1308"/>
      <c r="BZ79" s="1308"/>
      <c r="CA79" s="1308"/>
      <c r="CB79" s="1308"/>
      <c r="CC79" s="1308"/>
      <c r="CD79" s="1308"/>
      <c r="CE79" s="1308"/>
      <c r="CF79" s="1308">
        <v>7.1</v>
      </c>
      <c r="CG79" s="1308"/>
      <c r="CH79" s="1308"/>
      <c r="CI79" s="1308"/>
      <c r="CJ79" s="1308"/>
      <c r="CK79" s="1308"/>
      <c r="CL79" s="1308"/>
      <c r="CM79" s="1308"/>
      <c r="CN79" s="1308">
        <v>7.1</v>
      </c>
      <c r="CO79" s="1308"/>
      <c r="CP79" s="1308"/>
      <c r="CQ79" s="1308"/>
      <c r="CR79" s="1308"/>
      <c r="CS79" s="1308"/>
      <c r="CT79" s="1308"/>
      <c r="CU79" s="1308"/>
      <c r="CV79" s="1308">
        <v>7.3</v>
      </c>
      <c r="CW79" s="1308"/>
      <c r="CX79" s="1308"/>
      <c r="CY79" s="1308"/>
      <c r="CZ79" s="1308"/>
      <c r="DA79" s="1308"/>
      <c r="DB79" s="1308"/>
      <c r="DC79" s="1308"/>
    </row>
    <row r="80" spans="2:107" x14ac:dyDescent="0.15">
      <c r="B80" s="394"/>
      <c r="G80" s="1318"/>
      <c r="H80" s="1318"/>
      <c r="I80" s="1327"/>
      <c r="J80" s="1327"/>
      <c r="K80" s="1329"/>
      <c r="L80" s="1329"/>
      <c r="M80" s="1329"/>
      <c r="N80" s="1329"/>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387" customFormat="1" ht="13.5" hidden="1" customHeight="1" x14ac:dyDescent="0.15"/>
    <row r="98" s="387" customFormat="1" ht="13.5" hidden="1" customHeight="1" x14ac:dyDescent="0.15"/>
    <row r="99" s="387" customFormat="1" ht="13.5" hidden="1" customHeight="1" x14ac:dyDescent="0.15"/>
    <row r="100" s="387" customFormat="1" ht="13.5" hidden="1" customHeight="1" x14ac:dyDescent="0.15"/>
    <row r="101" s="387" customFormat="1" ht="13.5" hidden="1" customHeight="1" x14ac:dyDescent="0.15"/>
    <row r="102" s="387" customFormat="1" ht="13.5" hidden="1" customHeight="1" x14ac:dyDescent="0.15"/>
    <row r="103" s="387" customFormat="1" ht="13.5" hidden="1" customHeight="1" x14ac:dyDescent="0.15"/>
    <row r="104" s="387" customFormat="1" ht="13.5" hidden="1" customHeight="1" x14ac:dyDescent="0.15"/>
    <row r="105" s="387" customFormat="1" ht="13.5" hidden="1" customHeight="1" x14ac:dyDescent="0.15"/>
    <row r="106" s="387" customFormat="1" ht="13.5" hidden="1" customHeight="1" x14ac:dyDescent="0.15"/>
    <row r="107" s="387" customFormat="1" ht="13.5" hidden="1" customHeight="1" x14ac:dyDescent="0.15"/>
    <row r="108" s="387" customFormat="1" ht="13.5" hidden="1" customHeight="1" x14ac:dyDescent="0.15"/>
    <row r="109" s="387" customFormat="1" ht="13.5" hidden="1" customHeight="1" x14ac:dyDescent="0.15"/>
    <row r="110" s="387" customFormat="1" ht="13.5" hidden="1" customHeight="1" x14ac:dyDescent="0.15"/>
    <row r="111" s="387" customFormat="1" ht="13.5" hidden="1" customHeight="1" x14ac:dyDescent="0.15"/>
    <row r="112" s="387" customFormat="1" ht="13.5" hidden="1" customHeight="1" x14ac:dyDescent="0.15"/>
    <row r="113" s="387" customFormat="1" ht="13.5" hidden="1" customHeight="1" x14ac:dyDescent="0.15"/>
    <row r="114" s="387" customFormat="1" ht="13.5" hidden="1" customHeight="1" x14ac:dyDescent="0.15"/>
    <row r="115" s="387" customFormat="1" ht="13.5" hidden="1" customHeight="1" x14ac:dyDescent="0.15"/>
    <row r="116" s="387" customFormat="1" ht="13.5" hidden="1" customHeight="1" x14ac:dyDescent="0.15"/>
    <row r="117" s="387" customFormat="1" ht="13.5" hidden="1" customHeight="1" x14ac:dyDescent="0.15"/>
    <row r="118" s="387" customFormat="1" ht="13.5" hidden="1" customHeight="1" x14ac:dyDescent="0.15"/>
    <row r="119" s="387" customFormat="1" ht="13.5" hidden="1" customHeight="1" x14ac:dyDescent="0.15"/>
    <row r="120" s="387" customFormat="1" ht="13.5" hidden="1" customHeight="1" x14ac:dyDescent="0.15"/>
    <row r="121" s="387" customFormat="1" ht="13.5" hidden="1" customHeight="1" x14ac:dyDescent="0.15"/>
    <row r="122" s="387" customFormat="1" ht="13.5" hidden="1" customHeight="1" x14ac:dyDescent="0.15"/>
    <row r="123" s="387" customFormat="1" ht="13.5" hidden="1" customHeight="1" x14ac:dyDescent="0.15"/>
    <row r="124" s="387" customFormat="1" ht="13.5" hidden="1" customHeight="1" x14ac:dyDescent="0.15"/>
    <row r="125" s="387" customFormat="1" ht="13.5" hidden="1" customHeight="1" x14ac:dyDescent="0.15"/>
    <row r="126" s="387" customFormat="1" ht="13.5" hidden="1" customHeight="1" x14ac:dyDescent="0.15"/>
    <row r="127" s="387" customFormat="1" ht="13.5" hidden="1" customHeight="1" x14ac:dyDescent="0.15"/>
    <row r="128" s="387" customFormat="1" ht="13.5" hidden="1" customHeight="1" x14ac:dyDescent="0.15"/>
    <row r="129" s="387" customFormat="1" ht="13.5" hidden="1" customHeight="1" x14ac:dyDescent="0.15"/>
    <row r="130" s="387" customFormat="1" ht="13.5" hidden="1" customHeight="1" x14ac:dyDescent="0.15"/>
    <row r="131" s="387" customFormat="1" ht="13.5" hidden="1" customHeight="1" x14ac:dyDescent="0.15"/>
    <row r="132" s="387" customFormat="1" ht="13.5" hidden="1" customHeight="1" x14ac:dyDescent="0.15"/>
    <row r="133" s="387" customFormat="1" ht="13.5" hidden="1" customHeight="1" x14ac:dyDescent="0.15"/>
    <row r="134" s="387" customFormat="1" ht="13.5" hidden="1" customHeight="1" x14ac:dyDescent="0.15"/>
    <row r="135" s="387" customFormat="1" ht="13.5" hidden="1" customHeight="1" x14ac:dyDescent="0.15"/>
    <row r="136" s="387" customFormat="1" ht="13.5" hidden="1" customHeight="1" x14ac:dyDescent="0.15"/>
    <row r="137" s="387" customFormat="1" ht="13.5" hidden="1" customHeight="1" x14ac:dyDescent="0.15"/>
    <row r="138" s="387" customFormat="1" ht="13.5" hidden="1" customHeight="1" x14ac:dyDescent="0.15"/>
    <row r="139" s="387" customFormat="1" ht="13.5" hidden="1" customHeight="1" x14ac:dyDescent="0.15"/>
    <row r="140" s="387" customFormat="1" ht="13.5" hidden="1" customHeight="1" x14ac:dyDescent="0.15"/>
    <row r="141" s="387" customFormat="1" ht="13.5" hidden="1" customHeight="1" x14ac:dyDescent="0.15"/>
    <row r="142" s="387" customFormat="1" ht="13.5" hidden="1" customHeight="1" x14ac:dyDescent="0.15"/>
    <row r="143" s="387" customFormat="1" ht="13.5" hidden="1" customHeight="1" x14ac:dyDescent="0.15"/>
    <row r="144" s="387" customFormat="1" ht="13.5" hidden="1" customHeight="1" x14ac:dyDescent="0.15"/>
    <row r="145" s="387" customFormat="1" ht="13.5" hidden="1" customHeight="1" x14ac:dyDescent="0.15"/>
    <row r="146" s="387" customFormat="1" ht="13.5" hidden="1" customHeight="1" x14ac:dyDescent="0.15"/>
    <row r="147" s="387" customFormat="1" ht="13.5" hidden="1" customHeight="1" x14ac:dyDescent="0.15"/>
    <row r="148" s="387" customFormat="1" ht="13.5" hidden="1" customHeight="1" x14ac:dyDescent="0.15"/>
    <row r="149" s="387" customFormat="1" ht="13.5" hidden="1" customHeight="1" x14ac:dyDescent="0.15"/>
    <row r="150" s="387" customFormat="1" ht="13.5" hidden="1" customHeight="1" x14ac:dyDescent="0.15"/>
    <row r="151" s="387" customFormat="1" ht="13.5" hidden="1" customHeight="1" x14ac:dyDescent="0.15"/>
    <row r="152" s="387" customFormat="1" ht="13.5" hidden="1" customHeight="1" x14ac:dyDescent="0.15"/>
    <row r="153" s="387" customFormat="1" ht="13.5" hidden="1" customHeight="1" x14ac:dyDescent="0.15"/>
    <row r="154" s="387" customFormat="1" ht="13.5" hidden="1" customHeight="1" x14ac:dyDescent="0.15"/>
    <row r="155" s="387" customFormat="1" ht="13.5" hidden="1" customHeight="1" x14ac:dyDescent="0.15"/>
    <row r="156" s="387" customFormat="1" ht="13.5" hidden="1" customHeight="1" x14ac:dyDescent="0.15"/>
    <row r="157" s="387" customFormat="1" ht="13.5" hidden="1" customHeight="1" x14ac:dyDescent="0.15"/>
    <row r="158" s="387" customFormat="1" ht="13.5" hidden="1" customHeight="1" x14ac:dyDescent="0.15"/>
    <row r="159" s="387" customFormat="1" ht="13.5" hidden="1" customHeight="1" x14ac:dyDescent="0.15"/>
    <row r="160" s="387" customFormat="1" ht="13.5" hidden="1" customHeight="1" x14ac:dyDescent="0.15"/>
  </sheetData>
  <sheetProtection algorithmName="SHA-512" hashValue="/DZdI+TcGumvckhoAVYFpeAg4knFckMR2M5gt447Oi0rvN53UjPySMnH/vHYAjGVj/R1Sp+YuLxfBhZhcTasmw==" saltValue="Bh5VDnBZm7JZLRkQtcojJ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B106"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sheetData>
  <sheetProtection algorithmName="SHA-512" hashValue="QSm906B6nZm0egbDskueOI5dEDNtKK9ZJriZcMtctquecdnV6yS6Lzr94vV7HrfxZ84DyOri+/7HzpZH50xvvw==" saltValue="b8GZnlplubVdrI1mX2Szx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Normal="100" zoomScaleSheetLayoutView="55" workbookViewId="0">
      <selection activeCell="DR96" sqref="DR96"/>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498</v>
      </c>
    </row>
  </sheetData>
  <sheetProtection algorithmName="SHA-512" hashValue="d8DINl5+uZ3zup7a0Dunx6ZL4JHxNqzHZscx9PiuIav/w29OGWJNJpLuhxOTmbRBhUlOgYssPyYVpgJGSbtaOg==" saltValue="Us4o7DrJn2pbHFiazh5wu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549</v>
      </c>
      <c r="G2" s="156"/>
      <c r="H2" s="157"/>
    </row>
    <row r="3" spans="1:8" x14ac:dyDescent="0.15">
      <c r="A3" s="153" t="s">
        <v>542</v>
      </c>
      <c r="B3" s="158"/>
      <c r="C3" s="159"/>
      <c r="D3" s="160">
        <v>293256</v>
      </c>
      <c r="E3" s="161"/>
      <c r="F3" s="162">
        <v>280458</v>
      </c>
      <c r="G3" s="163"/>
      <c r="H3" s="164"/>
    </row>
    <row r="4" spans="1:8" x14ac:dyDescent="0.15">
      <c r="A4" s="165"/>
      <c r="B4" s="166"/>
      <c r="C4" s="167"/>
      <c r="D4" s="168">
        <v>62036</v>
      </c>
      <c r="E4" s="169"/>
      <c r="F4" s="170">
        <v>127286</v>
      </c>
      <c r="G4" s="171"/>
      <c r="H4" s="172"/>
    </row>
    <row r="5" spans="1:8" x14ac:dyDescent="0.15">
      <c r="A5" s="153" t="s">
        <v>544</v>
      </c>
      <c r="B5" s="158"/>
      <c r="C5" s="159"/>
      <c r="D5" s="160">
        <v>581229</v>
      </c>
      <c r="E5" s="161"/>
      <c r="F5" s="162">
        <v>291945</v>
      </c>
      <c r="G5" s="163"/>
      <c r="H5" s="164"/>
    </row>
    <row r="6" spans="1:8" x14ac:dyDescent="0.15">
      <c r="A6" s="165"/>
      <c r="B6" s="166"/>
      <c r="C6" s="167"/>
      <c r="D6" s="168">
        <v>51404</v>
      </c>
      <c r="E6" s="169"/>
      <c r="F6" s="170">
        <v>127651</v>
      </c>
      <c r="G6" s="171"/>
      <c r="H6" s="172"/>
    </row>
    <row r="7" spans="1:8" x14ac:dyDescent="0.15">
      <c r="A7" s="153" t="s">
        <v>545</v>
      </c>
      <c r="B7" s="158"/>
      <c r="C7" s="159"/>
      <c r="D7" s="160">
        <v>318275</v>
      </c>
      <c r="E7" s="161"/>
      <c r="F7" s="162">
        <v>291173</v>
      </c>
      <c r="G7" s="163"/>
      <c r="H7" s="164"/>
    </row>
    <row r="8" spans="1:8" x14ac:dyDescent="0.15">
      <c r="A8" s="165"/>
      <c r="B8" s="166"/>
      <c r="C8" s="167"/>
      <c r="D8" s="168">
        <v>111007</v>
      </c>
      <c r="E8" s="169"/>
      <c r="F8" s="170">
        <v>119071</v>
      </c>
      <c r="G8" s="171"/>
      <c r="H8" s="172"/>
    </row>
    <row r="9" spans="1:8" x14ac:dyDescent="0.15">
      <c r="A9" s="153" t="s">
        <v>546</v>
      </c>
      <c r="B9" s="158"/>
      <c r="C9" s="159"/>
      <c r="D9" s="160">
        <v>752007</v>
      </c>
      <c r="E9" s="161"/>
      <c r="F9" s="162">
        <v>271581</v>
      </c>
      <c r="G9" s="163"/>
      <c r="H9" s="164"/>
    </row>
    <row r="10" spans="1:8" x14ac:dyDescent="0.15">
      <c r="A10" s="165"/>
      <c r="B10" s="166"/>
      <c r="C10" s="167"/>
      <c r="D10" s="168">
        <v>61810</v>
      </c>
      <c r="E10" s="169"/>
      <c r="F10" s="170">
        <v>117844</v>
      </c>
      <c r="G10" s="171"/>
      <c r="H10" s="172"/>
    </row>
    <row r="11" spans="1:8" x14ac:dyDescent="0.15">
      <c r="A11" s="153" t="s">
        <v>547</v>
      </c>
      <c r="B11" s="158"/>
      <c r="C11" s="159"/>
      <c r="D11" s="160">
        <v>257691</v>
      </c>
      <c r="E11" s="161"/>
      <c r="F11" s="162">
        <v>268375</v>
      </c>
      <c r="G11" s="163"/>
      <c r="H11" s="164"/>
    </row>
    <row r="12" spans="1:8" x14ac:dyDescent="0.15">
      <c r="A12" s="165"/>
      <c r="B12" s="166"/>
      <c r="C12" s="173"/>
      <c r="D12" s="168">
        <v>12870</v>
      </c>
      <c r="E12" s="169"/>
      <c r="F12" s="170">
        <v>119602</v>
      </c>
      <c r="G12" s="171"/>
      <c r="H12" s="172"/>
    </row>
    <row r="13" spans="1:8" x14ac:dyDescent="0.15">
      <c r="A13" s="153"/>
      <c r="B13" s="158"/>
      <c r="C13" s="174"/>
      <c r="D13" s="175">
        <v>440492</v>
      </c>
      <c r="E13" s="176"/>
      <c r="F13" s="177">
        <v>280706</v>
      </c>
      <c r="G13" s="178"/>
      <c r="H13" s="164"/>
    </row>
    <row r="14" spans="1:8" x14ac:dyDescent="0.15">
      <c r="A14" s="165"/>
      <c r="B14" s="166"/>
      <c r="C14" s="167"/>
      <c r="D14" s="168">
        <v>59825</v>
      </c>
      <c r="E14" s="169"/>
      <c r="F14" s="170">
        <v>122291</v>
      </c>
      <c r="G14" s="171"/>
      <c r="H14" s="172"/>
    </row>
    <row r="17" spans="1:11" x14ac:dyDescent="0.15">
      <c r="A17" s="149" t="s">
        <v>53</v>
      </c>
    </row>
    <row r="18" spans="1:11" x14ac:dyDescent="0.15">
      <c r="A18" s="179"/>
      <c r="B18" s="179" t="str">
        <f>実質収支比率等に係る経年分析!F$46</f>
        <v>H27</v>
      </c>
      <c r="C18" s="179" t="str">
        <f>実質収支比率等に係る経年分析!G$46</f>
        <v>H28</v>
      </c>
      <c r="D18" s="179" t="str">
        <f>実質収支比率等に係る経年分析!H$46</f>
        <v>H29</v>
      </c>
      <c r="E18" s="179" t="str">
        <f>実質収支比率等に係る経年分析!I$46</f>
        <v>H30</v>
      </c>
      <c r="F18" s="179" t="str">
        <f>実質収支比率等に係る経年分析!J$46</f>
        <v>R01</v>
      </c>
    </row>
    <row r="19" spans="1:11" x14ac:dyDescent="0.15">
      <c r="A19" s="179" t="s">
        <v>54</v>
      </c>
      <c r="B19" s="179">
        <f>ROUND(VALUE(SUBSTITUTE(実質収支比率等に係る経年分析!F$48,"▲","-")),2)</f>
        <v>13.14</v>
      </c>
      <c r="C19" s="179">
        <f>ROUND(VALUE(SUBSTITUTE(実質収支比率等に係る経年分析!G$48,"▲","-")),2)</f>
        <v>8.51</v>
      </c>
      <c r="D19" s="179">
        <f>ROUND(VALUE(SUBSTITUTE(実質収支比率等に係る経年分析!H$48,"▲","-")),2)</f>
        <v>11.53</v>
      </c>
      <c r="E19" s="179">
        <f>ROUND(VALUE(SUBSTITUTE(実質収支比率等に係る経年分析!I$48,"▲","-")),2)</f>
        <v>10.48</v>
      </c>
      <c r="F19" s="179">
        <f>ROUND(VALUE(SUBSTITUTE(実質収支比率等に係る経年分析!J$48,"▲","-")),2)</f>
        <v>10.42</v>
      </c>
    </row>
    <row r="20" spans="1:11" x14ac:dyDescent="0.15">
      <c r="A20" s="179" t="s">
        <v>55</v>
      </c>
      <c r="B20" s="179">
        <f>ROUND(VALUE(SUBSTITUTE(実質収支比率等に係る経年分析!F$47,"▲","-")),2)</f>
        <v>83.34</v>
      </c>
      <c r="C20" s="179">
        <f>ROUND(VALUE(SUBSTITUTE(実質収支比率等に係る経年分析!G$47,"▲","-")),2)</f>
        <v>93.51</v>
      </c>
      <c r="D20" s="179">
        <f>ROUND(VALUE(SUBSTITUTE(実質収支比率等に係る経年分析!H$47,"▲","-")),2)</f>
        <v>96.88</v>
      </c>
      <c r="E20" s="179">
        <f>ROUND(VALUE(SUBSTITUTE(実質収支比率等に係る経年分析!I$47,"▲","-")),2)</f>
        <v>105.38</v>
      </c>
      <c r="F20" s="179">
        <f>ROUND(VALUE(SUBSTITUTE(実質収支比率等に係る経年分析!J$47,"▲","-")),2)</f>
        <v>103.03</v>
      </c>
    </row>
    <row r="21" spans="1:11" x14ac:dyDescent="0.15">
      <c r="A21" s="179" t="s">
        <v>56</v>
      </c>
      <c r="B21" s="179">
        <f>IF(ISNUMBER(VALUE(SUBSTITUTE(実質収支比率等に係る経年分析!F$49,"▲","-"))),ROUND(VALUE(SUBSTITUTE(実質収支比率等に係る経年分析!F$49,"▲","-")),2),NA())</f>
        <v>14.23</v>
      </c>
      <c r="C21" s="179">
        <f>IF(ISNUMBER(VALUE(SUBSTITUTE(実質収支比率等に係る経年分析!G$49,"▲","-"))),ROUND(VALUE(SUBSTITUTE(実質収支比率等に係る経年分析!G$49,"▲","-")),2),NA())</f>
        <v>1.74</v>
      </c>
      <c r="D21" s="179">
        <f>IF(ISNUMBER(VALUE(SUBSTITUTE(実質収支比率等に係る経年分析!H$49,"▲","-"))),ROUND(VALUE(SUBSTITUTE(実質収支比率等に係る経年分析!H$49,"▲","-")),2),NA())</f>
        <v>7.32</v>
      </c>
      <c r="E21" s="179">
        <f>IF(ISNUMBER(VALUE(SUBSTITUTE(実質収支比率等に係る経年分析!I$49,"▲","-"))),ROUND(VALUE(SUBSTITUTE(実質収支比率等に係る経年分析!I$49,"▲","-")),2),NA())</f>
        <v>4.58</v>
      </c>
      <c r="F21" s="179">
        <f>IF(ISNUMBER(VALUE(SUBSTITUTE(実質収支比率等に係る経年分析!J$49,"▲","-"))),ROUND(VALUE(SUBSTITUTE(実質収支比率等に係る経年分析!J$49,"▲","-")),2),NA())</f>
        <v>-1.76</v>
      </c>
    </row>
    <row r="24" spans="1:11" x14ac:dyDescent="0.15">
      <c r="A24" s="149" t="s">
        <v>57</v>
      </c>
    </row>
    <row r="25" spans="1:11" x14ac:dyDescent="0.15">
      <c r="A25" s="180"/>
      <c r="B25" s="180" t="str">
        <f>連結実質赤字比率に係る赤字・黒字の構成分析!F$33</f>
        <v>H27</v>
      </c>
      <c r="C25" s="180"/>
      <c r="D25" s="180" t="str">
        <f>連結実質赤字比率に係る赤字・黒字の構成分析!G$33</f>
        <v>H28</v>
      </c>
      <c r="E25" s="180"/>
      <c r="F25" s="180" t="str">
        <f>連結実質赤字比率に係る赤字・黒字の構成分析!H$33</f>
        <v>H29</v>
      </c>
      <c r="G25" s="180"/>
      <c r="H25" s="180" t="str">
        <f>連結実質赤字比率に係る赤字・黒字の構成分析!I$33</f>
        <v>H30</v>
      </c>
      <c r="I25" s="180"/>
      <c r="J25" s="180" t="str">
        <f>連結実質赤字比率に係る赤字・黒字の構成分析!J$33</f>
        <v>R01</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e">
        <f>IF(連結実質赤字比率に係る赤字・黒字の構成分析!C$38="",NA(),連結実質赤字比率に係る赤字・黒字の構成分析!C$38)</f>
        <v>#N/A</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#VALUE!</v>
      </c>
      <c r="I32" s="180" t="e">
        <f>IF(ROUND(VALUE(SUBSTITUTE(連結実質赤字比率に係る赤字・黒字の構成分析!I$38,"▲", "-")), 2) &gt;= 0, ABS(ROUND(VALUE(SUBSTITUTE(連結実質赤字比率に係る赤字・黒字の構成分析!I$38,"▲", "-")), 2)), NA())</f>
        <v>#VALUE!</v>
      </c>
      <c r="J32" s="180" t="e">
        <f>IF(ROUND(VALUE(SUBSTITUTE(連結実質赤字比率に係る赤字・黒字の構成分析!J$38,"▲", "-")), 2) &lt; 0, ABS(ROUND(VALUE(SUBSTITUTE(連結実質赤字比率に係る赤字・黒字の構成分析!J$38,"▲", "-")), 2)), NA())</f>
        <v>#VALUE!</v>
      </c>
      <c r="K32" s="180" t="e">
        <f>IF(ROUND(VALUE(SUBSTITUTE(連結実質赤字比率に係る赤字・黒字の構成分析!J$38,"▲", "-")), 2) &gt;= 0, ABS(ROUND(VALUE(SUBSTITUTE(連結実質赤字比率に係る赤字・黒字の構成分析!J$38,"▲", "-")), 2)), NA())</f>
        <v>#VALUE!</v>
      </c>
    </row>
    <row r="33" spans="1:16" x14ac:dyDescent="0.15">
      <c r="A33" s="180" t="str">
        <f>IF(連結実質赤字比率に係る赤字・黒字の構成分析!C$37="",NA(),連結実質赤字比率に係る赤字・黒字の構成分析!C$37)</f>
        <v>後期高齢者医療保険特別会計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0.21</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15">
      <c r="A34" s="180" t="str">
        <f>IF(連結実質赤字比率に係る赤字・黒字の構成分析!C$36="",NA(),連結実質赤字比率に係る赤字・黒字の構成分析!C$36)</f>
        <v>簡易水道事業特別会計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0.33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0.19</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2.13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1.85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1.36</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13.14</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8.51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11.52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10.41</v>
      </c>
    </row>
    <row r="39" spans="1:16" x14ac:dyDescent="0.15">
      <c r="A39" s="149" t="s">
        <v>60</v>
      </c>
    </row>
    <row r="40" spans="1:16" x14ac:dyDescent="0.15">
      <c r="A40" s="181"/>
      <c r="B40" s="181" t="str">
        <f>'実質公債費比率（分子）の構造'!K$44</f>
        <v>H27</v>
      </c>
      <c r="C40" s="181"/>
      <c r="D40" s="181"/>
      <c r="E40" s="181" t="str">
        <f>'実質公債費比率（分子）の構造'!L$44</f>
        <v>H28</v>
      </c>
      <c r="F40" s="181"/>
      <c r="G40" s="181"/>
      <c r="H40" s="181" t="str">
        <f>'実質公債費比率（分子）の構造'!M$44</f>
        <v>H29</v>
      </c>
      <c r="I40" s="181"/>
      <c r="J40" s="181"/>
      <c r="K40" s="181" t="str">
        <f>'実質公債費比率（分子）の構造'!N$44</f>
        <v>H30</v>
      </c>
      <c r="L40" s="181"/>
      <c r="M40" s="181"/>
      <c r="N40" s="181" t="str">
        <f>'実質公債費比率（分子）の構造'!O$44</f>
        <v>R01</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216</v>
      </c>
      <c r="E42" s="181"/>
      <c r="F42" s="181"/>
      <c r="G42" s="181">
        <f>'実質公債費比率（分子）の構造'!L$52</f>
        <v>226</v>
      </c>
      <c r="H42" s="181"/>
      <c r="I42" s="181"/>
      <c r="J42" s="181">
        <f>'実質公債費比率（分子）の構造'!M$52</f>
        <v>243</v>
      </c>
      <c r="K42" s="181"/>
      <c r="L42" s="181"/>
      <c r="M42" s="181">
        <f>'実質公債費比率（分子）の構造'!N$52</f>
        <v>236</v>
      </c>
      <c r="N42" s="181"/>
      <c r="O42" s="181"/>
      <c r="P42" s="181">
        <f>'実質公債費比率（分子）の構造'!O$52</f>
        <v>233</v>
      </c>
    </row>
    <row r="43" spans="1:16" x14ac:dyDescent="0.15">
      <c r="A43" s="181" t="s">
        <v>64</v>
      </c>
      <c r="B43" s="181">
        <f>'実質公債費比率（分子）の構造'!K$51</f>
        <v>0</v>
      </c>
      <c r="C43" s="181"/>
      <c r="D43" s="181"/>
      <c r="E43" s="181">
        <f>'実質公債費比率（分子）の構造'!L$51</f>
        <v>0</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23</v>
      </c>
      <c r="C45" s="181"/>
      <c r="D45" s="181"/>
      <c r="E45" s="181">
        <f>'実質公債費比率（分子）の構造'!L$49</f>
        <v>22</v>
      </c>
      <c r="F45" s="181"/>
      <c r="G45" s="181"/>
      <c r="H45" s="181">
        <f>'実質公債費比率（分子）の構造'!M$49</f>
        <v>24</v>
      </c>
      <c r="I45" s="181"/>
      <c r="J45" s="181"/>
      <c r="K45" s="181">
        <f>'実質公債費比率（分子）の構造'!N$49</f>
        <v>25</v>
      </c>
      <c r="L45" s="181"/>
      <c r="M45" s="181"/>
      <c r="N45" s="181">
        <f>'実質公債費比率（分子）の構造'!O$49</f>
        <v>26</v>
      </c>
      <c r="O45" s="181"/>
      <c r="P45" s="181"/>
    </row>
    <row r="46" spans="1:16" x14ac:dyDescent="0.15">
      <c r="A46" s="181" t="s">
        <v>67</v>
      </c>
      <c r="B46" s="181">
        <f>'実質公債費比率（分子）の構造'!K$48</f>
        <v>39</v>
      </c>
      <c r="C46" s="181"/>
      <c r="D46" s="181"/>
      <c r="E46" s="181">
        <f>'実質公債費比率（分子）の構造'!L$48</f>
        <v>43</v>
      </c>
      <c r="F46" s="181"/>
      <c r="G46" s="181"/>
      <c r="H46" s="181">
        <f>'実質公債費比率（分子）の構造'!M$48</f>
        <v>46</v>
      </c>
      <c r="I46" s="181"/>
      <c r="J46" s="181"/>
      <c r="K46" s="181">
        <f>'実質公債費比率（分子）の構造'!N$48</f>
        <v>40</v>
      </c>
      <c r="L46" s="181"/>
      <c r="M46" s="181"/>
      <c r="N46" s="181">
        <f>'実質公債費比率（分子）の構造'!O$48</f>
        <v>41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247</v>
      </c>
      <c r="C49" s="181"/>
      <c r="D49" s="181"/>
      <c r="E49" s="181">
        <f>'実質公債費比率（分子）の構造'!L$45</f>
        <v>244</v>
      </c>
      <c r="F49" s="181"/>
      <c r="G49" s="181"/>
      <c r="H49" s="181">
        <f>'実質公債費比率（分子）の構造'!M$45</f>
        <v>264</v>
      </c>
      <c r="I49" s="181"/>
      <c r="J49" s="181"/>
      <c r="K49" s="181">
        <f>'実質公債費比率（分子）の構造'!N$45</f>
        <v>276</v>
      </c>
      <c r="L49" s="181"/>
      <c r="M49" s="181"/>
      <c r="N49" s="181">
        <f>'実質公債費比率（分子）の構造'!O$45</f>
        <v>317</v>
      </c>
      <c r="O49" s="181"/>
      <c r="P49" s="181"/>
    </row>
    <row r="50" spans="1:16" x14ac:dyDescent="0.15">
      <c r="A50" s="181" t="s">
        <v>71</v>
      </c>
      <c r="B50" s="181" t="e">
        <f>NA()</f>
        <v>#N/A</v>
      </c>
      <c r="C50" s="181">
        <f>IF(ISNUMBER('実質公債費比率（分子）の構造'!K$53),'実質公債費比率（分子）の構造'!K$53,NA())</f>
        <v>93</v>
      </c>
      <c r="D50" s="181" t="e">
        <f>NA()</f>
        <v>#N/A</v>
      </c>
      <c r="E50" s="181" t="e">
        <f>NA()</f>
        <v>#N/A</v>
      </c>
      <c r="F50" s="181">
        <f>IF(ISNUMBER('実質公債費比率（分子）の構造'!L$53),'実質公債費比率（分子）の構造'!L$53,NA())</f>
        <v>83</v>
      </c>
      <c r="G50" s="181" t="e">
        <f>NA()</f>
        <v>#N/A</v>
      </c>
      <c r="H50" s="181" t="e">
        <f>NA()</f>
        <v>#N/A</v>
      </c>
      <c r="I50" s="181">
        <f>IF(ISNUMBER('実質公債費比率（分子）の構造'!M$53),'実質公債費比率（分子）の構造'!M$53,NA())</f>
        <v>91</v>
      </c>
      <c r="J50" s="181" t="e">
        <f>NA()</f>
        <v>#N/A</v>
      </c>
      <c r="K50" s="181" t="e">
        <f>NA()</f>
        <v>#N/A</v>
      </c>
      <c r="L50" s="181">
        <f>IF(ISNUMBER('実質公債費比率（分子）の構造'!N$53),'実質公債費比率（分子）の構造'!N$53,NA())</f>
        <v>105</v>
      </c>
      <c r="M50" s="181" t="e">
        <f>NA()</f>
        <v>#N/A</v>
      </c>
      <c r="N50" s="181" t="e">
        <f>NA()</f>
        <v>#N/A</v>
      </c>
      <c r="O50" s="181">
        <f>IF(ISNUMBER('実質公債費比率（分子）の構造'!O$53),'実質公債費比率（分子）の構造'!O$53,NA())</f>
        <v>151</v>
      </c>
      <c r="P50" s="181" t="e">
        <f>NA()</f>
        <v>#N/A</v>
      </c>
    </row>
    <row r="53" spans="1:16" x14ac:dyDescent="0.15">
      <c r="A53" s="149" t="s">
        <v>72</v>
      </c>
    </row>
    <row r="54" spans="1:16" x14ac:dyDescent="0.15">
      <c r="A54" s="180"/>
      <c r="B54" s="180" t="str">
        <f>'将来負担比率（分子）の構造'!I$40</f>
        <v>H27</v>
      </c>
      <c r="C54" s="180"/>
      <c r="D54" s="180"/>
      <c r="E54" s="180" t="str">
        <f>'将来負担比率（分子）の構造'!J$40</f>
        <v>H28</v>
      </c>
      <c r="F54" s="180"/>
      <c r="G54" s="180"/>
      <c r="H54" s="180" t="str">
        <f>'将来負担比率（分子）の構造'!K$40</f>
        <v>H29</v>
      </c>
      <c r="I54" s="180"/>
      <c r="J54" s="180"/>
      <c r="K54" s="180" t="str">
        <f>'将来負担比率（分子）の構造'!L$40</f>
        <v>H30</v>
      </c>
      <c r="L54" s="180"/>
      <c r="M54" s="180"/>
      <c r="N54" s="180" t="str">
        <f>'将来負担比率（分子）の構造'!M$40</f>
        <v>R01</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2073</v>
      </c>
      <c r="E56" s="180"/>
      <c r="F56" s="180"/>
      <c r="G56" s="180">
        <f>'将来負担比率（分子）の構造'!J$52</f>
        <v>2248</v>
      </c>
      <c r="H56" s="180"/>
      <c r="I56" s="180"/>
      <c r="J56" s="180">
        <f>'将来負担比率（分子）の構造'!K$52</f>
        <v>2261</v>
      </c>
      <c r="K56" s="180"/>
      <c r="L56" s="180"/>
      <c r="M56" s="180">
        <f>'将来負担比率（分子）の構造'!L$52</f>
        <v>2369</v>
      </c>
      <c r="N56" s="180"/>
      <c r="O56" s="180"/>
      <c r="P56" s="180">
        <f>'将来負担比率（分子）の構造'!M$52</f>
        <v>2263</v>
      </c>
    </row>
    <row r="57" spans="1:16" x14ac:dyDescent="0.15">
      <c r="A57" s="180" t="s">
        <v>42</v>
      </c>
      <c r="B57" s="180"/>
      <c r="C57" s="180"/>
      <c r="D57" s="180">
        <f>'将来負担比率（分子）の構造'!I$51</f>
        <v>107</v>
      </c>
      <c r="E57" s="180"/>
      <c r="F57" s="180"/>
      <c r="G57" s="180">
        <f>'将来負担比率（分子）の構造'!J$51</f>
        <v>228</v>
      </c>
      <c r="H57" s="180"/>
      <c r="I57" s="180"/>
      <c r="J57" s="180">
        <f>'将来負担比率（分子）の構造'!K$51</f>
        <v>173</v>
      </c>
      <c r="K57" s="180"/>
      <c r="L57" s="180"/>
      <c r="M57" s="180">
        <f>'将来負担比率（分子）の構造'!L$51</f>
        <v>265</v>
      </c>
      <c r="N57" s="180"/>
      <c r="O57" s="180"/>
      <c r="P57" s="180">
        <f>'将来負担比率（分子）の構造'!M$51</f>
        <v>271</v>
      </c>
    </row>
    <row r="58" spans="1:16" x14ac:dyDescent="0.15">
      <c r="A58" s="180" t="s">
        <v>41</v>
      </c>
      <c r="B58" s="180"/>
      <c r="C58" s="180"/>
      <c r="D58" s="180">
        <f>'将来負担比率（分子）の構造'!I$50</f>
        <v>2584</v>
      </c>
      <c r="E58" s="180"/>
      <c r="F58" s="180"/>
      <c r="G58" s="180">
        <f>'将来負担比率（分子）の構造'!J$50</f>
        <v>2688</v>
      </c>
      <c r="H58" s="180"/>
      <c r="I58" s="180"/>
      <c r="J58" s="180">
        <f>'将来負担比率（分子）の構造'!K$50</f>
        <v>2753</v>
      </c>
      <c r="K58" s="180"/>
      <c r="L58" s="180"/>
      <c r="M58" s="180">
        <f>'将来負担比率（分子）の構造'!L$50</f>
        <v>2842</v>
      </c>
      <c r="N58" s="180"/>
      <c r="O58" s="180"/>
      <c r="P58" s="180">
        <f>'将来負担比率（分子）の構造'!M$50</f>
        <v>2719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115</v>
      </c>
      <c r="C62" s="180"/>
      <c r="D62" s="180"/>
      <c r="E62" s="180">
        <f>'将来負担比率（分子）の構造'!J$45</f>
        <v>128</v>
      </c>
      <c r="F62" s="180"/>
      <c r="G62" s="180"/>
      <c r="H62" s="180">
        <f>'将来負担比率（分子）の構造'!K$45</f>
        <v>91</v>
      </c>
      <c r="I62" s="180"/>
      <c r="J62" s="180"/>
      <c r="K62" s="180">
        <f>'将来負担比率（分子）の構造'!L$45</f>
        <v>97</v>
      </c>
      <c r="L62" s="180"/>
      <c r="M62" s="180"/>
      <c r="N62" s="180">
        <f>'将来負担比率（分子）の構造'!M$45</f>
        <v>311</v>
      </c>
      <c r="O62" s="180"/>
      <c r="P62" s="180"/>
    </row>
    <row r="63" spans="1:16" x14ac:dyDescent="0.15">
      <c r="A63" s="180" t="s">
        <v>34</v>
      </c>
      <c r="B63" s="180">
        <f>'将来負担比率（分子）の構造'!I$44</f>
        <v>184</v>
      </c>
      <c r="C63" s="180"/>
      <c r="D63" s="180"/>
      <c r="E63" s="180">
        <f>'将来負担比率（分子）の構造'!J$44</f>
        <v>119</v>
      </c>
      <c r="F63" s="180"/>
      <c r="G63" s="180"/>
      <c r="H63" s="180">
        <f>'将来負担比率（分子）の構造'!K$44</f>
        <v>95</v>
      </c>
      <c r="I63" s="180"/>
      <c r="J63" s="180"/>
      <c r="K63" s="180">
        <f>'将来負担比率（分子）の構造'!L$44</f>
        <v>70</v>
      </c>
      <c r="L63" s="180"/>
      <c r="M63" s="180"/>
      <c r="N63" s="180">
        <f>'将来負担比率（分子）の構造'!M$44</f>
        <v>45</v>
      </c>
      <c r="O63" s="180"/>
      <c r="P63" s="180"/>
    </row>
    <row r="64" spans="1:16" x14ac:dyDescent="0.15">
      <c r="A64" s="180" t="s">
        <v>33</v>
      </c>
      <c r="B64" s="180">
        <f>'将来負担比率（分子）の構造'!I$43</f>
        <v>329</v>
      </c>
      <c r="C64" s="180"/>
      <c r="D64" s="180"/>
      <c r="E64" s="180">
        <f>'将来負担比率（分子）の構造'!J$43</f>
        <v>375</v>
      </c>
      <c r="F64" s="180"/>
      <c r="G64" s="180"/>
      <c r="H64" s="180">
        <f>'将来負担比率（分子）の構造'!K$43</f>
        <v>380</v>
      </c>
      <c r="I64" s="180"/>
      <c r="J64" s="180"/>
      <c r="K64" s="180">
        <f>'将来負担比率（分子）の構造'!L$43</f>
        <v>360</v>
      </c>
      <c r="L64" s="180"/>
      <c r="M64" s="180"/>
      <c r="N64" s="180">
        <f>'将来負担比率（分子）の構造'!M$43</f>
        <v>326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2836</v>
      </c>
      <c r="C66" s="180"/>
      <c r="D66" s="180"/>
      <c r="E66" s="180">
        <f>'将来負担比率（分子）の構造'!J$41</f>
        <v>3102</v>
      </c>
      <c r="F66" s="180"/>
      <c r="G66" s="180"/>
      <c r="H66" s="180">
        <f>'将来負担比率（分子）の構造'!K$41</f>
        <v>3147</v>
      </c>
      <c r="I66" s="180"/>
      <c r="J66" s="180"/>
      <c r="K66" s="180">
        <f>'将来負担比率（分子）の構造'!L$41</f>
        <v>3281</v>
      </c>
      <c r="L66" s="180"/>
      <c r="M66" s="180"/>
      <c r="N66" s="180">
        <f>'将来負担比率（分子）の構造'!M$41</f>
        <v>3201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H29</v>
      </c>
      <c r="C71" s="183" t="str">
        <f>基金残高に係る経年分析!G54</f>
        <v>H30</v>
      </c>
      <c r="D71" s="183" t="str">
        <f>基金残高に係る経年分析!H54</f>
        <v>R01</v>
      </c>
    </row>
    <row r="72" spans="1:16" x14ac:dyDescent="0.15">
      <c r="A72" s="183" t="s">
        <v>77</v>
      </c>
      <c r="B72" s="184">
        <f>基金残高に係る経年分析!F55</f>
        <v>1490</v>
      </c>
      <c r="C72" s="184">
        <f>基金残高に係る経年分析!G55</f>
        <v>1579</v>
      </c>
      <c r="D72" s="184">
        <f>基金残高に係る経年分析!H55</f>
        <v>1553</v>
      </c>
    </row>
    <row r="73" spans="1:16" x14ac:dyDescent="0.15">
      <c r="A73" s="183" t="s">
        <v>78</v>
      </c>
      <c r="B73" s="184">
        <f>基金残高に係る経年分析!F56</f>
        <v>410</v>
      </c>
      <c r="C73" s="184">
        <f>基金残高に係る経年分析!G56</f>
        <v>410</v>
      </c>
      <c r="D73" s="184">
        <f>基金残高に係る経年分析!H56</f>
        <v>410</v>
      </c>
    </row>
    <row r="74" spans="1:16" x14ac:dyDescent="0.15">
      <c r="A74" s="183" t="s">
        <v>79</v>
      </c>
      <c r="B74" s="184">
        <f>基金残高に係る経年分析!F57</f>
        <v>979</v>
      </c>
      <c r="C74" s="184">
        <f>基金残高に係る経年分析!G57</f>
        <v>1043</v>
      </c>
      <c r="D74" s="184">
        <f>基金残高に係る経年分析!H57</f>
        <v>995</v>
      </c>
    </row>
  </sheetData>
  <sheetProtection algorithmName="SHA-512" hashValue="mmmYRwdv5tTUIPy+Hs+klpF+vJXp9B1cc7RwSxAOtCQnGglx3mQvz5+3klzsEaOBwkOhRIbz43c0gTga8UXE9A==" saltValue="v9UbOZ55kCG3mxKSLUbe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8" t="s">
        <v>217</v>
      </c>
      <c r="DI1" s="659"/>
      <c r="DJ1" s="659"/>
      <c r="DK1" s="659"/>
      <c r="DL1" s="659"/>
      <c r="DM1" s="659"/>
      <c r="DN1" s="660"/>
      <c r="DO1" s="225"/>
      <c r="DP1" s="658" t="s">
        <v>218</v>
      </c>
      <c r="DQ1" s="659"/>
      <c r="DR1" s="659"/>
      <c r="DS1" s="659"/>
      <c r="DT1" s="659"/>
      <c r="DU1" s="659"/>
      <c r="DV1" s="659"/>
      <c r="DW1" s="659"/>
      <c r="DX1" s="659"/>
      <c r="DY1" s="659"/>
      <c r="DZ1" s="659"/>
      <c r="EA1" s="659"/>
      <c r="EB1" s="659"/>
      <c r="EC1" s="660"/>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61" t="s">
        <v>220</v>
      </c>
      <c r="C3" s="662"/>
      <c r="D3" s="662"/>
      <c r="E3" s="662"/>
      <c r="F3" s="662"/>
      <c r="G3" s="662"/>
      <c r="H3" s="662"/>
      <c r="I3" s="662"/>
      <c r="J3" s="662"/>
      <c r="K3" s="662"/>
      <c r="L3" s="662"/>
      <c r="M3" s="662"/>
      <c r="N3" s="662"/>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1" t="s">
        <v>221</v>
      </c>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3"/>
      <c r="CD3" s="664" t="s">
        <v>222</v>
      </c>
      <c r="CE3" s="665"/>
      <c r="CF3" s="665"/>
      <c r="CG3" s="665"/>
      <c r="CH3" s="665"/>
      <c r="CI3" s="665"/>
      <c r="CJ3" s="665"/>
      <c r="CK3" s="665"/>
      <c r="CL3" s="665"/>
      <c r="CM3" s="665"/>
      <c r="CN3" s="665"/>
      <c r="CO3" s="665"/>
      <c r="CP3" s="665"/>
      <c r="CQ3" s="665"/>
      <c r="CR3" s="665"/>
      <c r="CS3" s="665"/>
      <c r="CT3" s="665"/>
      <c r="CU3" s="665"/>
      <c r="CV3" s="665"/>
      <c r="CW3" s="665"/>
      <c r="CX3" s="665"/>
      <c r="CY3" s="665"/>
      <c r="CZ3" s="665"/>
      <c r="DA3" s="665"/>
      <c r="DB3" s="665"/>
      <c r="DC3" s="665"/>
      <c r="DD3" s="665"/>
      <c r="DE3" s="665"/>
      <c r="DF3" s="665"/>
      <c r="DG3" s="665"/>
      <c r="DH3" s="665"/>
      <c r="DI3" s="665"/>
      <c r="DJ3" s="665"/>
      <c r="DK3" s="665"/>
      <c r="DL3" s="665"/>
      <c r="DM3" s="665"/>
      <c r="DN3" s="665"/>
      <c r="DO3" s="665"/>
      <c r="DP3" s="665"/>
      <c r="DQ3" s="665"/>
      <c r="DR3" s="665"/>
      <c r="DS3" s="665"/>
      <c r="DT3" s="665"/>
      <c r="DU3" s="665"/>
      <c r="DV3" s="665"/>
      <c r="DW3" s="665"/>
      <c r="DX3" s="665"/>
      <c r="DY3" s="665"/>
      <c r="DZ3" s="665"/>
      <c r="EA3" s="665"/>
      <c r="EB3" s="665"/>
      <c r="EC3" s="666"/>
    </row>
    <row r="4" spans="2:143" ht="11.25" customHeight="1" x14ac:dyDescent="0.15">
      <c r="B4" s="661" t="s">
        <v>1</v>
      </c>
      <c r="C4" s="662"/>
      <c r="D4" s="662"/>
      <c r="E4" s="662"/>
      <c r="F4" s="662"/>
      <c r="G4" s="662"/>
      <c r="H4" s="662"/>
      <c r="I4" s="662"/>
      <c r="J4" s="662"/>
      <c r="K4" s="662"/>
      <c r="L4" s="662"/>
      <c r="M4" s="662"/>
      <c r="N4" s="662"/>
      <c r="O4" s="662"/>
      <c r="P4" s="662"/>
      <c r="Q4" s="663"/>
      <c r="R4" s="661" t="s">
        <v>223</v>
      </c>
      <c r="S4" s="662"/>
      <c r="T4" s="662"/>
      <c r="U4" s="662"/>
      <c r="V4" s="662"/>
      <c r="W4" s="662"/>
      <c r="X4" s="662"/>
      <c r="Y4" s="663"/>
      <c r="Z4" s="661" t="s">
        <v>224</v>
      </c>
      <c r="AA4" s="662"/>
      <c r="AB4" s="662"/>
      <c r="AC4" s="663"/>
      <c r="AD4" s="661" t="s">
        <v>225</v>
      </c>
      <c r="AE4" s="662"/>
      <c r="AF4" s="662"/>
      <c r="AG4" s="662"/>
      <c r="AH4" s="662"/>
      <c r="AI4" s="662"/>
      <c r="AJ4" s="662"/>
      <c r="AK4" s="663"/>
      <c r="AL4" s="661" t="s">
        <v>224</v>
      </c>
      <c r="AM4" s="662"/>
      <c r="AN4" s="662"/>
      <c r="AO4" s="663"/>
      <c r="AP4" s="667" t="s">
        <v>226</v>
      </c>
      <c r="AQ4" s="667"/>
      <c r="AR4" s="667"/>
      <c r="AS4" s="667"/>
      <c r="AT4" s="667"/>
      <c r="AU4" s="667"/>
      <c r="AV4" s="667"/>
      <c r="AW4" s="667"/>
      <c r="AX4" s="667"/>
      <c r="AY4" s="667"/>
      <c r="AZ4" s="667"/>
      <c r="BA4" s="667"/>
      <c r="BB4" s="667"/>
      <c r="BC4" s="667"/>
      <c r="BD4" s="667"/>
      <c r="BE4" s="667"/>
      <c r="BF4" s="667"/>
      <c r="BG4" s="667" t="s">
        <v>227</v>
      </c>
      <c r="BH4" s="667"/>
      <c r="BI4" s="667"/>
      <c r="BJ4" s="667"/>
      <c r="BK4" s="667"/>
      <c r="BL4" s="667"/>
      <c r="BM4" s="667"/>
      <c r="BN4" s="667"/>
      <c r="BO4" s="667" t="s">
        <v>224</v>
      </c>
      <c r="BP4" s="667"/>
      <c r="BQ4" s="667"/>
      <c r="BR4" s="667"/>
      <c r="BS4" s="667" t="s">
        <v>228</v>
      </c>
      <c r="BT4" s="667"/>
      <c r="BU4" s="667"/>
      <c r="BV4" s="667"/>
      <c r="BW4" s="667"/>
      <c r="BX4" s="667"/>
      <c r="BY4" s="667"/>
      <c r="BZ4" s="667"/>
      <c r="CA4" s="667"/>
      <c r="CB4" s="667"/>
      <c r="CD4" s="664" t="s">
        <v>229</v>
      </c>
      <c r="CE4" s="665"/>
      <c r="CF4" s="665"/>
      <c r="CG4" s="665"/>
      <c r="CH4" s="665"/>
      <c r="CI4" s="665"/>
      <c r="CJ4" s="665"/>
      <c r="CK4" s="665"/>
      <c r="CL4" s="665"/>
      <c r="CM4" s="665"/>
      <c r="CN4" s="665"/>
      <c r="CO4" s="665"/>
      <c r="CP4" s="665"/>
      <c r="CQ4" s="665"/>
      <c r="CR4" s="665"/>
      <c r="CS4" s="665"/>
      <c r="CT4" s="665"/>
      <c r="CU4" s="665"/>
      <c r="CV4" s="665"/>
      <c r="CW4" s="665"/>
      <c r="CX4" s="665"/>
      <c r="CY4" s="665"/>
      <c r="CZ4" s="665"/>
      <c r="DA4" s="665"/>
      <c r="DB4" s="665"/>
      <c r="DC4" s="665"/>
      <c r="DD4" s="665"/>
      <c r="DE4" s="665"/>
      <c r="DF4" s="665"/>
      <c r="DG4" s="665"/>
      <c r="DH4" s="665"/>
      <c r="DI4" s="665"/>
      <c r="DJ4" s="665"/>
      <c r="DK4" s="665"/>
      <c r="DL4" s="665"/>
      <c r="DM4" s="665"/>
      <c r="DN4" s="665"/>
      <c r="DO4" s="665"/>
      <c r="DP4" s="665"/>
      <c r="DQ4" s="665"/>
      <c r="DR4" s="665"/>
      <c r="DS4" s="665"/>
      <c r="DT4" s="665"/>
      <c r="DU4" s="665"/>
      <c r="DV4" s="665"/>
      <c r="DW4" s="665"/>
      <c r="DX4" s="665"/>
      <c r="DY4" s="665"/>
      <c r="DZ4" s="665"/>
      <c r="EA4" s="665"/>
      <c r="EB4" s="665"/>
      <c r="EC4" s="666"/>
    </row>
    <row r="5" spans="2:143" s="229" customFormat="1" ht="11.25" customHeight="1" x14ac:dyDescent="0.15">
      <c r="B5" s="668" t="s">
        <v>230</v>
      </c>
      <c r="C5" s="669"/>
      <c r="D5" s="669"/>
      <c r="E5" s="669"/>
      <c r="F5" s="669"/>
      <c r="G5" s="669"/>
      <c r="H5" s="669"/>
      <c r="I5" s="669"/>
      <c r="J5" s="669"/>
      <c r="K5" s="669"/>
      <c r="L5" s="669"/>
      <c r="M5" s="669"/>
      <c r="N5" s="669"/>
      <c r="O5" s="669"/>
      <c r="P5" s="669"/>
      <c r="Q5" s="670"/>
      <c r="R5" s="671">
        <v>223249</v>
      </c>
      <c r="S5" s="672"/>
      <c r="T5" s="672"/>
      <c r="U5" s="672"/>
      <c r="V5" s="672"/>
      <c r="W5" s="672"/>
      <c r="X5" s="672"/>
      <c r="Y5" s="673"/>
      <c r="Z5" s="674">
        <v>6.8</v>
      </c>
      <c r="AA5" s="674"/>
      <c r="AB5" s="674"/>
      <c r="AC5" s="674"/>
      <c r="AD5" s="675">
        <v>223249</v>
      </c>
      <c r="AE5" s="675"/>
      <c r="AF5" s="675"/>
      <c r="AG5" s="675"/>
      <c r="AH5" s="675"/>
      <c r="AI5" s="675"/>
      <c r="AJ5" s="675"/>
      <c r="AK5" s="675"/>
      <c r="AL5" s="676">
        <v>14.1</v>
      </c>
      <c r="AM5" s="677"/>
      <c r="AN5" s="677"/>
      <c r="AO5" s="678"/>
      <c r="AP5" s="668" t="s">
        <v>231</v>
      </c>
      <c r="AQ5" s="669"/>
      <c r="AR5" s="669"/>
      <c r="AS5" s="669"/>
      <c r="AT5" s="669"/>
      <c r="AU5" s="669"/>
      <c r="AV5" s="669"/>
      <c r="AW5" s="669"/>
      <c r="AX5" s="669"/>
      <c r="AY5" s="669"/>
      <c r="AZ5" s="669"/>
      <c r="BA5" s="669"/>
      <c r="BB5" s="669"/>
      <c r="BC5" s="669"/>
      <c r="BD5" s="669"/>
      <c r="BE5" s="669"/>
      <c r="BF5" s="670"/>
      <c r="BG5" s="682">
        <v>223249</v>
      </c>
      <c r="BH5" s="683"/>
      <c r="BI5" s="683"/>
      <c r="BJ5" s="683"/>
      <c r="BK5" s="683"/>
      <c r="BL5" s="683"/>
      <c r="BM5" s="683"/>
      <c r="BN5" s="684"/>
      <c r="BO5" s="685">
        <v>100</v>
      </c>
      <c r="BP5" s="685"/>
      <c r="BQ5" s="685"/>
      <c r="BR5" s="685"/>
      <c r="BS5" s="686" t="s">
        <v>232</v>
      </c>
      <c r="BT5" s="686"/>
      <c r="BU5" s="686"/>
      <c r="BV5" s="686"/>
      <c r="BW5" s="686"/>
      <c r="BX5" s="686"/>
      <c r="BY5" s="686"/>
      <c r="BZ5" s="686"/>
      <c r="CA5" s="686"/>
      <c r="CB5" s="690"/>
      <c r="CD5" s="664" t="s">
        <v>226</v>
      </c>
      <c r="CE5" s="665"/>
      <c r="CF5" s="665"/>
      <c r="CG5" s="665"/>
      <c r="CH5" s="665"/>
      <c r="CI5" s="665"/>
      <c r="CJ5" s="665"/>
      <c r="CK5" s="665"/>
      <c r="CL5" s="665"/>
      <c r="CM5" s="665"/>
      <c r="CN5" s="665"/>
      <c r="CO5" s="665"/>
      <c r="CP5" s="665"/>
      <c r="CQ5" s="666"/>
      <c r="CR5" s="664" t="s">
        <v>233</v>
      </c>
      <c r="CS5" s="665"/>
      <c r="CT5" s="665"/>
      <c r="CU5" s="665"/>
      <c r="CV5" s="665"/>
      <c r="CW5" s="665"/>
      <c r="CX5" s="665"/>
      <c r="CY5" s="666"/>
      <c r="CZ5" s="664" t="s">
        <v>224</v>
      </c>
      <c r="DA5" s="665"/>
      <c r="DB5" s="665"/>
      <c r="DC5" s="666"/>
      <c r="DD5" s="664" t="s">
        <v>234</v>
      </c>
      <c r="DE5" s="665"/>
      <c r="DF5" s="665"/>
      <c r="DG5" s="665"/>
      <c r="DH5" s="665"/>
      <c r="DI5" s="665"/>
      <c r="DJ5" s="665"/>
      <c r="DK5" s="665"/>
      <c r="DL5" s="665"/>
      <c r="DM5" s="665"/>
      <c r="DN5" s="665"/>
      <c r="DO5" s="665"/>
      <c r="DP5" s="666"/>
      <c r="DQ5" s="664" t="s">
        <v>235</v>
      </c>
      <c r="DR5" s="665"/>
      <c r="DS5" s="665"/>
      <c r="DT5" s="665"/>
      <c r="DU5" s="665"/>
      <c r="DV5" s="665"/>
      <c r="DW5" s="665"/>
      <c r="DX5" s="665"/>
      <c r="DY5" s="665"/>
      <c r="DZ5" s="665"/>
      <c r="EA5" s="665"/>
      <c r="EB5" s="665"/>
      <c r="EC5" s="666"/>
    </row>
    <row r="6" spans="2:143" ht="11.25" customHeight="1" x14ac:dyDescent="0.15">
      <c r="B6" s="679" t="s">
        <v>236</v>
      </c>
      <c r="C6" s="680"/>
      <c r="D6" s="680"/>
      <c r="E6" s="680"/>
      <c r="F6" s="680"/>
      <c r="G6" s="680"/>
      <c r="H6" s="680"/>
      <c r="I6" s="680"/>
      <c r="J6" s="680"/>
      <c r="K6" s="680"/>
      <c r="L6" s="680"/>
      <c r="M6" s="680"/>
      <c r="N6" s="680"/>
      <c r="O6" s="680"/>
      <c r="P6" s="680"/>
      <c r="Q6" s="681"/>
      <c r="R6" s="682">
        <v>13682</v>
      </c>
      <c r="S6" s="683"/>
      <c r="T6" s="683"/>
      <c r="U6" s="683"/>
      <c r="V6" s="683"/>
      <c r="W6" s="683"/>
      <c r="X6" s="683"/>
      <c r="Y6" s="684"/>
      <c r="Z6" s="685">
        <v>0.4</v>
      </c>
      <c r="AA6" s="685"/>
      <c r="AB6" s="685"/>
      <c r="AC6" s="685"/>
      <c r="AD6" s="686">
        <v>13682</v>
      </c>
      <c r="AE6" s="686"/>
      <c r="AF6" s="686"/>
      <c r="AG6" s="686"/>
      <c r="AH6" s="686"/>
      <c r="AI6" s="686"/>
      <c r="AJ6" s="686"/>
      <c r="AK6" s="686"/>
      <c r="AL6" s="687">
        <v>0.9</v>
      </c>
      <c r="AM6" s="688"/>
      <c r="AN6" s="688"/>
      <c r="AO6" s="689"/>
      <c r="AP6" s="679" t="s">
        <v>237</v>
      </c>
      <c r="AQ6" s="680"/>
      <c r="AR6" s="680"/>
      <c r="AS6" s="680"/>
      <c r="AT6" s="680"/>
      <c r="AU6" s="680"/>
      <c r="AV6" s="680"/>
      <c r="AW6" s="680"/>
      <c r="AX6" s="680"/>
      <c r="AY6" s="680"/>
      <c r="AZ6" s="680"/>
      <c r="BA6" s="680"/>
      <c r="BB6" s="680"/>
      <c r="BC6" s="680"/>
      <c r="BD6" s="680"/>
      <c r="BE6" s="680"/>
      <c r="BF6" s="681"/>
      <c r="BG6" s="682">
        <v>223249</v>
      </c>
      <c r="BH6" s="683"/>
      <c r="BI6" s="683"/>
      <c r="BJ6" s="683"/>
      <c r="BK6" s="683"/>
      <c r="BL6" s="683"/>
      <c r="BM6" s="683"/>
      <c r="BN6" s="684"/>
      <c r="BO6" s="685">
        <v>100</v>
      </c>
      <c r="BP6" s="685"/>
      <c r="BQ6" s="685"/>
      <c r="BR6" s="685"/>
      <c r="BS6" s="686" t="s">
        <v>178</v>
      </c>
      <c r="BT6" s="686"/>
      <c r="BU6" s="686"/>
      <c r="BV6" s="686"/>
      <c r="BW6" s="686"/>
      <c r="BX6" s="686"/>
      <c r="BY6" s="686"/>
      <c r="BZ6" s="686"/>
      <c r="CA6" s="686"/>
      <c r="CB6" s="690"/>
      <c r="CD6" s="693" t="s">
        <v>238</v>
      </c>
      <c r="CE6" s="694"/>
      <c r="CF6" s="694"/>
      <c r="CG6" s="694"/>
      <c r="CH6" s="694"/>
      <c r="CI6" s="694"/>
      <c r="CJ6" s="694"/>
      <c r="CK6" s="694"/>
      <c r="CL6" s="694"/>
      <c r="CM6" s="694"/>
      <c r="CN6" s="694"/>
      <c r="CO6" s="694"/>
      <c r="CP6" s="694"/>
      <c r="CQ6" s="695"/>
      <c r="CR6" s="682">
        <v>53337</v>
      </c>
      <c r="CS6" s="683"/>
      <c r="CT6" s="683"/>
      <c r="CU6" s="683"/>
      <c r="CV6" s="683"/>
      <c r="CW6" s="683"/>
      <c r="CX6" s="683"/>
      <c r="CY6" s="684"/>
      <c r="CZ6" s="676">
        <v>1.7</v>
      </c>
      <c r="DA6" s="677"/>
      <c r="DB6" s="677"/>
      <c r="DC6" s="696"/>
      <c r="DD6" s="691" t="s">
        <v>178</v>
      </c>
      <c r="DE6" s="683"/>
      <c r="DF6" s="683"/>
      <c r="DG6" s="683"/>
      <c r="DH6" s="683"/>
      <c r="DI6" s="683"/>
      <c r="DJ6" s="683"/>
      <c r="DK6" s="683"/>
      <c r="DL6" s="683"/>
      <c r="DM6" s="683"/>
      <c r="DN6" s="683"/>
      <c r="DO6" s="683"/>
      <c r="DP6" s="684"/>
      <c r="DQ6" s="691">
        <v>53337</v>
      </c>
      <c r="DR6" s="683"/>
      <c r="DS6" s="683"/>
      <c r="DT6" s="683"/>
      <c r="DU6" s="683"/>
      <c r="DV6" s="683"/>
      <c r="DW6" s="683"/>
      <c r="DX6" s="683"/>
      <c r="DY6" s="683"/>
      <c r="DZ6" s="683"/>
      <c r="EA6" s="683"/>
      <c r="EB6" s="683"/>
      <c r="EC6" s="692"/>
    </row>
    <row r="7" spans="2:143" ht="11.25" customHeight="1" x14ac:dyDescent="0.15">
      <c r="B7" s="679" t="s">
        <v>239</v>
      </c>
      <c r="C7" s="680"/>
      <c r="D7" s="680"/>
      <c r="E7" s="680"/>
      <c r="F7" s="680"/>
      <c r="G7" s="680"/>
      <c r="H7" s="680"/>
      <c r="I7" s="680"/>
      <c r="J7" s="680"/>
      <c r="K7" s="680"/>
      <c r="L7" s="680"/>
      <c r="M7" s="680"/>
      <c r="N7" s="680"/>
      <c r="O7" s="680"/>
      <c r="P7" s="680"/>
      <c r="Q7" s="681"/>
      <c r="R7" s="682">
        <v>89</v>
      </c>
      <c r="S7" s="683"/>
      <c r="T7" s="683"/>
      <c r="U7" s="683"/>
      <c r="V7" s="683"/>
      <c r="W7" s="683"/>
      <c r="X7" s="683"/>
      <c r="Y7" s="684"/>
      <c r="Z7" s="685">
        <v>0</v>
      </c>
      <c r="AA7" s="685"/>
      <c r="AB7" s="685"/>
      <c r="AC7" s="685"/>
      <c r="AD7" s="686">
        <v>89</v>
      </c>
      <c r="AE7" s="686"/>
      <c r="AF7" s="686"/>
      <c r="AG7" s="686"/>
      <c r="AH7" s="686"/>
      <c r="AI7" s="686"/>
      <c r="AJ7" s="686"/>
      <c r="AK7" s="686"/>
      <c r="AL7" s="687">
        <v>0</v>
      </c>
      <c r="AM7" s="688"/>
      <c r="AN7" s="688"/>
      <c r="AO7" s="689"/>
      <c r="AP7" s="679" t="s">
        <v>240</v>
      </c>
      <c r="AQ7" s="680"/>
      <c r="AR7" s="680"/>
      <c r="AS7" s="680"/>
      <c r="AT7" s="680"/>
      <c r="AU7" s="680"/>
      <c r="AV7" s="680"/>
      <c r="AW7" s="680"/>
      <c r="AX7" s="680"/>
      <c r="AY7" s="680"/>
      <c r="AZ7" s="680"/>
      <c r="BA7" s="680"/>
      <c r="BB7" s="680"/>
      <c r="BC7" s="680"/>
      <c r="BD7" s="680"/>
      <c r="BE7" s="680"/>
      <c r="BF7" s="681"/>
      <c r="BG7" s="682">
        <v>59292</v>
      </c>
      <c r="BH7" s="683"/>
      <c r="BI7" s="683"/>
      <c r="BJ7" s="683"/>
      <c r="BK7" s="683"/>
      <c r="BL7" s="683"/>
      <c r="BM7" s="683"/>
      <c r="BN7" s="684"/>
      <c r="BO7" s="685">
        <v>26.6</v>
      </c>
      <c r="BP7" s="685"/>
      <c r="BQ7" s="685"/>
      <c r="BR7" s="685"/>
      <c r="BS7" s="686" t="s">
        <v>241</v>
      </c>
      <c r="BT7" s="686"/>
      <c r="BU7" s="686"/>
      <c r="BV7" s="686"/>
      <c r="BW7" s="686"/>
      <c r="BX7" s="686"/>
      <c r="BY7" s="686"/>
      <c r="BZ7" s="686"/>
      <c r="CA7" s="686"/>
      <c r="CB7" s="690"/>
      <c r="CD7" s="697" t="s">
        <v>242</v>
      </c>
      <c r="CE7" s="698"/>
      <c r="CF7" s="698"/>
      <c r="CG7" s="698"/>
      <c r="CH7" s="698"/>
      <c r="CI7" s="698"/>
      <c r="CJ7" s="698"/>
      <c r="CK7" s="698"/>
      <c r="CL7" s="698"/>
      <c r="CM7" s="698"/>
      <c r="CN7" s="698"/>
      <c r="CO7" s="698"/>
      <c r="CP7" s="698"/>
      <c r="CQ7" s="699"/>
      <c r="CR7" s="682">
        <v>983771</v>
      </c>
      <c r="CS7" s="683"/>
      <c r="CT7" s="683"/>
      <c r="CU7" s="683"/>
      <c r="CV7" s="683"/>
      <c r="CW7" s="683"/>
      <c r="CX7" s="683"/>
      <c r="CY7" s="684"/>
      <c r="CZ7" s="685">
        <v>31.7</v>
      </c>
      <c r="DA7" s="685"/>
      <c r="DB7" s="685"/>
      <c r="DC7" s="685"/>
      <c r="DD7" s="691">
        <v>178153</v>
      </c>
      <c r="DE7" s="683"/>
      <c r="DF7" s="683"/>
      <c r="DG7" s="683"/>
      <c r="DH7" s="683"/>
      <c r="DI7" s="683"/>
      <c r="DJ7" s="683"/>
      <c r="DK7" s="683"/>
      <c r="DL7" s="683"/>
      <c r="DM7" s="683"/>
      <c r="DN7" s="683"/>
      <c r="DO7" s="683"/>
      <c r="DP7" s="684"/>
      <c r="DQ7" s="691">
        <v>602155</v>
      </c>
      <c r="DR7" s="683"/>
      <c r="DS7" s="683"/>
      <c r="DT7" s="683"/>
      <c r="DU7" s="683"/>
      <c r="DV7" s="683"/>
      <c r="DW7" s="683"/>
      <c r="DX7" s="683"/>
      <c r="DY7" s="683"/>
      <c r="DZ7" s="683"/>
      <c r="EA7" s="683"/>
      <c r="EB7" s="683"/>
      <c r="EC7" s="692"/>
    </row>
    <row r="8" spans="2:143" ht="11.25" customHeight="1" x14ac:dyDescent="0.15">
      <c r="B8" s="679" t="s">
        <v>243</v>
      </c>
      <c r="C8" s="680"/>
      <c r="D8" s="680"/>
      <c r="E8" s="680"/>
      <c r="F8" s="680"/>
      <c r="G8" s="680"/>
      <c r="H8" s="680"/>
      <c r="I8" s="680"/>
      <c r="J8" s="680"/>
      <c r="K8" s="680"/>
      <c r="L8" s="680"/>
      <c r="M8" s="680"/>
      <c r="N8" s="680"/>
      <c r="O8" s="680"/>
      <c r="P8" s="680"/>
      <c r="Q8" s="681"/>
      <c r="R8" s="682">
        <v>308</v>
      </c>
      <c r="S8" s="683"/>
      <c r="T8" s="683"/>
      <c r="U8" s="683"/>
      <c r="V8" s="683"/>
      <c r="W8" s="683"/>
      <c r="X8" s="683"/>
      <c r="Y8" s="684"/>
      <c r="Z8" s="685">
        <v>0</v>
      </c>
      <c r="AA8" s="685"/>
      <c r="AB8" s="685"/>
      <c r="AC8" s="685"/>
      <c r="AD8" s="686">
        <v>308</v>
      </c>
      <c r="AE8" s="686"/>
      <c r="AF8" s="686"/>
      <c r="AG8" s="686"/>
      <c r="AH8" s="686"/>
      <c r="AI8" s="686"/>
      <c r="AJ8" s="686"/>
      <c r="AK8" s="686"/>
      <c r="AL8" s="687">
        <v>0</v>
      </c>
      <c r="AM8" s="688"/>
      <c r="AN8" s="688"/>
      <c r="AO8" s="689"/>
      <c r="AP8" s="679" t="s">
        <v>244</v>
      </c>
      <c r="AQ8" s="680"/>
      <c r="AR8" s="680"/>
      <c r="AS8" s="680"/>
      <c r="AT8" s="680"/>
      <c r="AU8" s="680"/>
      <c r="AV8" s="680"/>
      <c r="AW8" s="680"/>
      <c r="AX8" s="680"/>
      <c r="AY8" s="680"/>
      <c r="AZ8" s="680"/>
      <c r="BA8" s="680"/>
      <c r="BB8" s="680"/>
      <c r="BC8" s="680"/>
      <c r="BD8" s="680"/>
      <c r="BE8" s="680"/>
      <c r="BF8" s="681"/>
      <c r="BG8" s="682">
        <v>2103</v>
      </c>
      <c r="BH8" s="683"/>
      <c r="BI8" s="683"/>
      <c r="BJ8" s="683"/>
      <c r="BK8" s="683"/>
      <c r="BL8" s="683"/>
      <c r="BM8" s="683"/>
      <c r="BN8" s="684"/>
      <c r="BO8" s="685">
        <v>0.9</v>
      </c>
      <c r="BP8" s="685"/>
      <c r="BQ8" s="685"/>
      <c r="BR8" s="685"/>
      <c r="BS8" s="691" t="s">
        <v>232</v>
      </c>
      <c r="BT8" s="683"/>
      <c r="BU8" s="683"/>
      <c r="BV8" s="683"/>
      <c r="BW8" s="683"/>
      <c r="BX8" s="683"/>
      <c r="BY8" s="683"/>
      <c r="BZ8" s="683"/>
      <c r="CA8" s="683"/>
      <c r="CB8" s="692"/>
      <c r="CD8" s="697" t="s">
        <v>245</v>
      </c>
      <c r="CE8" s="698"/>
      <c r="CF8" s="698"/>
      <c r="CG8" s="698"/>
      <c r="CH8" s="698"/>
      <c r="CI8" s="698"/>
      <c r="CJ8" s="698"/>
      <c r="CK8" s="698"/>
      <c r="CL8" s="698"/>
      <c r="CM8" s="698"/>
      <c r="CN8" s="698"/>
      <c r="CO8" s="698"/>
      <c r="CP8" s="698"/>
      <c r="CQ8" s="699"/>
      <c r="CR8" s="682">
        <v>581862</v>
      </c>
      <c r="CS8" s="683"/>
      <c r="CT8" s="683"/>
      <c r="CU8" s="683"/>
      <c r="CV8" s="683"/>
      <c r="CW8" s="683"/>
      <c r="CX8" s="683"/>
      <c r="CY8" s="684"/>
      <c r="CZ8" s="685">
        <v>18.8</v>
      </c>
      <c r="DA8" s="685"/>
      <c r="DB8" s="685"/>
      <c r="DC8" s="685"/>
      <c r="DD8" s="691" t="s">
        <v>232</v>
      </c>
      <c r="DE8" s="683"/>
      <c r="DF8" s="683"/>
      <c r="DG8" s="683"/>
      <c r="DH8" s="683"/>
      <c r="DI8" s="683"/>
      <c r="DJ8" s="683"/>
      <c r="DK8" s="683"/>
      <c r="DL8" s="683"/>
      <c r="DM8" s="683"/>
      <c r="DN8" s="683"/>
      <c r="DO8" s="683"/>
      <c r="DP8" s="684"/>
      <c r="DQ8" s="691">
        <v>328822</v>
      </c>
      <c r="DR8" s="683"/>
      <c r="DS8" s="683"/>
      <c r="DT8" s="683"/>
      <c r="DU8" s="683"/>
      <c r="DV8" s="683"/>
      <c r="DW8" s="683"/>
      <c r="DX8" s="683"/>
      <c r="DY8" s="683"/>
      <c r="DZ8" s="683"/>
      <c r="EA8" s="683"/>
      <c r="EB8" s="683"/>
      <c r="EC8" s="692"/>
    </row>
    <row r="9" spans="2:143" ht="11.25" customHeight="1" x14ac:dyDescent="0.15">
      <c r="B9" s="679" t="s">
        <v>246</v>
      </c>
      <c r="C9" s="680"/>
      <c r="D9" s="680"/>
      <c r="E9" s="680"/>
      <c r="F9" s="680"/>
      <c r="G9" s="680"/>
      <c r="H9" s="680"/>
      <c r="I9" s="680"/>
      <c r="J9" s="680"/>
      <c r="K9" s="680"/>
      <c r="L9" s="680"/>
      <c r="M9" s="680"/>
      <c r="N9" s="680"/>
      <c r="O9" s="680"/>
      <c r="P9" s="680"/>
      <c r="Q9" s="681"/>
      <c r="R9" s="682">
        <v>208</v>
      </c>
      <c r="S9" s="683"/>
      <c r="T9" s="683"/>
      <c r="U9" s="683"/>
      <c r="V9" s="683"/>
      <c r="W9" s="683"/>
      <c r="X9" s="683"/>
      <c r="Y9" s="684"/>
      <c r="Z9" s="685">
        <v>0</v>
      </c>
      <c r="AA9" s="685"/>
      <c r="AB9" s="685"/>
      <c r="AC9" s="685"/>
      <c r="AD9" s="686">
        <v>208</v>
      </c>
      <c r="AE9" s="686"/>
      <c r="AF9" s="686"/>
      <c r="AG9" s="686"/>
      <c r="AH9" s="686"/>
      <c r="AI9" s="686"/>
      <c r="AJ9" s="686"/>
      <c r="AK9" s="686"/>
      <c r="AL9" s="687">
        <v>0</v>
      </c>
      <c r="AM9" s="688"/>
      <c r="AN9" s="688"/>
      <c r="AO9" s="689"/>
      <c r="AP9" s="679" t="s">
        <v>247</v>
      </c>
      <c r="AQ9" s="680"/>
      <c r="AR9" s="680"/>
      <c r="AS9" s="680"/>
      <c r="AT9" s="680"/>
      <c r="AU9" s="680"/>
      <c r="AV9" s="680"/>
      <c r="AW9" s="680"/>
      <c r="AX9" s="680"/>
      <c r="AY9" s="680"/>
      <c r="AZ9" s="680"/>
      <c r="BA9" s="680"/>
      <c r="BB9" s="680"/>
      <c r="BC9" s="680"/>
      <c r="BD9" s="680"/>
      <c r="BE9" s="680"/>
      <c r="BF9" s="681"/>
      <c r="BG9" s="682">
        <v>50472</v>
      </c>
      <c r="BH9" s="683"/>
      <c r="BI9" s="683"/>
      <c r="BJ9" s="683"/>
      <c r="BK9" s="683"/>
      <c r="BL9" s="683"/>
      <c r="BM9" s="683"/>
      <c r="BN9" s="684"/>
      <c r="BO9" s="685">
        <v>22.6</v>
      </c>
      <c r="BP9" s="685"/>
      <c r="BQ9" s="685"/>
      <c r="BR9" s="685"/>
      <c r="BS9" s="691" t="s">
        <v>248</v>
      </c>
      <c r="BT9" s="683"/>
      <c r="BU9" s="683"/>
      <c r="BV9" s="683"/>
      <c r="BW9" s="683"/>
      <c r="BX9" s="683"/>
      <c r="BY9" s="683"/>
      <c r="BZ9" s="683"/>
      <c r="CA9" s="683"/>
      <c r="CB9" s="692"/>
      <c r="CD9" s="697" t="s">
        <v>249</v>
      </c>
      <c r="CE9" s="698"/>
      <c r="CF9" s="698"/>
      <c r="CG9" s="698"/>
      <c r="CH9" s="698"/>
      <c r="CI9" s="698"/>
      <c r="CJ9" s="698"/>
      <c r="CK9" s="698"/>
      <c r="CL9" s="698"/>
      <c r="CM9" s="698"/>
      <c r="CN9" s="698"/>
      <c r="CO9" s="698"/>
      <c r="CP9" s="698"/>
      <c r="CQ9" s="699"/>
      <c r="CR9" s="682">
        <v>200302</v>
      </c>
      <c r="CS9" s="683"/>
      <c r="CT9" s="683"/>
      <c r="CU9" s="683"/>
      <c r="CV9" s="683"/>
      <c r="CW9" s="683"/>
      <c r="CX9" s="683"/>
      <c r="CY9" s="684"/>
      <c r="CZ9" s="685">
        <v>6.5</v>
      </c>
      <c r="DA9" s="685"/>
      <c r="DB9" s="685"/>
      <c r="DC9" s="685"/>
      <c r="DD9" s="691" t="s">
        <v>241</v>
      </c>
      <c r="DE9" s="683"/>
      <c r="DF9" s="683"/>
      <c r="DG9" s="683"/>
      <c r="DH9" s="683"/>
      <c r="DI9" s="683"/>
      <c r="DJ9" s="683"/>
      <c r="DK9" s="683"/>
      <c r="DL9" s="683"/>
      <c r="DM9" s="683"/>
      <c r="DN9" s="683"/>
      <c r="DO9" s="683"/>
      <c r="DP9" s="684"/>
      <c r="DQ9" s="691">
        <v>170165</v>
      </c>
      <c r="DR9" s="683"/>
      <c r="DS9" s="683"/>
      <c r="DT9" s="683"/>
      <c r="DU9" s="683"/>
      <c r="DV9" s="683"/>
      <c r="DW9" s="683"/>
      <c r="DX9" s="683"/>
      <c r="DY9" s="683"/>
      <c r="DZ9" s="683"/>
      <c r="EA9" s="683"/>
      <c r="EB9" s="683"/>
      <c r="EC9" s="692"/>
    </row>
    <row r="10" spans="2:143" ht="11.25" customHeight="1" x14ac:dyDescent="0.15">
      <c r="B10" s="679" t="s">
        <v>250</v>
      </c>
      <c r="C10" s="680"/>
      <c r="D10" s="680"/>
      <c r="E10" s="680"/>
      <c r="F10" s="680"/>
      <c r="G10" s="680"/>
      <c r="H10" s="680"/>
      <c r="I10" s="680"/>
      <c r="J10" s="680"/>
      <c r="K10" s="680"/>
      <c r="L10" s="680"/>
      <c r="M10" s="680"/>
      <c r="N10" s="680"/>
      <c r="O10" s="680"/>
      <c r="P10" s="680"/>
      <c r="Q10" s="681"/>
      <c r="R10" s="682" t="s">
        <v>178</v>
      </c>
      <c r="S10" s="683"/>
      <c r="T10" s="683"/>
      <c r="U10" s="683"/>
      <c r="V10" s="683"/>
      <c r="W10" s="683"/>
      <c r="X10" s="683"/>
      <c r="Y10" s="684"/>
      <c r="Z10" s="685" t="s">
        <v>241</v>
      </c>
      <c r="AA10" s="685"/>
      <c r="AB10" s="685"/>
      <c r="AC10" s="685"/>
      <c r="AD10" s="686" t="s">
        <v>241</v>
      </c>
      <c r="AE10" s="686"/>
      <c r="AF10" s="686"/>
      <c r="AG10" s="686"/>
      <c r="AH10" s="686"/>
      <c r="AI10" s="686"/>
      <c r="AJ10" s="686"/>
      <c r="AK10" s="686"/>
      <c r="AL10" s="687" t="s">
        <v>248</v>
      </c>
      <c r="AM10" s="688"/>
      <c r="AN10" s="688"/>
      <c r="AO10" s="689"/>
      <c r="AP10" s="679" t="s">
        <v>251</v>
      </c>
      <c r="AQ10" s="680"/>
      <c r="AR10" s="680"/>
      <c r="AS10" s="680"/>
      <c r="AT10" s="680"/>
      <c r="AU10" s="680"/>
      <c r="AV10" s="680"/>
      <c r="AW10" s="680"/>
      <c r="AX10" s="680"/>
      <c r="AY10" s="680"/>
      <c r="AZ10" s="680"/>
      <c r="BA10" s="680"/>
      <c r="BB10" s="680"/>
      <c r="BC10" s="680"/>
      <c r="BD10" s="680"/>
      <c r="BE10" s="680"/>
      <c r="BF10" s="681"/>
      <c r="BG10" s="682">
        <v>5149</v>
      </c>
      <c r="BH10" s="683"/>
      <c r="BI10" s="683"/>
      <c r="BJ10" s="683"/>
      <c r="BK10" s="683"/>
      <c r="BL10" s="683"/>
      <c r="BM10" s="683"/>
      <c r="BN10" s="684"/>
      <c r="BO10" s="685">
        <v>2.2999999999999998</v>
      </c>
      <c r="BP10" s="685"/>
      <c r="BQ10" s="685"/>
      <c r="BR10" s="685"/>
      <c r="BS10" s="691" t="s">
        <v>232</v>
      </c>
      <c r="BT10" s="683"/>
      <c r="BU10" s="683"/>
      <c r="BV10" s="683"/>
      <c r="BW10" s="683"/>
      <c r="BX10" s="683"/>
      <c r="BY10" s="683"/>
      <c r="BZ10" s="683"/>
      <c r="CA10" s="683"/>
      <c r="CB10" s="692"/>
      <c r="CD10" s="697" t="s">
        <v>252</v>
      </c>
      <c r="CE10" s="698"/>
      <c r="CF10" s="698"/>
      <c r="CG10" s="698"/>
      <c r="CH10" s="698"/>
      <c r="CI10" s="698"/>
      <c r="CJ10" s="698"/>
      <c r="CK10" s="698"/>
      <c r="CL10" s="698"/>
      <c r="CM10" s="698"/>
      <c r="CN10" s="698"/>
      <c r="CO10" s="698"/>
      <c r="CP10" s="698"/>
      <c r="CQ10" s="699"/>
      <c r="CR10" s="682">
        <v>81</v>
      </c>
      <c r="CS10" s="683"/>
      <c r="CT10" s="683"/>
      <c r="CU10" s="683"/>
      <c r="CV10" s="683"/>
      <c r="CW10" s="683"/>
      <c r="CX10" s="683"/>
      <c r="CY10" s="684"/>
      <c r="CZ10" s="685">
        <v>0</v>
      </c>
      <c r="DA10" s="685"/>
      <c r="DB10" s="685"/>
      <c r="DC10" s="685"/>
      <c r="DD10" s="691" t="s">
        <v>232</v>
      </c>
      <c r="DE10" s="683"/>
      <c r="DF10" s="683"/>
      <c r="DG10" s="683"/>
      <c r="DH10" s="683"/>
      <c r="DI10" s="683"/>
      <c r="DJ10" s="683"/>
      <c r="DK10" s="683"/>
      <c r="DL10" s="683"/>
      <c r="DM10" s="683"/>
      <c r="DN10" s="683"/>
      <c r="DO10" s="683"/>
      <c r="DP10" s="684"/>
      <c r="DQ10" s="691">
        <v>81</v>
      </c>
      <c r="DR10" s="683"/>
      <c r="DS10" s="683"/>
      <c r="DT10" s="683"/>
      <c r="DU10" s="683"/>
      <c r="DV10" s="683"/>
      <c r="DW10" s="683"/>
      <c r="DX10" s="683"/>
      <c r="DY10" s="683"/>
      <c r="DZ10" s="683"/>
      <c r="EA10" s="683"/>
      <c r="EB10" s="683"/>
      <c r="EC10" s="692"/>
    </row>
    <row r="11" spans="2:143" ht="11.25" customHeight="1" x14ac:dyDescent="0.15">
      <c r="B11" s="679" t="s">
        <v>253</v>
      </c>
      <c r="C11" s="680"/>
      <c r="D11" s="680"/>
      <c r="E11" s="680"/>
      <c r="F11" s="680"/>
      <c r="G11" s="680"/>
      <c r="H11" s="680"/>
      <c r="I11" s="680"/>
      <c r="J11" s="680"/>
      <c r="K11" s="680"/>
      <c r="L11" s="680"/>
      <c r="M11" s="680"/>
      <c r="N11" s="680"/>
      <c r="O11" s="680"/>
      <c r="P11" s="680"/>
      <c r="Q11" s="681"/>
      <c r="R11" s="682">
        <v>28152</v>
      </c>
      <c r="S11" s="683"/>
      <c r="T11" s="683"/>
      <c r="U11" s="683"/>
      <c r="V11" s="683"/>
      <c r="W11" s="683"/>
      <c r="X11" s="683"/>
      <c r="Y11" s="684"/>
      <c r="Z11" s="687">
        <v>0.9</v>
      </c>
      <c r="AA11" s="688"/>
      <c r="AB11" s="688"/>
      <c r="AC11" s="700"/>
      <c r="AD11" s="691">
        <v>28152</v>
      </c>
      <c r="AE11" s="683"/>
      <c r="AF11" s="683"/>
      <c r="AG11" s="683"/>
      <c r="AH11" s="683"/>
      <c r="AI11" s="683"/>
      <c r="AJ11" s="683"/>
      <c r="AK11" s="684"/>
      <c r="AL11" s="687">
        <v>1.8</v>
      </c>
      <c r="AM11" s="688"/>
      <c r="AN11" s="688"/>
      <c r="AO11" s="689"/>
      <c r="AP11" s="679" t="s">
        <v>254</v>
      </c>
      <c r="AQ11" s="680"/>
      <c r="AR11" s="680"/>
      <c r="AS11" s="680"/>
      <c r="AT11" s="680"/>
      <c r="AU11" s="680"/>
      <c r="AV11" s="680"/>
      <c r="AW11" s="680"/>
      <c r="AX11" s="680"/>
      <c r="AY11" s="680"/>
      <c r="AZ11" s="680"/>
      <c r="BA11" s="680"/>
      <c r="BB11" s="680"/>
      <c r="BC11" s="680"/>
      <c r="BD11" s="680"/>
      <c r="BE11" s="680"/>
      <c r="BF11" s="681"/>
      <c r="BG11" s="682">
        <v>1568</v>
      </c>
      <c r="BH11" s="683"/>
      <c r="BI11" s="683"/>
      <c r="BJ11" s="683"/>
      <c r="BK11" s="683"/>
      <c r="BL11" s="683"/>
      <c r="BM11" s="683"/>
      <c r="BN11" s="684"/>
      <c r="BO11" s="685">
        <v>0.7</v>
      </c>
      <c r="BP11" s="685"/>
      <c r="BQ11" s="685"/>
      <c r="BR11" s="685"/>
      <c r="BS11" s="691" t="s">
        <v>232</v>
      </c>
      <c r="BT11" s="683"/>
      <c r="BU11" s="683"/>
      <c r="BV11" s="683"/>
      <c r="BW11" s="683"/>
      <c r="BX11" s="683"/>
      <c r="BY11" s="683"/>
      <c r="BZ11" s="683"/>
      <c r="CA11" s="683"/>
      <c r="CB11" s="692"/>
      <c r="CD11" s="697" t="s">
        <v>255</v>
      </c>
      <c r="CE11" s="698"/>
      <c r="CF11" s="698"/>
      <c r="CG11" s="698"/>
      <c r="CH11" s="698"/>
      <c r="CI11" s="698"/>
      <c r="CJ11" s="698"/>
      <c r="CK11" s="698"/>
      <c r="CL11" s="698"/>
      <c r="CM11" s="698"/>
      <c r="CN11" s="698"/>
      <c r="CO11" s="698"/>
      <c r="CP11" s="698"/>
      <c r="CQ11" s="699"/>
      <c r="CR11" s="682">
        <v>272509</v>
      </c>
      <c r="CS11" s="683"/>
      <c r="CT11" s="683"/>
      <c r="CU11" s="683"/>
      <c r="CV11" s="683"/>
      <c r="CW11" s="683"/>
      <c r="CX11" s="683"/>
      <c r="CY11" s="684"/>
      <c r="CZ11" s="685">
        <v>8.8000000000000007</v>
      </c>
      <c r="DA11" s="685"/>
      <c r="DB11" s="685"/>
      <c r="DC11" s="685"/>
      <c r="DD11" s="691">
        <v>127705</v>
      </c>
      <c r="DE11" s="683"/>
      <c r="DF11" s="683"/>
      <c r="DG11" s="683"/>
      <c r="DH11" s="683"/>
      <c r="DI11" s="683"/>
      <c r="DJ11" s="683"/>
      <c r="DK11" s="683"/>
      <c r="DL11" s="683"/>
      <c r="DM11" s="683"/>
      <c r="DN11" s="683"/>
      <c r="DO11" s="683"/>
      <c r="DP11" s="684"/>
      <c r="DQ11" s="691">
        <v>95459</v>
      </c>
      <c r="DR11" s="683"/>
      <c r="DS11" s="683"/>
      <c r="DT11" s="683"/>
      <c r="DU11" s="683"/>
      <c r="DV11" s="683"/>
      <c r="DW11" s="683"/>
      <c r="DX11" s="683"/>
      <c r="DY11" s="683"/>
      <c r="DZ11" s="683"/>
      <c r="EA11" s="683"/>
      <c r="EB11" s="683"/>
      <c r="EC11" s="692"/>
    </row>
    <row r="12" spans="2:143" ht="11.25" customHeight="1" x14ac:dyDescent="0.15">
      <c r="B12" s="679" t="s">
        <v>256</v>
      </c>
      <c r="C12" s="680"/>
      <c r="D12" s="680"/>
      <c r="E12" s="680"/>
      <c r="F12" s="680"/>
      <c r="G12" s="680"/>
      <c r="H12" s="680"/>
      <c r="I12" s="680"/>
      <c r="J12" s="680"/>
      <c r="K12" s="680"/>
      <c r="L12" s="680"/>
      <c r="M12" s="680"/>
      <c r="N12" s="680"/>
      <c r="O12" s="680"/>
      <c r="P12" s="680"/>
      <c r="Q12" s="681"/>
      <c r="R12" s="682" t="s">
        <v>248</v>
      </c>
      <c r="S12" s="683"/>
      <c r="T12" s="683"/>
      <c r="U12" s="683"/>
      <c r="V12" s="683"/>
      <c r="W12" s="683"/>
      <c r="X12" s="683"/>
      <c r="Y12" s="684"/>
      <c r="Z12" s="685" t="s">
        <v>248</v>
      </c>
      <c r="AA12" s="685"/>
      <c r="AB12" s="685"/>
      <c r="AC12" s="685"/>
      <c r="AD12" s="686" t="s">
        <v>232</v>
      </c>
      <c r="AE12" s="686"/>
      <c r="AF12" s="686"/>
      <c r="AG12" s="686"/>
      <c r="AH12" s="686"/>
      <c r="AI12" s="686"/>
      <c r="AJ12" s="686"/>
      <c r="AK12" s="686"/>
      <c r="AL12" s="687" t="s">
        <v>232</v>
      </c>
      <c r="AM12" s="688"/>
      <c r="AN12" s="688"/>
      <c r="AO12" s="689"/>
      <c r="AP12" s="679" t="s">
        <v>257</v>
      </c>
      <c r="AQ12" s="680"/>
      <c r="AR12" s="680"/>
      <c r="AS12" s="680"/>
      <c r="AT12" s="680"/>
      <c r="AU12" s="680"/>
      <c r="AV12" s="680"/>
      <c r="AW12" s="680"/>
      <c r="AX12" s="680"/>
      <c r="AY12" s="680"/>
      <c r="AZ12" s="680"/>
      <c r="BA12" s="680"/>
      <c r="BB12" s="680"/>
      <c r="BC12" s="680"/>
      <c r="BD12" s="680"/>
      <c r="BE12" s="680"/>
      <c r="BF12" s="681"/>
      <c r="BG12" s="682">
        <v>147890</v>
      </c>
      <c r="BH12" s="683"/>
      <c r="BI12" s="683"/>
      <c r="BJ12" s="683"/>
      <c r="BK12" s="683"/>
      <c r="BL12" s="683"/>
      <c r="BM12" s="683"/>
      <c r="BN12" s="684"/>
      <c r="BO12" s="685">
        <v>66.2</v>
      </c>
      <c r="BP12" s="685"/>
      <c r="BQ12" s="685"/>
      <c r="BR12" s="685"/>
      <c r="BS12" s="691" t="s">
        <v>248</v>
      </c>
      <c r="BT12" s="683"/>
      <c r="BU12" s="683"/>
      <c r="BV12" s="683"/>
      <c r="BW12" s="683"/>
      <c r="BX12" s="683"/>
      <c r="BY12" s="683"/>
      <c r="BZ12" s="683"/>
      <c r="CA12" s="683"/>
      <c r="CB12" s="692"/>
      <c r="CD12" s="697" t="s">
        <v>258</v>
      </c>
      <c r="CE12" s="698"/>
      <c r="CF12" s="698"/>
      <c r="CG12" s="698"/>
      <c r="CH12" s="698"/>
      <c r="CI12" s="698"/>
      <c r="CJ12" s="698"/>
      <c r="CK12" s="698"/>
      <c r="CL12" s="698"/>
      <c r="CM12" s="698"/>
      <c r="CN12" s="698"/>
      <c r="CO12" s="698"/>
      <c r="CP12" s="698"/>
      <c r="CQ12" s="699"/>
      <c r="CR12" s="682">
        <v>120373</v>
      </c>
      <c r="CS12" s="683"/>
      <c r="CT12" s="683"/>
      <c r="CU12" s="683"/>
      <c r="CV12" s="683"/>
      <c r="CW12" s="683"/>
      <c r="CX12" s="683"/>
      <c r="CY12" s="684"/>
      <c r="CZ12" s="685">
        <v>3.9</v>
      </c>
      <c r="DA12" s="685"/>
      <c r="DB12" s="685"/>
      <c r="DC12" s="685"/>
      <c r="DD12" s="691">
        <v>9588</v>
      </c>
      <c r="DE12" s="683"/>
      <c r="DF12" s="683"/>
      <c r="DG12" s="683"/>
      <c r="DH12" s="683"/>
      <c r="DI12" s="683"/>
      <c r="DJ12" s="683"/>
      <c r="DK12" s="683"/>
      <c r="DL12" s="683"/>
      <c r="DM12" s="683"/>
      <c r="DN12" s="683"/>
      <c r="DO12" s="683"/>
      <c r="DP12" s="684"/>
      <c r="DQ12" s="691">
        <v>89549</v>
      </c>
      <c r="DR12" s="683"/>
      <c r="DS12" s="683"/>
      <c r="DT12" s="683"/>
      <c r="DU12" s="683"/>
      <c r="DV12" s="683"/>
      <c r="DW12" s="683"/>
      <c r="DX12" s="683"/>
      <c r="DY12" s="683"/>
      <c r="DZ12" s="683"/>
      <c r="EA12" s="683"/>
      <c r="EB12" s="683"/>
      <c r="EC12" s="692"/>
    </row>
    <row r="13" spans="2:143" ht="11.25" customHeight="1" x14ac:dyDescent="0.15">
      <c r="B13" s="679" t="s">
        <v>259</v>
      </c>
      <c r="C13" s="680"/>
      <c r="D13" s="680"/>
      <c r="E13" s="680"/>
      <c r="F13" s="680"/>
      <c r="G13" s="680"/>
      <c r="H13" s="680"/>
      <c r="I13" s="680"/>
      <c r="J13" s="680"/>
      <c r="K13" s="680"/>
      <c r="L13" s="680"/>
      <c r="M13" s="680"/>
      <c r="N13" s="680"/>
      <c r="O13" s="680"/>
      <c r="P13" s="680"/>
      <c r="Q13" s="681"/>
      <c r="R13" s="682" t="s">
        <v>232</v>
      </c>
      <c r="S13" s="683"/>
      <c r="T13" s="683"/>
      <c r="U13" s="683"/>
      <c r="V13" s="683"/>
      <c r="W13" s="683"/>
      <c r="X13" s="683"/>
      <c r="Y13" s="684"/>
      <c r="Z13" s="685" t="s">
        <v>241</v>
      </c>
      <c r="AA13" s="685"/>
      <c r="AB13" s="685"/>
      <c r="AC13" s="685"/>
      <c r="AD13" s="686" t="s">
        <v>248</v>
      </c>
      <c r="AE13" s="686"/>
      <c r="AF13" s="686"/>
      <c r="AG13" s="686"/>
      <c r="AH13" s="686"/>
      <c r="AI13" s="686"/>
      <c r="AJ13" s="686"/>
      <c r="AK13" s="686"/>
      <c r="AL13" s="687" t="s">
        <v>232</v>
      </c>
      <c r="AM13" s="688"/>
      <c r="AN13" s="688"/>
      <c r="AO13" s="689"/>
      <c r="AP13" s="679" t="s">
        <v>260</v>
      </c>
      <c r="AQ13" s="680"/>
      <c r="AR13" s="680"/>
      <c r="AS13" s="680"/>
      <c r="AT13" s="680"/>
      <c r="AU13" s="680"/>
      <c r="AV13" s="680"/>
      <c r="AW13" s="680"/>
      <c r="AX13" s="680"/>
      <c r="AY13" s="680"/>
      <c r="AZ13" s="680"/>
      <c r="BA13" s="680"/>
      <c r="BB13" s="680"/>
      <c r="BC13" s="680"/>
      <c r="BD13" s="680"/>
      <c r="BE13" s="680"/>
      <c r="BF13" s="681"/>
      <c r="BG13" s="682">
        <v>63747</v>
      </c>
      <c r="BH13" s="683"/>
      <c r="BI13" s="683"/>
      <c r="BJ13" s="683"/>
      <c r="BK13" s="683"/>
      <c r="BL13" s="683"/>
      <c r="BM13" s="683"/>
      <c r="BN13" s="684"/>
      <c r="BO13" s="685">
        <v>28.6</v>
      </c>
      <c r="BP13" s="685"/>
      <c r="BQ13" s="685"/>
      <c r="BR13" s="685"/>
      <c r="BS13" s="691" t="s">
        <v>241</v>
      </c>
      <c r="BT13" s="683"/>
      <c r="BU13" s="683"/>
      <c r="BV13" s="683"/>
      <c r="BW13" s="683"/>
      <c r="BX13" s="683"/>
      <c r="BY13" s="683"/>
      <c r="BZ13" s="683"/>
      <c r="CA13" s="683"/>
      <c r="CB13" s="692"/>
      <c r="CD13" s="697" t="s">
        <v>261</v>
      </c>
      <c r="CE13" s="698"/>
      <c r="CF13" s="698"/>
      <c r="CG13" s="698"/>
      <c r="CH13" s="698"/>
      <c r="CI13" s="698"/>
      <c r="CJ13" s="698"/>
      <c r="CK13" s="698"/>
      <c r="CL13" s="698"/>
      <c r="CM13" s="698"/>
      <c r="CN13" s="698"/>
      <c r="CO13" s="698"/>
      <c r="CP13" s="698"/>
      <c r="CQ13" s="699"/>
      <c r="CR13" s="682">
        <v>171259</v>
      </c>
      <c r="CS13" s="683"/>
      <c r="CT13" s="683"/>
      <c r="CU13" s="683"/>
      <c r="CV13" s="683"/>
      <c r="CW13" s="683"/>
      <c r="CX13" s="683"/>
      <c r="CY13" s="684"/>
      <c r="CZ13" s="685">
        <v>5.5</v>
      </c>
      <c r="DA13" s="685"/>
      <c r="DB13" s="685"/>
      <c r="DC13" s="685"/>
      <c r="DD13" s="691">
        <v>110157</v>
      </c>
      <c r="DE13" s="683"/>
      <c r="DF13" s="683"/>
      <c r="DG13" s="683"/>
      <c r="DH13" s="683"/>
      <c r="DI13" s="683"/>
      <c r="DJ13" s="683"/>
      <c r="DK13" s="683"/>
      <c r="DL13" s="683"/>
      <c r="DM13" s="683"/>
      <c r="DN13" s="683"/>
      <c r="DO13" s="683"/>
      <c r="DP13" s="684"/>
      <c r="DQ13" s="691">
        <v>58499</v>
      </c>
      <c r="DR13" s="683"/>
      <c r="DS13" s="683"/>
      <c r="DT13" s="683"/>
      <c r="DU13" s="683"/>
      <c r="DV13" s="683"/>
      <c r="DW13" s="683"/>
      <c r="DX13" s="683"/>
      <c r="DY13" s="683"/>
      <c r="DZ13" s="683"/>
      <c r="EA13" s="683"/>
      <c r="EB13" s="683"/>
      <c r="EC13" s="692"/>
    </row>
    <row r="14" spans="2:143" ht="11.25" customHeight="1" x14ac:dyDescent="0.15">
      <c r="B14" s="679" t="s">
        <v>262</v>
      </c>
      <c r="C14" s="680"/>
      <c r="D14" s="680"/>
      <c r="E14" s="680"/>
      <c r="F14" s="680"/>
      <c r="G14" s="680"/>
      <c r="H14" s="680"/>
      <c r="I14" s="680"/>
      <c r="J14" s="680"/>
      <c r="K14" s="680"/>
      <c r="L14" s="680"/>
      <c r="M14" s="680"/>
      <c r="N14" s="680"/>
      <c r="O14" s="680"/>
      <c r="P14" s="680"/>
      <c r="Q14" s="681"/>
      <c r="R14" s="682">
        <v>2264</v>
      </c>
      <c r="S14" s="683"/>
      <c r="T14" s="683"/>
      <c r="U14" s="683"/>
      <c r="V14" s="683"/>
      <c r="W14" s="683"/>
      <c r="X14" s="683"/>
      <c r="Y14" s="684"/>
      <c r="Z14" s="685">
        <v>0.1</v>
      </c>
      <c r="AA14" s="685"/>
      <c r="AB14" s="685"/>
      <c r="AC14" s="685"/>
      <c r="AD14" s="686">
        <v>2264</v>
      </c>
      <c r="AE14" s="686"/>
      <c r="AF14" s="686"/>
      <c r="AG14" s="686"/>
      <c r="AH14" s="686"/>
      <c r="AI14" s="686"/>
      <c r="AJ14" s="686"/>
      <c r="AK14" s="686"/>
      <c r="AL14" s="687">
        <v>0.1</v>
      </c>
      <c r="AM14" s="688"/>
      <c r="AN14" s="688"/>
      <c r="AO14" s="689"/>
      <c r="AP14" s="679" t="s">
        <v>263</v>
      </c>
      <c r="AQ14" s="680"/>
      <c r="AR14" s="680"/>
      <c r="AS14" s="680"/>
      <c r="AT14" s="680"/>
      <c r="AU14" s="680"/>
      <c r="AV14" s="680"/>
      <c r="AW14" s="680"/>
      <c r="AX14" s="680"/>
      <c r="AY14" s="680"/>
      <c r="AZ14" s="680"/>
      <c r="BA14" s="680"/>
      <c r="BB14" s="680"/>
      <c r="BC14" s="680"/>
      <c r="BD14" s="680"/>
      <c r="BE14" s="680"/>
      <c r="BF14" s="681"/>
      <c r="BG14" s="682">
        <v>7931</v>
      </c>
      <c r="BH14" s="683"/>
      <c r="BI14" s="683"/>
      <c r="BJ14" s="683"/>
      <c r="BK14" s="683"/>
      <c r="BL14" s="683"/>
      <c r="BM14" s="683"/>
      <c r="BN14" s="684"/>
      <c r="BO14" s="685">
        <v>3.6</v>
      </c>
      <c r="BP14" s="685"/>
      <c r="BQ14" s="685"/>
      <c r="BR14" s="685"/>
      <c r="BS14" s="691" t="s">
        <v>241</v>
      </c>
      <c r="BT14" s="683"/>
      <c r="BU14" s="683"/>
      <c r="BV14" s="683"/>
      <c r="BW14" s="683"/>
      <c r="BX14" s="683"/>
      <c r="BY14" s="683"/>
      <c r="BZ14" s="683"/>
      <c r="CA14" s="683"/>
      <c r="CB14" s="692"/>
      <c r="CD14" s="697" t="s">
        <v>264</v>
      </c>
      <c r="CE14" s="698"/>
      <c r="CF14" s="698"/>
      <c r="CG14" s="698"/>
      <c r="CH14" s="698"/>
      <c r="CI14" s="698"/>
      <c r="CJ14" s="698"/>
      <c r="CK14" s="698"/>
      <c r="CL14" s="698"/>
      <c r="CM14" s="698"/>
      <c r="CN14" s="698"/>
      <c r="CO14" s="698"/>
      <c r="CP14" s="698"/>
      <c r="CQ14" s="699"/>
      <c r="CR14" s="682">
        <v>95141</v>
      </c>
      <c r="CS14" s="683"/>
      <c r="CT14" s="683"/>
      <c r="CU14" s="683"/>
      <c r="CV14" s="683"/>
      <c r="CW14" s="683"/>
      <c r="CX14" s="683"/>
      <c r="CY14" s="684"/>
      <c r="CZ14" s="685">
        <v>3.1</v>
      </c>
      <c r="DA14" s="685"/>
      <c r="DB14" s="685"/>
      <c r="DC14" s="685"/>
      <c r="DD14" s="691" t="s">
        <v>241</v>
      </c>
      <c r="DE14" s="683"/>
      <c r="DF14" s="683"/>
      <c r="DG14" s="683"/>
      <c r="DH14" s="683"/>
      <c r="DI14" s="683"/>
      <c r="DJ14" s="683"/>
      <c r="DK14" s="683"/>
      <c r="DL14" s="683"/>
      <c r="DM14" s="683"/>
      <c r="DN14" s="683"/>
      <c r="DO14" s="683"/>
      <c r="DP14" s="684"/>
      <c r="DQ14" s="691">
        <v>81241</v>
      </c>
      <c r="DR14" s="683"/>
      <c r="DS14" s="683"/>
      <c r="DT14" s="683"/>
      <c r="DU14" s="683"/>
      <c r="DV14" s="683"/>
      <c r="DW14" s="683"/>
      <c r="DX14" s="683"/>
      <c r="DY14" s="683"/>
      <c r="DZ14" s="683"/>
      <c r="EA14" s="683"/>
      <c r="EB14" s="683"/>
      <c r="EC14" s="692"/>
    </row>
    <row r="15" spans="2:143" ht="11.25" customHeight="1" x14ac:dyDescent="0.15">
      <c r="B15" s="679" t="s">
        <v>265</v>
      </c>
      <c r="C15" s="680"/>
      <c r="D15" s="680"/>
      <c r="E15" s="680"/>
      <c r="F15" s="680"/>
      <c r="G15" s="680"/>
      <c r="H15" s="680"/>
      <c r="I15" s="680"/>
      <c r="J15" s="680"/>
      <c r="K15" s="680"/>
      <c r="L15" s="680"/>
      <c r="M15" s="680"/>
      <c r="N15" s="680"/>
      <c r="O15" s="680"/>
      <c r="P15" s="680"/>
      <c r="Q15" s="681"/>
      <c r="R15" s="682" t="s">
        <v>248</v>
      </c>
      <c r="S15" s="683"/>
      <c r="T15" s="683"/>
      <c r="U15" s="683"/>
      <c r="V15" s="683"/>
      <c r="W15" s="683"/>
      <c r="X15" s="683"/>
      <c r="Y15" s="684"/>
      <c r="Z15" s="685" t="s">
        <v>241</v>
      </c>
      <c r="AA15" s="685"/>
      <c r="AB15" s="685"/>
      <c r="AC15" s="685"/>
      <c r="AD15" s="686" t="s">
        <v>248</v>
      </c>
      <c r="AE15" s="686"/>
      <c r="AF15" s="686"/>
      <c r="AG15" s="686"/>
      <c r="AH15" s="686"/>
      <c r="AI15" s="686"/>
      <c r="AJ15" s="686"/>
      <c r="AK15" s="686"/>
      <c r="AL15" s="687" t="s">
        <v>232</v>
      </c>
      <c r="AM15" s="688"/>
      <c r="AN15" s="688"/>
      <c r="AO15" s="689"/>
      <c r="AP15" s="679" t="s">
        <v>266</v>
      </c>
      <c r="AQ15" s="680"/>
      <c r="AR15" s="680"/>
      <c r="AS15" s="680"/>
      <c r="AT15" s="680"/>
      <c r="AU15" s="680"/>
      <c r="AV15" s="680"/>
      <c r="AW15" s="680"/>
      <c r="AX15" s="680"/>
      <c r="AY15" s="680"/>
      <c r="AZ15" s="680"/>
      <c r="BA15" s="680"/>
      <c r="BB15" s="680"/>
      <c r="BC15" s="680"/>
      <c r="BD15" s="680"/>
      <c r="BE15" s="680"/>
      <c r="BF15" s="681"/>
      <c r="BG15" s="682">
        <v>8136</v>
      </c>
      <c r="BH15" s="683"/>
      <c r="BI15" s="683"/>
      <c r="BJ15" s="683"/>
      <c r="BK15" s="683"/>
      <c r="BL15" s="683"/>
      <c r="BM15" s="683"/>
      <c r="BN15" s="684"/>
      <c r="BO15" s="685">
        <v>3.6</v>
      </c>
      <c r="BP15" s="685"/>
      <c r="BQ15" s="685"/>
      <c r="BR15" s="685"/>
      <c r="BS15" s="691" t="s">
        <v>248</v>
      </c>
      <c r="BT15" s="683"/>
      <c r="BU15" s="683"/>
      <c r="BV15" s="683"/>
      <c r="BW15" s="683"/>
      <c r="BX15" s="683"/>
      <c r="BY15" s="683"/>
      <c r="BZ15" s="683"/>
      <c r="CA15" s="683"/>
      <c r="CB15" s="692"/>
      <c r="CD15" s="697" t="s">
        <v>267</v>
      </c>
      <c r="CE15" s="698"/>
      <c r="CF15" s="698"/>
      <c r="CG15" s="698"/>
      <c r="CH15" s="698"/>
      <c r="CI15" s="698"/>
      <c r="CJ15" s="698"/>
      <c r="CK15" s="698"/>
      <c r="CL15" s="698"/>
      <c r="CM15" s="698"/>
      <c r="CN15" s="698"/>
      <c r="CO15" s="698"/>
      <c r="CP15" s="698"/>
      <c r="CQ15" s="699"/>
      <c r="CR15" s="682">
        <v>304527</v>
      </c>
      <c r="CS15" s="683"/>
      <c r="CT15" s="683"/>
      <c r="CU15" s="683"/>
      <c r="CV15" s="683"/>
      <c r="CW15" s="683"/>
      <c r="CX15" s="683"/>
      <c r="CY15" s="684"/>
      <c r="CZ15" s="685">
        <v>9.8000000000000007</v>
      </c>
      <c r="DA15" s="685"/>
      <c r="DB15" s="685"/>
      <c r="DC15" s="685"/>
      <c r="DD15" s="691">
        <v>28964</v>
      </c>
      <c r="DE15" s="683"/>
      <c r="DF15" s="683"/>
      <c r="DG15" s="683"/>
      <c r="DH15" s="683"/>
      <c r="DI15" s="683"/>
      <c r="DJ15" s="683"/>
      <c r="DK15" s="683"/>
      <c r="DL15" s="683"/>
      <c r="DM15" s="683"/>
      <c r="DN15" s="683"/>
      <c r="DO15" s="683"/>
      <c r="DP15" s="684"/>
      <c r="DQ15" s="691">
        <v>250942</v>
      </c>
      <c r="DR15" s="683"/>
      <c r="DS15" s="683"/>
      <c r="DT15" s="683"/>
      <c r="DU15" s="683"/>
      <c r="DV15" s="683"/>
      <c r="DW15" s="683"/>
      <c r="DX15" s="683"/>
      <c r="DY15" s="683"/>
      <c r="DZ15" s="683"/>
      <c r="EA15" s="683"/>
      <c r="EB15" s="683"/>
      <c r="EC15" s="692"/>
    </row>
    <row r="16" spans="2:143" ht="11.25" customHeight="1" x14ac:dyDescent="0.15">
      <c r="B16" s="679" t="s">
        <v>268</v>
      </c>
      <c r="C16" s="680"/>
      <c r="D16" s="680"/>
      <c r="E16" s="680"/>
      <c r="F16" s="680"/>
      <c r="G16" s="680"/>
      <c r="H16" s="680"/>
      <c r="I16" s="680"/>
      <c r="J16" s="680"/>
      <c r="K16" s="680"/>
      <c r="L16" s="680"/>
      <c r="M16" s="680"/>
      <c r="N16" s="680"/>
      <c r="O16" s="680"/>
      <c r="P16" s="680"/>
      <c r="Q16" s="681"/>
      <c r="R16" s="682">
        <v>445</v>
      </c>
      <c r="S16" s="683"/>
      <c r="T16" s="683"/>
      <c r="U16" s="683"/>
      <c r="V16" s="683"/>
      <c r="W16" s="683"/>
      <c r="X16" s="683"/>
      <c r="Y16" s="684"/>
      <c r="Z16" s="685">
        <v>0</v>
      </c>
      <c r="AA16" s="685"/>
      <c r="AB16" s="685"/>
      <c r="AC16" s="685"/>
      <c r="AD16" s="686">
        <v>445</v>
      </c>
      <c r="AE16" s="686"/>
      <c r="AF16" s="686"/>
      <c r="AG16" s="686"/>
      <c r="AH16" s="686"/>
      <c r="AI16" s="686"/>
      <c r="AJ16" s="686"/>
      <c r="AK16" s="686"/>
      <c r="AL16" s="687">
        <v>0</v>
      </c>
      <c r="AM16" s="688"/>
      <c r="AN16" s="688"/>
      <c r="AO16" s="689"/>
      <c r="AP16" s="679" t="s">
        <v>269</v>
      </c>
      <c r="AQ16" s="680"/>
      <c r="AR16" s="680"/>
      <c r="AS16" s="680"/>
      <c r="AT16" s="680"/>
      <c r="AU16" s="680"/>
      <c r="AV16" s="680"/>
      <c r="AW16" s="680"/>
      <c r="AX16" s="680"/>
      <c r="AY16" s="680"/>
      <c r="AZ16" s="680"/>
      <c r="BA16" s="680"/>
      <c r="BB16" s="680"/>
      <c r="BC16" s="680"/>
      <c r="BD16" s="680"/>
      <c r="BE16" s="680"/>
      <c r="BF16" s="681"/>
      <c r="BG16" s="682" t="s">
        <v>241</v>
      </c>
      <c r="BH16" s="683"/>
      <c r="BI16" s="683"/>
      <c r="BJ16" s="683"/>
      <c r="BK16" s="683"/>
      <c r="BL16" s="683"/>
      <c r="BM16" s="683"/>
      <c r="BN16" s="684"/>
      <c r="BO16" s="685" t="s">
        <v>241</v>
      </c>
      <c r="BP16" s="685"/>
      <c r="BQ16" s="685"/>
      <c r="BR16" s="685"/>
      <c r="BS16" s="691" t="s">
        <v>241</v>
      </c>
      <c r="BT16" s="683"/>
      <c r="BU16" s="683"/>
      <c r="BV16" s="683"/>
      <c r="BW16" s="683"/>
      <c r="BX16" s="683"/>
      <c r="BY16" s="683"/>
      <c r="BZ16" s="683"/>
      <c r="CA16" s="683"/>
      <c r="CB16" s="692"/>
      <c r="CD16" s="697" t="s">
        <v>270</v>
      </c>
      <c r="CE16" s="698"/>
      <c r="CF16" s="698"/>
      <c r="CG16" s="698"/>
      <c r="CH16" s="698"/>
      <c r="CI16" s="698"/>
      <c r="CJ16" s="698"/>
      <c r="CK16" s="698"/>
      <c r="CL16" s="698"/>
      <c r="CM16" s="698"/>
      <c r="CN16" s="698"/>
      <c r="CO16" s="698"/>
      <c r="CP16" s="698"/>
      <c r="CQ16" s="699"/>
      <c r="CR16" s="682">
        <v>1093</v>
      </c>
      <c r="CS16" s="683"/>
      <c r="CT16" s="683"/>
      <c r="CU16" s="683"/>
      <c r="CV16" s="683"/>
      <c r="CW16" s="683"/>
      <c r="CX16" s="683"/>
      <c r="CY16" s="684"/>
      <c r="CZ16" s="685">
        <v>0</v>
      </c>
      <c r="DA16" s="685"/>
      <c r="DB16" s="685"/>
      <c r="DC16" s="685"/>
      <c r="DD16" s="691" t="s">
        <v>248</v>
      </c>
      <c r="DE16" s="683"/>
      <c r="DF16" s="683"/>
      <c r="DG16" s="683"/>
      <c r="DH16" s="683"/>
      <c r="DI16" s="683"/>
      <c r="DJ16" s="683"/>
      <c r="DK16" s="683"/>
      <c r="DL16" s="683"/>
      <c r="DM16" s="683"/>
      <c r="DN16" s="683"/>
      <c r="DO16" s="683"/>
      <c r="DP16" s="684"/>
      <c r="DQ16" s="691">
        <v>1093</v>
      </c>
      <c r="DR16" s="683"/>
      <c r="DS16" s="683"/>
      <c r="DT16" s="683"/>
      <c r="DU16" s="683"/>
      <c r="DV16" s="683"/>
      <c r="DW16" s="683"/>
      <c r="DX16" s="683"/>
      <c r="DY16" s="683"/>
      <c r="DZ16" s="683"/>
      <c r="EA16" s="683"/>
      <c r="EB16" s="683"/>
      <c r="EC16" s="692"/>
    </row>
    <row r="17" spans="2:133" ht="11.25" customHeight="1" x14ac:dyDescent="0.15">
      <c r="B17" s="679" t="s">
        <v>271</v>
      </c>
      <c r="C17" s="680"/>
      <c r="D17" s="680"/>
      <c r="E17" s="680"/>
      <c r="F17" s="680"/>
      <c r="G17" s="680"/>
      <c r="H17" s="680"/>
      <c r="I17" s="680"/>
      <c r="J17" s="680"/>
      <c r="K17" s="680"/>
      <c r="L17" s="680"/>
      <c r="M17" s="680"/>
      <c r="N17" s="680"/>
      <c r="O17" s="680"/>
      <c r="P17" s="680"/>
      <c r="Q17" s="681"/>
      <c r="R17" s="682">
        <v>5112</v>
      </c>
      <c r="S17" s="683"/>
      <c r="T17" s="683"/>
      <c r="U17" s="683"/>
      <c r="V17" s="683"/>
      <c r="W17" s="683"/>
      <c r="X17" s="683"/>
      <c r="Y17" s="684"/>
      <c r="Z17" s="685">
        <v>0.2</v>
      </c>
      <c r="AA17" s="685"/>
      <c r="AB17" s="685"/>
      <c r="AC17" s="685"/>
      <c r="AD17" s="686">
        <v>5112</v>
      </c>
      <c r="AE17" s="686"/>
      <c r="AF17" s="686"/>
      <c r="AG17" s="686"/>
      <c r="AH17" s="686"/>
      <c r="AI17" s="686"/>
      <c r="AJ17" s="686"/>
      <c r="AK17" s="686"/>
      <c r="AL17" s="687">
        <v>0.3</v>
      </c>
      <c r="AM17" s="688"/>
      <c r="AN17" s="688"/>
      <c r="AO17" s="689"/>
      <c r="AP17" s="679" t="s">
        <v>272</v>
      </c>
      <c r="AQ17" s="680"/>
      <c r="AR17" s="680"/>
      <c r="AS17" s="680"/>
      <c r="AT17" s="680"/>
      <c r="AU17" s="680"/>
      <c r="AV17" s="680"/>
      <c r="AW17" s="680"/>
      <c r="AX17" s="680"/>
      <c r="AY17" s="680"/>
      <c r="AZ17" s="680"/>
      <c r="BA17" s="680"/>
      <c r="BB17" s="680"/>
      <c r="BC17" s="680"/>
      <c r="BD17" s="680"/>
      <c r="BE17" s="680"/>
      <c r="BF17" s="681"/>
      <c r="BG17" s="682" t="s">
        <v>232</v>
      </c>
      <c r="BH17" s="683"/>
      <c r="BI17" s="683"/>
      <c r="BJ17" s="683"/>
      <c r="BK17" s="683"/>
      <c r="BL17" s="683"/>
      <c r="BM17" s="683"/>
      <c r="BN17" s="684"/>
      <c r="BO17" s="685" t="s">
        <v>232</v>
      </c>
      <c r="BP17" s="685"/>
      <c r="BQ17" s="685"/>
      <c r="BR17" s="685"/>
      <c r="BS17" s="691" t="s">
        <v>241</v>
      </c>
      <c r="BT17" s="683"/>
      <c r="BU17" s="683"/>
      <c r="BV17" s="683"/>
      <c r="BW17" s="683"/>
      <c r="BX17" s="683"/>
      <c r="BY17" s="683"/>
      <c r="BZ17" s="683"/>
      <c r="CA17" s="683"/>
      <c r="CB17" s="692"/>
      <c r="CD17" s="697" t="s">
        <v>273</v>
      </c>
      <c r="CE17" s="698"/>
      <c r="CF17" s="698"/>
      <c r="CG17" s="698"/>
      <c r="CH17" s="698"/>
      <c r="CI17" s="698"/>
      <c r="CJ17" s="698"/>
      <c r="CK17" s="698"/>
      <c r="CL17" s="698"/>
      <c r="CM17" s="698"/>
      <c r="CN17" s="698"/>
      <c r="CO17" s="698"/>
      <c r="CP17" s="698"/>
      <c r="CQ17" s="699"/>
      <c r="CR17" s="682">
        <v>317423</v>
      </c>
      <c r="CS17" s="683"/>
      <c r="CT17" s="683"/>
      <c r="CU17" s="683"/>
      <c r="CV17" s="683"/>
      <c r="CW17" s="683"/>
      <c r="CX17" s="683"/>
      <c r="CY17" s="684"/>
      <c r="CZ17" s="685">
        <v>10.199999999999999</v>
      </c>
      <c r="DA17" s="685"/>
      <c r="DB17" s="685"/>
      <c r="DC17" s="685"/>
      <c r="DD17" s="691" t="s">
        <v>241</v>
      </c>
      <c r="DE17" s="683"/>
      <c r="DF17" s="683"/>
      <c r="DG17" s="683"/>
      <c r="DH17" s="683"/>
      <c r="DI17" s="683"/>
      <c r="DJ17" s="683"/>
      <c r="DK17" s="683"/>
      <c r="DL17" s="683"/>
      <c r="DM17" s="683"/>
      <c r="DN17" s="683"/>
      <c r="DO17" s="683"/>
      <c r="DP17" s="684"/>
      <c r="DQ17" s="691">
        <v>290180</v>
      </c>
      <c r="DR17" s="683"/>
      <c r="DS17" s="683"/>
      <c r="DT17" s="683"/>
      <c r="DU17" s="683"/>
      <c r="DV17" s="683"/>
      <c r="DW17" s="683"/>
      <c r="DX17" s="683"/>
      <c r="DY17" s="683"/>
      <c r="DZ17" s="683"/>
      <c r="EA17" s="683"/>
      <c r="EB17" s="683"/>
      <c r="EC17" s="692"/>
    </row>
    <row r="18" spans="2:133" ht="11.25" customHeight="1" x14ac:dyDescent="0.15">
      <c r="B18" s="679" t="s">
        <v>274</v>
      </c>
      <c r="C18" s="680"/>
      <c r="D18" s="680"/>
      <c r="E18" s="680"/>
      <c r="F18" s="680"/>
      <c r="G18" s="680"/>
      <c r="H18" s="680"/>
      <c r="I18" s="680"/>
      <c r="J18" s="680"/>
      <c r="K18" s="680"/>
      <c r="L18" s="680"/>
      <c r="M18" s="680"/>
      <c r="N18" s="680"/>
      <c r="O18" s="680"/>
      <c r="P18" s="680"/>
      <c r="Q18" s="681"/>
      <c r="R18" s="682">
        <v>126</v>
      </c>
      <c r="S18" s="683"/>
      <c r="T18" s="683"/>
      <c r="U18" s="683"/>
      <c r="V18" s="683"/>
      <c r="W18" s="683"/>
      <c r="X18" s="683"/>
      <c r="Y18" s="684"/>
      <c r="Z18" s="685">
        <v>0</v>
      </c>
      <c r="AA18" s="685"/>
      <c r="AB18" s="685"/>
      <c r="AC18" s="685"/>
      <c r="AD18" s="686">
        <v>126</v>
      </c>
      <c r="AE18" s="686"/>
      <c r="AF18" s="686"/>
      <c r="AG18" s="686"/>
      <c r="AH18" s="686"/>
      <c r="AI18" s="686"/>
      <c r="AJ18" s="686"/>
      <c r="AK18" s="686"/>
      <c r="AL18" s="687">
        <v>0</v>
      </c>
      <c r="AM18" s="688"/>
      <c r="AN18" s="688"/>
      <c r="AO18" s="689"/>
      <c r="AP18" s="679" t="s">
        <v>275</v>
      </c>
      <c r="AQ18" s="680"/>
      <c r="AR18" s="680"/>
      <c r="AS18" s="680"/>
      <c r="AT18" s="680"/>
      <c r="AU18" s="680"/>
      <c r="AV18" s="680"/>
      <c r="AW18" s="680"/>
      <c r="AX18" s="680"/>
      <c r="AY18" s="680"/>
      <c r="AZ18" s="680"/>
      <c r="BA18" s="680"/>
      <c r="BB18" s="680"/>
      <c r="BC18" s="680"/>
      <c r="BD18" s="680"/>
      <c r="BE18" s="680"/>
      <c r="BF18" s="681"/>
      <c r="BG18" s="682" t="s">
        <v>241</v>
      </c>
      <c r="BH18" s="683"/>
      <c r="BI18" s="683"/>
      <c r="BJ18" s="683"/>
      <c r="BK18" s="683"/>
      <c r="BL18" s="683"/>
      <c r="BM18" s="683"/>
      <c r="BN18" s="684"/>
      <c r="BO18" s="685" t="s">
        <v>241</v>
      </c>
      <c r="BP18" s="685"/>
      <c r="BQ18" s="685"/>
      <c r="BR18" s="685"/>
      <c r="BS18" s="691" t="s">
        <v>248</v>
      </c>
      <c r="BT18" s="683"/>
      <c r="BU18" s="683"/>
      <c r="BV18" s="683"/>
      <c r="BW18" s="683"/>
      <c r="BX18" s="683"/>
      <c r="BY18" s="683"/>
      <c r="BZ18" s="683"/>
      <c r="CA18" s="683"/>
      <c r="CB18" s="692"/>
      <c r="CD18" s="697" t="s">
        <v>276</v>
      </c>
      <c r="CE18" s="698"/>
      <c r="CF18" s="698"/>
      <c r="CG18" s="698"/>
      <c r="CH18" s="698"/>
      <c r="CI18" s="698"/>
      <c r="CJ18" s="698"/>
      <c r="CK18" s="698"/>
      <c r="CL18" s="698"/>
      <c r="CM18" s="698"/>
      <c r="CN18" s="698"/>
      <c r="CO18" s="698"/>
      <c r="CP18" s="698"/>
      <c r="CQ18" s="699"/>
      <c r="CR18" s="682" t="s">
        <v>241</v>
      </c>
      <c r="CS18" s="683"/>
      <c r="CT18" s="683"/>
      <c r="CU18" s="683"/>
      <c r="CV18" s="683"/>
      <c r="CW18" s="683"/>
      <c r="CX18" s="683"/>
      <c r="CY18" s="684"/>
      <c r="CZ18" s="685" t="s">
        <v>232</v>
      </c>
      <c r="DA18" s="685"/>
      <c r="DB18" s="685"/>
      <c r="DC18" s="685"/>
      <c r="DD18" s="691" t="s">
        <v>232</v>
      </c>
      <c r="DE18" s="683"/>
      <c r="DF18" s="683"/>
      <c r="DG18" s="683"/>
      <c r="DH18" s="683"/>
      <c r="DI18" s="683"/>
      <c r="DJ18" s="683"/>
      <c r="DK18" s="683"/>
      <c r="DL18" s="683"/>
      <c r="DM18" s="683"/>
      <c r="DN18" s="683"/>
      <c r="DO18" s="683"/>
      <c r="DP18" s="684"/>
      <c r="DQ18" s="691" t="s">
        <v>248</v>
      </c>
      <c r="DR18" s="683"/>
      <c r="DS18" s="683"/>
      <c r="DT18" s="683"/>
      <c r="DU18" s="683"/>
      <c r="DV18" s="683"/>
      <c r="DW18" s="683"/>
      <c r="DX18" s="683"/>
      <c r="DY18" s="683"/>
      <c r="DZ18" s="683"/>
      <c r="EA18" s="683"/>
      <c r="EB18" s="683"/>
      <c r="EC18" s="692"/>
    </row>
    <row r="19" spans="2:133" ht="11.25" customHeight="1" x14ac:dyDescent="0.15">
      <c r="B19" s="679" t="s">
        <v>277</v>
      </c>
      <c r="C19" s="680"/>
      <c r="D19" s="680"/>
      <c r="E19" s="680"/>
      <c r="F19" s="680"/>
      <c r="G19" s="680"/>
      <c r="H19" s="680"/>
      <c r="I19" s="680"/>
      <c r="J19" s="680"/>
      <c r="K19" s="680"/>
      <c r="L19" s="680"/>
      <c r="M19" s="680"/>
      <c r="N19" s="680"/>
      <c r="O19" s="680"/>
      <c r="P19" s="680"/>
      <c r="Q19" s="681"/>
      <c r="R19" s="682">
        <v>263</v>
      </c>
      <c r="S19" s="683"/>
      <c r="T19" s="683"/>
      <c r="U19" s="683"/>
      <c r="V19" s="683"/>
      <c r="W19" s="683"/>
      <c r="X19" s="683"/>
      <c r="Y19" s="684"/>
      <c r="Z19" s="685">
        <v>0</v>
      </c>
      <c r="AA19" s="685"/>
      <c r="AB19" s="685"/>
      <c r="AC19" s="685"/>
      <c r="AD19" s="686">
        <v>263</v>
      </c>
      <c r="AE19" s="686"/>
      <c r="AF19" s="686"/>
      <c r="AG19" s="686"/>
      <c r="AH19" s="686"/>
      <c r="AI19" s="686"/>
      <c r="AJ19" s="686"/>
      <c r="AK19" s="686"/>
      <c r="AL19" s="687">
        <v>0</v>
      </c>
      <c r="AM19" s="688"/>
      <c r="AN19" s="688"/>
      <c r="AO19" s="689"/>
      <c r="AP19" s="679" t="s">
        <v>278</v>
      </c>
      <c r="AQ19" s="680"/>
      <c r="AR19" s="680"/>
      <c r="AS19" s="680"/>
      <c r="AT19" s="680"/>
      <c r="AU19" s="680"/>
      <c r="AV19" s="680"/>
      <c r="AW19" s="680"/>
      <c r="AX19" s="680"/>
      <c r="AY19" s="680"/>
      <c r="AZ19" s="680"/>
      <c r="BA19" s="680"/>
      <c r="BB19" s="680"/>
      <c r="BC19" s="680"/>
      <c r="BD19" s="680"/>
      <c r="BE19" s="680"/>
      <c r="BF19" s="681"/>
      <c r="BG19" s="682" t="s">
        <v>241</v>
      </c>
      <c r="BH19" s="683"/>
      <c r="BI19" s="683"/>
      <c r="BJ19" s="683"/>
      <c r="BK19" s="683"/>
      <c r="BL19" s="683"/>
      <c r="BM19" s="683"/>
      <c r="BN19" s="684"/>
      <c r="BO19" s="685" t="s">
        <v>241</v>
      </c>
      <c r="BP19" s="685"/>
      <c r="BQ19" s="685"/>
      <c r="BR19" s="685"/>
      <c r="BS19" s="691" t="s">
        <v>241</v>
      </c>
      <c r="BT19" s="683"/>
      <c r="BU19" s="683"/>
      <c r="BV19" s="683"/>
      <c r="BW19" s="683"/>
      <c r="BX19" s="683"/>
      <c r="BY19" s="683"/>
      <c r="BZ19" s="683"/>
      <c r="CA19" s="683"/>
      <c r="CB19" s="692"/>
      <c r="CD19" s="697" t="s">
        <v>279</v>
      </c>
      <c r="CE19" s="698"/>
      <c r="CF19" s="698"/>
      <c r="CG19" s="698"/>
      <c r="CH19" s="698"/>
      <c r="CI19" s="698"/>
      <c r="CJ19" s="698"/>
      <c r="CK19" s="698"/>
      <c r="CL19" s="698"/>
      <c r="CM19" s="698"/>
      <c r="CN19" s="698"/>
      <c r="CO19" s="698"/>
      <c r="CP19" s="698"/>
      <c r="CQ19" s="699"/>
      <c r="CR19" s="682" t="s">
        <v>241</v>
      </c>
      <c r="CS19" s="683"/>
      <c r="CT19" s="683"/>
      <c r="CU19" s="683"/>
      <c r="CV19" s="683"/>
      <c r="CW19" s="683"/>
      <c r="CX19" s="683"/>
      <c r="CY19" s="684"/>
      <c r="CZ19" s="685" t="s">
        <v>248</v>
      </c>
      <c r="DA19" s="685"/>
      <c r="DB19" s="685"/>
      <c r="DC19" s="685"/>
      <c r="DD19" s="691" t="s">
        <v>232</v>
      </c>
      <c r="DE19" s="683"/>
      <c r="DF19" s="683"/>
      <c r="DG19" s="683"/>
      <c r="DH19" s="683"/>
      <c r="DI19" s="683"/>
      <c r="DJ19" s="683"/>
      <c r="DK19" s="683"/>
      <c r="DL19" s="683"/>
      <c r="DM19" s="683"/>
      <c r="DN19" s="683"/>
      <c r="DO19" s="683"/>
      <c r="DP19" s="684"/>
      <c r="DQ19" s="691" t="s">
        <v>241</v>
      </c>
      <c r="DR19" s="683"/>
      <c r="DS19" s="683"/>
      <c r="DT19" s="683"/>
      <c r="DU19" s="683"/>
      <c r="DV19" s="683"/>
      <c r="DW19" s="683"/>
      <c r="DX19" s="683"/>
      <c r="DY19" s="683"/>
      <c r="DZ19" s="683"/>
      <c r="EA19" s="683"/>
      <c r="EB19" s="683"/>
      <c r="EC19" s="692"/>
    </row>
    <row r="20" spans="2:133" ht="11.25" customHeight="1" x14ac:dyDescent="0.15">
      <c r="B20" s="679" t="s">
        <v>280</v>
      </c>
      <c r="C20" s="680"/>
      <c r="D20" s="680"/>
      <c r="E20" s="680"/>
      <c r="F20" s="680"/>
      <c r="G20" s="680"/>
      <c r="H20" s="680"/>
      <c r="I20" s="680"/>
      <c r="J20" s="680"/>
      <c r="K20" s="680"/>
      <c r="L20" s="680"/>
      <c r="M20" s="680"/>
      <c r="N20" s="680"/>
      <c r="O20" s="680"/>
      <c r="P20" s="680"/>
      <c r="Q20" s="681"/>
      <c r="R20" s="682">
        <v>16</v>
      </c>
      <c r="S20" s="683"/>
      <c r="T20" s="683"/>
      <c r="U20" s="683"/>
      <c r="V20" s="683"/>
      <c r="W20" s="683"/>
      <c r="X20" s="683"/>
      <c r="Y20" s="684"/>
      <c r="Z20" s="685">
        <v>0</v>
      </c>
      <c r="AA20" s="685"/>
      <c r="AB20" s="685"/>
      <c r="AC20" s="685"/>
      <c r="AD20" s="686">
        <v>16</v>
      </c>
      <c r="AE20" s="686"/>
      <c r="AF20" s="686"/>
      <c r="AG20" s="686"/>
      <c r="AH20" s="686"/>
      <c r="AI20" s="686"/>
      <c r="AJ20" s="686"/>
      <c r="AK20" s="686"/>
      <c r="AL20" s="687">
        <v>0</v>
      </c>
      <c r="AM20" s="688"/>
      <c r="AN20" s="688"/>
      <c r="AO20" s="689"/>
      <c r="AP20" s="679" t="s">
        <v>281</v>
      </c>
      <c r="AQ20" s="680"/>
      <c r="AR20" s="680"/>
      <c r="AS20" s="680"/>
      <c r="AT20" s="680"/>
      <c r="AU20" s="680"/>
      <c r="AV20" s="680"/>
      <c r="AW20" s="680"/>
      <c r="AX20" s="680"/>
      <c r="AY20" s="680"/>
      <c r="AZ20" s="680"/>
      <c r="BA20" s="680"/>
      <c r="BB20" s="680"/>
      <c r="BC20" s="680"/>
      <c r="BD20" s="680"/>
      <c r="BE20" s="680"/>
      <c r="BF20" s="681"/>
      <c r="BG20" s="682" t="s">
        <v>241</v>
      </c>
      <c r="BH20" s="683"/>
      <c r="BI20" s="683"/>
      <c r="BJ20" s="683"/>
      <c r="BK20" s="683"/>
      <c r="BL20" s="683"/>
      <c r="BM20" s="683"/>
      <c r="BN20" s="684"/>
      <c r="BO20" s="685" t="s">
        <v>241</v>
      </c>
      <c r="BP20" s="685"/>
      <c r="BQ20" s="685"/>
      <c r="BR20" s="685"/>
      <c r="BS20" s="691" t="s">
        <v>241</v>
      </c>
      <c r="BT20" s="683"/>
      <c r="BU20" s="683"/>
      <c r="BV20" s="683"/>
      <c r="BW20" s="683"/>
      <c r="BX20" s="683"/>
      <c r="BY20" s="683"/>
      <c r="BZ20" s="683"/>
      <c r="CA20" s="683"/>
      <c r="CB20" s="692"/>
      <c r="CD20" s="697" t="s">
        <v>282</v>
      </c>
      <c r="CE20" s="698"/>
      <c r="CF20" s="698"/>
      <c r="CG20" s="698"/>
      <c r="CH20" s="698"/>
      <c r="CI20" s="698"/>
      <c r="CJ20" s="698"/>
      <c r="CK20" s="698"/>
      <c r="CL20" s="698"/>
      <c r="CM20" s="698"/>
      <c r="CN20" s="698"/>
      <c r="CO20" s="698"/>
      <c r="CP20" s="698"/>
      <c r="CQ20" s="699"/>
      <c r="CR20" s="682">
        <v>3101678</v>
      </c>
      <c r="CS20" s="683"/>
      <c r="CT20" s="683"/>
      <c r="CU20" s="683"/>
      <c r="CV20" s="683"/>
      <c r="CW20" s="683"/>
      <c r="CX20" s="683"/>
      <c r="CY20" s="684"/>
      <c r="CZ20" s="685">
        <v>100</v>
      </c>
      <c r="DA20" s="685"/>
      <c r="DB20" s="685"/>
      <c r="DC20" s="685"/>
      <c r="DD20" s="691">
        <v>454567</v>
      </c>
      <c r="DE20" s="683"/>
      <c r="DF20" s="683"/>
      <c r="DG20" s="683"/>
      <c r="DH20" s="683"/>
      <c r="DI20" s="683"/>
      <c r="DJ20" s="683"/>
      <c r="DK20" s="683"/>
      <c r="DL20" s="683"/>
      <c r="DM20" s="683"/>
      <c r="DN20" s="683"/>
      <c r="DO20" s="683"/>
      <c r="DP20" s="684"/>
      <c r="DQ20" s="691">
        <v>2021523</v>
      </c>
      <c r="DR20" s="683"/>
      <c r="DS20" s="683"/>
      <c r="DT20" s="683"/>
      <c r="DU20" s="683"/>
      <c r="DV20" s="683"/>
      <c r="DW20" s="683"/>
      <c r="DX20" s="683"/>
      <c r="DY20" s="683"/>
      <c r="DZ20" s="683"/>
      <c r="EA20" s="683"/>
      <c r="EB20" s="683"/>
      <c r="EC20" s="692"/>
    </row>
    <row r="21" spans="2:133" ht="11.25" customHeight="1" x14ac:dyDescent="0.15">
      <c r="B21" s="679" t="s">
        <v>283</v>
      </c>
      <c r="C21" s="680"/>
      <c r="D21" s="680"/>
      <c r="E21" s="680"/>
      <c r="F21" s="680"/>
      <c r="G21" s="680"/>
      <c r="H21" s="680"/>
      <c r="I21" s="680"/>
      <c r="J21" s="680"/>
      <c r="K21" s="680"/>
      <c r="L21" s="680"/>
      <c r="M21" s="680"/>
      <c r="N21" s="680"/>
      <c r="O21" s="680"/>
      <c r="P21" s="680"/>
      <c r="Q21" s="681"/>
      <c r="R21" s="682">
        <v>4707</v>
      </c>
      <c r="S21" s="683"/>
      <c r="T21" s="683"/>
      <c r="U21" s="683"/>
      <c r="V21" s="683"/>
      <c r="W21" s="683"/>
      <c r="X21" s="683"/>
      <c r="Y21" s="684"/>
      <c r="Z21" s="685">
        <v>0.1</v>
      </c>
      <c r="AA21" s="685"/>
      <c r="AB21" s="685"/>
      <c r="AC21" s="685"/>
      <c r="AD21" s="686">
        <v>4707</v>
      </c>
      <c r="AE21" s="686"/>
      <c r="AF21" s="686"/>
      <c r="AG21" s="686"/>
      <c r="AH21" s="686"/>
      <c r="AI21" s="686"/>
      <c r="AJ21" s="686"/>
      <c r="AK21" s="686"/>
      <c r="AL21" s="687">
        <v>0.3</v>
      </c>
      <c r="AM21" s="688"/>
      <c r="AN21" s="688"/>
      <c r="AO21" s="689"/>
      <c r="AP21" s="701" t="s">
        <v>284</v>
      </c>
      <c r="AQ21" s="702"/>
      <c r="AR21" s="702"/>
      <c r="AS21" s="702"/>
      <c r="AT21" s="702"/>
      <c r="AU21" s="702"/>
      <c r="AV21" s="702"/>
      <c r="AW21" s="702"/>
      <c r="AX21" s="702"/>
      <c r="AY21" s="702"/>
      <c r="AZ21" s="702"/>
      <c r="BA21" s="702"/>
      <c r="BB21" s="702"/>
      <c r="BC21" s="702"/>
      <c r="BD21" s="702"/>
      <c r="BE21" s="702"/>
      <c r="BF21" s="703"/>
      <c r="BG21" s="682" t="s">
        <v>248</v>
      </c>
      <c r="BH21" s="683"/>
      <c r="BI21" s="683"/>
      <c r="BJ21" s="683"/>
      <c r="BK21" s="683"/>
      <c r="BL21" s="683"/>
      <c r="BM21" s="683"/>
      <c r="BN21" s="684"/>
      <c r="BO21" s="685" t="s">
        <v>232</v>
      </c>
      <c r="BP21" s="685"/>
      <c r="BQ21" s="685"/>
      <c r="BR21" s="685"/>
      <c r="BS21" s="691" t="s">
        <v>241</v>
      </c>
      <c r="BT21" s="683"/>
      <c r="BU21" s="683"/>
      <c r="BV21" s="683"/>
      <c r="BW21" s="683"/>
      <c r="BX21" s="683"/>
      <c r="BY21" s="683"/>
      <c r="BZ21" s="683"/>
      <c r="CA21" s="683"/>
      <c r="CB21" s="692"/>
      <c r="CD21" s="707"/>
      <c r="CE21" s="708"/>
      <c r="CF21" s="708"/>
      <c r="CG21" s="708"/>
      <c r="CH21" s="708"/>
      <c r="CI21" s="708"/>
      <c r="CJ21" s="708"/>
      <c r="CK21" s="708"/>
      <c r="CL21" s="708"/>
      <c r="CM21" s="708"/>
      <c r="CN21" s="708"/>
      <c r="CO21" s="708"/>
      <c r="CP21" s="708"/>
      <c r="CQ21" s="709"/>
      <c r="CR21" s="710"/>
      <c r="CS21" s="705"/>
      <c r="CT21" s="705"/>
      <c r="CU21" s="705"/>
      <c r="CV21" s="705"/>
      <c r="CW21" s="705"/>
      <c r="CX21" s="705"/>
      <c r="CY21" s="711"/>
      <c r="CZ21" s="712"/>
      <c r="DA21" s="712"/>
      <c r="DB21" s="712"/>
      <c r="DC21" s="712"/>
      <c r="DD21" s="704"/>
      <c r="DE21" s="705"/>
      <c r="DF21" s="705"/>
      <c r="DG21" s="705"/>
      <c r="DH21" s="705"/>
      <c r="DI21" s="705"/>
      <c r="DJ21" s="705"/>
      <c r="DK21" s="705"/>
      <c r="DL21" s="705"/>
      <c r="DM21" s="705"/>
      <c r="DN21" s="705"/>
      <c r="DO21" s="705"/>
      <c r="DP21" s="711"/>
      <c r="DQ21" s="704"/>
      <c r="DR21" s="705"/>
      <c r="DS21" s="705"/>
      <c r="DT21" s="705"/>
      <c r="DU21" s="705"/>
      <c r="DV21" s="705"/>
      <c r="DW21" s="705"/>
      <c r="DX21" s="705"/>
      <c r="DY21" s="705"/>
      <c r="DZ21" s="705"/>
      <c r="EA21" s="705"/>
      <c r="EB21" s="705"/>
      <c r="EC21" s="706"/>
    </row>
    <row r="22" spans="2:133" ht="11.25" customHeight="1" x14ac:dyDescent="0.15">
      <c r="B22" s="679" t="s">
        <v>285</v>
      </c>
      <c r="C22" s="680"/>
      <c r="D22" s="680"/>
      <c r="E22" s="680"/>
      <c r="F22" s="680"/>
      <c r="G22" s="680"/>
      <c r="H22" s="680"/>
      <c r="I22" s="680"/>
      <c r="J22" s="680"/>
      <c r="K22" s="680"/>
      <c r="L22" s="680"/>
      <c r="M22" s="680"/>
      <c r="N22" s="680"/>
      <c r="O22" s="680"/>
      <c r="P22" s="680"/>
      <c r="Q22" s="681"/>
      <c r="R22" s="682">
        <v>1253447</v>
      </c>
      <c r="S22" s="683"/>
      <c r="T22" s="683"/>
      <c r="U22" s="683"/>
      <c r="V22" s="683"/>
      <c r="W22" s="683"/>
      <c r="X22" s="683"/>
      <c r="Y22" s="684"/>
      <c r="Z22" s="685">
        <v>38</v>
      </c>
      <c r="AA22" s="685"/>
      <c r="AB22" s="685"/>
      <c r="AC22" s="685"/>
      <c r="AD22" s="686">
        <v>1157178</v>
      </c>
      <c r="AE22" s="686"/>
      <c r="AF22" s="686"/>
      <c r="AG22" s="686"/>
      <c r="AH22" s="686"/>
      <c r="AI22" s="686"/>
      <c r="AJ22" s="686"/>
      <c r="AK22" s="686"/>
      <c r="AL22" s="687">
        <v>73.3</v>
      </c>
      <c r="AM22" s="688"/>
      <c r="AN22" s="688"/>
      <c r="AO22" s="689"/>
      <c r="AP22" s="701" t="s">
        <v>286</v>
      </c>
      <c r="AQ22" s="702"/>
      <c r="AR22" s="702"/>
      <c r="AS22" s="702"/>
      <c r="AT22" s="702"/>
      <c r="AU22" s="702"/>
      <c r="AV22" s="702"/>
      <c r="AW22" s="702"/>
      <c r="AX22" s="702"/>
      <c r="AY22" s="702"/>
      <c r="AZ22" s="702"/>
      <c r="BA22" s="702"/>
      <c r="BB22" s="702"/>
      <c r="BC22" s="702"/>
      <c r="BD22" s="702"/>
      <c r="BE22" s="702"/>
      <c r="BF22" s="703"/>
      <c r="BG22" s="682" t="s">
        <v>232</v>
      </c>
      <c r="BH22" s="683"/>
      <c r="BI22" s="683"/>
      <c r="BJ22" s="683"/>
      <c r="BK22" s="683"/>
      <c r="BL22" s="683"/>
      <c r="BM22" s="683"/>
      <c r="BN22" s="684"/>
      <c r="BO22" s="685" t="s">
        <v>248</v>
      </c>
      <c r="BP22" s="685"/>
      <c r="BQ22" s="685"/>
      <c r="BR22" s="685"/>
      <c r="BS22" s="691" t="s">
        <v>232</v>
      </c>
      <c r="BT22" s="683"/>
      <c r="BU22" s="683"/>
      <c r="BV22" s="683"/>
      <c r="BW22" s="683"/>
      <c r="BX22" s="683"/>
      <c r="BY22" s="683"/>
      <c r="BZ22" s="683"/>
      <c r="CA22" s="683"/>
      <c r="CB22" s="692"/>
      <c r="CD22" s="664" t="s">
        <v>287</v>
      </c>
      <c r="CE22" s="665"/>
      <c r="CF22" s="665"/>
      <c r="CG22" s="665"/>
      <c r="CH22" s="665"/>
      <c r="CI22" s="665"/>
      <c r="CJ22" s="665"/>
      <c r="CK22" s="665"/>
      <c r="CL22" s="665"/>
      <c r="CM22" s="665"/>
      <c r="CN22" s="665"/>
      <c r="CO22" s="665"/>
      <c r="CP22" s="665"/>
      <c r="CQ22" s="665"/>
      <c r="CR22" s="665"/>
      <c r="CS22" s="665"/>
      <c r="CT22" s="665"/>
      <c r="CU22" s="665"/>
      <c r="CV22" s="665"/>
      <c r="CW22" s="665"/>
      <c r="CX22" s="665"/>
      <c r="CY22" s="665"/>
      <c r="CZ22" s="665"/>
      <c r="DA22" s="665"/>
      <c r="DB22" s="665"/>
      <c r="DC22" s="665"/>
      <c r="DD22" s="665"/>
      <c r="DE22" s="665"/>
      <c r="DF22" s="665"/>
      <c r="DG22" s="665"/>
      <c r="DH22" s="665"/>
      <c r="DI22" s="665"/>
      <c r="DJ22" s="665"/>
      <c r="DK22" s="665"/>
      <c r="DL22" s="665"/>
      <c r="DM22" s="665"/>
      <c r="DN22" s="665"/>
      <c r="DO22" s="665"/>
      <c r="DP22" s="665"/>
      <c r="DQ22" s="665"/>
      <c r="DR22" s="665"/>
      <c r="DS22" s="665"/>
      <c r="DT22" s="665"/>
      <c r="DU22" s="665"/>
      <c r="DV22" s="665"/>
      <c r="DW22" s="665"/>
      <c r="DX22" s="665"/>
      <c r="DY22" s="665"/>
      <c r="DZ22" s="665"/>
      <c r="EA22" s="665"/>
      <c r="EB22" s="665"/>
      <c r="EC22" s="666"/>
    </row>
    <row r="23" spans="2:133" ht="11.25" customHeight="1" x14ac:dyDescent="0.15">
      <c r="B23" s="679" t="s">
        <v>288</v>
      </c>
      <c r="C23" s="680"/>
      <c r="D23" s="680"/>
      <c r="E23" s="680"/>
      <c r="F23" s="680"/>
      <c r="G23" s="680"/>
      <c r="H23" s="680"/>
      <c r="I23" s="680"/>
      <c r="J23" s="680"/>
      <c r="K23" s="680"/>
      <c r="L23" s="680"/>
      <c r="M23" s="680"/>
      <c r="N23" s="680"/>
      <c r="O23" s="680"/>
      <c r="P23" s="680"/>
      <c r="Q23" s="681"/>
      <c r="R23" s="682">
        <v>1157178</v>
      </c>
      <c r="S23" s="683"/>
      <c r="T23" s="683"/>
      <c r="U23" s="683"/>
      <c r="V23" s="683"/>
      <c r="W23" s="683"/>
      <c r="X23" s="683"/>
      <c r="Y23" s="684"/>
      <c r="Z23" s="685">
        <v>35.1</v>
      </c>
      <c r="AA23" s="685"/>
      <c r="AB23" s="685"/>
      <c r="AC23" s="685"/>
      <c r="AD23" s="686">
        <v>1157178</v>
      </c>
      <c r="AE23" s="686"/>
      <c r="AF23" s="686"/>
      <c r="AG23" s="686"/>
      <c r="AH23" s="686"/>
      <c r="AI23" s="686"/>
      <c r="AJ23" s="686"/>
      <c r="AK23" s="686"/>
      <c r="AL23" s="687">
        <v>73.3</v>
      </c>
      <c r="AM23" s="688"/>
      <c r="AN23" s="688"/>
      <c r="AO23" s="689"/>
      <c r="AP23" s="701" t="s">
        <v>289</v>
      </c>
      <c r="AQ23" s="702"/>
      <c r="AR23" s="702"/>
      <c r="AS23" s="702"/>
      <c r="AT23" s="702"/>
      <c r="AU23" s="702"/>
      <c r="AV23" s="702"/>
      <c r="AW23" s="702"/>
      <c r="AX23" s="702"/>
      <c r="AY23" s="702"/>
      <c r="AZ23" s="702"/>
      <c r="BA23" s="702"/>
      <c r="BB23" s="702"/>
      <c r="BC23" s="702"/>
      <c r="BD23" s="702"/>
      <c r="BE23" s="702"/>
      <c r="BF23" s="703"/>
      <c r="BG23" s="682" t="s">
        <v>248</v>
      </c>
      <c r="BH23" s="683"/>
      <c r="BI23" s="683"/>
      <c r="BJ23" s="683"/>
      <c r="BK23" s="683"/>
      <c r="BL23" s="683"/>
      <c r="BM23" s="683"/>
      <c r="BN23" s="684"/>
      <c r="BO23" s="685" t="s">
        <v>241</v>
      </c>
      <c r="BP23" s="685"/>
      <c r="BQ23" s="685"/>
      <c r="BR23" s="685"/>
      <c r="BS23" s="691" t="s">
        <v>241</v>
      </c>
      <c r="BT23" s="683"/>
      <c r="BU23" s="683"/>
      <c r="BV23" s="683"/>
      <c r="BW23" s="683"/>
      <c r="BX23" s="683"/>
      <c r="BY23" s="683"/>
      <c r="BZ23" s="683"/>
      <c r="CA23" s="683"/>
      <c r="CB23" s="692"/>
      <c r="CD23" s="664" t="s">
        <v>226</v>
      </c>
      <c r="CE23" s="665"/>
      <c r="CF23" s="665"/>
      <c r="CG23" s="665"/>
      <c r="CH23" s="665"/>
      <c r="CI23" s="665"/>
      <c r="CJ23" s="665"/>
      <c r="CK23" s="665"/>
      <c r="CL23" s="665"/>
      <c r="CM23" s="665"/>
      <c r="CN23" s="665"/>
      <c r="CO23" s="665"/>
      <c r="CP23" s="665"/>
      <c r="CQ23" s="666"/>
      <c r="CR23" s="664" t="s">
        <v>290</v>
      </c>
      <c r="CS23" s="665"/>
      <c r="CT23" s="665"/>
      <c r="CU23" s="665"/>
      <c r="CV23" s="665"/>
      <c r="CW23" s="665"/>
      <c r="CX23" s="665"/>
      <c r="CY23" s="666"/>
      <c r="CZ23" s="664" t="s">
        <v>291</v>
      </c>
      <c r="DA23" s="665"/>
      <c r="DB23" s="665"/>
      <c r="DC23" s="666"/>
      <c r="DD23" s="664" t="s">
        <v>292</v>
      </c>
      <c r="DE23" s="665"/>
      <c r="DF23" s="665"/>
      <c r="DG23" s="665"/>
      <c r="DH23" s="665"/>
      <c r="DI23" s="665"/>
      <c r="DJ23" s="665"/>
      <c r="DK23" s="666"/>
      <c r="DL23" s="713" t="s">
        <v>293</v>
      </c>
      <c r="DM23" s="714"/>
      <c r="DN23" s="714"/>
      <c r="DO23" s="714"/>
      <c r="DP23" s="714"/>
      <c r="DQ23" s="714"/>
      <c r="DR23" s="714"/>
      <c r="DS23" s="714"/>
      <c r="DT23" s="714"/>
      <c r="DU23" s="714"/>
      <c r="DV23" s="715"/>
      <c r="DW23" s="664" t="s">
        <v>294</v>
      </c>
      <c r="DX23" s="665"/>
      <c r="DY23" s="665"/>
      <c r="DZ23" s="665"/>
      <c r="EA23" s="665"/>
      <c r="EB23" s="665"/>
      <c r="EC23" s="666"/>
    </row>
    <row r="24" spans="2:133" ht="11.25" customHeight="1" x14ac:dyDescent="0.15">
      <c r="B24" s="679" t="s">
        <v>295</v>
      </c>
      <c r="C24" s="680"/>
      <c r="D24" s="680"/>
      <c r="E24" s="680"/>
      <c r="F24" s="680"/>
      <c r="G24" s="680"/>
      <c r="H24" s="680"/>
      <c r="I24" s="680"/>
      <c r="J24" s="680"/>
      <c r="K24" s="680"/>
      <c r="L24" s="680"/>
      <c r="M24" s="680"/>
      <c r="N24" s="680"/>
      <c r="O24" s="680"/>
      <c r="P24" s="680"/>
      <c r="Q24" s="681"/>
      <c r="R24" s="682">
        <v>96269</v>
      </c>
      <c r="S24" s="683"/>
      <c r="T24" s="683"/>
      <c r="U24" s="683"/>
      <c r="V24" s="683"/>
      <c r="W24" s="683"/>
      <c r="X24" s="683"/>
      <c r="Y24" s="684"/>
      <c r="Z24" s="685">
        <v>2.9</v>
      </c>
      <c r="AA24" s="685"/>
      <c r="AB24" s="685"/>
      <c r="AC24" s="685"/>
      <c r="AD24" s="686" t="s">
        <v>232</v>
      </c>
      <c r="AE24" s="686"/>
      <c r="AF24" s="686"/>
      <c r="AG24" s="686"/>
      <c r="AH24" s="686"/>
      <c r="AI24" s="686"/>
      <c r="AJ24" s="686"/>
      <c r="AK24" s="686"/>
      <c r="AL24" s="687" t="s">
        <v>248</v>
      </c>
      <c r="AM24" s="688"/>
      <c r="AN24" s="688"/>
      <c r="AO24" s="689"/>
      <c r="AP24" s="701" t="s">
        <v>296</v>
      </c>
      <c r="AQ24" s="702"/>
      <c r="AR24" s="702"/>
      <c r="AS24" s="702"/>
      <c r="AT24" s="702"/>
      <c r="AU24" s="702"/>
      <c r="AV24" s="702"/>
      <c r="AW24" s="702"/>
      <c r="AX24" s="702"/>
      <c r="AY24" s="702"/>
      <c r="AZ24" s="702"/>
      <c r="BA24" s="702"/>
      <c r="BB24" s="702"/>
      <c r="BC24" s="702"/>
      <c r="BD24" s="702"/>
      <c r="BE24" s="702"/>
      <c r="BF24" s="703"/>
      <c r="BG24" s="682" t="s">
        <v>248</v>
      </c>
      <c r="BH24" s="683"/>
      <c r="BI24" s="683"/>
      <c r="BJ24" s="683"/>
      <c r="BK24" s="683"/>
      <c r="BL24" s="683"/>
      <c r="BM24" s="683"/>
      <c r="BN24" s="684"/>
      <c r="BO24" s="685" t="s">
        <v>178</v>
      </c>
      <c r="BP24" s="685"/>
      <c r="BQ24" s="685"/>
      <c r="BR24" s="685"/>
      <c r="BS24" s="691" t="s">
        <v>241</v>
      </c>
      <c r="BT24" s="683"/>
      <c r="BU24" s="683"/>
      <c r="BV24" s="683"/>
      <c r="BW24" s="683"/>
      <c r="BX24" s="683"/>
      <c r="BY24" s="683"/>
      <c r="BZ24" s="683"/>
      <c r="CA24" s="683"/>
      <c r="CB24" s="692"/>
      <c r="CD24" s="693" t="s">
        <v>297</v>
      </c>
      <c r="CE24" s="694"/>
      <c r="CF24" s="694"/>
      <c r="CG24" s="694"/>
      <c r="CH24" s="694"/>
      <c r="CI24" s="694"/>
      <c r="CJ24" s="694"/>
      <c r="CK24" s="694"/>
      <c r="CL24" s="694"/>
      <c r="CM24" s="694"/>
      <c r="CN24" s="694"/>
      <c r="CO24" s="694"/>
      <c r="CP24" s="694"/>
      <c r="CQ24" s="695"/>
      <c r="CR24" s="671">
        <v>1052599</v>
      </c>
      <c r="CS24" s="672"/>
      <c r="CT24" s="672"/>
      <c r="CU24" s="672"/>
      <c r="CV24" s="672"/>
      <c r="CW24" s="672"/>
      <c r="CX24" s="672"/>
      <c r="CY24" s="673"/>
      <c r="CZ24" s="676">
        <v>33.9</v>
      </c>
      <c r="DA24" s="677"/>
      <c r="DB24" s="677"/>
      <c r="DC24" s="696"/>
      <c r="DD24" s="721">
        <v>806485</v>
      </c>
      <c r="DE24" s="672"/>
      <c r="DF24" s="672"/>
      <c r="DG24" s="672"/>
      <c r="DH24" s="672"/>
      <c r="DI24" s="672"/>
      <c r="DJ24" s="672"/>
      <c r="DK24" s="673"/>
      <c r="DL24" s="721">
        <v>788834</v>
      </c>
      <c r="DM24" s="672"/>
      <c r="DN24" s="672"/>
      <c r="DO24" s="672"/>
      <c r="DP24" s="672"/>
      <c r="DQ24" s="672"/>
      <c r="DR24" s="672"/>
      <c r="DS24" s="672"/>
      <c r="DT24" s="672"/>
      <c r="DU24" s="672"/>
      <c r="DV24" s="673"/>
      <c r="DW24" s="676">
        <v>48.7</v>
      </c>
      <c r="DX24" s="677"/>
      <c r="DY24" s="677"/>
      <c r="DZ24" s="677"/>
      <c r="EA24" s="677"/>
      <c r="EB24" s="677"/>
      <c r="EC24" s="678"/>
    </row>
    <row r="25" spans="2:133" ht="11.25" customHeight="1" x14ac:dyDescent="0.15">
      <c r="B25" s="679" t="s">
        <v>298</v>
      </c>
      <c r="C25" s="680"/>
      <c r="D25" s="680"/>
      <c r="E25" s="680"/>
      <c r="F25" s="680"/>
      <c r="G25" s="680"/>
      <c r="H25" s="680"/>
      <c r="I25" s="680"/>
      <c r="J25" s="680"/>
      <c r="K25" s="680"/>
      <c r="L25" s="680"/>
      <c r="M25" s="680"/>
      <c r="N25" s="680"/>
      <c r="O25" s="680"/>
      <c r="P25" s="680"/>
      <c r="Q25" s="681"/>
      <c r="R25" s="682" t="s">
        <v>241</v>
      </c>
      <c r="S25" s="683"/>
      <c r="T25" s="683"/>
      <c r="U25" s="683"/>
      <c r="V25" s="683"/>
      <c r="W25" s="683"/>
      <c r="X25" s="683"/>
      <c r="Y25" s="684"/>
      <c r="Z25" s="685" t="s">
        <v>241</v>
      </c>
      <c r="AA25" s="685"/>
      <c r="AB25" s="685"/>
      <c r="AC25" s="685"/>
      <c r="AD25" s="686" t="s">
        <v>248</v>
      </c>
      <c r="AE25" s="686"/>
      <c r="AF25" s="686"/>
      <c r="AG25" s="686"/>
      <c r="AH25" s="686"/>
      <c r="AI25" s="686"/>
      <c r="AJ25" s="686"/>
      <c r="AK25" s="686"/>
      <c r="AL25" s="687" t="s">
        <v>241</v>
      </c>
      <c r="AM25" s="688"/>
      <c r="AN25" s="688"/>
      <c r="AO25" s="689"/>
      <c r="AP25" s="701" t="s">
        <v>299</v>
      </c>
      <c r="AQ25" s="702"/>
      <c r="AR25" s="702"/>
      <c r="AS25" s="702"/>
      <c r="AT25" s="702"/>
      <c r="AU25" s="702"/>
      <c r="AV25" s="702"/>
      <c r="AW25" s="702"/>
      <c r="AX25" s="702"/>
      <c r="AY25" s="702"/>
      <c r="AZ25" s="702"/>
      <c r="BA25" s="702"/>
      <c r="BB25" s="702"/>
      <c r="BC25" s="702"/>
      <c r="BD25" s="702"/>
      <c r="BE25" s="702"/>
      <c r="BF25" s="703"/>
      <c r="BG25" s="682" t="s">
        <v>232</v>
      </c>
      <c r="BH25" s="683"/>
      <c r="BI25" s="683"/>
      <c r="BJ25" s="683"/>
      <c r="BK25" s="683"/>
      <c r="BL25" s="683"/>
      <c r="BM25" s="683"/>
      <c r="BN25" s="684"/>
      <c r="BO25" s="685" t="s">
        <v>241</v>
      </c>
      <c r="BP25" s="685"/>
      <c r="BQ25" s="685"/>
      <c r="BR25" s="685"/>
      <c r="BS25" s="691" t="s">
        <v>241</v>
      </c>
      <c r="BT25" s="683"/>
      <c r="BU25" s="683"/>
      <c r="BV25" s="683"/>
      <c r="BW25" s="683"/>
      <c r="BX25" s="683"/>
      <c r="BY25" s="683"/>
      <c r="BZ25" s="683"/>
      <c r="CA25" s="683"/>
      <c r="CB25" s="692"/>
      <c r="CD25" s="697" t="s">
        <v>300</v>
      </c>
      <c r="CE25" s="698"/>
      <c r="CF25" s="698"/>
      <c r="CG25" s="698"/>
      <c r="CH25" s="698"/>
      <c r="CI25" s="698"/>
      <c r="CJ25" s="698"/>
      <c r="CK25" s="698"/>
      <c r="CL25" s="698"/>
      <c r="CM25" s="698"/>
      <c r="CN25" s="698"/>
      <c r="CO25" s="698"/>
      <c r="CP25" s="698"/>
      <c r="CQ25" s="699"/>
      <c r="CR25" s="682">
        <v>522871</v>
      </c>
      <c r="CS25" s="718"/>
      <c r="CT25" s="718"/>
      <c r="CU25" s="718"/>
      <c r="CV25" s="718"/>
      <c r="CW25" s="718"/>
      <c r="CX25" s="718"/>
      <c r="CY25" s="719"/>
      <c r="CZ25" s="687">
        <v>16.899999999999999</v>
      </c>
      <c r="DA25" s="716"/>
      <c r="DB25" s="716"/>
      <c r="DC25" s="720"/>
      <c r="DD25" s="691">
        <v>453787</v>
      </c>
      <c r="DE25" s="718"/>
      <c r="DF25" s="718"/>
      <c r="DG25" s="718"/>
      <c r="DH25" s="718"/>
      <c r="DI25" s="718"/>
      <c r="DJ25" s="718"/>
      <c r="DK25" s="719"/>
      <c r="DL25" s="691">
        <v>437100</v>
      </c>
      <c r="DM25" s="718"/>
      <c r="DN25" s="718"/>
      <c r="DO25" s="718"/>
      <c r="DP25" s="718"/>
      <c r="DQ25" s="718"/>
      <c r="DR25" s="718"/>
      <c r="DS25" s="718"/>
      <c r="DT25" s="718"/>
      <c r="DU25" s="718"/>
      <c r="DV25" s="719"/>
      <c r="DW25" s="687">
        <v>27</v>
      </c>
      <c r="DX25" s="716"/>
      <c r="DY25" s="716"/>
      <c r="DZ25" s="716"/>
      <c r="EA25" s="716"/>
      <c r="EB25" s="716"/>
      <c r="EC25" s="717"/>
    </row>
    <row r="26" spans="2:133" ht="11.25" customHeight="1" x14ac:dyDescent="0.15">
      <c r="B26" s="679" t="s">
        <v>301</v>
      </c>
      <c r="C26" s="680"/>
      <c r="D26" s="680"/>
      <c r="E26" s="680"/>
      <c r="F26" s="680"/>
      <c r="G26" s="680"/>
      <c r="H26" s="680"/>
      <c r="I26" s="680"/>
      <c r="J26" s="680"/>
      <c r="K26" s="680"/>
      <c r="L26" s="680"/>
      <c r="M26" s="680"/>
      <c r="N26" s="680"/>
      <c r="O26" s="680"/>
      <c r="P26" s="680"/>
      <c r="Q26" s="681"/>
      <c r="R26" s="682">
        <v>1526956</v>
      </c>
      <c r="S26" s="683"/>
      <c r="T26" s="683"/>
      <c r="U26" s="683"/>
      <c r="V26" s="683"/>
      <c r="W26" s="683"/>
      <c r="X26" s="683"/>
      <c r="Y26" s="684"/>
      <c r="Z26" s="685">
        <v>46.3</v>
      </c>
      <c r="AA26" s="685"/>
      <c r="AB26" s="685"/>
      <c r="AC26" s="685"/>
      <c r="AD26" s="686">
        <v>1430687</v>
      </c>
      <c r="AE26" s="686"/>
      <c r="AF26" s="686"/>
      <c r="AG26" s="686"/>
      <c r="AH26" s="686"/>
      <c r="AI26" s="686"/>
      <c r="AJ26" s="686"/>
      <c r="AK26" s="686"/>
      <c r="AL26" s="687">
        <v>90.6</v>
      </c>
      <c r="AM26" s="688"/>
      <c r="AN26" s="688"/>
      <c r="AO26" s="689"/>
      <c r="AP26" s="701" t="s">
        <v>302</v>
      </c>
      <c r="AQ26" s="722"/>
      <c r="AR26" s="722"/>
      <c r="AS26" s="722"/>
      <c r="AT26" s="722"/>
      <c r="AU26" s="722"/>
      <c r="AV26" s="722"/>
      <c r="AW26" s="722"/>
      <c r="AX26" s="722"/>
      <c r="AY26" s="722"/>
      <c r="AZ26" s="722"/>
      <c r="BA26" s="722"/>
      <c r="BB26" s="722"/>
      <c r="BC26" s="722"/>
      <c r="BD26" s="722"/>
      <c r="BE26" s="722"/>
      <c r="BF26" s="703"/>
      <c r="BG26" s="682" t="s">
        <v>241</v>
      </c>
      <c r="BH26" s="683"/>
      <c r="BI26" s="683"/>
      <c r="BJ26" s="683"/>
      <c r="BK26" s="683"/>
      <c r="BL26" s="683"/>
      <c r="BM26" s="683"/>
      <c r="BN26" s="684"/>
      <c r="BO26" s="685" t="s">
        <v>241</v>
      </c>
      <c r="BP26" s="685"/>
      <c r="BQ26" s="685"/>
      <c r="BR26" s="685"/>
      <c r="BS26" s="691" t="s">
        <v>232</v>
      </c>
      <c r="BT26" s="683"/>
      <c r="BU26" s="683"/>
      <c r="BV26" s="683"/>
      <c r="BW26" s="683"/>
      <c r="BX26" s="683"/>
      <c r="BY26" s="683"/>
      <c r="BZ26" s="683"/>
      <c r="CA26" s="683"/>
      <c r="CB26" s="692"/>
      <c r="CD26" s="697" t="s">
        <v>303</v>
      </c>
      <c r="CE26" s="698"/>
      <c r="CF26" s="698"/>
      <c r="CG26" s="698"/>
      <c r="CH26" s="698"/>
      <c r="CI26" s="698"/>
      <c r="CJ26" s="698"/>
      <c r="CK26" s="698"/>
      <c r="CL26" s="698"/>
      <c r="CM26" s="698"/>
      <c r="CN26" s="698"/>
      <c r="CO26" s="698"/>
      <c r="CP26" s="698"/>
      <c r="CQ26" s="699"/>
      <c r="CR26" s="682">
        <v>323342</v>
      </c>
      <c r="CS26" s="683"/>
      <c r="CT26" s="683"/>
      <c r="CU26" s="683"/>
      <c r="CV26" s="683"/>
      <c r="CW26" s="683"/>
      <c r="CX26" s="683"/>
      <c r="CY26" s="684"/>
      <c r="CZ26" s="687">
        <v>10.4</v>
      </c>
      <c r="DA26" s="716"/>
      <c r="DB26" s="716"/>
      <c r="DC26" s="720"/>
      <c r="DD26" s="691">
        <v>260232</v>
      </c>
      <c r="DE26" s="683"/>
      <c r="DF26" s="683"/>
      <c r="DG26" s="683"/>
      <c r="DH26" s="683"/>
      <c r="DI26" s="683"/>
      <c r="DJ26" s="683"/>
      <c r="DK26" s="684"/>
      <c r="DL26" s="691" t="s">
        <v>232</v>
      </c>
      <c r="DM26" s="683"/>
      <c r="DN26" s="683"/>
      <c r="DO26" s="683"/>
      <c r="DP26" s="683"/>
      <c r="DQ26" s="683"/>
      <c r="DR26" s="683"/>
      <c r="DS26" s="683"/>
      <c r="DT26" s="683"/>
      <c r="DU26" s="683"/>
      <c r="DV26" s="684"/>
      <c r="DW26" s="687" t="s">
        <v>241</v>
      </c>
      <c r="DX26" s="716"/>
      <c r="DY26" s="716"/>
      <c r="DZ26" s="716"/>
      <c r="EA26" s="716"/>
      <c r="EB26" s="716"/>
      <c r="EC26" s="717"/>
    </row>
    <row r="27" spans="2:133" ht="11.25" customHeight="1" x14ac:dyDescent="0.15">
      <c r="B27" s="679" t="s">
        <v>304</v>
      </c>
      <c r="C27" s="680"/>
      <c r="D27" s="680"/>
      <c r="E27" s="680"/>
      <c r="F27" s="680"/>
      <c r="G27" s="680"/>
      <c r="H27" s="680"/>
      <c r="I27" s="680"/>
      <c r="J27" s="680"/>
      <c r="K27" s="680"/>
      <c r="L27" s="680"/>
      <c r="M27" s="680"/>
      <c r="N27" s="680"/>
      <c r="O27" s="680"/>
      <c r="P27" s="680"/>
      <c r="Q27" s="681"/>
      <c r="R27" s="682" t="s">
        <v>241</v>
      </c>
      <c r="S27" s="683"/>
      <c r="T27" s="683"/>
      <c r="U27" s="683"/>
      <c r="V27" s="683"/>
      <c r="W27" s="683"/>
      <c r="X27" s="683"/>
      <c r="Y27" s="684"/>
      <c r="Z27" s="685" t="s">
        <v>248</v>
      </c>
      <c r="AA27" s="685"/>
      <c r="AB27" s="685"/>
      <c r="AC27" s="685"/>
      <c r="AD27" s="686" t="s">
        <v>241</v>
      </c>
      <c r="AE27" s="686"/>
      <c r="AF27" s="686"/>
      <c r="AG27" s="686"/>
      <c r="AH27" s="686"/>
      <c r="AI27" s="686"/>
      <c r="AJ27" s="686"/>
      <c r="AK27" s="686"/>
      <c r="AL27" s="687" t="s">
        <v>232</v>
      </c>
      <c r="AM27" s="688"/>
      <c r="AN27" s="688"/>
      <c r="AO27" s="689"/>
      <c r="AP27" s="679" t="s">
        <v>305</v>
      </c>
      <c r="AQ27" s="680"/>
      <c r="AR27" s="680"/>
      <c r="AS27" s="680"/>
      <c r="AT27" s="680"/>
      <c r="AU27" s="680"/>
      <c r="AV27" s="680"/>
      <c r="AW27" s="680"/>
      <c r="AX27" s="680"/>
      <c r="AY27" s="680"/>
      <c r="AZ27" s="680"/>
      <c r="BA27" s="680"/>
      <c r="BB27" s="680"/>
      <c r="BC27" s="680"/>
      <c r="BD27" s="680"/>
      <c r="BE27" s="680"/>
      <c r="BF27" s="681"/>
      <c r="BG27" s="682">
        <v>223249</v>
      </c>
      <c r="BH27" s="683"/>
      <c r="BI27" s="683"/>
      <c r="BJ27" s="683"/>
      <c r="BK27" s="683"/>
      <c r="BL27" s="683"/>
      <c r="BM27" s="683"/>
      <c r="BN27" s="684"/>
      <c r="BO27" s="685">
        <v>100</v>
      </c>
      <c r="BP27" s="685"/>
      <c r="BQ27" s="685"/>
      <c r="BR27" s="685"/>
      <c r="BS27" s="691" t="s">
        <v>241</v>
      </c>
      <c r="BT27" s="683"/>
      <c r="BU27" s="683"/>
      <c r="BV27" s="683"/>
      <c r="BW27" s="683"/>
      <c r="BX27" s="683"/>
      <c r="BY27" s="683"/>
      <c r="BZ27" s="683"/>
      <c r="CA27" s="683"/>
      <c r="CB27" s="692"/>
      <c r="CD27" s="697" t="s">
        <v>306</v>
      </c>
      <c r="CE27" s="698"/>
      <c r="CF27" s="698"/>
      <c r="CG27" s="698"/>
      <c r="CH27" s="698"/>
      <c r="CI27" s="698"/>
      <c r="CJ27" s="698"/>
      <c r="CK27" s="698"/>
      <c r="CL27" s="698"/>
      <c r="CM27" s="698"/>
      <c r="CN27" s="698"/>
      <c r="CO27" s="698"/>
      <c r="CP27" s="698"/>
      <c r="CQ27" s="699"/>
      <c r="CR27" s="682">
        <v>212305</v>
      </c>
      <c r="CS27" s="718"/>
      <c r="CT27" s="718"/>
      <c r="CU27" s="718"/>
      <c r="CV27" s="718"/>
      <c r="CW27" s="718"/>
      <c r="CX27" s="718"/>
      <c r="CY27" s="719"/>
      <c r="CZ27" s="687">
        <v>6.8</v>
      </c>
      <c r="DA27" s="716"/>
      <c r="DB27" s="716"/>
      <c r="DC27" s="720"/>
      <c r="DD27" s="691">
        <v>62518</v>
      </c>
      <c r="DE27" s="718"/>
      <c r="DF27" s="718"/>
      <c r="DG27" s="718"/>
      <c r="DH27" s="718"/>
      <c r="DI27" s="718"/>
      <c r="DJ27" s="718"/>
      <c r="DK27" s="719"/>
      <c r="DL27" s="691">
        <v>61554</v>
      </c>
      <c r="DM27" s="718"/>
      <c r="DN27" s="718"/>
      <c r="DO27" s="718"/>
      <c r="DP27" s="718"/>
      <c r="DQ27" s="718"/>
      <c r="DR27" s="718"/>
      <c r="DS27" s="718"/>
      <c r="DT27" s="718"/>
      <c r="DU27" s="718"/>
      <c r="DV27" s="719"/>
      <c r="DW27" s="687">
        <v>3.8</v>
      </c>
      <c r="DX27" s="716"/>
      <c r="DY27" s="716"/>
      <c r="DZ27" s="716"/>
      <c r="EA27" s="716"/>
      <c r="EB27" s="716"/>
      <c r="EC27" s="717"/>
    </row>
    <row r="28" spans="2:133" ht="11.25" customHeight="1" x14ac:dyDescent="0.15">
      <c r="B28" s="679" t="s">
        <v>307</v>
      </c>
      <c r="C28" s="680"/>
      <c r="D28" s="680"/>
      <c r="E28" s="680"/>
      <c r="F28" s="680"/>
      <c r="G28" s="680"/>
      <c r="H28" s="680"/>
      <c r="I28" s="680"/>
      <c r="J28" s="680"/>
      <c r="K28" s="680"/>
      <c r="L28" s="680"/>
      <c r="M28" s="680"/>
      <c r="N28" s="680"/>
      <c r="O28" s="680"/>
      <c r="P28" s="680"/>
      <c r="Q28" s="681"/>
      <c r="R28" s="682">
        <v>10764</v>
      </c>
      <c r="S28" s="683"/>
      <c r="T28" s="683"/>
      <c r="U28" s="683"/>
      <c r="V28" s="683"/>
      <c r="W28" s="683"/>
      <c r="X28" s="683"/>
      <c r="Y28" s="684"/>
      <c r="Z28" s="685">
        <v>0.3</v>
      </c>
      <c r="AA28" s="685"/>
      <c r="AB28" s="685"/>
      <c r="AC28" s="685"/>
      <c r="AD28" s="686" t="s">
        <v>248</v>
      </c>
      <c r="AE28" s="686"/>
      <c r="AF28" s="686"/>
      <c r="AG28" s="686"/>
      <c r="AH28" s="686"/>
      <c r="AI28" s="686"/>
      <c r="AJ28" s="686"/>
      <c r="AK28" s="686"/>
      <c r="AL28" s="687" t="s">
        <v>232</v>
      </c>
      <c r="AM28" s="688"/>
      <c r="AN28" s="688"/>
      <c r="AO28" s="689"/>
      <c r="AP28" s="679"/>
      <c r="AQ28" s="680"/>
      <c r="AR28" s="680"/>
      <c r="AS28" s="680"/>
      <c r="AT28" s="680"/>
      <c r="AU28" s="680"/>
      <c r="AV28" s="680"/>
      <c r="AW28" s="680"/>
      <c r="AX28" s="680"/>
      <c r="AY28" s="680"/>
      <c r="AZ28" s="680"/>
      <c r="BA28" s="680"/>
      <c r="BB28" s="680"/>
      <c r="BC28" s="680"/>
      <c r="BD28" s="680"/>
      <c r="BE28" s="680"/>
      <c r="BF28" s="681"/>
      <c r="BG28" s="682"/>
      <c r="BH28" s="683"/>
      <c r="BI28" s="683"/>
      <c r="BJ28" s="683"/>
      <c r="BK28" s="683"/>
      <c r="BL28" s="683"/>
      <c r="BM28" s="683"/>
      <c r="BN28" s="684"/>
      <c r="BO28" s="685"/>
      <c r="BP28" s="685"/>
      <c r="BQ28" s="685"/>
      <c r="BR28" s="685"/>
      <c r="BS28" s="691"/>
      <c r="BT28" s="683"/>
      <c r="BU28" s="683"/>
      <c r="BV28" s="683"/>
      <c r="BW28" s="683"/>
      <c r="BX28" s="683"/>
      <c r="BY28" s="683"/>
      <c r="BZ28" s="683"/>
      <c r="CA28" s="683"/>
      <c r="CB28" s="692"/>
      <c r="CD28" s="697" t="s">
        <v>308</v>
      </c>
      <c r="CE28" s="698"/>
      <c r="CF28" s="698"/>
      <c r="CG28" s="698"/>
      <c r="CH28" s="698"/>
      <c r="CI28" s="698"/>
      <c r="CJ28" s="698"/>
      <c r="CK28" s="698"/>
      <c r="CL28" s="698"/>
      <c r="CM28" s="698"/>
      <c r="CN28" s="698"/>
      <c r="CO28" s="698"/>
      <c r="CP28" s="698"/>
      <c r="CQ28" s="699"/>
      <c r="CR28" s="682">
        <v>317423</v>
      </c>
      <c r="CS28" s="683"/>
      <c r="CT28" s="683"/>
      <c r="CU28" s="683"/>
      <c r="CV28" s="683"/>
      <c r="CW28" s="683"/>
      <c r="CX28" s="683"/>
      <c r="CY28" s="684"/>
      <c r="CZ28" s="687">
        <v>10.199999999999999</v>
      </c>
      <c r="DA28" s="716"/>
      <c r="DB28" s="716"/>
      <c r="DC28" s="720"/>
      <c r="DD28" s="691">
        <v>290180</v>
      </c>
      <c r="DE28" s="683"/>
      <c r="DF28" s="683"/>
      <c r="DG28" s="683"/>
      <c r="DH28" s="683"/>
      <c r="DI28" s="683"/>
      <c r="DJ28" s="683"/>
      <c r="DK28" s="684"/>
      <c r="DL28" s="691">
        <v>290180</v>
      </c>
      <c r="DM28" s="683"/>
      <c r="DN28" s="683"/>
      <c r="DO28" s="683"/>
      <c r="DP28" s="683"/>
      <c r="DQ28" s="683"/>
      <c r="DR28" s="683"/>
      <c r="DS28" s="683"/>
      <c r="DT28" s="683"/>
      <c r="DU28" s="683"/>
      <c r="DV28" s="684"/>
      <c r="DW28" s="687">
        <v>17.899999999999999</v>
      </c>
      <c r="DX28" s="716"/>
      <c r="DY28" s="716"/>
      <c r="DZ28" s="716"/>
      <c r="EA28" s="716"/>
      <c r="EB28" s="716"/>
      <c r="EC28" s="717"/>
    </row>
    <row r="29" spans="2:133" ht="11.25" customHeight="1" x14ac:dyDescent="0.15">
      <c r="B29" s="679" t="s">
        <v>309</v>
      </c>
      <c r="C29" s="680"/>
      <c r="D29" s="680"/>
      <c r="E29" s="680"/>
      <c r="F29" s="680"/>
      <c r="G29" s="680"/>
      <c r="H29" s="680"/>
      <c r="I29" s="680"/>
      <c r="J29" s="680"/>
      <c r="K29" s="680"/>
      <c r="L29" s="680"/>
      <c r="M29" s="680"/>
      <c r="N29" s="680"/>
      <c r="O29" s="680"/>
      <c r="P29" s="680"/>
      <c r="Q29" s="681"/>
      <c r="R29" s="682">
        <v>48189</v>
      </c>
      <c r="S29" s="683"/>
      <c r="T29" s="683"/>
      <c r="U29" s="683"/>
      <c r="V29" s="683"/>
      <c r="W29" s="683"/>
      <c r="X29" s="683"/>
      <c r="Y29" s="684"/>
      <c r="Z29" s="685">
        <v>1.5</v>
      </c>
      <c r="AA29" s="685"/>
      <c r="AB29" s="685"/>
      <c r="AC29" s="685"/>
      <c r="AD29" s="686">
        <v>11617</v>
      </c>
      <c r="AE29" s="686"/>
      <c r="AF29" s="686"/>
      <c r="AG29" s="686"/>
      <c r="AH29" s="686"/>
      <c r="AI29" s="686"/>
      <c r="AJ29" s="686"/>
      <c r="AK29" s="686"/>
      <c r="AL29" s="687">
        <v>0.7</v>
      </c>
      <c r="AM29" s="688"/>
      <c r="AN29" s="688"/>
      <c r="AO29" s="689"/>
      <c r="AP29" s="723"/>
      <c r="AQ29" s="724"/>
      <c r="AR29" s="724"/>
      <c r="AS29" s="724"/>
      <c r="AT29" s="724"/>
      <c r="AU29" s="724"/>
      <c r="AV29" s="724"/>
      <c r="AW29" s="724"/>
      <c r="AX29" s="724"/>
      <c r="AY29" s="724"/>
      <c r="AZ29" s="724"/>
      <c r="BA29" s="724"/>
      <c r="BB29" s="724"/>
      <c r="BC29" s="724"/>
      <c r="BD29" s="724"/>
      <c r="BE29" s="724"/>
      <c r="BF29" s="725"/>
      <c r="BG29" s="682"/>
      <c r="BH29" s="683"/>
      <c r="BI29" s="683"/>
      <c r="BJ29" s="683"/>
      <c r="BK29" s="683"/>
      <c r="BL29" s="683"/>
      <c r="BM29" s="683"/>
      <c r="BN29" s="684"/>
      <c r="BO29" s="685"/>
      <c r="BP29" s="685"/>
      <c r="BQ29" s="685"/>
      <c r="BR29" s="685"/>
      <c r="BS29" s="686"/>
      <c r="BT29" s="686"/>
      <c r="BU29" s="686"/>
      <c r="BV29" s="686"/>
      <c r="BW29" s="686"/>
      <c r="BX29" s="686"/>
      <c r="BY29" s="686"/>
      <c r="BZ29" s="686"/>
      <c r="CA29" s="686"/>
      <c r="CB29" s="690"/>
      <c r="CD29" s="726" t="s">
        <v>310</v>
      </c>
      <c r="CE29" s="727"/>
      <c r="CF29" s="697" t="s">
        <v>70</v>
      </c>
      <c r="CG29" s="698"/>
      <c r="CH29" s="698"/>
      <c r="CI29" s="698"/>
      <c r="CJ29" s="698"/>
      <c r="CK29" s="698"/>
      <c r="CL29" s="698"/>
      <c r="CM29" s="698"/>
      <c r="CN29" s="698"/>
      <c r="CO29" s="698"/>
      <c r="CP29" s="698"/>
      <c r="CQ29" s="699"/>
      <c r="CR29" s="682">
        <v>317423</v>
      </c>
      <c r="CS29" s="718"/>
      <c r="CT29" s="718"/>
      <c r="CU29" s="718"/>
      <c r="CV29" s="718"/>
      <c r="CW29" s="718"/>
      <c r="CX29" s="718"/>
      <c r="CY29" s="719"/>
      <c r="CZ29" s="687">
        <v>10.199999999999999</v>
      </c>
      <c r="DA29" s="716"/>
      <c r="DB29" s="716"/>
      <c r="DC29" s="720"/>
      <c r="DD29" s="691">
        <v>290180</v>
      </c>
      <c r="DE29" s="718"/>
      <c r="DF29" s="718"/>
      <c r="DG29" s="718"/>
      <c r="DH29" s="718"/>
      <c r="DI29" s="718"/>
      <c r="DJ29" s="718"/>
      <c r="DK29" s="719"/>
      <c r="DL29" s="691">
        <v>290180</v>
      </c>
      <c r="DM29" s="718"/>
      <c r="DN29" s="718"/>
      <c r="DO29" s="718"/>
      <c r="DP29" s="718"/>
      <c r="DQ29" s="718"/>
      <c r="DR29" s="718"/>
      <c r="DS29" s="718"/>
      <c r="DT29" s="718"/>
      <c r="DU29" s="718"/>
      <c r="DV29" s="719"/>
      <c r="DW29" s="687">
        <v>17.899999999999999</v>
      </c>
      <c r="DX29" s="716"/>
      <c r="DY29" s="716"/>
      <c r="DZ29" s="716"/>
      <c r="EA29" s="716"/>
      <c r="EB29" s="716"/>
      <c r="EC29" s="717"/>
    </row>
    <row r="30" spans="2:133" ht="11.25" customHeight="1" x14ac:dyDescent="0.15">
      <c r="B30" s="679" t="s">
        <v>311</v>
      </c>
      <c r="C30" s="680"/>
      <c r="D30" s="680"/>
      <c r="E30" s="680"/>
      <c r="F30" s="680"/>
      <c r="G30" s="680"/>
      <c r="H30" s="680"/>
      <c r="I30" s="680"/>
      <c r="J30" s="680"/>
      <c r="K30" s="680"/>
      <c r="L30" s="680"/>
      <c r="M30" s="680"/>
      <c r="N30" s="680"/>
      <c r="O30" s="680"/>
      <c r="P30" s="680"/>
      <c r="Q30" s="681"/>
      <c r="R30" s="682">
        <v>1604</v>
      </c>
      <c r="S30" s="683"/>
      <c r="T30" s="683"/>
      <c r="U30" s="683"/>
      <c r="V30" s="683"/>
      <c r="W30" s="683"/>
      <c r="X30" s="683"/>
      <c r="Y30" s="684"/>
      <c r="Z30" s="685">
        <v>0</v>
      </c>
      <c r="AA30" s="685"/>
      <c r="AB30" s="685"/>
      <c r="AC30" s="685"/>
      <c r="AD30" s="686">
        <v>7</v>
      </c>
      <c r="AE30" s="686"/>
      <c r="AF30" s="686"/>
      <c r="AG30" s="686"/>
      <c r="AH30" s="686"/>
      <c r="AI30" s="686"/>
      <c r="AJ30" s="686"/>
      <c r="AK30" s="686"/>
      <c r="AL30" s="687">
        <v>0</v>
      </c>
      <c r="AM30" s="688"/>
      <c r="AN30" s="688"/>
      <c r="AO30" s="689"/>
      <c r="AP30" s="661" t="s">
        <v>226</v>
      </c>
      <c r="AQ30" s="662"/>
      <c r="AR30" s="662"/>
      <c r="AS30" s="662"/>
      <c r="AT30" s="662"/>
      <c r="AU30" s="662"/>
      <c r="AV30" s="662"/>
      <c r="AW30" s="662"/>
      <c r="AX30" s="662"/>
      <c r="AY30" s="662"/>
      <c r="AZ30" s="662"/>
      <c r="BA30" s="662"/>
      <c r="BB30" s="662"/>
      <c r="BC30" s="662"/>
      <c r="BD30" s="662"/>
      <c r="BE30" s="662"/>
      <c r="BF30" s="663"/>
      <c r="BG30" s="661" t="s">
        <v>312</v>
      </c>
      <c r="BH30" s="735"/>
      <c r="BI30" s="735"/>
      <c r="BJ30" s="735"/>
      <c r="BK30" s="735"/>
      <c r="BL30" s="735"/>
      <c r="BM30" s="735"/>
      <c r="BN30" s="735"/>
      <c r="BO30" s="735"/>
      <c r="BP30" s="735"/>
      <c r="BQ30" s="736"/>
      <c r="BR30" s="661" t="s">
        <v>313</v>
      </c>
      <c r="BS30" s="735"/>
      <c r="BT30" s="735"/>
      <c r="BU30" s="735"/>
      <c r="BV30" s="735"/>
      <c r="BW30" s="735"/>
      <c r="BX30" s="735"/>
      <c r="BY30" s="735"/>
      <c r="BZ30" s="735"/>
      <c r="CA30" s="735"/>
      <c r="CB30" s="736"/>
      <c r="CD30" s="728"/>
      <c r="CE30" s="729"/>
      <c r="CF30" s="697" t="s">
        <v>314</v>
      </c>
      <c r="CG30" s="698"/>
      <c r="CH30" s="698"/>
      <c r="CI30" s="698"/>
      <c r="CJ30" s="698"/>
      <c r="CK30" s="698"/>
      <c r="CL30" s="698"/>
      <c r="CM30" s="698"/>
      <c r="CN30" s="698"/>
      <c r="CO30" s="698"/>
      <c r="CP30" s="698"/>
      <c r="CQ30" s="699"/>
      <c r="CR30" s="682">
        <v>298329</v>
      </c>
      <c r="CS30" s="683"/>
      <c r="CT30" s="683"/>
      <c r="CU30" s="683"/>
      <c r="CV30" s="683"/>
      <c r="CW30" s="683"/>
      <c r="CX30" s="683"/>
      <c r="CY30" s="684"/>
      <c r="CZ30" s="687">
        <v>9.6</v>
      </c>
      <c r="DA30" s="716"/>
      <c r="DB30" s="716"/>
      <c r="DC30" s="720"/>
      <c r="DD30" s="691">
        <v>271086</v>
      </c>
      <c r="DE30" s="683"/>
      <c r="DF30" s="683"/>
      <c r="DG30" s="683"/>
      <c r="DH30" s="683"/>
      <c r="DI30" s="683"/>
      <c r="DJ30" s="683"/>
      <c r="DK30" s="684"/>
      <c r="DL30" s="691">
        <v>271086</v>
      </c>
      <c r="DM30" s="683"/>
      <c r="DN30" s="683"/>
      <c r="DO30" s="683"/>
      <c r="DP30" s="683"/>
      <c r="DQ30" s="683"/>
      <c r="DR30" s="683"/>
      <c r="DS30" s="683"/>
      <c r="DT30" s="683"/>
      <c r="DU30" s="683"/>
      <c r="DV30" s="684"/>
      <c r="DW30" s="687">
        <v>16.7</v>
      </c>
      <c r="DX30" s="716"/>
      <c r="DY30" s="716"/>
      <c r="DZ30" s="716"/>
      <c r="EA30" s="716"/>
      <c r="EB30" s="716"/>
      <c r="EC30" s="717"/>
    </row>
    <row r="31" spans="2:133" ht="11.25" customHeight="1" x14ac:dyDescent="0.15">
      <c r="B31" s="679" t="s">
        <v>315</v>
      </c>
      <c r="C31" s="680"/>
      <c r="D31" s="680"/>
      <c r="E31" s="680"/>
      <c r="F31" s="680"/>
      <c r="G31" s="680"/>
      <c r="H31" s="680"/>
      <c r="I31" s="680"/>
      <c r="J31" s="680"/>
      <c r="K31" s="680"/>
      <c r="L31" s="680"/>
      <c r="M31" s="680"/>
      <c r="N31" s="680"/>
      <c r="O31" s="680"/>
      <c r="P31" s="680"/>
      <c r="Q31" s="681"/>
      <c r="R31" s="682">
        <v>265483</v>
      </c>
      <c r="S31" s="683"/>
      <c r="T31" s="683"/>
      <c r="U31" s="683"/>
      <c r="V31" s="683"/>
      <c r="W31" s="683"/>
      <c r="X31" s="683"/>
      <c r="Y31" s="684"/>
      <c r="Z31" s="685">
        <v>8</v>
      </c>
      <c r="AA31" s="685"/>
      <c r="AB31" s="685"/>
      <c r="AC31" s="685"/>
      <c r="AD31" s="686" t="s">
        <v>241</v>
      </c>
      <c r="AE31" s="686"/>
      <c r="AF31" s="686"/>
      <c r="AG31" s="686"/>
      <c r="AH31" s="686"/>
      <c r="AI31" s="686"/>
      <c r="AJ31" s="686"/>
      <c r="AK31" s="686"/>
      <c r="AL31" s="687" t="s">
        <v>248</v>
      </c>
      <c r="AM31" s="688"/>
      <c r="AN31" s="688"/>
      <c r="AO31" s="689"/>
      <c r="AP31" s="739" t="s">
        <v>316</v>
      </c>
      <c r="AQ31" s="740"/>
      <c r="AR31" s="740"/>
      <c r="AS31" s="740"/>
      <c r="AT31" s="745" t="s">
        <v>317</v>
      </c>
      <c r="AU31" s="230"/>
      <c r="AV31" s="230"/>
      <c r="AW31" s="230"/>
      <c r="AX31" s="668" t="s">
        <v>190</v>
      </c>
      <c r="AY31" s="669"/>
      <c r="AZ31" s="669"/>
      <c r="BA31" s="669"/>
      <c r="BB31" s="669"/>
      <c r="BC31" s="669"/>
      <c r="BD31" s="669"/>
      <c r="BE31" s="669"/>
      <c r="BF31" s="670"/>
      <c r="BG31" s="750">
        <v>98.8</v>
      </c>
      <c r="BH31" s="737"/>
      <c r="BI31" s="737"/>
      <c r="BJ31" s="737"/>
      <c r="BK31" s="737"/>
      <c r="BL31" s="737"/>
      <c r="BM31" s="677">
        <v>94.5</v>
      </c>
      <c r="BN31" s="737"/>
      <c r="BO31" s="737"/>
      <c r="BP31" s="737"/>
      <c r="BQ31" s="738"/>
      <c r="BR31" s="750">
        <v>98.5</v>
      </c>
      <c r="BS31" s="737"/>
      <c r="BT31" s="737"/>
      <c r="BU31" s="737"/>
      <c r="BV31" s="737"/>
      <c r="BW31" s="737"/>
      <c r="BX31" s="677">
        <v>92.5</v>
      </c>
      <c r="BY31" s="737"/>
      <c r="BZ31" s="737"/>
      <c r="CA31" s="737"/>
      <c r="CB31" s="738"/>
      <c r="CD31" s="728"/>
      <c r="CE31" s="729"/>
      <c r="CF31" s="697" t="s">
        <v>318</v>
      </c>
      <c r="CG31" s="698"/>
      <c r="CH31" s="698"/>
      <c r="CI31" s="698"/>
      <c r="CJ31" s="698"/>
      <c r="CK31" s="698"/>
      <c r="CL31" s="698"/>
      <c r="CM31" s="698"/>
      <c r="CN31" s="698"/>
      <c r="CO31" s="698"/>
      <c r="CP31" s="698"/>
      <c r="CQ31" s="699"/>
      <c r="CR31" s="682">
        <v>19094</v>
      </c>
      <c r="CS31" s="718"/>
      <c r="CT31" s="718"/>
      <c r="CU31" s="718"/>
      <c r="CV31" s="718"/>
      <c r="CW31" s="718"/>
      <c r="CX31" s="718"/>
      <c r="CY31" s="719"/>
      <c r="CZ31" s="687">
        <v>0.6</v>
      </c>
      <c r="DA31" s="716"/>
      <c r="DB31" s="716"/>
      <c r="DC31" s="720"/>
      <c r="DD31" s="691">
        <v>19094</v>
      </c>
      <c r="DE31" s="718"/>
      <c r="DF31" s="718"/>
      <c r="DG31" s="718"/>
      <c r="DH31" s="718"/>
      <c r="DI31" s="718"/>
      <c r="DJ31" s="718"/>
      <c r="DK31" s="719"/>
      <c r="DL31" s="691">
        <v>19094</v>
      </c>
      <c r="DM31" s="718"/>
      <c r="DN31" s="718"/>
      <c r="DO31" s="718"/>
      <c r="DP31" s="718"/>
      <c r="DQ31" s="718"/>
      <c r="DR31" s="718"/>
      <c r="DS31" s="718"/>
      <c r="DT31" s="718"/>
      <c r="DU31" s="718"/>
      <c r="DV31" s="719"/>
      <c r="DW31" s="687">
        <v>1.2</v>
      </c>
      <c r="DX31" s="716"/>
      <c r="DY31" s="716"/>
      <c r="DZ31" s="716"/>
      <c r="EA31" s="716"/>
      <c r="EB31" s="716"/>
      <c r="EC31" s="717"/>
    </row>
    <row r="32" spans="2:133" ht="11.25" customHeight="1" x14ac:dyDescent="0.15">
      <c r="B32" s="732" t="s">
        <v>319</v>
      </c>
      <c r="C32" s="733"/>
      <c r="D32" s="733"/>
      <c r="E32" s="733"/>
      <c r="F32" s="733"/>
      <c r="G32" s="733"/>
      <c r="H32" s="733"/>
      <c r="I32" s="733"/>
      <c r="J32" s="733"/>
      <c r="K32" s="733"/>
      <c r="L32" s="733"/>
      <c r="M32" s="733"/>
      <c r="N32" s="733"/>
      <c r="O32" s="733"/>
      <c r="P32" s="733"/>
      <c r="Q32" s="734"/>
      <c r="R32" s="682">
        <v>129422</v>
      </c>
      <c r="S32" s="683"/>
      <c r="T32" s="683"/>
      <c r="U32" s="683"/>
      <c r="V32" s="683"/>
      <c r="W32" s="683"/>
      <c r="X32" s="683"/>
      <c r="Y32" s="684"/>
      <c r="Z32" s="685">
        <v>3.9</v>
      </c>
      <c r="AA32" s="685"/>
      <c r="AB32" s="685"/>
      <c r="AC32" s="685"/>
      <c r="AD32" s="686">
        <v>129422</v>
      </c>
      <c r="AE32" s="686"/>
      <c r="AF32" s="686"/>
      <c r="AG32" s="686"/>
      <c r="AH32" s="686"/>
      <c r="AI32" s="686"/>
      <c r="AJ32" s="686"/>
      <c r="AK32" s="686"/>
      <c r="AL32" s="687">
        <v>8.1999999999999993</v>
      </c>
      <c r="AM32" s="688"/>
      <c r="AN32" s="688"/>
      <c r="AO32" s="689"/>
      <c r="AP32" s="741"/>
      <c r="AQ32" s="742"/>
      <c r="AR32" s="742"/>
      <c r="AS32" s="742"/>
      <c r="AT32" s="746"/>
      <c r="AU32" s="229" t="s">
        <v>320</v>
      </c>
      <c r="AV32" s="229"/>
      <c r="AW32" s="229"/>
      <c r="AX32" s="679" t="s">
        <v>321</v>
      </c>
      <c r="AY32" s="680"/>
      <c r="AZ32" s="680"/>
      <c r="BA32" s="680"/>
      <c r="BB32" s="680"/>
      <c r="BC32" s="680"/>
      <c r="BD32" s="680"/>
      <c r="BE32" s="680"/>
      <c r="BF32" s="681"/>
      <c r="BG32" s="751">
        <v>98.5</v>
      </c>
      <c r="BH32" s="718"/>
      <c r="BI32" s="718"/>
      <c r="BJ32" s="718"/>
      <c r="BK32" s="718"/>
      <c r="BL32" s="718"/>
      <c r="BM32" s="688">
        <v>95.6</v>
      </c>
      <c r="BN32" s="748"/>
      <c r="BO32" s="748"/>
      <c r="BP32" s="748"/>
      <c r="BQ32" s="749"/>
      <c r="BR32" s="751">
        <v>98.3</v>
      </c>
      <c r="BS32" s="718"/>
      <c r="BT32" s="718"/>
      <c r="BU32" s="718"/>
      <c r="BV32" s="718"/>
      <c r="BW32" s="718"/>
      <c r="BX32" s="688">
        <v>96</v>
      </c>
      <c r="BY32" s="748"/>
      <c r="BZ32" s="748"/>
      <c r="CA32" s="748"/>
      <c r="CB32" s="749"/>
      <c r="CD32" s="730"/>
      <c r="CE32" s="731"/>
      <c r="CF32" s="697" t="s">
        <v>322</v>
      </c>
      <c r="CG32" s="698"/>
      <c r="CH32" s="698"/>
      <c r="CI32" s="698"/>
      <c r="CJ32" s="698"/>
      <c r="CK32" s="698"/>
      <c r="CL32" s="698"/>
      <c r="CM32" s="698"/>
      <c r="CN32" s="698"/>
      <c r="CO32" s="698"/>
      <c r="CP32" s="698"/>
      <c r="CQ32" s="699"/>
      <c r="CR32" s="682" t="s">
        <v>248</v>
      </c>
      <c r="CS32" s="683"/>
      <c r="CT32" s="683"/>
      <c r="CU32" s="683"/>
      <c r="CV32" s="683"/>
      <c r="CW32" s="683"/>
      <c r="CX32" s="683"/>
      <c r="CY32" s="684"/>
      <c r="CZ32" s="687" t="s">
        <v>241</v>
      </c>
      <c r="DA32" s="716"/>
      <c r="DB32" s="716"/>
      <c r="DC32" s="720"/>
      <c r="DD32" s="691" t="s">
        <v>241</v>
      </c>
      <c r="DE32" s="683"/>
      <c r="DF32" s="683"/>
      <c r="DG32" s="683"/>
      <c r="DH32" s="683"/>
      <c r="DI32" s="683"/>
      <c r="DJ32" s="683"/>
      <c r="DK32" s="684"/>
      <c r="DL32" s="691" t="s">
        <v>241</v>
      </c>
      <c r="DM32" s="683"/>
      <c r="DN32" s="683"/>
      <c r="DO32" s="683"/>
      <c r="DP32" s="683"/>
      <c r="DQ32" s="683"/>
      <c r="DR32" s="683"/>
      <c r="DS32" s="683"/>
      <c r="DT32" s="683"/>
      <c r="DU32" s="683"/>
      <c r="DV32" s="684"/>
      <c r="DW32" s="687" t="s">
        <v>241</v>
      </c>
      <c r="DX32" s="716"/>
      <c r="DY32" s="716"/>
      <c r="DZ32" s="716"/>
      <c r="EA32" s="716"/>
      <c r="EB32" s="716"/>
      <c r="EC32" s="717"/>
    </row>
    <row r="33" spans="2:133" ht="11.25" customHeight="1" x14ac:dyDescent="0.15">
      <c r="B33" s="679" t="s">
        <v>323</v>
      </c>
      <c r="C33" s="680"/>
      <c r="D33" s="680"/>
      <c r="E33" s="680"/>
      <c r="F33" s="680"/>
      <c r="G33" s="680"/>
      <c r="H33" s="680"/>
      <c r="I33" s="680"/>
      <c r="J33" s="680"/>
      <c r="K33" s="680"/>
      <c r="L33" s="680"/>
      <c r="M33" s="680"/>
      <c r="N33" s="680"/>
      <c r="O33" s="680"/>
      <c r="P33" s="680"/>
      <c r="Q33" s="681"/>
      <c r="R33" s="682">
        <v>363578</v>
      </c>
      <c r="S33" s="683"/>
      <c r="T33" s="683"/>
      <c r="U33" s="683"/>
      <c r="V33" s="683"/>
      <c r="W33" s="683"/>
      <c r="X33" s="683"/>
      <c r="Y33" s="684"/>
      <c r="Z33" s="685">
        <v>11</v>
      </c>
      <c r="AA33" s="685"/>
      <c r="AB33" s="685"/>
      <c r="AC33" s="685"/>
      <c r="AD33" s="686" t="s">
        <v>241</v>
      </c>
      <c r="AE33" s="686"/>
      <c r="AF33" s="686"/>
      <c r="AG33" s="686"/>
      <c r="AH33" s="686"/>
      <c r="AI33" s="686"/>
      <c r="AJ33" s="686"/>
      <c r="AK33" s="686"/>
      <c r="AL33" s="687" t="s">
        <v>248</v>
      </c>
      <c r="AM33" s="688"/>
      <c r="AN33" s="688"/>
      <c r="AO33" s="689"/>
      <c r="AP33" s="743"/>
      <c r="AQ33" s="744"/>
      <c r="AR33" s="744"/>
      <c r="AS33" s="744"/>
      <c r="AT33" s="747"/>
      <c r="AU33" s="231"/>
      <c r="AV33" s="231"/>
      <c r="AW33" s="231"/>
      <c r="AX33" s="723" t="s">
        <v>324</v>
      </c>
      <c r="AY33" s="724"/>
      <c r="AZ33" s="724"/>
      <c r="BA33" s="724"/>
      <c r="BB33" s="724"/>
      <c r="BC33" s="724"/>
      <c r="BD33" s="724"/>
      <c r="BE33" s="724"/>
      <c r="BF33" s="725"/>
      <c r="BG33" s="752">
        <v>97.5</v>
      </c>
      <c r="BH33" s="753"/>
      <c r="BI33" s="753"/>
      <c r="BJ33" s="753"/>
      <c r="BK33" s="753"/>
      <c r="BL33" s="753"/>
      <c r="BM33" s="754">
        <v>86.4</v>
      </c>
      <c r="BN33" s="753"/>
      <c r="BO33" s="753"/>
      <c r="BP33" s="753"/>
      <c r="BQ33" s="755"/>
      <c r="BR33" s="752">
        <v>96.6</v>
      </c>
      <c r="BS33" s="753"/>
      <c r="BT33" s="753"/>
      <c r="BU33" s="753"/>
      <c r="BV33" s="753"/>
      <c r="BW33" s="753"/>
      <c r="BX33" s="754">
        <v>80.099999999999994</v>
      </c>
      <c r="BY33" s="753"/>
      <c r="BZ33" s="753"/>
      <c r="CA33" s="753"/>
      <c r="CB33" s="755"/>
      <c r="CD33" s="697" t="s">
        <v>325</v>
      </c>
      <c r="CE33" s="698"/>
      <c r="CF33" s="698"/>
      <c r="CG33" s="698"/>
      <c r="CH33" s="698"/>
      <c r="CI33" s="698"/>
      <c r="CJ33" s="698"/>
      <c r="CK33" s="698"/>
      <c r="CL33" s="698"/>
      <c r="CM33" s="698"/>
      <c r="CN33" s="698"/>
      <c r="CO33" s="698"/>
      <c r="CP33" s="698"/>
      <c r="CQ33" s="699"/>
      <c r="CR33" s="682">
        <v>1593419</v>
      </c>
      <c r="CS33" s="718"/>
      <c r="CT33" s="718"/>
      <c r="CU33" s="718"/>
      <c r="CV33" s="718"/>
      <c r="CW33" s="718"/>
      <c r="CX33" s="718"/>
      <c r="CY33" s="719"/>
      <c r="CZ33" s="687">
        <v>51.4</v>
      </c>
      <c r="DA33" s="716"/>
      <c r="DB33" s="716"/>
      <c r="DC33" s="720"/>
      <c r="DD33" s="691">
        <v>1180146</v>
      </c>
      <c r="DE33" s="718"/>
      <c r="DF33" s="718"/>
      <c r="DG33" s="718"/>
      <c r="DH33" s="718"/>
      <c r="DI33" s="718"/>
      <c r="DJ33" s="718"/>
      <c r="DK33" s="719"/>
      <c r="DL33" s="691">
        <v>607316</v>
      </c>
      <c r="DM33" s="718"/>
      <c r="DN33" s="718"/>
      <c r="DO33" s="718"/>
      <c r="DP33" s="718"/>
      <c r="DQ33" s="718"/>
      <c r="DR33" s="718"/>
      <c r="DS33" s="718"/>
      <c r="DT33" s="718"/>
      <c r="DU33" s="718"/>
      <c r="DV33" s="719"/>
      <c r="DW33" s="687">
        <v>37.5</v>
      </c>
      <c r="DX33" s="716"/>
      <c r="DY33" s="716"/>
      <c r="DZ33" s="716"/>
      <c r="EA33" s="716"/>
      <c r="EB33" s="716"/>
      <c r="EC33" s="717"/>
    </row>
    <row r="34" spans="2:133" ht="11.25" customHeight="1" x14ac:dyDescent="0.15">
      <c r="B34" s="679" t="s">
        <v>326</v>
      </c>
      <c r="C34" s="680"/>
      <c r="D34" s="680"/>
      <c r="E34" s="680"/>
      <c r="F34" s="680"/>
      <c r="G34" s="680"/>
      <c r="H34" s="680"/>
      <c r="I34" s="680"/>
      <c r="J34" s="680"/>
      <c r="K34" s="680"/>
      <c r="L34" s="680"/>
      <c r="M34" s="680"/>
      <c r="N34" s="680"/>
      <c r="O34" s="680"/>
      <c r="P34" s="680"/>
      <c r="Q34" s="681"/>
      <c r="R34" s="682">
        <v>18494</v>
      </c>
      <c r="S34" s="683"/>
      <c r="T34" s="683"/>
      <c r="U34" s="683"/>
      <c r="V34" s="683"/>
      <c r="W34" s="683"/>
      <c r="X34" s="683"/>
      <c r="Y34" s="684"/>
      <c r="Z34" s="685">
        <v>0.6</v>
      </c>
      <c r="AA34" s="685"/>
      <c r="AB34" s="685"/>
      <c r="AC34" s="685"/>
      <c r="AD34" s="686">
        <v>1567</v>
      </c>
      <c r="AE34" s="686"/>
      <c r="AF34" s="686"/>
      <c r="AG34" s="686"/>
      <c r="AH34" s="686"/>
      <c r="AI34" s="686"/>
      <c r="AJ34" s="686"/>
      <c r="AK34" s="686"/>
      <c r="AL34" s="687">
        <v>0.1</v>
      </c>
      <c r="AM34" s="688"/>
      <c r="AN34" s="688"/>
      <c r="AO34" s="689"/>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97" t="s">
        <v>327</v>
      </c>
      <c r="CE34" s="698"/>
      <c r="CF34" s="698"/>
      <c r="CG34" s="698"/>
      <c r="CH34" s="698"/>
      <c r="CI34" s="698"/>
      <c r="CJ34" s="698"/>
      <c r="CK34" s="698"/>
      <c r="CL34" s="698"/>
      <c r="CM34" s="698"/>
      <c r="CN34" s="698"/>
      <c r="CO34" s="698"/>
      <c r="CP34" s="698"/>
      <c r="CQ34" s="699"/>
      <c r="CR34" s="682">
        <v>727787</v>
      </c>
      <c r="CS34" s="683"/>
      <c r="CT34" s="683"/>
      <c r="CU34" s="683"/>
      <c r="CV34" s="683"/>
      <c r="CW34" s="683"/>
      <c r="CX34" s="683"/>
      <c r="CY34" s="684"/>
      <c r="CZ34" s="687">
        <v>23.5</v>
      </c>
      <c r="DA34" s="716"/>
      <c r="DB34" s="716"/>
      <c r="DC34" s="720"/>
      <c r="DD34" s="691">
        <v>445409</v>
      </c>
      <c r="DE34" s="683"/>
      <c r="DF34" s="683"/>
      <c r="DG34" s="683"/>
      <c r="DH34" s="683"/>
      <c r="DI34" s="683"/>
      <c r="DJ34" s="683"/>
      <c r="DK34" s="684"/>
      <c r="DL34" s="691">
        <v>280943</v>
      </c>
      <c r="DM34" s="683"/>
      <c r="DN34" s="683"/>
      <c r="DO34" s="683"/>
      <c r="DP34" s="683"/>
      <c r="DQ34" s="683"/>
      <c r="DR34" s="683"/>
      <c r="DS34" s="683"/>
      <c r="DT34" s="683"/>
      <c r="DU34" s="683"/>
      <c r="DV34" s="684"/>
      <c r="DW34" s="687">
        <v>17.3</v>
      </c>
      <c r="DX34" s="716"/>
      <c r="DY34" s="716"/>
      <c r="DZ34" s="716"/>
      <c r="EA34" s="716"/>
      <c r="EB34" s="716"/>
      <c r="EC34" s="717"/>
    </row>
    <row r="35" spans="2:133" ht="11.25" customHeight="1" x14ac:dyDescent="0.15">
      <c r="B35" s="679" t="s">
        <v>328</v>
      </c>
      <c r="C35" s="680"/>
      <c r="D35" s="680"/>
      <c r="E35" s="680"/>
      <c r="F35" s="680"/>
      <c r="G35" s="680"/>
      <c r="H35" s="680"/>
      <c r="I35" s="680"/>
      <c r="J35" s="680"/>
      <c r="K35" s="680"/>
      <c r="L35" s="680"/>
      <c r="M35" s="680"/>
      <c r="N35" s="680"/>
      <c r="O35" s="680"/>
      <c r="P35" s="680"/>
      <c r="Q35" s="681"/>
      <c r="R35" s="682">
        <v>144722</v>
      </c>
      <c r="S35" s="683"/>
      <c r="T35" s="683"/>
      <c r="U35" s="683"/>
      <c r="V35" s="683"/>
      <c r="W35" s="683"/>
      <c r="X35" s="683"/>
      <c r="Y35" s="684"/>
      <c r="Z35" s="685">
        <v>4.4000000000000004</v>
      </c>
      <c r="AA35" s="685"/>
      <c r="AB35" s="685"/>
      <c r="AC35" s="685"/>
      <c r="AD35" s="686" t="s">
        <v>248</v>
      </c>
      <c r="AE35" s="686"/>
      <c r="AF35" s="686"/>
      <c r="AG35" s="686"/>
      <c r="AH35" s="686"/>
      <c r="AI35" s="686"/>
      <c r="AJ35" s="686"/>
      <c r="AK35" s="686"/>
      <c r="AL35" s="687" t="s">
        <v>241</v>
      </c>
      <c r="AM35" s="688"/>
      <c r="AN35" s="688"/>
      <c r="AO35" s="689"/>
      <c r="AP35" s="234"/>
      <c r="AQ35" s="661" t="s">
        <v>329</v>
      </c>
      <c r="AR35" s="662"/>
      <c r="AS35" s="662"/>
      <c r="AT35" s="662"/>
      <c r="AU35" s="662"/>
      <c r="AV35" s="662"/>
      <c r="AW35" s="662"/>
      <c r="AX35" s="662"/>
      <c r="AY35" s="662"/>
      <c r="AZ35" s="662"/>
      <c r="BA35" s="662"/>
      <c r="BB35" s="662"/>
      <c r="BC35" s="662"/>
      <c r="BD35" s="662"/>
      <c r="BE35" s="662"/>
      <c r="BF35" s="663"/>
      <c r="BG35" s="661" t="s">
        <v>330</v>
      </c>
      <c r="BH35" s="662"/>
      <c r="BI35" s="662"/>
      <c r="BJ35" s="662"/>
      <c r="BK35" s="662"/>
      <c r="BL35" s="662"/>
      <c r="BM35" s="662"/>
      <c r="BN35" s="662"/>
      <c r="BO35" s="662"/>
      <c r="BP35" s="662"/>
      <c r="BQ35" s="662"/>
      <c r="BR35" s="662"/>
      <c r="BS35" s="662"/>
      <c r="BT35" s="662"/>
      <c r="BU35" s="662"/>
      <c r="BV35" s="662"/>
      <c r="BW35" s="662"/>
      <c r="BX35" s="662"/>
      <c r="BY35" s="662"/>
      <c r="BZ35" s="662"/>
      <c r="CA35" s="662"/>
      <c r="CB35" s="663"/>
      <c r="CD35" s="697" t="s">
        <v>331</v>
      </c>
      <c r="CE35" s="698"/>
      <c r="CF35" s="698"/>
      <c r="CG35" s="698"/>
      <c r="CH35" s="698"/>
      <c r="CI35" s="698"/>
      <c r="CJ35" s="698"/>
      <c r="CK35" s="698"/>
      <c r="CL35" s="698"/>
      <c r="CM35" s="698"/>
      <c r="CN35" s="698"/>
      <c r="CO35" s="698"/>
      <c r="CP35" s="698"/>
      <c r="CQ35" s="699"/>
      <c r="CR35" s="682">
        <v>47287</v>
      </c>
      <c r="CS35" s="718"/>
      <c r="CT35" s="718"/>
      <c r="CU35" s="718"/>
      <c r="CV35" s="718"/>
      <c r="CW35" s="718"/>
      <c r="CX35" s="718"/>
      <c r="CY35" s="719"/>
      <c r="CZ35" s="687">
        <v>1.5</v>
      </c>
      <c r="DA35" s="716"/>
      <c r="DB35" s="716"/>
      <c r="DC35" s="720"/>
      <c r="DD35" s="691">
        <v>41988</v>
      </c>
      <c r="DE35" s="718"/>
      <c r="DF35" s="718"/>
      <c r="DG35" s="718"/>
      <c r="DH35" s="718"/>
      <c r="DI35" s="718"/>
      <c r="DJ35" s="718"/>
      <c r="DK35" s="719"/>
      <c r="DL35" s="691">
        <v>10457</v>
      </c>
      <c r="DM35" s="718"/>
      <c r="DN35" s="718"/>
      <c r="DO35" s="718"/>
      <c r="DP35" s="718"/>
      <c r="DQ35" s="718"/>
      <c r="DR35" s="718"/>
      <c r="DS35" s="718"/>
      <c r="DT35" s="718"/>
      <c r="DU35" s="718"/>
      <c r="DV35" s="719"/>
      <c r="DW35" s="687">
        <v>0.6</v>
      </c>
      <c r="DX35" s="716"/>
      <c r="DY35" s="716"/>
      <c r="DZ35" s="716"/>
      <c r="EA35" s="716"/>
      <c r="EB35" s="716"/>
      <c r="EC35" s="717"/>
    </row>
    <row r="36" spans="2:133" ht="11.25" customHeight="1" x14ac:dyDescent="0.15">
      <c r="B36" s="679" t="s">
        <v>332</v>
      </c>
      <c r="C36" s="680"/>
      <c r="D36" s="680"/>
      <c r="E36" s="680"/>
      <c r="F36" s="680"/>
      <c r="G36" s="680"/>
      <c r="H36" s="680"/>
      <c r="I36" s="680"/>
      <c r="J36" s="680"/>
      <c r="K36" s="680"/>
      <c r="L36" s="680"/>
      <c r="M36" s="680"/>
      <c r="N36" s="680"/>
      <c r="O36" s="680"/>
      <c r="P36" s="680"/>
      <c r="Q36" s="681"/>
      <c r="R36" s="682">
        <v>340081</v>
      </c>
      <c r="S36" s="683"/>
      <c r="T36" s="683"/>
      <c r="U36" s="683"/>
      <c r="V36" s="683"/>
      <c r="W36" s="683"/>
      <c r="X36" s="683"/>
      <c r="Y36" s="684"/>
      <c r="Z36" s="685">
        <v>10.3</v>
      </c>
      <c r="AA36" s="685"/>
      <c r="AB36" s="685"/>
      <c r="AC36" s="685"/>
      <c r="AD36" s="686" t="s">
        <v>232</v>
      </c>
      <c r="AE36" s="686"/>
      <c r="AF36" s="686"/>
      <c r="AG36" s="686"/>
      <c r="AH36" s="686"/>
      <c r="AI36" s="686"/>
      <c r="AJ36" s="686"/>
      <c r="AK36" s="686"/>
      <c r="AL36" s="687" t="s">
        <v>241</v>
      </c>
      <c r="AM36" s="688"/>
      <c r="AN36" s="688"/>
      <c r="AO36" s="689"/>
      <c r="AP36" s="234"/>
      <c r="AQ36" s="756" t="s">
        <v>333</v>
      </c>
      <c r="AR36" s="757"/>
      <c r="AS36" s="757"/>
      <c r="AT36" s="757"/>
      <c r="AU36" s="757"/>
      <c r="AV36" s="757"/>
      <c r="AW36" s="757"/>
      <c r="AX36" s="757"/>
      <c r="AY36" s="758"/>
      <c r="AZ36" s="671">
        <v>167740</v>
      </c>
      <c r="BA36" s="672"/>
      <c r="BB36" s="672"/>
      <c r="BC36" s="672"/>
      <c r="BD36" s="672"/>
      <c r="BE36" s="672"/>
      <c r="BF36" s="759"/>
      <c r="BG36" s="693" t="s">
        <v>334</v>
      </c>
      <c r="BH36" s="694"/>
      <c r="BI36" s="694"/>
      <c r="BJ36" s="694"/>
      <c r="BK36" s="694"/>
      <c r="BL36" s="694"/>
      <c r="BM36" s="694"/>
      <c r="BN36" s="694"/>
      <c r="BO36" s="694"/>
      <c r="BP36" s="694"/>
      <c r="BQ36" s="694"/>
      <c r="BR36" s="694"/>
      <c r="BS36" s="694"/>
      <c r="BT36" s="694"/>
      <c r="BU36" s="695"/>
      <c r="BV36" s="671">
        <v>20573</v>
      </c>
      <c r="BW36" s="672"/>
      <c r="BX36" s="672"/>
      <c r="BY36" s="672"/>
      <c r="BZ36" s="672"/>
      <c r="CA36" s="672"/>
      <c r="CB36" s="759"/>
      <c r="CD36" s="697" t="s">
        <v>335</v>
      </c>
      <c r="CE36" s="698"/>
      <c r="CF36" s="698"/>
      <c r="CG36" s="698"/>
      <c r="CH36" s="698"/>
      <c r="CI36" s="698"/>
      <c r="CJ36" s="698"/>
      <c r="CK36" s="698"/>
      <c r="CL36" s="698"/>
      <c r="CM36" s="698"/>
      <c r="CN36" s="698"/>
      <c r="CO36" s="698"/>
      <c r="CP36" s="698"/>
      <c r="CQ36" s="699"/>
      <c r="CR36" s="682">
        <v>387817</v>
      </c>
      <c r="CS36" s="683"/>
      <c r="CT36" s="683"/>
      <c r="CU36" s="683"/>
      <c r="CV36" s="683"/>
      <c r="CW36" s="683"/>
      <c r="CX36" s="683"/>
      <c r="CY36" s="684"/>
      <c r="CZ36" s="687">
        <v>12.5</v>
      </c>
      <c r="DA36" s="716"/>
      <c r="DB36" s="716"/>
      <c r="DC36" s="720"/>
      <c r="DD36" s="691">
        <v>293781</v>
      </c>
      <c r="DE36" s="683"/>
      <c r="DF36" s="683"/>
      <c r="DG36" s="683"/>
      <c r="DH36" s="683"/>
      <c r="DI36" s="683"/>
      <c r="DJ36" s="683"/>
      <c r="DK36" s="684"/>
      <c r="DL36" s="691">
        <v>179736</v>
      </c>
      <c r="DM36" s="683"/>
      <c r="DN36" s="683"/>
      <c r="DO36" s="683"/>
      <c r="DP36" s="683"/>
      <c r="DQ36" s="683"/>
      <c r="DR36" s="683"/>
      <c r="DS36" s="683"/>
      <c r="DT36" s="683"/>
      <c r="DU36" s="683"/>
      <c r="DV36" s="684"/>
      <c r="DW36" s="687">
        <v>11.1</v>
      </c>
      <c r="DX36" s="716"/>
      <c r="DY36" s="716"/>
      <c r="DZ36" s="716"/>
      <c r="EA36" s="716"/>
      <c r="EB36" s="716"/>
      <c r="EC36" s="717"/>
    </row>
    <row r="37" spans="2:133" ht="11.25" customHeight="1" x14ac:dyDescent="0.15">
      <c r="B37" s="679" t="s">
        <v>336</v>
      </c>
      <c r="C37" s="680"/>
      <c r="D37" s="680"/>
      <c r="E37" s="680"/>
      <c r="F37" s="680"/>
      <c r="G37" s="680"/>
      <c r="H37" s="680"/>
      <c r="I37" s="680"/>
      <c r="J37" s="680"/>
      <c r="K37" s="680"/>
      <c r="L37" s="680"/>
      <c r="M37" s="680"/>
      <c r="N37" s="680"/>
      <c r="O37" s="680"/>
      <c r="P37" s="680"/>
      <c r="Q37" s="681"/>
      <c r="R37" s="682">
        <v>182541</v>
      </c>
      <c r="S37" s="683"/>
      <c r="T37" s="683"/>
      <c r="U37" s="683"/>
      <c r="V37" s="683"/>
      <c r="W37" s="683"/>
      <c r="X37" s="683"/>
      <c r="Y37" s="684"/>
      <c r="Z37" s="685">
        <v>5.5</v>
      </c>
      <c r="AA37" s="685"/>
      <c r="AB37" s="685"/>
      <c r="AC37" s="685"/>
      <c r="AD37" s="686" t="s">
        <v>241</v>
      </c>
      <c r="AE37" s="686"/>
      <c r="AF37" s="686"/>
      <c r="AG37" s="686"/>
      <c r="AH37" s="686"/>
      <c r="AI37" s="686"/>
      <c r="AJ37" s="686"/>
      <c r="AK37" s="686"/>
      <c r="AL37" s="687" t="s">
        <v>232</v>
      </c>
      <c r="AM37" s="688"/>
      <c r="AN37" s="688"/>
      <c r="AO37" s="689"/>
      <c r="AQ37" s="760" t="s">
        <v>337</v>
      </c>
      <c r="AR37" s="761"/>
      <c r="AS37" s="761"/>
      <c r="AT37" s="761"/>
      <c r="AU37" s="761"/>
      <c r="AV37" s="761"/>
      <c r="AW37" s="761"/>
      <c r="AX37" s="761"/>
      <c r="AY37" s="762"/>
      <c r="AZ37" s="682">
        <v>76755</v>
      </c>
      <c r="BA37" s="683"/>
      <c r="BB37" s="683"/>
      <c r="BC37" s="683"/>
      <c r="BD37" s="718"/>
      <c r="BE37" s="718"/>
      <c r="BF37" s="749"/>
      <c r="BG37" s="697" t="s">
        <v>338</v>
      </c>
      <c r="BH37" s="698"/>
      <c r="BI37" s="698"/>
      <c r="BJ37" s="698"/>
      <c r="BK37" s="698"/>
      <c r="BL37" s="698"/>
      <c r="BM37" s="698"/>
      <c r="BN37" s="698"/>
      <c r="BO37" s="698"/>
      <c r="BP37" s="698"/>
      <c r="BQ37" s="698"/>
      <c r="BR37" s="698"/>
      <c r="BS37" s="698"/>
      <c r="BT37" s="698"/>
      <c r="BU37" s="699"/>
      <c r="BV37" s="682">
        <v>15593</v>
      </c>
      <c r="BW37" s="683"/>
      <c r="BX37" s="683"/>
      <c r="BY37" s="683"/>
      <c r="BZ37" s="683"/>
      <c r="CA37" s="683"/>
      <c r="CB37" s="692"/>
      <c r="CD37" s="697" t="s">
        <v>339</v>
      </c>
      <c r="CE37" s="698"/>
      <c r="CF37" s="698"/>
      <c r="CG37" s="698"/>
      <c r="CH37" s="698"/>
      <c r="CI37" s="698"/>
      <c r="CJ37" s="698"/>
      <c r="CK37" s="698"/>
      <c r="CL37" s="698"/>
      <c r="CM37" s="698"/>
      <c r="CN37" s="698"/>
      <c r="CO37" s="698"/>
      <c r="CP37" s="698"/>
      <c r="CQ37" s="699"/>
      <c r="CR37" s="682">
        <v>169664</v>
      </c>
      <c r="CS37" s="718"/>
      <c r="CT37" s="718"/>
      <c r="CU37" s="718"/>
      <c r="CV37" s="718"/>
      <c r="CW37" s="718"/>
      <c r="CX37" s="718"/>
      <c r="CY37" s="719"/>
      <c r="CZ37" s="687">
        <v>5.5</v>
      </c>
      <c r="DA37" s="716"/>
      <c r="DB37" s="716"/>
      <c r="DC37" s="720"/>
      <c r="DD37" s="691">
        <v>151664</v>
      </c>
      <c r="DE37" s="718"/>
      <c r="DF37" s="718"/>
      <c r="DG37" s="718"/>
      <c r="DH37" s="718"/>
      <c r="DI37" s="718"/>
      <c r="DJ37" s="718"/>
      <c r="DK37" s="719"/>
      <c r="DL37" s="691">
        <v>99955</v>
      </c>
      <c r="DM37" s="718"/>
      <c r="DN37" s="718"/>
      <c r="DO37" s="718"/>
      <c r="DP37" s="718"/>
      <c r="DQ37" s="718"/>
      <c r="DR37" s="718"/>
      <c r="DS37" s="718"/>
      <c r="DT37" s="718"/>
      <c r="DU37" s="718"/>
      <c r="DV37" s="719"/>
      <c r="DW37" s="687">
        <v>6.2</v>
      </c>
      <c r="DX37" s="716"/>
      <c r="DY37" s="716"/>
      <c r="DZ37" s="716"/>
      <c r="EA37" s="716"/>
      <c r="EB37" s="716"/>
      <c r="EC37" s="717"/>
    </row>
    <row r="38" spans="2:133" ht="11.25" customHeight="1" x14ac:dyDescent="0.15">
      <c r="B38" s="679" t="s">
        <v>340</v>
      </c>
      <c r="C38" s="680"/>
      <c r="D38" s="680"/>
      <c r="E38" s="680"/>
      <c r="F38" s="680"/>
      <c r="G38" s="680"/>
      <c r="H38" s="680"/>
      <c r="I38" s="680"/>
      <c r="J38" s="680"/>
      <c r="K38" s="680"/>
      <c r="L38" s="680"/>
      <c r="M38" s="680"/>
      <c r="N38" s="680"/>
      <c r="O38" s="680"/>
      <c r="P38" s="680"/>
      <c r="Q38" s="681"/>
      <c r="R38" s="682">
        <v>50749</v>
      </c>
      <c r="S38" s="683"/>
      <c r="T38" s="683"/>
      <c r="U38" s="683"/>
      <c r="V38" s="683"/>
      <c r="W38" s="683"/>
      <c r="X38" s="683"/>
      <c r="Y38" s="684"/>
      <c r="Z38" s="685">
        <v>1.5</v>
      </c>
      <c r="AA38" s="685"/>
      <c r="AB38" s="685"/>
      <c r="AC38" s="685"/>
      <c r="AD38" s="686">
        <v>6455</v>
      </c>
      <c r="AE38" s="686"/>
      <c r="AF38" s="686"/>
      <c r="AG38" s="686"/>
      <c r="AH38" s="686"/>
      <c r="AI38" s="686"/>
      <c r="AJ38" s="686"/>
      <c r="AK38" s="686"/>
      <c r="AL38" s="687">
        <v>0.4</v>
      </c>
      <c r="AM38" s="688"/>
      <c r="AN38" s="688"/>
      <c r="AO38" s="689"/>
      <c r="AQ38" s="760" t="s">
        <v>341</v>
      </c>
      <c r="AR38" s="761"/>
      <c r="AS38" s="761"/>
      <c r="AT38" s="761"/>
      <c r="AU38" s="761"/>
      <c r="AV38" s="761"/>
      <c r="AW38" s="761"/>
      <c r="AX38" s="761"/>
      <c r="AY38" s="762"/>
      <c r="AZ38" s="682" t="s">
        <v>241</v>
      </c>
      <c r="BA38" s="683"/>
      <c r="BB38" s="683"/>
      <c r="BC38" s="683"/>
      <c r="BD38" s="718"/>
      <c r="BE38" s="718"/>
      <c r="BF38" s="749"/>
      <c r="BG38" s="697" t="s">
        <v>342</v>
      </c>
      <c r="BH38" s="698"/>
      <c r="BI38" s="698"/>
      <c r="BJ38" s="698"/>
      <c r="BK38" s="698"/>
      <c r="BL38" s="698"/>
      <c r="BM38" s="698"/>
      <c r="BN38" s="698"/>
      <c r="BO38" s="698"/>
      <c r="BP38" s="698"/>
      <c r="BQ38" s="698"/>
      <c r="BR38" s="698"/>
      <c r="BS38" s="698"/>
      <c r="BT38" s="698"/>
      <c r="BU38" s="699"/>
      <c r="BV38" s="682">
        <v>442</v>
      </c>
      <c r="BW38" s="683"/>
      <c r="BX38" s="683"/>
      <c r="BY38" s="683"/>
      <c r="BZ38" s="683"/>
      <c r="CA38" s="683"/>
      <c r="CB38" s="692"/>
      <c r="CD38" s="697" t="s">
        <v>343</v>
      </c>
      <c r="CE38" s="698"/>
      <c r="CF38" s="698"/>
      <c r="CG38" s="698"/>
      <c r="CH38" s="698"/>
      <c r="CI38" s="698"/>
      <c r="CJ38" s="698"/>
      <c r="CK38" s="698"/>
      <c r="CL38" s="698"/>
      <c r="CM38" s="698"/>
      <c r="CN38" s="698"/>
      <c r="CO38" s="698"/>
      <c r="CP38" s="698"/>
      <c r="CQ38" s="699"/>
      <c r="CR38" s="682">
        <v>167740</v>
      </c>
      <c r="CS38" s="683"/>
      <c r="CT38" s="683"/>
      <c r="CU38" s="683"/>
      <c r="CV38" s="683"/>
      <c r="CW38" s="683"/>
      <c r="CX38" s="683"/>
      <c r="CY38" s="684"/>
      <c r="CZ38" s="687">
        <v>5.4</v>
      </c>
      <c r="DA38" s="716"/>
      <c r="DB38" s="716"/>
      <c r="DC38" s="720"/>
      <c r="DD38" s="691">
        <v>136180</v>
      </c>
      <c r="DE38" s="683"/>
      <c r="DF38" s="683"/>
      <c r="DG38" s="683"/>
      <c r="DH38" s="683"/>
      <c r="DI38" s="683"/>
      <c r="DJ38" s="683"/>
      <c r="DK38" s="684"/>
      <c r="DL38" s="691">
        <v>136180</v>
      </c>
      <c r="DM38" s="683"/>
      <c r="DN38" s="683"/>
      <c r="DO38" s="683"/>
      <c r="DP38" s="683"/>
      <c r="DQ38" s="683"/>
      <c r="DR38" s="683"/>
      <c r="DS38" s="683"/>
      <c r="DT38" s="683"/>
      <c r="DU38" s="683"/>
      <c r="DV38" s="684"/>
      <c r="DW38" s="687">
        <v>8.4</v>
      </c>
      <c r="DX38" s="716"/>
      <c r="DY38" s="716"/>
      <c r="DZ38" s="716"/>
      <c r="EA38" s="716"/>
      <c r="EB38" s="716"/>
      <c r="EC38" s="717"/>
    </row>
    <row r="39" spans="2:133" ht="11.25" customHeight="1" x14ac:dyDescent="0.15">
      <c r="B39" s="679" t="s">
        <v>344</v>
      </c>
      <c r="C39" s="680"/>
      <c r="D39" s="680"/>
      <c r="E39" s="680"/>
      <c r="F39" s="680"/>
      <c r="G39" s="680"/>
      <c r="H39" s="680"/>
      <c r="I39" s="680"/>
      <c r="J39" s="680"/>
      <c r="K39" s="680"/>
      <c r="L39" s="680"/>
      <c r="M39" s="680"/>
      <c r="N39" s="680"/>
      <c r="O39" s="680"/>
      <c r="P39" s="680"/>
      <c r="Q39" s="681"/>
      <c r="R39" s="682">
        <v>217869</v>
      </c>
      <c r="S39" s="683"/>
      <c r="T39" s="683"/>
      <c r="U39" s="683"/>
      <c r="V39" s="683"/>
      <c r="W39" s="683"/>
      <c r="X39" s="683"/>
      <c r="Y39" s="684"/>
      <c r="Z39" s="685">
        <v>6.6</v>
      </c>
      <c r="AA39" s="685"/>
      <c r="AB39" s="685"/>
      <c r="AC39" s="685"/>
      <c r="AD39" s="686" t="s">
        <v>241</v>
      </c>
      <c r="AE39" s="686"/>
      <c r="AF39" s="686"/>
      <c r="AG39" s="686"/>
      <c r="AH39" s="686"/>
      <c r="AI39" s="686"/>
      <c r="AJ39" s="686"/>
      <c r="AK39" s="686"/>
      <c r="AL39" s="687" t="s">
        <v>232</v>
      </c>
      <c r="AM39" s="688"/>
      <c r="AN39" s="688"/>
      <c r="AO39" s="689"/>
      <c r="AQ39" s="760" t="s">
        <v>345</v>
      </c>
      <c r="AR39" s="761"/>
      <c r="AS39" s="761"/>
      <c r="AT39" s="761"/>
      <c r="AU39" s="761"/>
      <c r="AV39" s="761"/>
      <c r="AW39" s="761"/>
      <c r="AX39" s="761"/>
      <c r="AY39" s="762"/>
      <c r="AZ39" s="682" t="s">
        <v>241</v>
      </c>
      <c r="BA39" s="683"/>
      <c r="BB39" s="683"/>
      <c r="BC39" s="683"/>
      <c r="BD39" s="718"/>
      <c r="BE39" s="718"/>
      <c r="BF39" s="749"/>
      <c r="BG39" s="697" t="s">
        <v>346</v>
      </c>
      <c r="BH39" s="698"/>
      <c r="BI39" s="698"/>
      <c r="BJ39" s="698"/>
      <c r="BK39" s="698"/>
      <c r="BL39" s="698"/>
      <c r="BM39" s="698"/>
      <c r="BN39" s="698"/>
      <c r="BO39" s="698"/>
      <c r="BP39" s="698"/>
      <c r="BQ39" s="698"/>
      <c r="BR39" s="698"/>
      <c r="BS39" s="698"/>
      <c r="BT39" s="698"/>
      <c r="BU39" s="699"/>
      <c r="BV39" s="682">
        <v>672</v>
      </c>
      <c r="BW39" s="683"/>
      <c r="BX39" s="683"/>
      <c r="BY39" s="683"/>
      <c r="BZ39" s="683"/>
      <c r="CA39" s="683"/>
      <c r="CB39" s="692"/>
      <c r="CD39" s="697" t="s">
        <v>347</v>
      </c>
      <c r="CE39" s="698"/>
      <c r="CF39" s="698"/>
      <c r="CG39" s="698"/>
      <c r="CH39" s="698"/>
      <c r="CI39" s="698"/>
      <c r="CJ39" s="698"/>
      <c r="CK39" s="698"/>
      <c r="CL39" s="698"/>
      <c r="CM39" s="698"/>
      <c r="CN39" s="698"/>
      <c r="CO39" s="698"/>
      <c r="CP39" s="698"/>
      <c r="CQ39" s="699"/>
      <c r="CR39" s="682">
        <v>262788</v>
      </c>
      <c r="CS39" s="718"/>
      <c r="CT39" s="718"/>
      <c r="CU39" s="718"/>
      <c r="CV39" s="718"/>
      <c r="CW39" s="718"/>
      <c r="CX39" s="718"/>
      <c r="CY39" s="719"/>
      <c r="CZ39" s="687">
        <v>8.5</v>
      </c>
      <c r="DA39" s="716"/>
      <c r="DB39" s="716"/>
      <c r="DC39" s="720"/>
      <c r="DD39" s="691">
        <v>262788</v>
      </c>
      <c r="DE39" s="718"/>
      <c r="DF39" s="718"/>
      <c r="DG39" s="718"/>
      <c r="DH39" s="718"/>
      <c r="DI39" s="718"/>
      <c r="DJ39" s="718"/>
      <c r="DK39" s="719"/>
      <c r="DL39" s="691" t="s">
        <v>178</v>
      </c>
      <c r="DM39" s="718"/>
      <c r="DN39" s="718"/>
      <c r="DO39" s="718"/>
      <c r="DP39" s="718"/>
      <c r="DQ39" s="718"/>
      <c r="DR39" s="718"/>
      <c r="DS39" s="718"/>
      <c r="DT39" s="718"/>
      <c r="DU39" s="718"/>
      <c r="DV39" s="719"/>
      <c r="DW39" s="687" t="s">
        <v>241</v>
      </c>
      <c r="DX39" s="716"/>
      <c r="DY39" s="716"/>
      <c r="DZ39" s="716"/>
      <c r="EA39" s="716"/>
      <c r="EB39" s="716"/>
      <c r="EC39" s="717"/>
    </row>
    <row r="40" spans="2:133" ht="11.25" customHeight="1" x14ac:dyDescent="0.15">
      <c r="B40" s="679" t="s">
        <v>348</v>
      </c>
      <c r="C40" s="680"/>
      <c r="D40" s="680"/>
      <c r="E40" s="680"/>
      <c r="F40" s="680"/>
      <c r="G40" s="680"/>
      <c r="H40" s="680"/>
      <c r="I40" s="680"/>
      <c r="J40" s="680"/>
      <c r="K40" s="680"/>
      <c r="L40" s="680"/>
      <c r="M40" s="680"/>
      <c r="N40" s="680"/>
      <c r="O40" s="680"/>
      <c r="P40" s="680"/>
      <c r="Q40" s="681"/>
      <c r="R40" s="682" t="s">
        <v>241</v>
      </c>
      <c r="S40" s="683"/>
      <c r="T40" s="683"/>
      <c r="U40" s="683"/>
      <c r="V40" s="683"/>
      <c r="W40" s="683"/>
      <c r="X40" s="683"/>
      <c r="Y40" s="684"/>
      <c r="Z40" s="685" t="s">
        <v>241</v>
      </c>
      <c r="AA40" s="685"/>
      <c r="AB40" s="685"/>
      <c r="AC40" s="685"/>
      <c r="AD40" s="686" t="s">
        <v>241</v>
      </c>
      <c r="AE40" s="686"/>
      <c r="AF40" s="686"/>
      <c r="AG40" s="686"/>
      <c r="AH40" s="686"/>
      <c r="AI40" s="686"/>
      <c r="AJ40" s="686"/>
      <c r="AK40" s="686"/>
      <c r="AL40" s="687" t="s">
        <v>241</v>
      </c>
      <c r="AM40" s="688"/>
      <c r="AN40" s="688"/>
      <c r="AO40" s="689"/>
      <c r="AQ40" s="760" t="s">
        <v>349</v>
      </c>
      <c r="AR40" s="761"/>
      <c r="AS40" s="761"/>
      <c r="AT40" s="761"/>
      <c r="AU40" s="761"/>
      <c r="AV40" s="761"/>
      <c r="AW40" s="761"/>
      <c r="AX40" s="761"/>
      <c r="AY40" s="762"/>
      <c r="AZ40" s="682" t="s">
        <v>232</v>
      </c>
      <c r="BA40" s="683"/>
      <c r="BB40" s="683"/>
      <c r="BC40" s="683"/>
      <c r="BD40" s="718"/>
      <c r="BE40" s="718"/>
      <c r="BF40" s="749"/>
      <c r="BG40" s="763" t="s">
        <v>350</v>
      </c>
      <c r="BH40" s="764"/>
      <c r="BI40" s="764"/>
      <c r="BJ40" s="764"/>
      <c r="BK40" s="764"/>
      <c r="BL40" s="235"/>
      <c r="BM40" s="698" t="s">
        <v>351</v>
      </c>
      <c r="BN40" s="698"/>
      <c r="BO40" s="698"/>
      <c r="BP40" s="698"/>
      <c r="BQ40" s="698"/>
      <c r="BR40" s="698"/>
      <c r="BS40" s="698"/>
      <c r="BT40" s="698"/>
      <c r="BU40" s="699"/>
      <c r="BV40" s="682">
        <v>50</v>
      </c>
      <c r="BW40" s="683"/>
      <c r="BX40" s="683"/>
      <c r="BY40" s="683"/>
      <c r="BZ40" s="683"/>
      <c r="CA40" s="683"/>
      <c r="CB40" s="692"/>
      <c r="CD40" s="697" t="s">
        <v>352</v>
      </c>
      <c r="CE40" s="698"/>
      <c r="CF40" s="698"/>
      <c r="CG40" s="698"/>
      <c r="CH40" s="698"/>
      <c r="CI40" s="698"/>
      <c r="CJ40" s="698"/>
      <c r="CK40" s="698"/>
      <c r="CL40" s="698"/>
      <c r="CM40" s="698"/>
      <c r="CN40" s="698"/>
      <c r="CO40" s="698"/>
      <c r="CP40" s="698"/>
      <c r="CQ40" s="699"/>
      <c r="CR40" s="682" t="s">
        <v>241</v>
      </c>
      <c r="CS40" s="683"/>
      <c r="CT40" s="683"/>
      <c r="CU40" s="683"/>
      <c r="CV40" s="683"/>
      <c r="CW40" s="683"/>
      <c r="CX40" s="683"/>
      <c r="CY40" s="684"/>
      <c r="CZ40" s="687" t="s">
        <v>178</v>
      </c>
      <c r="DA40" s="716"/>
      <c r="DB40" s="716"/>
      <c r="DC40" s="720"/>
      <c r="DD40" s="691" t="s">
        <v>232</v>
      </c>
      <c r="DE40" s="683"/>
      <c r="DF40" s="683"/>
      <c r="DG40" s="683"/>
      <c r="DH40" s="683"/>
      <c r="DI40" s="683"/>
      <c r="DJ40" s="683"/>
      <c r="DK40" s="684"/>
      <c r="DL40" s="691" t="s">
        <v>232</v>
      </c>
      <c r="DM40" s="683"/>
      <c r="DN40" s="683"/>
      <c r="DO40" s="683"/>
      <c r="DP40" s="683"/>
      <c r="DQ40" s="683"/>
      <c r="DR40" s="683"/>
      <c r="DS40" s="683"/>
      <c r="DT40" s="683"/>
      <c r="DU40" s="683"/>
      <c r="DV40" s="684"/>
      <c r="DW40" s="687" t="s">
        <v>241</v>
      </c>
      <c r="DX40" s="716"/>
      <c r="DY40" s="716"/>
      <c r="DZ40" s="716"/>
      <c r="EA40" s="716"/>
      <c r="EB40" s="716"/>
      <c r="EC40" s="717"/>
    </row>
    <row r="41" spans="2:133" ht="11.25" customHeight="1" x14ac:dyDescent="0.15">
      <c r="B41" s="679" t="s">
        <v>353</v>
      </c>
      <c r="C41" s="680"/>
      <c r="D41" s="680"/>
      <c r="E41" s="680"/>
      <c r="F41" s="680"/>
      <c r="G41" s="680"/>
      <c r="H41" s="680"/>
      <c r="I41" s="680"/>
      <c r="J41" s="680"/>
      <c r="K41" s="680"/>
      <c r="L41" s="680"/>
      <c r="M41" s="680"/>
      <c r="N41" s="680"/>
      <c r="O41" s="680"/>
      <c r="P41" s="680"/>
      <c r="Q41" s="681"/>
      <c r="R41" s="682">
        <v>40969</v>
      </c>
      <c r="S41" s="683"/>
      <c r="T41" s="683"/>
      <c r="U41" s="683"/>
      <c r="V41" s="683"/>
      <c r="W41" s="683"/>
      <c r="X41" s="683"/>
      <c r="Y41" s="684"/>
      <c r="Z41" s="685">
        <v>1.2</v>
      </c>
      <c r="AA41" s="685"/>
      <c r="AB41" s="685"/>
      <c r="AC41" s="685"/>
      <c r="AD41" s="686" t="s">
        <v>248</v>
      </c>
      <c r="AE41" s="686"/>
      <c r="AF41" s="686"/>
      <c r="AG41" s="686"/>
      <c r="AH41" s="686"/>
      <c r="AI41" s="686"/>
      <c r="AJ41" s="686"/>
      <c r="AK41" s="686"/>
      <c r="AL41" s="687" t="s">
        <v>241</v>
      </c>
      <c r="AM41" s="688"/>
      <c r="AN41" s="688"/>
      <c r="AO41" s="689"/>
      <c r="AQ41" s="760" t="s">
        <v>354</v>
      </c>
      <c r="AR41" s="761"/>
      <c r="AS41" s="761"/>
      <c r="AT41" s="761"/>
      <c r="AU41" s="761"/>
      <c r="AV41" s="761"/>
      <c r="AW41" s="761"/>
      <c r="AX41" s="761"/>
      <c r="AY41" s="762"/>
      <c r="AZ41" s="682">
        <v>37477</v>
      </c>
      <c r="BA41" s="683"/>
      <c r="BB41" s="683"/>
      <c r="BC41" s="683"/>
      <c r="BD41" s="718"/>
      <c r="BE41" s="718"/>
      <c r="BF41" s="749"/>
      <c r="BG41" s="763"/>
      <c r="BH41" s="764"/>
      <c r="BI41" s="764"/>
      <c r="BJ41" s="764"/>
      <c r="BK41" s="764"/>
      <c r="BL41" s="235"/>
      <c r="BM41" s="698" t="s">
        <v>355</v>
      </c>
      <c r="BN41" s="698"/>
      <c r="BO41" s="698"/>
      <c r="BP41" s="698"/>
      <c r="BQ41" s="698"/>
      <c r="BR41" s="698"/>
      <c r="BS41" s="698"/>
      <c r="BT41" s="698"/>
      <c r="BU41" s="699"/>
      <c r="BV41" s="682" t="s">
        <v>241</v>
      </c>
      <c r="BW41" s="683"/>
      <c r="BX41" s="683"/>
      <c r="BY41" s="683"/>
      <c r="BZ41" s="683"/>
      <c r="CA41" s="683"/>
      <c r="CB41" s="692"/>
      <c r="CD41" s="697" t="s">
        <v>356</v>
      </c>
      <c r="CE41" s="698"/>
      <c r="CF41" s="698"/>
      <c r="CG41" s="698"/>
      <c r="CH41" s="698"/>
      <c r="CI41" s="698"/>
      <c r="CJ41" s="698"/>
      <c r="CK41" s="698"/>
      <c r="CL41" s="698"/>
      <c r="CM41" s="698"/>
      <c r="CN41" s="698"/>
      <c r="CO41" s="698"/>
      <c r="CP41" s="698"/>
      <c r="CQ41" s="699"/>
      <c r="CR41" s="682" t="s">
        <v>232</v>
      </c>
      <c r="CS41" s="718"/>
      <c r="CT41" s="718"/>
      <c r="CU41" s="718"/>
      <c r="CV41" s="718"/>
      <c r="CW41" s="718"/>
      <c r="CX41" s="718"/>
      <c r="CY41" s="719"/>
      <c r="CZ41" s="687" t="s">
        <v>241</v>
      </c>
      <c r="DA41" s="716"/>
      <c r="DB41" s="716"/>
      <c r="DC41" s="720"/>
      <c r="DD41" s="691" t="s">
        <v>178</v>
      </c>
      <c r="DE41" s="718"/>
      <c r="DF41" s="718"/>
      <c r="DG41" s="718"/>
      <c r="DH41" s="718"/>
      <c r="DI41" s="718"/>
      <c r="DJ41" s="718"/>
      <c r="DK41" s="719"/>
      <c r="DL41" s="769"/>
      <c r="DM41" s="770"/>
      <c r="DN41" s="770"/>
      <c r="DO41" s="770"/>
      <c r="DP41" s="770"/>
      <c r="DQ41" s="770"/>
      <c r="DR41" s="770"/>
      <c r="DS41" s="770"/>
      <c r="DT41" s="770"/>
      <c r="DU41" s="770"/>
      <c r="DV41" s="771"/>
      <c r="DW41" s="772"/>
      <c r="DX41" s="773"/>
      <c r="DY41" s="773"/>
      <c r="DZ41" s="773"/>
      <c r="EA41" s="773"/>
      <c r="EB41" s="773"/>
      <c r="EC41" s="774"/>
    </row>
    <row r="42" spans="2:133" ht="11.25" customHeight="1" x14ac:dyDescent="0.15">
      <c r="B42" s="723" t="s">
        <v>357</v>
      </c>
      <c r="C42" s="724"/>
      <c r="D42" s="724"/>
      <c r="E42" s="724"/>
      <c r="F42" s="724"/>
      <c r="G42" s="724"/>
      <c r="H42" s="724"/>
      <c r="I42" s="724"/>
      <c r="J42" s="724"/>
      <c r="K42" s="724"/>
      <c r="L42" s="724"/>
      <c r="M42" s="724"/>
      <c r="N42" s="724"/>
      <c r="O42" s="724"/>
      <c r="P42" s="724"/>
      <c r="Q42" s="725"/>
      <c r="R42" s="767">
        <v>3300452</v>
      </c>
      <c r="S42" s="768"/>
      <c r="T42" s="768"/>
      <c r="U42" s="768"/>
      <c r="V42" s="768"/>
      <c r="W42" s="768"/>
      <c r="X42" s="768"/>
      <c r="Y42" s="776"/>
      <c r="Z42" s="777">
        <v>100</v>
      </c>
      <c r="AA42" s="777"/>
      <c r="AB42" s="777"/>
      <c r="AC42" s="777"/>
      <c r="AD42" s="778">
        <v>1579755</v>
      </c>
      <c r="AE42" s="778"/>
      <c r="AF42" s="778"/>
      <c r="AG42" s="778"/>
      <c r="AH42" s="778"/>
      <c r="AI42" s="778"/>
      <c r="AJ42" s="778"/>
      <c r="AK42" s="778"/>
      <c r="AL42" s="779">
        <v>100</v>
      </c>
      <c r="AM42" s="754"/>
      <c r="AN42" s="754"/>
      <c r="AO42" s="780"/>
      <c r="AQ42" s="781" t="s">
        <v>358</v>
      </c>
      <c r="AR42" s="782"/>
      <c r="AS42" s="782"/>
      <c r="AT42" s="782"/>
      <c r="AU42" s="782"/>
      <c r="AV42" s="782"/>
      <c r="AW42" s="782"/>
      <c r="AX42" s="782"/>
      <c r="AY42" s="783"/>
      <c r="AZ42" s="767">
        <v>53508</v>
      </c>
      <c r="BA42" s="768"/>
      <c r="BB42" s="768"/>
      <c r="BC42" s="768"/>
      <c r="BD42" s="753"/>
      <c r="BE42" s="753"/>
      <c r="BF42" s="755"/>
      <c r="BG42" s="765"/>
      <c r="BH42" s="766"/>
      <c r="BI42" s="766"/>
      <c r="BJ42" s="766"/>
      <c r="BK42" s="766"/>
      <c r="BL42" s="236"/>
      <c r="BM42" s="708" t="s">
        <v>359</v>
      </c>
      <c r="BN42" s="708"/>
      <c r="BO42" s="708"/>
      <c r="BP42" s="708"/>
      <c r="BQ42" s="708"/>
      <c r="BR42" s="708"/>
      <c r="BS42" s="708"/>
      <c r="BT42" s="708"/>
      <c r="BU42" s="709"/>
      <c r="BV42" s="767">
        <v>404</v>
      </c>
      <c r="BW42" s="768"/>
      <c r="BX42" s="768"/>
      <c r="BY42" s="768"/>
      <c r="BZ42" s="768"/>
      <c r="CA42" s="768"/>
      <c r="CB42" s="775"/>
      <c r="CD42" s="679" t="s">
        <v>360</v>
      </c>
      <c r="CE42" s="680"/>
      <c r="CF42" s="680"/>
      <c r="CG42" s="680"/>
      <c r="CH42" s="680"/>
      <c r="CI42" s="680"/>
      <c r="CJ42" s="680"/>
      <c r="CK42" s="680"/>
      <c r="CL42" s="680"/>
      <c r="CM42" s="680"/>
      <c r="CN42" s="680"/>
      <c r="CO42" s="680"/>
      <c r="CP42" s="680"/>
      <c r="CQ42" s="681"/>
      <c r="CR42" s="682">
        <v>455660</v>
      </c>
      <c r="CS42" s="683"/>
      <c r="CT42" s="683"/>
      <c r="CU42" s="683"/>
      <c r="CV42" s="683"/>
      <c r="CW42" s="683"/>
      <c r="CX42" s="683"/>
      <c r="CY42" s="684"/>
      <c r="CZ42" s="687">
        <v>14.7</v>
      </c>
      <c r="DA42" s="688"/>
      <c r="DB42" s="688"/>
      <c r="DC42" s="700"/>
      <c r="DD42" s="691">
        <v>34892</v>
      </c>
      <c r="DE42" s="683"/>
      <c r="DF42" s="683"/>
      <c r="DG42" s="683"/>
      <c r="DH42" s="683"/>
      <c r="DI42" s="683"/>
      <c r="DJ42" s="683"/>
      <c r="DK42" s="684"/>
      <c r="DL42" s="769"/>
      <c r="DM42" s="770"/>
      <c r="DN42" s="770"/>
      <c r="DO42" s="770"/>
      <c r="DP42" s="770"/>
      <c r="DQ42" s="770"/>
      <c r="DR42" s="770"/>
      <c r="DS42" s="770"/>
      <c r="DT42" s="770"/>
      <c r="DU42" s="770"/>
      <c r="DV42" s="771"/>
      <c r="DW42" s="772"/>
      <c r="DX42" s="773"/>
      <c r="DY42" s="773"/>
      <c r="DZ42" s="773"/>
      <c r="EA42" s="773"/>
      <c r="EB42" s="773"/>
      <c r="EC42" s="774"/>
    </row>
    <row r="43" spans="2:133" ht="11.25" customHeight="1" x14ac:dyDescent="0.15">
      <c r="BV43" s="237"/>
      <c r="BW43" s="237"/>
      <c r="BX43" s="237"/>
      <c r="BY43" s="237"/>
      <c r="BZ43" s="237"/>
      <c r="CA43" s="237"/>
      <c r="CB43" s="237"/>
      <c r="CD43" s="679" t="s">
        <v>361</v>
      </c>
      <c r="CE43" s="680"/>
      <c r="CF43" s="680"/>
      <c r="CG43" s="680"/>
      <c r="CH43" s="680"/>
      <c r="CI43" s="680"/>
      <c r="CJ43" s="680"/>
      <c r="CK43" s="680"/>
      <c r="CL43" s="680"/>
      <c r="CM43" s="680"/>
      <c r="CN43" s="680"/>
      <c r="CO43" s="680"/>
      <c r="CP43" s="680"/>
      <c r="CQ43" s="681"/>
      <c r="CR43" s="682" t="s">
        <v>241</v>
      </c>
      <c r="CS43" s="718"/>
      <c r="CT43" s="718"/>
      <c r="CU43" s="718"/>
      <c r="CV43" s="718"/>
      <c r="CW43" s="718"/>
      <c r="CX43" s="718"/>
      <c r="CY43" s="719"/>
      <c r="CZ43" s="687" t="s">
        <v>241</v>
      </c>
      <c r="DA43" s="716"/>
      <c r="DB43" s="716"/>
      <c r="DC43" s="720"/>
      <c r="DD43" s="691" t="s">
        <v>232</v>
      </c>
      <c r="DE43" s="718"/>
      <c r="DF43" s="718"/>
      <c r="DG43" s="718"/>
      <c r="DH43" s="718"/>
      <c r="DI43" s="718"/>
      <c r="DJ43" s="718"/>
      <c r="DK43" s="719"/>
      <c r="DL43" s="769"/>
      <c r="DM43" s="770"/>
      <c r="DN43" s="770"/>
      <c r="DO43" s="770"/>
      <c r="DP43" s="770"/>
      <c r="DQ43" s="770"/>
      <c r="DR43" s="770"/>
      <c r="DS43" s="770"/>
      <c r="DT43" s="770"/>
      <c r="DU43" s="770"/>
      <c r="DV43" s="771"/>
      <c r="DW43" s="772"/>
      <c r="DX43" s="773"/>
      <c r="DY43" s="773"/>
      <c r="DZ43" s="773"/>
      <c r="EA43" s="773"/>
      <c r="EB43" s="773"/>
      <c r="EC43" s="774"/>
    </row>
    <row r="44" spans="2:133" ht="11.25" customHeight="1" x14ac:dyDescent="0.15">
      <c r="CD44" s="794" t="s">
        <v>310</v>
      </c>
      <c r="CE44" s="795"/>
      <c r="CF44" s="679" t="s">
        <v>362</v>
      </c>
      <c r="CG44" s="680"/>
      <c r="CH44" s="680"/>
      <c r="CI44" s="680"/>
      <c r="CJ44" s="680"/>
      <c r="CK44" s="680"/>
      <c r="CL44" s="680"/>
      <c r="CM44" s="680"/>
      <c r="CN44" s="680"/>
      <c r="CO44" s="680"/>
      <c r="CP44" s="680"/>
      <c r="CQ44" s="681"/>
      <c r="CR44" s="682">
        <v>454567</v>
      </c>
      <c r="CS44" s="683"/>
      <c r="CT44" s="683"/>
      <c r="CU44" s="683"/>
      <c r="CV44" s="683"/>
      <c r="CW44" s="683"/>
      <c r="CX44" s="683"/>
      <c r="CY44" s="684"/>
      <c r="CZ44" s="687">
        <v>14.7</v>
      </c>
      <c r="DA44" s="688"/>
      <c r="DB44" s="688"/>
      <c r="DC44" s="700"/>
      <c r="DD44" s="691">
        <v>33799</v>
      </c>
      <c r="DE44" s="683"/>
      <c r="DF44" s="683"/>
      <c r="DG44" s="683"/>
      <c r="DH44" s="683"/>
      <c r="DI44" s="683"/>
      <c r="DJ44" s="683"/>
      <c r="DK44" s="684"/>
      <c r="DL44" s="769"/>
      <c r="DM44" s="770"/>
      <c r="DN44" s="770"/>
      <c r="DO44" s="770"/>
      <c r="DP44" s="770"/>
      <c r="DQ44" s="770"/>
      <c r="DR44" s="770"/>
      <c r="DS44" s="770"/>
      <c r="DT44" s="770"/>
      <c r="DU44" s="770"/>
      <c r="DV44" s="771"/>
      <c r="DW44" s="772"/>
      <c r="DX44" s="773"/>
      <c r="DY44" s="773"/>
      <c r="DZ44" s="773"/>
      <c r="EA44" s="773"/>
      <c r="EB44" s="773"/>
      <c r="EC44" s="774"/>
    </row>
    <row r="45" spans="2:133" ht="11.25" customHeight="1" x14ac:dyDescent="0.15">
      <c r="CD45" s="796"/>
      <c r="CE45" s="797"/>
      <c r="CF45" s="679" t="s">
        <v>363</v>
      </c>
      <c r="CG45" s="680"/>
      <c r="CH45" s="680"/>
      <c r="CI45" s="680"/>
      <c r="CJ45" s="680"/>
      <c r="CK45" s="680"/>
      <c r="CL45" s="680"/>
      <c r="CM45" s="680"/>
      <c r="CN45" s="680"/>
      <c r="CO45" s="680"/>
      <c r="CP45" s="680"/>
      <c r="CQ45" s="681"/>
      <c r="CR45" s="682">
        <v>431864</v>
      </c>
      <c r="CS45" s="718"/>
      <c r="CT45" s="718"/>
      <c r="CU45" s="718"/>
      <c r="CV45" s="718"/>
      <c r="CW45" s="718"/>
      <c r="CX45" s="718"/>
      <c r="CY45" s="719"/>
      <c r="CZ45" s="687">
        <v>13.9</v>
      </c>
      <c r="DA45" s="716"/>
      <c r="DB45" s="716"/>
      <c r="DC45" s="720"/>
      <c r="DD45" s="691">
        <v>11096</v>
      </c>
      <c r="DE45" s="718"/>
      <c r="DF45" s="718"/>
      <c r="DG45" s="718"/>
      <c r="DH45" s="718"/>
      <c r="DI45" s="718"/>
      <c r="DJ45" s="718"/>
      <c r="DK45" s="719"/>
      <c r="DL45" s="769"/>
      <c r="DM45" s="770"/>
      <c r="DN45" s="770"/>
      <c r="DO45" s="770"/>
      <c r="DP45" s="770"/>
      <c r="DQ45" s="770"/>
      <c r="DR45" s="770"/>
      <c r="DS45" s="770"/>
      <c r="DT45" s="770"/>
      <c r="DU45" s="770"/>
      <c r="DV45" s="771"/>
      <c r="DW45" s="772"/>
      <c r="DX45" s="773"/>
      <c r="DY45" s="773"/>
      <c r="DZ45" s="773"/>
      <c r="EA45" s="773"/>
      <c r="EB45" s="773"/>
      <c r="EC45" s="774"/>
    </row>
    <row r="46" spans="2:133" ht="11.25" customHeight="1" x14ac:dyDescent="0.15">
      <c r="B46" s="229" t="s">
        <v>364</v>
      </c>
      <c r="C46" s="229"/>
      <c r="D46" s="229"/>
      <c r="E46" s="229"/>
      <c r="F46" s="229"/>
      <c r="G46" s="229"/>
      <c r="H46" s="229"/>
      <c r="I46" s="229"/>
      <c r="J46" s="229"/>
      <c r="K46" s="229"/>
      <c r="L46" s="229"/>
      <c r="M46" s="229"/>
      <c r="N46" s="229"/>
      <c r="O46" s="229"/>
      <c r="P46" s="229"/>
      <c r="Q46" s="229"/>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6"/>
      <c r="CE46" s="797"/>
      <c r="CF46" s="679" t="s">
        <v>365</v>
      </c>
      <c r="CG46" s="680"/>
      <c r="CH46" s="680"/>
      <c r="CI46" s="680"/>
      <c r="CJ46" s="680"/>
      <c r="CK46" s="680"/>
      <c r="CL46" s="680"/>
      <c r="CM46" s="680"/>
      <c r="CN46" s="680"/>
      <c r="CO46" s="680"/>
      <c r="CP46" s="680"/>
      <c r="CQ46" s="681"/>
      <c r="CR46" s="682">
        <v>22703</v>
      </c>
      <c r="CS46" s="683"/>
      <c r="CT46" s="683"/>
      <c r="CU46" s="683"/>
      <c r="CV46" s="683"/>
      <c r="CW46" s="683"/>
      <c r="CX46" s="683"/>
      <c r="CY46" s="684"/>
      <c r="CZ46" s="687">
        <v>0.7</v>
      </c>
      <c r="DA46" s="688"/>
      <c r="DB46" s="688"/>
      <c r="DC46" s="700"/>
      <c r="DD46" s="691">
        <v>22703</v>
      </c>
      <c r="DE46" s="683"/>
      <c r="DF46" s="683"/>
      <c r="DG46" s="683"/>
      <c r="DH46" s="683"/>
      <c r="DI46" s="683"/>
      <c r="DJ46" s="683"/>
      <c r="DK46" s="684"/>
      <c r="DL46" s="769"/>
      <c r="DM46" s="770"/>
      <c r="DN46" s="770"/>
      <c r="DO46" s="770"/>
      <c r="DP46" s="770"/>
      <c r="DQ46" s="770"/>
      <c r="DR46" s="770"/>
      <c r="DS46" s="770"/>
      <c r="DT46" s="770"/>
      <c r="DU46" s="770"/>
      <c r="DV46" s="771"/>
      <c r="DW46" s="772"/>
      <c r="DX46" s="773"/>
      <c r="DY46" s="773"/>
      <c r="DZ46" s="773"/>
      <c r="EA46" s="773"/>
      <c r="EB46" s="773"/>
      <c r="EC46" s="774"/>
    </row>
    <row r="47" spans="2:133" ht="11.25" customHeight="1" x14ac:dyDescent="0.15">
      <c r="B47" s="239" t="s">
        <v>366</v>
      </c>
      <c r="C47" s="229"/>
      <c r="D47" s="229"/>
      <c r="E47" s="229"/>
      <c r="F47" s="229"/>
      <c r="G47" s="229"/>
      <c r="H47" s="229"/>
      <c r="I47" s="229"/>
      <c r="J47" s="229"/>
      <c r="K47" s="229"/>
      <c r="L47" s="229"/>
      <c r="M47" s="229"/>
      <c r="N47" s="229"/>
      <c r="O47" s="229"/>
      <c r="P47" s="229"/>
      <c r="Q47" s="229"/>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96"/>
      <c r="CE47" s="797"/>
      <c r="CF47" s="679" t="s">
        <v>367</v>
      </c>
      <c r="CG47" s="680"/>
      <c r="CH47" s="680"/>
      <c r="CI47" s="680"/>
      <c r="CJ47" s="680"/>
      <c r="CK47" s="680"/>
      <c r="CL47" s="680"/>
      <c r="CM47" s="680"/>
      <c r="CN47" s="680"/>
      <c r="CO47" s="680"/>
      <c r="CP47" s="680"/>
      <c r="CQ47" s="681"/>
      <c r="CR47" s="682">
        <v>1093</v>
      </c>
      <c r="CS47" s="718"/>
      <c r="CT47" s="718"/>
      <c r="CU47" s="718"/>
      <c r="CV47" s="718"/>
      <c r="CW47" s="718"/>
      <c r="CX47" s="718"/>
      <c r="CY47" s="719"/>
      <c r="CZ47" s="687">
        <v>0</v>
      </c>
      <c r="DA47" s="716"/>
      <c r="DB47" s="716"/>
      <c r="DC47" s="720"/>
      <c r="DD47" s="691">
        <v>1093</v>
      </c>
      <c r="DE47" s="718"/>
      <c r="DF47" s="718"/>
      <c r="DG47" s="718"/>
      <c r="DH47" s="718"/>
      <c r="DI47" s="718"/>
      <c r="DJ47" s="718"/>
      <c r="DK47" s="719"/>
      <c r="DL47" s="769"/>
      <c r="DM47" s="770"/>
      <c r="DN47" s="770"/>
      <c r="DO47" s="770"/>
      <c r="DP47" s="770"/>
      <c r="DQ47" s="770"/>
      <c r="DR47" s="770"/>
      <c r="DS47" s="770"/>
      <c r="DT47" s="770"/>
      <c r="DU47" s="770"/>
      <c r="DV47" s="771"/>
      <c r="DW47" s="772"/>
      <c r="DX47" s="773"/>
      <c r="DY47" s="773"/>
      <c r="DZ47" s="773"/>
      <c r="EA47" s="773"/>
      <c r="EB47" s="773"/>
      <c r="EC47" s="774"/>
    </row>
    <row r="48" spans="2:133" x14ac:dyDescent="0.15">
      <c r="B48" s="240" t="s">
        <v>368</v>
      </c>
      <c r="CD48" s="798"/>
      <c r="CE48" s="799"/>
      <c r="CF48" s="679" t="s">
        <v>369</v>
      </c>
      <c r="CG48" s="680"/>
      <c r="CH48" s="680"/>
      <c r="CI48" s="680"/>
      <c r="CJ48" s="680"/>
      <c r="CK48" s="680"/>
      <c r="CL48" s="680"/>
      <c r="CM48" s="680"/>
      <c r="CN48" s="680"/>
      <c r="CO48" s="680"/>
      <c r="CP48" s="680"/>
      <c r="CQ48" s="681"/>
      <c r="CR48" s="682" t="s">
        <v>178</v>
      </c>
      <c r="CS48" s="683"/>
      <c r="CT48" s="683"/>
      <c r="CU48" s="683"/>
      <c r="CV48" s="683"/>
      <c r="CW48" s="683"/>
      <c r="CX48" s="683"/>
      <c r="CY48" s="684"/>
      <c r="CZ48" s="687" t="s">
        <v>232</v>
      </c>
      <c r="DA48" s="688"/>
      <c r="DB48" s="688"/>
      <c r="DC48" s="700"/>
      <c r="DD48" s="691" t="s">
        <v>232</v>
      </c>
      <c r="DE48" s="683"/>
      <c r="DF48" s="683"/>
      <c r="DG48" s="683"/>
      <c r="DH48" s="683"/>
      <c r="DI48" s="683"/>
      <c r="DJ48" s="683"/>
      <c r="DK48" s="684"/>
      <c r="DL48" s="769"/>
      <c r="DM48" s="770"/>
      <c r="DN48" s="770"/>
      <c r="DO48" s="770"/>
      <c r="DP48" s="770"/>
      <c r="DQ48" s="770"/>
      <c r="DR48" s="770"/>
      <c r="DS48" s="770"/>
      <c r="DT48" s="770"/>
      <c r="DU48" s="770"/>
      <c r="DV48" s="771"/>
      <c r="DW48" s="772"/>
      <c r="DX48" s="773"/>
      <c r="DY48" s="773"/>
      <c r="DZ48" s="773"/>
      <c r="EA48" s="773"/>
      <c r="EB48" s="773"/>
      <c r="EC48" s="774"/>
    </row>
    <row r="49" spans="82:133" ht="11.25" customHeight="1" x14ac:dyDescent="0.15">
      <c r="CD49" s="723" t="s">
        <v>370</v>
      </c>
      <c r="CE49" s="724"/>
      <c r="CF49" s="724"/>
      <c r="CG49" s="724"/>
      <c r="CH49" s="724"/>
      <c r="CI49" s="724"/>
      <c r="CJ49" s="724"/>
      <c r="CK49" s="724"/>
      <c r="CL49" s="724"/>
      <c r="CM49" s="724"/>
      <c r="CN49" s="724"/>
      <c r="CO49" s="724"/>
      <c r="CP49" s="724"/>
      <c r="CQ49" s="725"/>
      <c r="CR49" s="767">
        <v>3101678</v>
      </c>
      <c r="CS49" s="753"/>
      <c r="CT49" s="753"/>
      <c r="CU49" s="753"/>
      <c r="CV49" s="753"/>
      <c r="CW49" s="753"/>
      <c r="CX49" s="753"/>
      <c r="CY49" s="784"/>
      <c r="CZ49" s="779">
        <v>100</v>
      </c>
      <c r="DA49" s="785"/>
      <c r="DB49" s="785"/>
      <c r="DC49" s="786"/>
      <c r="DD49" s="787">
        <v>2021523</v>
      </c>
      <c r="DE49" s="753"/>
      <c r="DF49" s="753"/>
      <c r="DG49" s="753"/>
      <c r="DH49" s="753"/>
      <c r="DI49" s="753"/>
      <c r="DJ49" s="753"/>
      <c r="DK49" s="784"/>
      <c r="DL49" s="788"/>
      <c r="DM49" s="789"/>
      <c r="DN49" s="789"/>
      <c r="DO49" s="789"/>
      <c r="DP49" s="789"/>
      <c r="DQ49" s="789"/>
      <c r="DR49" s="789"/>
      <c r="DS49" s="789"/>
      <c r="DT49" s="789"/>
      <c r="DU49" s="789"/>
      <c r="DV49" s="790"/>
      <c r="DW49" s="791"/>
      <c r="DX49" s="792"/>
      <c r="DY49" s="792"/>
      <c r="DZ49" s="792"/>
      <c r="EA49" s="792"/>
      <c r="EB49" s="792"/>
      <c r="EC49" s="793"/>
    </row>
  </sheetData>
  <sheetProtection algorithmName="SHA-512" hashValue="+Vjbt3Wk2BWEbCLgLvEcpTkn567RgmEljEKMcqMs1eeQpeS9bKTTOQ6SXlEjvJlRo/19xQhSx1Ylh5GD8PXZyw==" saltValue="hn4WDygYn4zRqVTDbYorn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58" zoomScale="70" zoomScaleNormal="25" zoomScaleSheetLayoutView="70" workbookViewId="0">
      <selection activeCell="AK76" sqref="AK76:AO76"/>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9" t="s">
        <v>372</v>
      </c>
      <c r="DK2" s="830"/>
      <c r="DL2" s="830"/>
      <c r="DM2" s="830"/>
      <c r="DN2" s="830"/>
      <c r="DO2" s="831"/>
      <c r="DP2" s="249"/>
      <c r="DQ2" s="829" t="s">
        <v>373</v>
      </c>
      <c r="DR2" s="830"/>
      <c r="DS2" s="830"/>
      <c r="DT2" s="830"/>
      <c r="DU2" s="830"/>
      <c r="DV2" s="830"/>
      <c r="DW2" s="830"/>
      <c r="DX2" s="830"/>
      <c r="DY2" s="830"/>
      <c r="DZ2" s="83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2" t="s">
        <v>374</v>
      </c>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832"/>
      <c r="AW4" s="832"/>
      <c r="AX4" s="832"/>
      <c r="AY4" s="832"/>
      <c r="AZ4" s="252"/>
      <c r="BA4" s="252"/>
      <c r="BB4" s="252"/>
      <c r="BC4" s="252"/>
      <c r="BD4" s="252"/>
      <c r="BE4" s="253"/>
      <c r="BF4" s="253"/>
      <c r="BG4" s="253"/>
      <c r="BH4" s="253"/>
      <c r="BI4" s="253"/>
      <c r="BJ4" s="253"/>
      <c r="BK4" s="253"/>
      <c r="BL4" s="253"/>
      <c r="BM4" s="253"/>
      <c r="BN4" s="253"/>
      <c r="BO4" s="253"/>
      <c r="BP4" s="253"/>
      <c r="BQ4" s="252" t="s">
        <v>375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3" t="s">
        <v>376</v>
      </c>
      <c r="B5" s="824"/>
      <c r="C5" s="824"/>
      <c r="D5" s="824"/>
      <c r="E5" s="824"/>
      <c r="F5" s="824"/>
      <c r="G5" s="824"/>
      <c r="H5" s="824"/>
      <c r="I5" s="824"/>
      <c r="J5" s="824"/>
      <c r="K5" s="824"/>
      <c r="L5" s="824"/>
      <c r="M5" s="824"/>
      <c r="N5" s="824"/>
      <c r="O5" s="824"/>
      <c r="P5" s="825"/>
      <c r="Q5" s="800" t="s">
        <v>377</v>
      </c>
      <c r="R5" s="801"/>
      <c r="S5" s="801"/>
      <c r="T5" s="801"/>
      <c r="U5" s="802"/>
      <c r="V5" s="800" t="s">
        <v>378</v>
      </c>
      <c r="W5" s="801"/>
      <c r="X5" s="801"/>
      <c r="Y5" s="801"/>
      <c r="Z5" s="802"/>
      <c r="AA5" s="800" t="s">
        <v>379</v>
      </c>
      <c r="AB5" s="801"/>
      <c r="AC5" s="801"/>
      <c r="AD5" s="801"/>
      <c r="AE5" s="801"/>
      <c r="AF5" s="833" t="s">
        <v>380</v>
      </c>
      <c r="AG5" s="801"/>
      <c r="AH5" s="801"/>
      <c r="AI5" s="801"/>
      <c r="AJ5" s="812"/>
      <c r="AK5" s="801" t="s">
        <v>381</v>
      </c>
      <c r="AL5" s="801"/>
      <c r="AM5" s="801"/>
      <c r="AN5" s="801"/>
      <c r="AO5" s="802"/>
      <c r="AP5" s="800" t="s">
        <v>382</v>
      </c>
      <c r="AQ5" s="801"/>
      <c r="AR5" s="801"/>
      <c r="AS5" s="801"/>
      <c r="AT5" s="802"/>
      <c r="AU5" s="800" t="s">
        <v>383</v>
      </c>
      <c r="AV5" s="801"/>
      <c r="AW5" s="801"/>
      <c r="AX5" s="801"/>
      <c r="AY5" s="812"/>
      <c r="AZ5" s="256"/>
      <c r="BA5" s="256"/>
      <c r="BB5" s="256"/>
      <c r="BC5" s="256"/>
      <c r="BD5" s="256"/>
      <c r="BE5" s="257"/>
      <c r="BF5" s="257"/>
      <c r="BG5" s="257"/>
      <c r="BH5" s="257"/>
      <c r="BI5" s="257"/>
      <c r="BJ5" s="257"/>
      <c r="BK5" s="257"/>
      <c r="BL5" s="257"/>
      <c r="BM5" s="257"/>
      <c r="BN5" s="257"/>
      <c r="BO5" s="257"/>
      <c r="BP5" s="257"/>
      <c r="BQ5" s="823" t="s">
        <v>384</v>
      </c>
      <c r="BR5" s="824"/>
      <c r="BS5" s="824"/>
      <c r="BT5" s="824"/>
      <c r="BU5" s="824"/>
      <c r="BV5" s="824"/>
      <c r="BW5" s="824"/>
      <c r="BX5" s="824"/>
      <c r="BY5" s="824"/>
      <c r="BZ5" s="824"/>
      <c r="CA5" s="824"/>
      <c r="CB5" s="824"/>
      <c r="CC5" s="824"/>
      <c r="CD5" s="824"/>
      <c r="CE5" s="824"/>
      <c r="CF5" s="824"/>
      <c r="CG5" s="825"/>
      <c r="CH5" s="800" t="s">
        <v>385</v>
      </c>
      <c r="CI5" s="801"/>
      <c r="CJ5" s="801"/>
      <c r="CK5" s="801"/>
      <c r="CL5" s="802"/>
      <c r="CM5" s="800" t="s">
        <v>386</v>
      </c>
      <c r="CN5" s="801"/>
      <c r="CO5" s="801"/>
      <c r="CP5" s="801"/>
      <c r="CQ5" s="802"/>
      <c r="CR5" s="800" t="s">
        <v>387</v>
      </c>
      <c r="CS5" s="801"/>
      <c r="CT5" s="801"/>
      <c r="CU5" s="801"/>
      <c r="CV5" s="802"/>
      <c r="CW5" s="800" t="s">
        <v>388</v>
      </c>
      <c r="CX5" s="801"/>
      <c r="CY5" s="801"/>
      <c r="CZ5" s="801"/>
      <c r="DA5" s="802"/>
      <c r="DB5" s="800" t="s">
        <v>389</v>
      </c>
      <c r="DC5" s="801"/>
      <c r="DD5" s="801"/>
      <c r="DE5" s="801"/>
      <c r="DF5" s="802"/>
      <c r="DG5" s="806" t="s">
        <v>390</v>
      </c>
      <c r="DH5" s="807"/>
      <c r="DI5" s="807"/>
      <c r="DJ5" s="807"/>
      <c r="DK5" s="808"/>
      <c r="DL5" s="806" t="s">
        <v>391</v>
      </c>
      <c r="DM5" s="807"/>
      <c r="DN5" s="807"/>
      <c r="DO5" s="807"/>
      <c r="DP5" s="808"/>
      <c r="DQ5" s="800" t="s">
        <v>392</v>
      </c>
      <c r="DR5" s="801"/>
      <c r="DS5" s="801"/>
      <c r="DT5" s="801"/>
      <c r="DU5" s="802"/>
      <c r="DV5" s="800" t="s">
        <v>383</v>
      </c>
      <c r="DW5" s="801"/>
      <c r="DX5" s="801"/>
      <c r="DY5" s="801"/>
      <c r="DZ5" s="812"/>
      <c r="EA5" s="254"/>
    </row>
    <row r="6" spans="1:131" s="255" customFormat="1" ht="26.25" customHeight="1" thickBot="1" x14ac:dyDescent="0.2">
      <c r="A6" s="826"/>
      <c r="B6" s="827"/>
      <c r="C6" s="827"/>
      <c r="D6" s="827"/>
      <c r="E6" s="827"/>
      <c r="F6" s="827"/>
      <c r="G6" s="827"/>
      <c r="H6" s="827"/>
      <c r="I6" s="827"/>
      <c r="J6" s="827"/>
      <c r="K6" s="827"/>
      <c r="L6" s="827"/>
      <c r="M6" s="827"/>
      <c r="N6" s="827"/>
      <c r="O6" s="827"/>
      <c r="P6" s="828"/>
      <c r="Q6" s="803"/>
      <c r="R6" s="804"/>
      <c r="S6" s="804"/>
      <c r="T6" s="804"/>
      <c r="U6" s="805"/>
      <c r="V6" s="803"/>
      <c r="W6" s="804"/>
      <c r="X6" s="804"/>
      <c r="Y6" s="804"/>
      <c r="Z6" s="805"/>
      <c r="AA6" s="803"/>
      <c r="AB6" s="804"/>
      <c r="AC6" s="804"/>
      <c r="AD6" s="804"/>
      <c r="AE6" s="804"/>
      <c r="AF6" s="834"/>
      <c r="AG6" s="804"/>
      <c r="AH6" s="804"/>
      <c r="AI6" s="804"/>
      <c r="AJ6" s="813"/>
      <c r="AK6" s="804"/>
      <c r="AL6" s="804"/>
      <c r="AM6" s="804"/>
      <c r="AN6" s="804"/>
      <c r="AO6" s="805"/>
      <c r="AP6" s="803"/>
      <c r="AQ6" s="804"/>
      <c r="AR6" s="804"/>
      <c r="AS6" s="804"/>
      <c r="AT6" s="805"/>
      <c r="AU6" s="803"/>
      <c r="AV6" s="804"/>
      <c r="AW6" s="804"/>
      <c r="AX6" s="804"/>
      <c r="AY6" s="813"/>
      <c r="AZ6" s="252"/>
      <c r="BA6" s="252"/>
      <c r="BB6" s="252"/>
      <c r="BC6" s="252"/>
      <c r="BD6" s="252"/>
      <c r="BE6" s="253"/>
      <c r="BF6" s="253"/>
      <c r="BG6" s="253"/>
      <c r="BH6" s="253"/>
      <c r="BI6" s="253"/>
      <c r="BJ6" s="253"/>
      <c r="BK6" s="253"/>
      <c r="BL6" s="253"/>
      <c r="BM6" s="253"/>
      <c r="BN6" s="253"/>
      <c r="BO6" s="253"/>
      <c r="BP6" s="253"/>
      <c r="BQ6" s="826"/>
      <c r="BR6" s="827"/>
      <c r="BS6" s="827"/>
      <c r="BT6" s="827"/>
      <c r="BU6" s="827"/>
      <c r="BV6" s="827"/>
      <c r="BW6" s="827"/>
      <c r="BX6" s="827"/>
      <c r="BY6" s="827"/>
      <c r="BZ6" s="827"/>
      <c r="CA6" s="827"/>
      <c r="CB6" s="827"/>
      <c r="CC6" s="827"/>
      <c r="CD6" s="827"/>
      <c r="CE6" s="827"/>
      <c r="CF6" s="827"/>
      <c r="CG6" s="828"/>
      <c r="CH6" s="803"/>
      <c r="CI6" s="804"/>
      <c r="CJ6" s="804"/>
      <c r="CK6" s="804"/>
      <c r="CL6" s="805"/>
      <c r="CM6" s="803"/>
      <c r="CN6" s="804"/>
      <c r="CO6" s="804"/>
      <c r="CP6" s="804"/>
      <c r="CQ6" s="805"/>
      <c r="CR6" s="803"/>
      <c r="CS6" s="804"/>
      <c r="CT6" s="804"/>
      <c r="CU6" s="804"/>
      <c r="CV6" s="805"/>
      <c r="CW6" s="803"/>
      <c r="CX6" s="804"/>
      <c r="CY6" s="804"/>
      <c r="CZ6" s="804"/>
      <c r="DA6" s="805"/>
      <c r="DB6" s="803"/>
      <c r="DC6" s="804"/>
      <c r="DD6" s="804"/>
      <c r="DE6" s="804"/>
      <c r="DF6" s="805"/>
      <c r="DG6" s="809"/>
      <c r="DH6" s="810"/>
      <c r="DI6" s="810"/>
      <c r="DJ6" s="810"/>
      <c r="DK6" s="811"/>
      <c r="DL6" s="809"/>
      <c r="DM6" s="810"/>
      <c r="DN6" s="810"/>
      <c r="DO6" s="810"/>
      <c r="DP6" s="811"/>
      <c r="DQ6" s="803"/>
      <c r="DR6" s="804"/>
      <c r="DS6" s="804"/>
      <c r="DT6" s="804"/>
      <c r="DU6" s="805"/>
      <c r="DV6" s="803"/>
      <c r="DW6" s="804"/>
      <c r="DX6" s="804"/>
      <c r="DY6" s="804"/>
      <c r="DZ6" s="813"/>
      <c r="EA6" s="254"/>
    </row>
    <row r="7" spans="1:131" s="255" customFormat="1" ht="26.25" customHeight="1" thickTop="1" x14ac:dyDescent="0.15">
      <c r="A7" s="258">
        <v>1</v>
      </c>
      <c r="B7" s="814" t="s">
        <v>393</v>
      </c>
      <c r="C7" s="815"/>
      <c r="D7" s="815"/>
      <c r="E7" s="815"/>
      <c r="F7" s="815"/>
      <c r="G7" s="815"/>
      <c r="H7" s="815"/>
      <c r="I7" s="815"/>
      <c r="J7" s="815"/>
      <c r="K7" s="815"/>
      <c r="L7" s="815"/>
      <c r="M7" s="815"/>
      <c r="N7" s="815"/>
      <c r="O7" s="815"/>
      <c r="P7" s="816"/>
      <c r="Q7" s="817"/>
      <c r="R7" s="818"/>
      <c r="S7" s="818"/>
      <c r="T7" s="818"/>
      <c r="U7" s="818"/>
      <c r="V7" s="818"/>
      <c r="W7" s="818"/>
      <c r="X7" s="818"/>
      <c r="Y7" s="818"/>
      <c r="Z7" s="818"/>
      <c r="AA7" s="818"/>
      <c r="AB7" s="818"/>
      <c r="AC7" s="818"/>
      <c r="AD7" s="818"/>
      <c r="AE7" s="819"/>
      <c r="AF7" s="820">
        <v>157</v>
      </c>
      <c r="AG7" s="821"/>
      <c r="AH7" s="821"/>
      <c r="AI7" s="821"/>
      <c r="AJ7" s="822"/>
      <c r="AK7" s="857"/>
      <c r="AL7" s="858"/>
      <c r="AM7" s="858"/>
      <c r="AN7" s="858"/>
      <c r="AO7" s="858"/>
      <c r="AP7" s="858"/>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c r="BS7" s="861" t="s">
        <v>578</v>
      </c>
      <c r="BT7" s="862"/>
      <c r="BU7" s="862"/>
      <c r="BV7" s="862"/>
      <c r="BW7" s="862"/>
      <c r="BX7" s="862"/>
      <c r="BY7" s="862"/>
      <c r="BZ7" s="862"/>
      <c r="CA7" s="862"/>
      <c r="CB7" s="862"/>
      <c r="CC7" s="862"/>
      <c r="CD7" s="862"/>
      <c r="CE7" s="862"/>
      <c r="CF7" s="862"/>
      <c r="CG7" s="863"/>
      <c r="CH7" s="854">
        <v>4</v>
      </c>
      <c r="CI7" s="855"/>
      <c r="CJ7" s="855"/>
      <c r="CK7" s="855"/>
      <c r="CL7" s="856"/>
      <c r="CM7" s="854">
        <v>75</v>
      </c>
      <c r="CN7" s="855"/>
      <c r="CO7" s="855"/>
      <c r="CP7" s="855"/>
      <c r="CQ7" s="856"/>
      <c r="CR7" s="854">
        <v>16</v>
      </c>
      <c r="CS7" s="855"/>
      <c r="CT7" s="855"/>
      <c r="CU7" s="855"/>
      <c r="CV7" s="856"/>
      <c r="CW7" s="854">
        <v>0</v>
      </c>
      <c r="CX7" s="855"/>
      <c r="CY7" s="855"/>
      <c r="CZ7" s="855"/>
      <c r="DA7" s="856"/>
      <c r="DB7" s="854">
        <v>0</v>
      </c>
      <c r="DC7" s="855"/>
      <c r="DD7" s="855"/>
      <c r="DE7" s="855"/>
      <c r="DF7" s="856"/>
      <c r="DG7" s="854">
        <v>0</v>
      </c>
      <c r="DH7" s="855"/>
      <c r="DI7" s="855"/>
      <c r="DJ7" s="855"/>
      <c r="DK7" s="856"/>
      <c r="DL7" s="854">
        <v>0</v>
      </c>
      <c r="DM7" s="855"/>
      <c r="DN7" s="855"/>
      <c r="DO7" s="855"/>
      <c r="DP7" s="856"/>
      <c r="DQ7" s="854">
        <v>0</v>
      </c>
      <c r="DR7" s="855"/>
      <c r="DS7" s="855"/>
      <c r="DT7" s="855"/>
      <c r="DU7" s="856"/>
      <c r="DV7" s="835"/>
      <c r="DW7" s="836"/>
      <c r="DX7" s="836"/>
      <c r="DY7" s="836"/>
      <c r="DZ7" s="837"/>
      <c r="EA7" s="254"/>
    </row>
    <row r="8" spans="1:131" s="255" customFormat="1" ht="26.25" customHeight="1" x14ac:dyDescent="0.15">
      <c r="A8" s="261">
        <v>2</v>
      </c>
      <c r="B8" s="838"/>
      <c r="C8" s="839"/>
      <c r="D8" s="839"/>
      <c r="E8" s="839"/>
      <c r="F8" s="839"/>
      <c r="G8" s="839"/>
      <c r="H8" s="839"/>
      <c r="I8" s="839"/>
      <c r="J8" s="839"/>
      <c r="K8" s="839"/>
      <c r="L8" s="839"/>
      <c r="M8" s="839"/>
      <c r="N8" s="839"/>
      <c r="O8" s="839"/>
      <c r="P8" s="840"/>
      <c r="Q8" s="841"/>
      <c r="R8" s="842"/>
      <c r="S8" s="842"/>
      <c r="T8" s="842"/>
      <c r="U8" s="842"/>
      <c r="V8" s="842"/>
      <c r="W8" s="842"/>
      <c r="X8" s="842"/>
      <c r="Y8" s="842"/>
      <c r="Z8" s="842"/>
      <c r="AA8" s="842"/>
      <c r="AB8" s="842"/>
      <c r="AC8" s="842"/>
      <c r="AD8" s="842"/>
      <c r="AE8" s="843"/>
      <c r="AF8" s="844"/>
      <c r="AG8" s="845"/>
      <c r="AH8" s="845"/>
      <c r="AI8" s="845"/>
      <c r="AJ8" s="846"/>
      <c r="AK8" s="847"/>
      <c r="AL8" s="848"/>
      <c r="AM8" s="848"/>
      <c r="AN8" s="848"/>
      <c r="AO8" s="848"/>
      <c r="AP8" s="848"/>
      <c r="AQ8" s="848"/>
      <c r="AR8" s="848"/>
      <c r="AS8" s="848"/>
      <c r="AT8" s="848"/>
      <c r="AU8" s="849"/>
      <c r="AV8" s="849"/>
      <c r="AW8" s="849"/>
      <c r="AX8" s="849"/>
      <c r="AY8" s="850"/>
      <c r="AZ8" s="252"/>
      <c r="BA8" s="252"/>
      <c r="BB8" s="252"/>
      <c r="BC8" s="252"/>
      <c r="BD8" s="252"/>
      <c r="BE8" s="253"/>
      <c r="BF8" s="253"/>
      <c r="BG8" s="253"/>
      <c r="BH8" s="253"/>
      <c r="BI8" s="253"/>
      <c r="BJ8" s="253"/>
      <c r="BK8" s="253"/>
      <c r="BL8" s="253"/>
      <c r="BM8" s="253"/>
      <c r="BN8" s="253"/>
      <c r="BO8" s="253"/>
      <c r="BP8" s="253"/>
      <c r="BQ8" s="262">
        <v>2</v>
      </c>
      <c r="BR8" s="263"/>
      <c r="BS8" s="851"/>
      <c r="BT8" s="852"/>
      <c r="BU8" s="852"/>
      <c r="BV8" s="852"/>
      <c r="BW8" s="852"/>
      <c r="BX8" s="852"/>
      <c r="BY8" s="852"/>
      <c r="BZ8" s="852"/>
      <c r="CA8" s="852"/>
      <c r="CB8" s="852"/>
      <c r="CC8" s="852"/>
      <c r="CD8" s="852"/>
      <c r="CE8" s="852"/>
      <c r="CF8" s="852"/>
      <c r="CG8" s="853"/>
      <c r="CH8" s="864"/>
      <c r="CI8" s="865"/>
      <c r="CJ8" s="865"/>
      <c r="CK8" s="865"/>
      <c r="CL8" s="866"/>
      <c r="CM8" s="864"/>
      <c r="CN8" s="865"/>
      <c r="CO8" s="865"/>
      <c r="CP8" s="865"/>
      <c r="CQ8" s="866"/>
      <c r="CR8" s="864"/>
      <c r="CS8" s="865"/>
      <c r="CT8" s="865"/>
      <c r="CU8" s="865"/>
      <c r="CV8" s="866"/>
      <c r="CW8" s="864"/>
      <c r="CX8" s="865"/>
      <c r="CY8" s="865"/>
      <c r="CZ8" s="865"/>
      <c r="DA8" s="866"/>
      <c r="DB8" s="864"/>
      <c r="DC8" s="865"/>
      <c r="DD8" s="865"/>
      <c r="DE8" s="865"/>
      <c r="DF8" s="866"/>
      <c r="DG8" s="864"/>
      <c r="DH8" s="865"/>
      <c r="DI8" s="865"/>
      <c r="DJ8" s="865"/>
      <c r="DK8" s="866"/>
      <c r="DL8" s="864"/>
      <c r="DM8" s="865"/>
      <c r="DN8" s="865"/>
      <c r="DO8" s="865"/>
      <c r="DP8" s="866"/>
      <c r="DQ8" s="864"/>
      <c r="DR8" s="865"/>
      <c r="DS8" s="865"/>
      <c r="DT8" s="865"/>
      <c r="DU8" s="866"/>
      <c r="DV8" s="867"/>
      <c r="DW8" s="868"/>
      <c r="DX8" s="868"/>
      <c r="DY8" s="868"/>
      <c r="DZ8" s="869"/>
      <c r="EA8" s="254"/>
    </row>
    <row r="9" spans="1:131" s="255" customFormat="1" ht="26.25" customHeight="1" x14ac:dyDescent="0.15">
      <c r="A9" s="261">
        <v>3</v>
      </c>
      <c r="B9" s="838"/>
      <c r="C9" s="839"/>
      <c r="D9" s="839"/>
      <c r="E9" s="839"/>
      <c r="F9" s="839"/>
      <c r="G9" s="839"/>
      <c r="H9" s="839"/>
      <c r="I9" s="839"/>
      <c r="J9" s="839"/>
      <c r="K9" s="839"/>
      <c r="L9" s="839"/>
      <c r="M9" s="839"/>
      <c r="N9" s="839"/>
      <c r="O9" s="839"/>
      <c r="P9" s="840"/>
      <c r="Q9" s="841"/>
      <c r="R9" s="842"/>
      <c r="S9" s="842"/>
      <c r="T9" s="842"/>
      <c r="U9" s="842"/>
      <c r="V9" s="842"/>
      <c r="W9" s="842"/>
      <c r="X9" s="842"/>
      <c r="Y9" s="842"/>
      <c r="Z9" s="842"/>
      <c r="AA9" s="842"/>
      <c r="AB9" s="842"/>
      <c r="AC9" s="842"/>
      <c r="AD9" s="842"/>
      <c r="AE9" s="843"/>
      <c r="AF9" s="844"/>
      <c r="AG9" s="845"/>
      <c r="AH9" s="845"/>
      <c r="AI9" s="845"/>
      <c r="AJ9" s="846"/>
      <c r="AK9" s="847"/>
      <c r="AL9" s="848"/>
      <c r="AM9" s="848"/>
      <c r="AN9" s="848"/>
      <c r="AO9" s="848"/>
      <c r="AP9" s="848"/>
      <c r="AQ9" s="848"/>
      <c r="AR9" s="848"/>
      <c r="AS9" s="848"/>
      <c r="AT9" s="848"/>
      <c r="AU9" s="849"/>
      <c r="AV9" s="849"/>
      <c r="AW9" s="849"/>
      <c r="AX9" s="849"/>
      <c r="AY9" s="850"/>
      <c r="AZ9" s="252"/>
      <c r="BA9" s="252"/>
      <c r="BB9" s="252"/>
      <c r="BC9" s="252"/>
      <c r="BD9" s="252"/>
      <c r="BE9" s="253"/>
      <c r="BF9" s="253"/>
      <c r="BG9" s="253"/>
      <c r="BH9" s="253"/>
      <c r="BI9" s="253"/>
      <c r="BJ9" s="253"/>
      <c r="BK9" s="253"/>
      <c r="BL9" s="253"/>
      <c r="BM9" s="253"/>
      <c r="BN9" s="253"/>
      <c r="BO9" s="253"/>
      <c r="BP9" s="253"/>
      <c r="BQ9" s="262">
        <v>3</v>
      </c>
      <c r="BR9" s="263"/>
      <c r="BS9" s="851"/>
      <c r="BT9" s="852"/>
      <c r="BU9" s="852"/>
      <c r="BV9" s="852"/>
      <c r="BW9" s="852"/>
      <c r="BX9" s="852"/>
      <c r="BY9" s="852"/>
      <c r="BZ9" s="852"/>
      <c r="CA9" s="852"/>
      <c r="CB9" s="852"/>
      <c r="CC9" s="852"/>
      <c r="CD9" s="852"/>
      <c r="CE9" s="852"/>
      <c r="CF9" s="852"/>
      <c r="CG9" s="853"/>
      <c r="CH9" s="864"/>
      <c r="CI9" s="865"/>
      <c r="CJ9" s="865"/>
      <c r="CK9" s="865"/>
      <c r="CL9" s="866"/>
      <c r="CM9" s="864"/>
      <c r="CN9" s="865"/>
      <c r="CO9" s="865"/>
      <c r="CP9" s="865"/>
      <c r="CQ9" s="866"/>
      <c r="CR9" s="864"/>
      <c r="CS9" s="865"/>
      <c r="CT9" s="865"/>
      <c r="CU9" s="865"/>
      <c r="CV9" s="866"/>
      <c r="CW9" s="864"/>
      <c r="CX9" s="865"/>
      <c r="CY9" s="865"/>
      <c r="CZ9" s="865"/>
      <c r="DA9" s="866"/>
      <c r="DB9" s="864"/>
      <c r="DC9" s="865"/>
      <c r="DD9" s="865"/>
      <c r="DE9" s="865"/>
      <c r="DF9" s="866"/>
      <c r="DG9" s="864"/>
      <c r="DH9" s="865"/>
      <c r="DI9" s="865"/>
      <c r="DJ9" s="865"/>
      <c r="DK9" s="866"/>
      <c r="DL9" s="864"/>
      <c r="DM9" s="865"/>
      <c r="DN9" s="865"/>
      <c r="DO9" s="865"/>
      <c r="DP9" s="866"/>
      <c r="DQ9" s="864"/>
      <c r="DR9" s="865"/>
      <c r="DS9" s="865"/>
      <c r="DT9" s="865"/>
      <c r="DU9" s="866"/>
      <c r="DV9" s="867"/>
      <c r="DW9" s="868"/>
      <c r="DX9" s="868"/>
      <c r="DY9" s="868"/>
      <c r="DZ9" s="869"/>
      <c r="EA9" s="254"/>
    </row>
    <row r="10" spans="1:131" s="255" customFormat="1" ht="26.25" customHeight="1" x14ac:dyDescent="0.15">
      <c r="A10" s="261">
        <v>4</v>
      </c>
      <c r="B10" s="838"/>
      <c r="C10" s="839"/>
      <c r="D10" s="839"/>
      <c r="E10" s="839"/>
      <c r="F10" s="839"/>
      <c r="G10" s="839"/>
      <c r="H10" s="839"/>
      <c r="I10" s="839"/>
      <c r="J10" s="839"/>
      <c r="K10" s="839"/>
      <c r="L10" s="839"/>
      <c r="M10" s="839"/>
      <c r="N10" s="839"/>
      <c r="O10" s="839"/>
      <c r="P10" s="840"/>
      <c r="Q10" s="841"/>
      <c r="R10" s="842"/>
      <c r="S10" s="842"/>
      <c r="T10" s="842"/>
      <c r="U10" s="842"/>
      <c r="V10" s="842"/>
      <c r="W10" s="842"/>
      <c r="X10" s="842"/>
      <c r="Y10" s="842"/>
      <c r="Z10" s="842"/>
      <c r="AA10" s="842"/>
      <c r="AB10" s="842"/>
      <c r="AC10" s="842"/>
      <c r="AD10" s="842"/>
      <c r="AE10" s="843"/>
      <c r="AF10" s="844"/>
      <c r="AG10" s="845"/>
      <c r="AH10" s="845"/>
      <c r="AI10" s="845"/>
      <c r="AJ10" s="846"/>
      <c r="AK10" s="847"/>
      <c r="AL10" s="848"/>
      <c r="AM10" s="848"/>
      <c r="AN10" s="848"/>
      <c r="AO10" s="848"/>
      <c r="AP10" s="848"/>
      <c r="AQ10" s="848"/>
      <c r="AR10" s="848"/>
      <c r="AS10" s="848"/>
      <c r="AT10" s="848"/>
      <c r="AU10" s="849"/>
      <c r="AV10" s="849"/>
      <c r="AW10" s="849"/>
      <c r="AX10" s="849"/>
      <c r="AY10" s="850"/>
      <c r="AZ10" s="252"/>
      <c r="BA10" s="252"/>
      <c r="BB10" s="252"/>
      <c r="BC10" s="252"/>
      <c r="BD10" s="252"/>
      <c r="BE10" s="253"/>
      <c r="BF10" s="253"/>
      <c r="BG10" s="253"/>
      <c r="BH10" s="253"/>
      <c r="BI10" s="253"/>
      <c r="BJ10" s="253"/>
      <c r="BK10" s="253"/>
      <c r="BL10" s="253"/>
      <c r="BM10" s="253"/>
      <c r="BN10" s="253"/>
      <c r="BO10" s="253"/>
      <c r="BP10" s="253"/>
      <c r="BQ10" s="262">
        <v>4</v>
      </c>
      <c r="BR10" s="263"/>
      <c r="BS10" s="851"/>
      <c r="BT10" s="852"/>
      <c r="BU10" s="852"/>
      <c r="BV10" s="852"/>
      <c r="BW10" s="852"/>
      <c r="BX10" s="852"/>
      <c r="BY10" s="852"/>
      <c r="BZ10" s="852"/>
      <c r="CA10" s="852"/>
      <c r="CB10" s="852"/>
      <c r="CC10" s="852"/>
      <c r="CD10" s="852"/>
      <c r="CE10" s="852"/>
      <c r="CF10" s="852"/>
      <c r="CG10" s="853"/>
      <c r="CH10" s="864"/>
      <c r="CI10" s="865"/>
      <c r="CJ10" s="865"/>
      <c r="CK10" s="865"/>
      <c r="CL10" s="866"/>
      <c r="CM10" s="864"/>
      <c r="CN10" s="865"/>
      <c r="CO10" s="865"/>
      <c r="CP10" s="865"/>
      <c r="CQ10" s="866"/>
      <c r="CR10" s="864"/>
      <c r="CS10" s="865"/>
      <c r="CT10" s="865"/>
      <c r="CU10" s="865"/>
      <c r="CV10" s="866"/>
      <c r="CW10" s="864"/>
      <c r="CX10" s="865"/>
      <c r="CY10" s="865"/>
      <c r="CZ10" s="865"/>
      <c r="DA10" s="866"/>
      <c r="DB10" s="864"/>
      <c r="DC10" s="865"/>
      <c r="DD10" s="865"/>
      <c r="DE10" s="865"/>
      <c r="DF10" s="866"/>
      <c r="DG10" s="864"/>
      <c r="DH10" s="865"/>
      <c r="DI10" s="865"/>
      <c r="DJ10" s="865"/>
      <c r="DK10" s="866"/>
      <c r="DL10" s="864"/>
      <c r="DM10" s="865"/>
      <c r="DN10" s="865"/>
      <c r="DO10" s="865"/>
      <c r="DP10" s="866"/>
      <c r="DQ10" s="864"/>
      <c r="DR10" s="865"/>
      <c r="DS10" s="865"/>
      <c r="DT10" s="865"/>
      <c r="DU10" s="866"/>
      <c r="DV10" s="867"/>
      <c r="DW10" s="868"/>
      <c r="DX10" s="868"/>
      <c r="DY10" s="868"/>
      <c r="DZ10" s="869"/>
      <c r="EA10" s="254"/>
    </row>
    <row r="11" spans="1:131" s="255" customFormat="1" ht="26.25" customHeight="1" x14ac:dyDescent="0.15">
      <c r="A11" s="261">
        <v>5</v>
      </c>
      <c r="B11" s="838"/>
      <c r="C11" s="839"/>
      <c r="D11" s="839"/>
      <c r="E11" s="839"/>
      <c r="F11" s="839"/>
      <c r="G11" s="839"/>
      <c r="H11" s="839"/>
      <c r="I11" s="839"/>
      <c r="J11" s="839"/>
      <c r="K11" s="839"/>
      <c r="L11" s="839"/>
      <c r="M11" s="839"/>
      <c r="N11" s="839"/>
      <c r="O11" s="839"/>
      <c r="P11" s="840"/>
      <c r="Q11" s="841"/>
      <c r="R11" s="842"/>
      <c r="S11" s="842"/>
      <c r="T11" s="842"/>
      <c r="U11" s="842"/>
      <c r="V11" s="842"/>
      <c r="W11" s="842"/>
      <c r="X11" s="842"/>
      <c r="Y11" s="842"/>
      <c r="Z11" s="842"/>
      <c r="AA11" s="842"/>
      <c r="AB11" s="842"/>
      <c r="AC11" s="842"/>
      <c r="AD11" s="842"/>
      <c r="AE11" s="843"/>
      <c r="AF11" s="844"/>
      <c r="AG11" s="845"/>
      <c r="AH11" s="845"/>
      <c r="AI11" s="845"/>
      <c r="AJ11" s="846"/>
      <c r="AK11" s="847"/>
      <c r="AL11" s="848"/>
      <c r="AM11" s="848"/>
      <c r="AN11" s="848"/>
      <c r="AO11" s="848"/>
      <c r="AP11" s="848"/>
      <c r="AQ11" s="848"/>
      <c r="AR11" s="848"/>
      <c r="AS11" s="848"/>
      <c r="AT11" s="848"/>
      <c r="AU11" s="849"/>
      <c r="AV11" s="849"/>
      <c r="AW11" s="849"/>
      <c r="AX11" s="849"/>
      <c r="AY11" s="850"/>
      <c r="AZ11" s="252"/>
      <c r="BA11" s="252"/>
      <c r="BB11" s="252"/>
      <c r="BC11" s="252"/>
      <c r="BD11" s="252"/>
      <c r="BE11" s="253"/>
      <c r="BF11" s="253"/>
      <c r="BG11" s="253"/>
      <c r="BH11" s="253"/>
      <c r="BI11" s="253"/>
      <c r="BJ11" s="253"/>
      <c r="BK11" s="253"/>
      <c r="BL11" s="253"/>
      <c r="BM11" s="253"/>
      <c r="BN11" s="253"/>
      <c r="BO11" s="253"/>
      <c r="BP11" s="253"/>
      <c r="BQ11" s="262">
        <v>5</v>
      </c>
      <c r="BR11" s="263"/>
      <c r="BS11" s="851"/>
      <c r="BT11" s="852"/>
      <c r="BU11" s="852"/>
      <c r="BV11" s="852"/>
      <c r="BW11" s="852"/>
      <c r="BX11" s="852"/>
      <c r="BY11" s="852"/>
      <c r="BZ11" s="852"/>
      <c r="CA11" s="852"/>
      <c r="CB11" s="852"/>
      <c r="CC11" s="852"/>
      <c r="CD11" s="852"/>
      <c r="CE11" s="852"/>
      <c r="CF11" s="852"/>
      <c r="CG11" s="853"/>
      <c r="CH11" s="864"/>
      <c r="CI11" s="865"/>
      <c r="CJ11" s="865"/>
      <c r="CK11" s="865"/>
      <c r="CL11" s="866"/>
      <c r="CM11" s="864"/>
      <c r="CN11" s="865"/>
      <c r="CO11" s="865"/>
      <c r="CP11" s="865"/>
      <c r="CQ11" s="866"/>
      <c r="CR11" s="864"/>
      <c r="CS11" s="865"/>
      <c r="CT11" s="865"/>
      <c r="CU11" s="865"/>
      <c r="CV11" s="866"/>
      <c r="CW11" s="864"/>
      <c r="CX11" s="865"/>
      <c r="CY11" s="865"/>
      <c r="CZ11" s="865"/>
      <c r="DA11" s="866"/>
      <c r="DB11" s="864"/>
      <c r="DC11" s="865"/>
      <c r="DD11" s="865"/>
      <c r="DE11" s="865"/>
      <c r="DF11" s="866"/>
      <c r="DG11" s="864"/>
      <c r="DH11" s="865"/>
      <c r="DI11" s="865"/>
      <c r="DJ11" s="865"/>
      <c r="DK11" s="866"/>
      <c r="DL11" s="864"/>
      <c r="DM11" s="865"/>
      <c r="DN11" s="865"/>
      <c r="DO11" s="865"/>
      <c r="DP11" s="866"/>
      <c r="DQ11" s="864"/>
      <c r="DR11" s="865"/>
      <c r="DS11" s="865"/>
      <c r="DT11" s="865"/>
      <c r="DU11" s="866"/>
      <c r="DV11" s="867"/>
      <c r="DW11" s="868"/>
      <c r="DX11" s="868"/>
      <c r="DY11" s="868"/>
      <c r="DZ11" s="869"/>
      <c r="EA11" s="254"/>
    </row>
    <row r="12" spans="1:131" s="255" customFormat="1" ht="26.25" customHeight="1" x14ac:dyDescent="0.15">
      <c r="A12" s="261">
        <v>6</v>
      </c>
      <c r="B12" s="838"/>
      <c r="C12" s="839"/>
      <c r="D12" s="839"/>
      <c r="E12" s="839"/>
      <c r="F12" s="839"/>
      <c r="G12" s="839"/>
      <c r="H12" s="839"/>
      <c r="I12" s="839"/>
      <c r="J12" s="839"/>
      <c r="K12" s="839"/>
      <c r="L12" s="839"/>
      <c r="M12" s="839"/>
      <c r="N12" s="839"/>
      <c r="O12" s="839"/>
      <c r="P12" s="840"/>
      <c r="Q12" s="841"/>
      <c r="R12" s="842"/>
      <c r="S12" s="842"/>
      <c r="T12" s="842"/>
      <c r="U12" s="842"/>
      <c r="V12" s="842"/>
      <c r="W12" s="842"/>
      <c r="X12" s="842"/>
      <c r="Y12" s="842"/>
      <c r="Z12" s="842"/>
      <c r="AA12" s="842"/>
      <c r="AB12" s="842"/>
      <c r="AC12" s="842"/>
      <c r="AD12" s="842"/>
      <c r="AE12" s="843"/>
      <c r="AF12" s="844"/>
      <c r="AG12" s="845"/>
      <c r="AH12" s="845"/>
      <c r="AI12" s="845"/>
      <c r="AJ12" s="846"/>
      <c r="AK12" s="847"/>
      <c r="AL12" s="848"/>
      <c r="AM12" s="848"/>
      <c r="AN12" s="848"/>
      <c r="AO12" s="848"/>
      <c r="AP12" s="848"/>
      <c r="AQ12" s="848"/>
      <c r="AR12" s="848"/>
      <c r="AS12" s="848"/>
      <c r="AT12" s="848"/>
      <c r="AU12" s="849"/>
      <c r="AV12" s="849"/>
      <c r="AW12" s="849"/>
      <c r="AX12" s="849"/>
      <c r="AY12" s="850"/>
      <c r="AZ12" s="252"/>
      <c r="BA12" s="252"/>
      <c r="BB12" s="252"/>
      <c r="BC12" s="252"/>
      <c r="BD12" s="252"/>
      <c r="BE12" s="253"/>
      <c r="BF12" s="253"/>
      <c r="BG12" s="253"/>
      <c r="BH12" s="253"/>
      <c r="BI12" s="253"/>
      <c r="BJ12" s="253"/>
      <c r="BK12" s="253"/>
      <c r="BL12" s="253"/>
      <c r="BM12" s="253"/>
      <c r="BN12" s="253"/>
      <c r="BO12" s="253"/>
      <c r="BP12" s="253"/>
      <c r="BQ12" s="262">
        <v>6</v>
      </c>
      <c r="BR12" s="263"/>
      <c r="BS12" s="851"/>
      <c r="BT12" s="852"/>
      <c r="BU12" s="852"/>
      <c r="BV12" s="852"/>
      <c r="BW12" s="852"/>
      <c r="BX12" s="852"/>
      <c r="BY12" s="852"/>
      <c r="BZ12" s="852"/>
      <c r="CA12" s="852"/>
      <c r="CB12" s="852"/>
      <c r="CC12" s="852"/>
      <c r="CD12" s="852"/>
      <c r="CE12" s="852"/>
      <c r="CF12" s="852"/>
      <c r="CG12" s="853"/>
      <c r="CH12" s="864"/>
      <c r="CI12" s="865"/>
      <c r="CJ12" s="865"/>
      <c r="CK12" s="865"/>
      <c r="CL12" s="866"/>
      <c r="CM12" s="864"/>
      <c r="CN12" s="865"/>
      <c r="CO12" s="865"/>
      <c r="CP12" s="865"/>
      <c r="CQ12" s="866"/>
      <c r="CR12" s="864"/>
      <c r="CS12" s="865"/>
      <c r="CT12" s="865"/>
      <c r="CU12" s="865"/>
      <c r="CV12" s="866"/>
      <c r="CW12" s="864"/>
      <c r="CX12" s="865"/>
      <c r="CY12" s="865"/>
      <c r="CZ12" s="865"/>
      <c r="DA12" s="866"/>
      <c r="DB12" s="864"/>
      <c r="DC12" s="865"/>
      <c r="DD12" s="865"/>
      <c r="DE12" s="865"/>
      <c r="DF12" s="866"/>
      <c r="DG12" s="864"/>
      <c r="DH12" s="865"/>
      <c r="DI12" s="865"/>
      <c r="DJ12" s="865"/>
      <c r="DK12" s="866"/>
      <c r="DL12" s="864"/>
      <c r="DM12" s="865"/>
      <c r="DN12" s="865"/>
      <c r="DO12" s="865"/>
      <c r="DP12" s="866"/>
      <c r="DQ12" s="864"/>
      <c r="DR12" s="865"/>
      <c r="DS12" s="865"/>
      <c r="DT12" s="865"/>
      <c r="DU12" s="866"/>
      <c r="DV12" s="867"/>
      <c r="DW12" s="868"/>
      <c r="DX12" s="868"/>
      <c r="DY12" s="868"/>
      <c r="DZ12" s="869"/>
      <c r="EA12" s="254"/>
    </row>
    <row r="13" spans="1:131" s="255" customFormat="1" ht="26.25" customHeight="1" x14ac:dyDescent="0.15">
      <c r="A13" s="261">
        <v>7</v>
      </c>
      <c r="B13" s="838"/>
      <c r="C13" s="839"/>
      <c r="D13" s="839"/>
      <c r="E13" s="839"/>
      <c r="F13" s="839"/>
      <c r="G13" s="839"/>
      <c r="H13" s="839"/>
      <c r="I13" s="839"/>
      <c r="J13" s="839"/>
      <c r="K13" s="839"/>
      <c r="L13" s="839"/>
      <c r="M13" s="839"/>
      <c r="N13" s="839"/>
      <c r="O13" s="839"/>
      <c r="P13" s="840"/>
      <c r="Q13" s="841"/>
      <c r="R13" s="842"/>
      <c r="S13" s="842"/>
      <c r="T13" s="842"/>
      <c r="U13" s="842"/>
      <c r="V13" s="842"/>
      <c r="W13" s="842"/>
      <c r="X13" s="842"/>
      <c r="Y13" s="842"/>
      <c r="Z13" s="842"/>
      <c r="AA13" s="842"/>
      <c r="AB13" s="842"/>
      <c r="AC13" s="842"/>
      <c r="AD13" s="842"/>
      <c r="AE13" s="843"/>
      <c r="AF13" s="844"/>
      <c r="AG13" s="845"/>
      <c r="AH13" s="845"/>
      <c r="AI13" s="845"/>
      <c r="AJ13" s="846"/>
      <c r="AK13" s="847"/>
      <c r="AL13" s="848"/>
      <c r="AM13" s="848"/>
      <c r="AN13" s="848"/>
      <c r="AO13" s="848"/>
      <c r="AP13" s="848"/>
      <c r="AQ13" s="848"/>
      <c r="AR13" s="848"/>
      <c r="AS13" s="848"/>
      <c r="AT13" s="848"/>
      <c r="AU13" s="849"/>
      <c r="AV13" s="849"/>
      <c r="AW13" s="849"/>
      <c r="AX13" s="849"/>
      <c r="AY13" s="850"/>
      <c r="AZ13" s="252"/>
      <c r="BA13" s="252"/>
      <c r="BB13" s="252"/>
      <c r="BC13" s="252"/>
      <c r="BD13" s="252"/>
      <c r="BE13" s="253"/>
      <c r="BF13" s="253"/>
      <c r="BG13" s="253"/>
      <c r="BH13" s="253"/>
      <c r="BI13" s="253"/>
      <c r="BJ13" s="253"/>
      <c r="BK13" s="253"/>
      <c r="BL13" s="253"/>
      <c r="BM13" s="253"/>
      <c r="BN13" s="253"/>
      <c r="BO13" s="253"/>
      <c r="BP13" s="253"/>
      <c r="BQ13" s="262">
        <v>7</v>
      </c>
      <c r="BR13" s="263"/>
      <c r="BS13" s="851"/>
      <c r="BT13" s="852"/>
      <c r="BU13" s="852"/>
      <c r="BV13" s="852"/>
      <c r="BW13" s="852"/>
      <c r="BX13" s="852"/>
      <c r="BY13" s="852"/>
      <c r="BZ13" s="852"/>
      <c r="CA13" s="852"/>
      <c r="CB13" s="852"/>
      <c r="CC13" s="852"/>
      <c r="CD13" s="852"/>
      <c r="CE13" s="852"/>
      <c r="CF13" s="852"/>
      <c r="CG13" s="853"/>
      <c r="CH13" s="864"/>
      <c r="CI13" s="865"/>
      <c r="CJ13" s="865"/>
      <c r="CK13" s="865"/>
      <c r="CL13" s="866"/>
      <c r="CM13" s="864"/>
      <c r="CN13" s="865"/>
      <c r="CO13" s="865"/>
      <c r="CP13" s="865"/>
      <c r="CQ13" s="866"/>
      <c r="CR13" s="864"/>
      <c r="CS13" s="865"/>
      <c r="CT13" s="865"/>
      <c r="CU13" s="865"/>
      <c r="CV13" s="866"/>
      <c r="CW13" s="864"/>
      <c r="CX13" s="865"/>
      <c r="CY13" s="865"/>
      <c r="CZ13" s="865"/>
      <c r="DA13" s="866"/>
      <c r="DB13" s="864"/>
      <c r="DC13" s="865"/>
      <c r="DD13" s="865"/>
      <c r="DE13" s="865"/>
      <c r="DF13" s="866"/>
      <c r="DG13" s="864"/>
      <c r="DH13" s="865"/>
      <c r="DI13" s="865"/>
      <c r="DJ13" s="865"/>
      <c r="DK13" s="866"/>
      <c r="DL13" s="864"/>
      <c r="DM13" s="865"/>
      <c r="DN13" s="865"/>
      <c r="DO13" s="865"/>
      <c r="DP13" s="866"/>
      <c r="DQ13" s="864"/>
      <c r="DR13" s="865"/>
      <c r="DS13" s="865"/>
      <c r="DT13" s="865"/>
      <c r="DU13" s="866"/>
      <c r="DV13" s="867"/>
      <c r="DW13" s="868"/>
      <c r="DX13" s="868"/>
      <c r="DY13" s="868"/>
      <c r="DZ13" s="869"/>
      <c r="EA13" s="254"/>
    </row>
    <row r="14" spans="1:131" s="255" customFormat="1" ht="26.25" customHeight="1" x14ac:dyDescent="0.15">
      <c r="A14" s="261">
        <v>8</v>
      </c>
      <c r="B14" s="838"/>
      <c r="C14" s="839"/>
      <c r="D14" s="839"/>
      <c r="E14" s="839"/>
      <c r="F14" s="839"/>
      <c r="G14" s="839"/>
      <c r="H14" s="839"/>
      <c r="I14" s="839"/>
      <c r="J14" s="839"/>
      <c r="K14" s="839"/>
      <c r="L14" s="839"/>
      <c r="M14" s="839"/>
      <c r="N14" s="839"/>
      <c r="O14" s="839"/>
      <c r="P14" s="840"/>
      <c r="Q14" s="841"/>
      <c r="R14" s="842"/>
      <c r="S14" s="842"/>
      <c r="T14" s="842"/>
      <c r="U14" s="842"/>
      <c r="V14" s="842"/>
      <c r="W14" s="842"/>
      <c r="X14" s="842"/>
      <c r="Y14" s="842"/>
      <c r="Z14" s="842"/>
      <c r="AA14" s="842"/>
      <c r="AB14" s="842"/>
      <c r="AC14" s="842"/>
      <c r="AD14" s="842"/>
      <c r="AE14" s="843"/>
      <c r="AF14" s="844"/>
      <c r="AG14" s="845"/>
      <c r="AH14" s="845"/>
      <c r="AI14" s="845"/>
      <c r="AJ14" s="846"/>
      <c r="AK14" s="847"/>
      <c r="AL14" s="848"/>
      <c r="AM14" s="848"/>
      <c r="AN14" s="848"/>
      <c r="AO14" s="848"/>
      <c r="AP14" s="848"/>
      <c r="AQ14" s="848"/>
      <c r="AR14" s="848"/>
      <c r="AS14" s="848"/>
      <c r="AT14" s="848"/>
      <c r="AU14" s="849"/>
      <c r="AV14" s="849"/>
      <c r="AW14" s="849"/>
      <c r="AX14" s="849"/>
      <c r="AY14" s="850"/>
      <c r="AZ14" s="252"/>
      <c r="BA14" s="252"/>
      <c r="BB14" s="252"/>
      <c r="BC14" s="252"/>
      <c r="BD14" s="252"/>
      <c r="BE14" s="253"/>
      <c r="BF14" s="253"/>
      <c r="BG14" s="253"/>
      <c r="BH14" s="253"/>
      <c r="BI14" s="253"/>
      <c r="BJ14" s="253"/>
      <c r="BK14" s="253"/>
      <c r="BL14" s="253"/>
      <c r="BM14" s="253"/>
      <c r="BN14" s="253"/>
      <c r="BO14" s="253"/>
      <c r="BP14" s="253"/>
      <c r="BQ14" s="262">
        <v>8</v>
      </c>
      <c r="BR14" s="263"/>
      <c r="BS14" s="851"/>
      <c r="BT14" s="852"/>
      <c r="BU14" s="852"/>
      <c r="BV14" s="852"/>
      <c r="BW14" s="852"/>
      <c r="BX14" s="852"/>
      <c r="BY14" s="852"/>
      <c r="BZ14" s="852"/>
      <c r="CA14" s="852"/>
      <c r="CB14" s="852"/>
      <c r="CC14" s="852"/>
      <c r="CD14" s="852"/>
      <c r="CE14" s="852"/>
      <c r="CF14" s="852"/>
      <c r="CG14" s="853"/>
      <c r="CH14" s="864"/>
      <c r="CI14" s="865"/>
      <c r="CJ14" s="865"/>
      <c r="CK14" s="865"/>
      <c r="CL14" s="866"/>
      <c r="CM14" s="864"/>
      <c r="CN14" s="865"/>
      <c r="CO14" s="865"/>
      <c r="CP14" s="865"/>
      <c r="CQ14" s="866"/>
      <c r="CR14" s="864"/>
      <c r="CS14" s="865"/>
      <c r="CT14" s="865"/>
      <c r="CU14" s="865"/>
      <c r="CV14" s="866"/>
      <c r="CW14" s="864"/>
      <c r="CX14" s="865"/>
      <c r="CY14" s="865"/>
      <c r="CZ14" s="865"/>
      <c r="DA14" s="866"/>
      <c r="DB14" s="864"/>
      <c r="DC14" s="865"/>
      <c r="DD14" s="865"/>
      <c r="DE14" s="865"/>
      <c r="DF14" s="866"/>
      <c r="DG14" s="864"/>
      <c r="DH14" s="865"/>
      <c r="DI14" s="865"/>
      <c r="DJ14" s="865"/>
      <c r="DK14" s="866"/>
      <c r="DL14" s="864"/>
      <c r="DM14" s="865"/>
      <c r="DN14" s="865"/>
      <c r="DO14" s="865"/>
      <c r="DP14" s="866"/>
      <c r="DQ14" s="864"/>
      <c r="DR14" s="865"/>
      <c r="DS14" s="865"/>
      <c r="DT14" s="865"/>
      <c r="DU14" s="866"/>
      <c r="DV14" s="867"/>
      <c r="DW14" s="868"/>
      <c r="DX14" s="868"/>
      <c r="DY14" s="868"/>
      <c r="DZ14" s="869"/>
      <c r="EA14" s="254"/>
    </row>
    <row r="15" spans="1:131" s="255" customFormat="1" ht="26.25" customHeight="1" x14ac:dyDescent="0.15">
      <c r="A15" s="261">
        <v>9</v>
      </c>
      <c r="B15" s="838"/>
      <c r="C15" s="839"/>
      <c r="D15" s="839"/>
      <c r="E15" s="839"/>
      <c r="F15" s="839"/>
      <c r="G15" s="839"/>
      <c r="H15" s="839"/>
      <c r="I15" s="839"/>
      <c r="J15" s="839"/>
      <c r="K15" s="839"/>
      <c r="L15" s="839"/>
      <c r="M15" s="839"/>
      <c r="N15" s="839"/>
      <c r="O15" s="839"/>
      <c r="P15" s="840"/>
      <c r="Q15" s="841"/>
      <c r="R15" s="842"/>
      <c r="S15" s="842"/>
      <c r="T15" s="842"/>
      <c r="U15" s="842"/>
      <c r="V15" s="842"/>
      <c r="W15" s="842"/>
      <c r="X15" s="842"/>
      <c r="Y15" s="842"/>
      <c r="Z15" s="842"/>
      <c r="AA15" s="842"/>
      <c r="AB15" s="842"/>
      <c r="AC15" s="842"/>
      <c r="AD15" s="842"/>
      <c r="AE15" s="843"/>
      <c r="AF15" s="844"/>
      <c r="AG15" s="845"/>
      <c r="AH15" s="845"/>
      <c r="AI15" s="845"/>
      <c r="AJ15" s="846"/>
      <c r="AK15" s="847"/>
      <c r="AL15" s="848"/>
      <c r="AM15" s="848"/>
      <c r="AN15" s="848"/>
      <c r="AO15" s="848"/>
      <c r="AP15" s="848"/>
      <c r="AQ15" s="848"/>
      <c r="AR15" s="848"/>
      <c r="AS15" s="848"/>
      <c r="AT15" s="848"/>
      <c r="AU15" s="849"/>
      <c r="AV15" s="849"/>
      <c r="AW15" s="849"/>
      <c r="AX15" s="849"/>
      <c r="AY15" s="850"/>
      <c r="AZ15" s="252"/>
      <c r="BA15" s="252"/>
      <c r="BB15" s="252"/>
      <c r="BC15" s="252"/>
      <c r="BD15" s="252"/>
      <c r="BE15" s="253"/>
      <c r="BF15" s="253"/>
      <c r="BG15" s="253"/>
      <c r="BH15" s="253"/>
      <c r="BI15" s="253"/>
      <c r="BJ15" s="253"/>
      <c r="BK15" s="253"/>
      <c r="BL15" s="253"/>
      <c r="BM15" s="253"/>
      <c r="BN15" s="253"/>
      <c r="BO15" s="253"/>
      <c r="BP15" s="253"/>
      <c r="BQ15" s="262">
        <v>9</v>
      </c>
      <c r="BR15" s="263"/>
      <c r="BS15" s="851"/>
      <c r="BT15" s="852"/>
      <c r="BU15" s="852"/>
      <c r="BV15" s="852"/>
      <c r="BW15" s="852"/>
      <c r="BX15" s="852"/>
      <c r="BY15" s="852"/>
      <c r="BZ15" s="852"/>
      <c r="CA15" s="852"/>
      <c r="CB15" s="852"/>
      <c r="CC15" s="852"/>
      <c r="CD15" s="852"/>
      <c r="CE15" s="852"/>
      <c r="CF15" s="852"/>
      <c r="CG15" s="853"/>
      <c r="CH15" s="864"/>
      <c r="CI15" s="865"/>
      <c r="CJ15" s="865"/>
      <c r="CK15" s="865"/>
      <c r="CL15" s="866"/>
      <c r="CM15" s="864"/>
      <c r="CN15" s="865"/>
      <c r="CO15" s="865"/>
      <c r="CP15" s="865"/>
      <c r="CQ15" s="866"/>
      <c r="CR15" s="864"/>
      <c r="CS15" s="865"/>
      <c r="CT15" s="865"/>
      <c r="CU15" s="865"/>
      <c r="CV15" s="866"/>
      <c r="CW15" s="864"/>
      <c r="CX15" s="865"/>
      <c r="CY15" s="865"/>
      <c r="CZ15" s="865"/>
      <c r="DA15" s="866"/>
      <c r="DB15" s="864"/>
      <c r="DC15" s="865"/>
      <c r="DD15" s="865"/>
      <c r="DE15" s="865"/>
      <c r="DF15" s="866"/>
      <c r="DG15" s="864"/>
      <c r="DH15" s="865"/>
      <c r="DI15" s="865"/>
      <c r="DJ15" s="865"/>
      <c r="DK15" s="866"/>
      <c r="DL15" s="864"/>
      <c r="DM15" s="865"/>
      <c r="DN15" s="865"/>
      <c r="DO15" s="865"/>
      <c r="DP15" s="866"/>
      <c r="DQ15" s="864"/>
      <c r="DR15" s="865"/>
      <c r="DS15" s="865"/>
      <c r="DT15" s="865"/>
      <c r="DU15" s="866"/>
      <c r="DV15" s="867"/>
      <c r="DW15" s="868"/>
      <c r="DX15" s="868"/>
      <c r="DY15" s="868"/>
      <c r="DZ15" s="869"/>
      <c r="EA15" s="254"/>
    </row>
    <row r="16" spans="1:131" s="255" customFormat="1" ht="26.25" customHeight="1" x14ac:dyDescent="0.15">
      <c r="A16" s="261">
        <v>10</v>
      </c>
      <c r="B16" s="838"/>
      <c r="C16" s="839"/>
      <c r="D16" s="839"/>
      <c r="E16" s="839"/>
      <c r="F16" s="839"/>
      <c r="G16" s="839"/>
      <c r="H16" s="839"/>
      <c r="I16" s="839"/>
      <c r="J16" s="839"/>
      <c r="K16" s="839"/>
      <c r="L16" s="839"/>
      <c r="M16" s="839"/>
      <c r="N16" s="839"/>
      <c r="O16" s="839"/>
      <c r="P16" s="840"/>
      <c r="Q16" s="841"/>
      <c r="R16" s="842"/>
      <c r="S16" s="842"/>
      <c r="T16" s="842"/>
      <c r="U16" s="842"/>
      <c r="V16" s="842"/>
      <c r="W16" s="842"/>
      <c r="X16" s="842"/>
      <c r="Y16" s="842"/>
      <c r="Z16" s="842"/>
      <c r="AA16" s="842"/>
      <c r="AB16" s="842"/>
      <c r="AC16" s="842"/>
      <c r="AD16" s="842"/>
      <c r="AE16" s="843"/>
      <c r="AF16" s="844"/>
      <c r="AG16" s="845"/>
      <c r="AH16" s="845"/>
      <c r="AI16" s="845"/>
      <c r="AJ16" s="846"/>
      <c r="AK16" s="847"/>
      <c r="AL16" s="848"/>
      <c r="AM16" s="848"/>
      <c r="AN16" s="848"/>
      <c r="AO16" s="848"/>
      <c r="AP16" s="848"/>
      <c r="AQ16" s="848"/>
      <c r="AR16" s="848"/>
      <c r="AS16" s="848"/>
      <c r="AT16" s="848"/>
      <c r="AU16" s="849"/>
      <c r="AV16" s="849"/>
      <c r="AW16" s="849"/>
      <c r="AX16" s="849"/>
      <c r="AY16" s="850"/>
      <c r="AZ16" s="252"/>
      <c r="BA16" s="252"/>
      <c r="BB16" s="252"/>
      <c r="BC16" s="252"/>
      <c r="BD16" s="252"/>
      <c r="BE16" s="253"/>
      <c r="BF16" s="253"/>
      <c r="BG16" s="253"/>
      <c r="BH16" s="253"/>
      <c r="BI16" s="253"/>
      <c r="BJ16" s="253"/>
      <c r="BK16" s="253"/>
      <c r="BL16" s="253"/>
      <c r="BM16" s="253"/>
      <c r="BN16" s="253"/>
      <c r="BO16" s="253"/>
      <c r="BP16" s="253"/>
      <c r="BQ16" s="262">
        <v>10</v>
      </c>
      <c r="BR16" s="263"/>
      <c r="BS16" s="851"/>
      <c r="BT16" s="852"/>
      <c r="BU16" s="852"/>
      <c r="BV16" s="852"/>
      <c r="BW16" s="852"/>
      <c r="BX16" s="852"/>
      <c r="BY16" s="852"/>
      <c r="BZ16" s="852"/>
      <c r="CA16" s="852"/>
      <c r="CB16" s="852"/>
      <c r="CC16" s="852"/>
      <c r="CD16" s="852"/>
      <c r="CE16" s="852"/>
      <c r="CF16" s="852"/>
      <c r="CG16" s="853"/>
      <c r="CH16" s="864"/>
      <c r="CI16" s="865"/>
      <c r="CJ16" s="865"/>
      <c r="CK16" s="865"/>
      <c r="CL16" s="866"/>
      <c r="CM16" s="864"/>
      <c r="CN16" s="865"/>
      <c r="CO16" s="865"/>
      <c r="CP16" s="865"/>
      <c r="CQ16" s="866"/>
      <c r="CR16" s="864"/>
      <c r="CS16" s="865"/>
      <c r="CT16" s="865"/>
      <c r="CU16" s="865"/>
      <c r="CV16" s="866"/>
      <c r="CW16" s="864"/>
      <c r="CX16" s="865"/>
      <c r="CY16" s="865"/>
      <c r="CZ16" s="865"/>
      <c r="DA16" s="866"/>
      <c r="DB16" s="864"/>
      <c r="DC16" s="865"/>
      <c r="DD16" s="865"/>
      <c r="DE16" s="865"/>
      <c r="DF16" s="866"/>
      <c r="DG16" s="864"/>
      <c r="DH16" s="865"/>
      <c r="DI16" s="865"/>
      <c r="DJ16" s="865"/>
      <c r="DK16" s="866"/>
      <c r="DL16" s="864"/>
      <c r="DM16" s="865"/>
      <c r="DN16" s="865"/>
      <c r="DO16" s="865"/>
      <c r="DP16" s="866"/>
      <c r="DQ16" s="864"/>
      <c r="DR16" s="865"/>
      <c r="DS16" s="865"/>
      <c r="DT16" s="865"/>
      <c r="DU16" s="866"/>
      <c r="DV16" s="867"/>
      <c r="DW16" s="868"/>
      <c r="DX16" s="868"/>
      <c r="DY16" s="868"/>
      <c r="DZ16" s="869"/>
      <c r="EA16" s="254"/>
    </row>
    <row r="17" spans="1:131" s="255" customFormat="1" ht="26.25" customHeight="1" x14ac:dyDescent="0.15">
      <c r="A17" s="261">
        <v>11</v>
      </c>
      <c r="B17" s="838"/>
      <c r="C17" s="839"/>
      <c r="D17" s="839"/>
      <c r="E17" s="839"/>
      <c r="F17" s="839"/>
      <c r="G17" s="839"/>
      <c r="H17" s="839"/>
      <c r="I17" s="839"/>
      <c r="J17" s="839"/>
      <c r="K17" s="839"/>
      <c r="L17" s="839"/>
      <c r="M17" s="839"/>
      <c r="N17" s="839"/>
      <c r="O17" s="839"/>
      <c r="P17" s="840"/>
      <c r="Q17" s="841"/>
      <c r="R17" s="842"/>
      <c r="S17" s="842"/>
      <c r="T17" s="842"/>
      <c r="U17" s="842"/>
      <c r="V17" s="842"/>
      <c r="W17" s="842"/>
      <c r="X17" s="842"/>
      <c r="Y17" s="842"/>
      <c r="Z17" s="842"/>
      <c r="AA17" s="842"/>
      <c r="AB17" s="842"/>
      <c r="AC17" s="842"/>
      <c r="AD17" s="842"/>
      <c r="AE17" s="843"/>
      <c r="AF17" s="844"/>
      <c r="AG17" s="845"/>
      <c r="AH17" s="845"/>
      <c r="AI17" s="845"/>
      <c r="AJ17" s="846"/>
      <c r="AK17" s="847"/>
      <c r="AL17" s="848"/>
      <c r="AM17" s="848"/>
      <c r="AN17" s="848"/>
      <c r="AO17" s="848"/>
      <c r="AP17" s="848"/>
      <c r="AQ17" s="848"/>
      <c r="AR17" s="848"/>
      <c r="AS17" s="848"/>
      <c r="AT17" s="848"/>
      <c r="AU17" s="849"/>
      <c r="AV17" s="849"/>
      <c r="AW17" s="849"/>
      <c r="AX17" s="849"/>
      <c r="AY17" s="850"/>
      <c r="AZ17" s="252"/>
      <c r="BA17" s="252"/>
      <c r="BB17" s="252"/>
      <c r="BC17" s="252"/>
      <c r="BD17" s="252"/>
      <c r="BE17" s="253"/>
      <c r="BF17" s="253"/>
      <c r="BG17" s="253"/>
      <c r="BH17" s="253"/>
      <c r="BI17" s="253"/>
      <c r="BJ17" s="253"/>
      <c r="BK17" s="253"/>
      <c r="BL17" s="253"/>
      <c r="BM17" s="253"/>
      <c r="BN17" s="253"/>
      <c r="BO17" s="253"/>
      <c r="BP17" s="253"/>
      <c r="BQ17" s="262">
        <v>11</v>
      </c>
      <c r="BR17" s="263"/>
      <c r="BS17" s="851"/>
      <c r="BT17" s="852"/>
      <c r="BU17" s="852"/>
      <c r="BV17" s="852"/>
      <c r="BW17" s="852"/>
      <c r="BX17" s="852"/>
      <c r="BY17" s="852"/>
      <c r="BZ17" s="852"/>
      <c r="CA17" s="852"/>
      <c r="CB17" s="852"/>
      <c r="CC17" s="852"/>
      <c r="CD17" s="852"/>
      <c r="CE17" s="852"/>
      <c r="CF17" s="852"/>
      <c r="CG17" s="853"/>
      <c r="CH17" s="864"/>
      <c r="CI17" s="865"/>
      <c r="CJ17" s="865"/>
      <c r="CK17" s="865"/>
      <c r="CL17" s="866"/>
      <c r="CM17" s="864"/>
      <c r="CN17" s="865"/>
      <c r="CO17" s="865"/>
      <c r="CP17" s="865"/>
      <c r="CQ17" s="866"/>
      <c r="CR17" s="864"/>
      <c r="CS17" s="865"/>
      <c r="CT17" s="865"/>
      <c r="CU17" s="865"/>
      <c r="CV17" s="866"/>
      <c r="CW17" s="864"/>
      <c r="CX17" s="865"/>
      <c r="CY17" s="865"/>
      <c r="CZ17" s="865"/>
      <c r="DA17" s="866"/>
      <c r="DB17" s="864"/>
      <c r="DC17" s="865"/>
      <c r="DD17" s="865"/>
      <c r="DE17" s="865"/>
      <c r="DF17" s="866"/>
      <c r="DG17" s="864"/>
      <c r="DH17" s="865"/>
      <c r="DI17" s="865"/>
      <c r="DJ17" s="865"/>
      <c r="DK17" s="866"/>
      <c r="DL17" s="864"/>
      <c r="DM17" s="865"/>
      <c r="DN17" s="865"/>
      <c r="DO17" s="865"/>
      <c r="DP17" s="866"/>
      <c r="DQ17" s="864"/>
      <c r="DR17" s="865"/>
      <c r="DS17" s="865"/>
      <c r="DT17" s="865"/>
      <c r="DU17" s="866"/>
      <c r="DV17" s="867"/>
      <c r="DW17" s="868"/>
      <c r="DX17" s="868"/>
      <c r="DY17" s="868"/>
      <c r="DZ17" s="869"/>
      <c r="EA17" s="254"/>
    </row>
    <row r="18" spans="1:131" s="255" customFormat="1" ht="26.25" customHeight="1" x14ac:dyDescent="0.15">
      <c r="A18" s="261">
        <v>12</v>
      </c>
      <c r="B18" s="838"/>
      <c r="C18" s="839"/>
      <c r="D18" s="839"/>
      <c r="E18" s="839"/>
      <c r="F18" s="839"/>
      <c r="G18" s="839"/>
      <c r="H18" s="839"/>
      <c r="I18" s="839"/>
      <c r="J18" s="839"/>
      <c r="K18" s="839"/>
      <c r="L18" s="839"/>
      <c r="M18" s="839"/>
      <c r="N18" s="839"/>
      <c r="O18" s="839"/>
      <c r="P18" s="840"/>
      <c r="Q18" s="841"/>
      <c r="R18" s="842"/>
      <c r="S18" s="842"/>
      <c r="T18" s="842"/>
      <c r="U18" s="842"/>
      <c r="V18" s="842"/>
      <c r="W18" s="842"/>
      <c r="X18" s="842"/>
      <c r="Y18" s="842"/>
      <c r="Z18" s="842"/>
      <c r="AA18" s="842"/>
      <c r="AB18" s="842"/>
      <c r="AC18" s="842"/>
      <c r="AD18" s="842"/>
      <c r="AE18" s="843"/>
      <c r="AF18" s="844"/>
      <c r="AG18" s="845"/>
      <c r="AH18" s="845"/>
      <c r="AI18" s="845"/>
      <c r="AJ18" s="846"/>
      <c r="AK18" s="847"/>
      <c r="AL18" s="848"/>
      <c r="AM18" s="848"/>
      <c r="AN18" s="848"/>
      <c r="AO18" s="848"/>
      <c r="AP18" s="848"/>
      <c r="AQ18" s="848"/>
      <c r="AR18" s="848"/>
      <c r="AS18" s="848"/>
      <c r="AT18" s="848"/>
      <c r="AU18" s="849"/>
      <c r="AV18" s="849"/>
      <c r="AW18" s="849"/>
      <c r="AX18" s="849"/>
      <c r="AY18" s="850"/>
      <c r="AZ18" s="252"/>
      <c r="BA18" s="252"/>
      <c r="BB18" s="252"/>
      <c r="BC18" s="252"/>
      <c r="BD18" s="252"/>
      <c r="BE18" s="253"/>
      <c r="BF18" s="253"/>
      <c r="BG18" s="253"/>
      <c r="BH18" s="253"/>
      <c r="BI18" s="253"/>
      <c r="BJ18" s="253"/>
      <c r="BK18" s="253"/>
      <c r="BL18" s="253"/>
      <c r="BM18" s="253"/>
      <c r="BN18" s="253"/>
      <c r="BO18" s="253"/>
      <c r="BP18" s="253"/>
      <c r="BQ18" s="262">
        <v>12</v>
      </c>
      <c r="BR18" s="263"/>
      <c r="BS18" s="851"/>
      <c r="BT18" s="852"/>
      <c r="BU18" s="852"/>
      <c r="BV18" s="852"/>
      <c r="BW18" s="852"/>
      <c r="BX18" s="852"/>
      <c r="BY18" s="852"/>
      <c r="BZ18" s="852"/>
      <c r="CA18" s="852"/>
      <c r="CB18" s="852"/>
      <c r="CC18" s="852"/>
      <c r="CD18" s="852"/>
      <c r="CE18" s="852"/>
      <c r="CF18" s="852"/>
      <c r="CG18" s="853"/>
      <c r="CH18" s="864"/>
      <c r="CI18" s="865"/>
      <c r="CJ18" s="865"/>
      <c r="CK18" s="865"/>
      <c r="CL18" s="866"/>
      <c r="CM18" s="864"/>
      <c r="CN18" s="865"/>
      <c r="CO18" s="865"/>
      <c r="CP18" s="865"/>
      <c r="CQ18" s="866"/>
      <c r="CR18" s="864"/>
      <c r="CS18" s="865"/>
      <c r="CT18" s="865"/>
      <c r="CU18" s="865"/>
      <c r="CV18" s="866"/>
      <c r="CW18" s="864"/>
      <c r="CX18" s="865"/>
      <c r="CY18" s="865"/>
      <c r="CZ18" s="865"/>
      <c r="DA18" s="866"/>
      <c r="DB18" s="864"/>
      <c r="DC18" s="865"/>
      <c r="DD18" s="865"/>
      <c r="DE18" s="865"/>
      <c r="DF18" s="866"/>
      <c r="DG18" s="864"/>
      <c r="DH18" s="865"/>
      <c r="DI18" s="865"/>
      <c r="DJ18" s="865"/>
      <c r="DK18" s="866"/>
      <c r="DL18" s="864"/>
      <c r="DM18" s="865"/>
      <c r="DN18" s="865"/>
      <c r="DO18" s="865"/>
      <c r="DP18" s="866"/>
      <c r="DQ18" s="864"/>
      <c r="DR18" s="865"/>
      <c r="DS18" s="865"/>
      <c r="DT18" s="865"/>
      <c r="DU18" s="866"/>
      <c r="DV18" s="867"/>
      <c r="DW18" s="868"/>
      <c r="DX18" s="868"/>
      <c r="DY18" s="868"/>
      <c r="DZ18" s="869"/>
      <c r="EA18" s="254"/>
    </row>
    <row r="19" spans="1:131" s="255" customFormat="1" ht="26.25" customHeight="1" x14ac:dyDescent="0.15">
      <c r="A19" s="261">
        <v>13</v>
      </c>
      <c r="B19" s="838"/>
      <c r="C19" s="839"/>
      <c r="D19" s="839"/>
      <c r="E19" s="839"/>
      <c r="F19" s="839"/>
      <c r="G19" s="839"/>
      <c r="H19" s="839"/>
      <c r="I19" s="839"/>
      <c r="J19" s="839"/>
      <c r="K19" s="839"/>
      <c r="L19" s="839"/>
      <c r="M19" s="839"/>
      <c r="N19" s="839"/>
      <c r="O19" s="839"/>
      <c r="P19" s="840"/>
      <c r="Q19" s="841"/>
      <c r="R19" s="842"/>
      <c r="S19" s="842"/>
      <c r="T19" s="842"/>
      <c r="U19" s="842"/>
      <c r="V19" s="842"/>
      <c r="W19" s="842"/>
      <c r="X19" s="842"/>
      <c r="Y19" s="842"/>
      <c r="Z19" s="842"/>
      <c r="AA19" s="842"/>
      <c r="AB19" s="842"/>
      <c r="AC19" s="842"/>
      <c r="AD19" s="842"/>
      <c r="AE19" s="843"/>
      <c r="AF19" s="844"/>
      <c r="AG19" s="845"/>
      <c r="AH19" s="845"/>
      <c r="AI19" s="845"/>
      <c r="AJ19" s="846"/>
      <c r="AK19" s="847"/>
      <c r="AL19" s="848"/>
      <c r="AM19" s="848"/>
      <c r="AN19" s="848"/>
      <c r="AO19" s="848"/>
      <c r="AP19" s="848"/>
      <c r="AQ19" s="848"/>
      <c r="AR19" s="848"/>
      <c r="AS19" s="848"/>
      <c r="AT19" s="848"/>
      <c r="AU19" s="849"/>
      <c r="AV19" s="849"/>
      <c r="AW19" s="849"/>
      <c r="AX19" s="849"/>
      <c r="AY19" s="850"/>
      <c r="AZ19" s="252"/>
      <c r="BA19" s="252"/>
      <c r="BB19" s="252"/>
      <c r="BC19" s="252"/>
      <c r="BD19" s="252"/>
      <c r="BE19" s="253"/>
      <c r="BF19" s="253"/>
      <c r="BG19" s="253"/>
      <c r="BH19" s="253"/>
      <c r="BI19" s="253"/>
      <c r="BJ19" s="253"/>
      <c r="BK19" s="253"/>
      <c r="BL19" s="253"/>
      <c r="BM19" s="253"/>
      <c r="BN19" s="253"/>
      <c r="BO19" s="253"/>
      <c r="BP19" s="253"/>
      <c r="BQ19" s="262">
        <v>13</v>
      </c>
      <c r="BR19" s="263"/>
      <c r="BS19" s="851"/>
      <c r="BT19" s="852"/>
      <c r="BU19" s="852"/>
      <c r="BV19" s="852"/>
      <c r="BW19" s="852"/>
      <c r="BX19" s="852"/>
      <c r="BY19" s="852"/>
      <c r="BZ19" s="852"/>
      <c r="CA19" s="852"/>
      <c r="CB19" s="852"/>
      <c r="CC19" s="852"/>
      <c r="CD19" s="852"/>
      <c r="CE19" s="852"/>
      <c r="CF19" s="852"/>
      <c r="CG19" s="853"/>
      <c r="CH19" s="864"/>
      <c r="CI19" s="865"/>
      <c r="CJ19" s="865"/>
      <c r="CK19" s="865"/>
      <c r="CL19" s="866"/>
      <c r="CM19" s="864"/>
      <c r="CN19" s="865"/>
      <c r="CO19" s="865"/>
      <c r="CP19" s="865"/>
      <c r="CQ19" s="866"/>
      <c r="CR19" s="864"/>
      <c r="CS19" s="865"/>
      <c r="CT19" s="865"/>
      <c r="CU19" s="865"/>
      <c r="CV19" s="866"/>
      <c r="CW19" s="864"/>
      <c r="CX19" s="865"/>
      <c r="CY19" s="865"/>
      <c r="CZ19" s="865"/>
      <c r="DA19" s="866"/>
      <c r="DB19" s="864"/>
      <c r="DC19" s="865"/>
      <c r="DD19" s="865"/>
      <c r="DE19" s="865"/>
      <c r="DF19" s="866"/>
      <c r="DG19" s="864"/>
      <c r="DH19" s="865"/>
      <c r="DI19" s="865"/>
      <c r="DJ19" s="865"/>
      <c r="DK19" s="866"/>
      <c r="DL19" s="864"/>
      <c r="DM19" s="865"/>
      <c r="DN19" s="865"/>
      <c r="DO19" s="865"/>
      <c r="DP19" s="866"/>
      <c r="DQ19" s="864"/>
      <c r="DR19" s="865"/>
      <c r="DS19" s="865"/>
      <c r="DT19" s="865"/>
      <c r="DU19" s="866"/>
      <c r="DV19" s="867"/>
      <c r="DW19" s="868"/>
      <c r="DX19" s="868"/>
      <c r="DY19" s="868"/>
      <c r="DZ19" s="869"/>
      <c r="EA19" s="254"/>
    </row>
    <row r="20" spans="1:131" s="255" customFormat="1" ht="26.25" customHeight="1" x14ac:dyDescent="0.15">
      <c r="A20" s="261">
        <v>14</v>
      </c>
      <c r="B20" s="838"/>
      <c r="C20" s="839"/>
      <c r="D20" s="839"/>
      <c r="E20" s="839"/>
      <c r="F20" s="839"/>
      <c r="G20" s="839"/>
      <c r="H20" s="839"/>
      <c r="I20" s="839"/>
      <c r="J20" s="839"/>
      <c r="K20" s="839"/>
      <c r="L20" s="839"/>
      <c r="M20" s="839"/>
      <c r="N20" s="839"/>
      <c r="O20" s="839"/>
      <c r="P20" s="840"/>
      <c r="Q20" s="841"/>
      <c r="R20" s="842"/>
      <c r="S20" s="842"/>
      <c r="T20" s="842"/>
      <c r="U20" s="842"/>
      <c r="V20" s="842"/>
      <c r="W20" s="842"/>
      <c r="X20" s="842"/>
      <c r="Y20" s="842"/>
      <c r="Z20" s="842"/>
      <c r="AA20" s="842"/>
      <c r="AB20" s="842"/>
      <c r="AC20" s="842"/>
      <c r="AD20" s="842"/>
      <c r="AE20" s="843"/>
      <c r="AF20" s="844"/>
      <c r="AG20" s="845"/>
      <c r="AH20" s="845"/>
      <c r="AI20" s="845"/>
      <c r="AJ20" s="846"/>
      <c r="AK20" s="847"/>
      <c r="AL20" s="848"/>
      <c r="AM20" s="848"/>
      <c r="AN20" s="848"/>
      <c r="AO20" s="848"/>
      <c r="AP20" s="848"/>
      <c r="AQ20" s="848"/>
      <c r="AR20" s="848"/>
      <c r="AS20" s="848"/>
      <c r="AT20" s="848"/>
      <c r="AU20" s="849"/>
      <c r="AV20" s="849"/>
      <c r="AW20" s="849"/>
      <c r="AX20" s="849"/>
      <c r="AY20" s="850"/>
      <c r="AZ20" s="252"/>
      <c r="BA20" s="252"/>
      <c r="BB20" s="252"/>
      <c r="BC20" s="252"/>
      <c r="BD20" s="252"/>
      <c r="BE20" s="253"/>
      <c r="BF20" s="253"/>
      <c r="BG20" s="253"/>
      <c r="BH20" s="253"/>
      <c r="BI20" s="253"/>
      <c r="BJ20" s="253"/>
      <c r="BK20" s="253"/>
      <c r="BL20" s="253"/>
      <c r="BM20" s="253"/>
      <c r="BN20" s="253"/>
      <c r="BO20" s="253"/>
      <c r="BP20" s="253"/>
      <c r="BQ20" s="262">
        <v>14</v>
      </c>
      <c r="BR20" s="263"/>
      <c r="BS20" s="851"/>
      <c r="BT20" s="852"/>
      <c r="BU20" s="852"/>
      <c r="BV20" s="852"/>
      <c r="BW20" s="852"/>
      <c r="BX20" s="852"/>
      <c r="BY20" s="852"/>
      <c r="BZ20" s="852"/>
      <c r="CA20" s="852"/>
      <c r="CB20" s="852"/>
      <c r="CC20" s="852"/>
      <c r="CD20" s="852"/>
      <c r="CE20" s="852"/>
      <c r="CF20" s="852"/>
      <c r="CG20" s="853"/>
      <c r="CH20" s="864"/>
      <c r="CI20" s="865"/>
      <c r="CJ20" s="865"/>
      <c r="CK20" s="865"/>
      <c r="CL20" s="866"/>
      <c r="CM20" s="864"/>
      <c r="CN20" s="865"/>
      <c r="CO20" s="865"/>
      <c r="CP20" s="865"/>
      <c r="CQ20" s="866"/>
      <c r="CR20" s="864"/>
      <c r="CS20" s="865"/>
      <c r="CT20" s="865"/>
      <c r="CU20" s="865"/>
      <c r="CV20" s="866"/>
      <c r="CW20" s="864"/>
      <c r="CX20" s="865"/>
      <c r="CY20" s="865"/>
      <c r="CZ20" s="865"/>
      <c r="DA20" s="866"/>
      <c r="DB20" s="864"/>
      <c r="DC20" s="865"/>
      <c r="DD20" s="865"/>
      <c r="DE20" s="865"/>
      <c r="DF20" s="866"/>
      <c r="DG20" s="864"/>
      <c r="DH20" s="865"/>
      <c r="DI20" s="865"/>
      <c r="DJ20" s="865"/>
      <c r="DK20" s="866"/>
      <c r="DL20" s="864"/>
      <c r="DM20" s="865"/>
      <c r="DN20" s="865"/>
      <c r="DO20" s="865"/>
      <c r="DP20" s="866"/>
      <c r="DQ20" s="864"/>
      <c r="DR20" s="865"/>
      <c r="DS20" s="865"/>
      <c r="DT20" s="865"/>
      <c r="DU20" s="866"/>
      <c r="DV20" s="867"/>
      <c r="DW20" s="868"/>
      <c r="DX20" s="868"/>
      <c r="DY20" s="868"/>
      <c r="DZ20" s="869"/>
      <c r="EA20" s="254"/>
    </row>
    <row r="21" spans="1:131" s="255" customFormat="1" ht="26.25" customHeight="1" thickBot="1" x14ac:dyDescent="0.2">
      <c r="A21" s="261">
        <v>15</v>
      </c>
      <c r="B21" s="838"/>
      <c r="C21" s="839"/>
      <c r="D21" s="839"/>
      <c r="E21" s="839"/>
      <c r="F21" s="839"/>
      <c r="G21" s="839"/>
      <c r="H21" s="839"/>
      <c r="I21" s="839"/>
      <c r="J21" s="839"/>
      <c r="K21" s="839"/>
      <c r="L21" s="839"/>
      <c r="M21" s="839"/>
      <c r="N21" s="839"/>
      <c r="O21" s="839"/>
      <c r="P21" s="840"/>
      <c r="Q21" s="841"/>
      <c r="R21" s="842"/>
      <c r="S21" s="842"/>
      <c r="T21" s="842"/>
      <c r="U21" s="842"/>
      <c r="V21" s="842"/>
      <c r="W21" s="842"/>
      <c r="X21" s="842"/>
      <c r="Y21" s="842"/>
      <c r="Z21" s="842"/>
      <c r="AA21" s="842"/>
      <c r="AB21" s="842"/>
      <c r="AC21" s="842"/>
      <c r="AD21" s="842"/>
      <c r="AE21" s="843"/>
      <c r="AF21" s="844"/>
      <c r="AG21" s="845"/>
      <c r="AH21" s="845"/>
      <c r="AI21" s="845"/>
      <c r="AJ21" s="846"/>
      <c r="AK21" s="847"/>
      <c r="AL21" s="848"/>
      <c r="AM21" s="848"/>
      <c r="AN21" s="848"/>
      <c r="AO21" s="848"/>
      <c r="AP21" s="848"/>
      <c r="AQ21" s="848"/>
      <c r="AR21" s="848"/>
      <c r="AS21" s="848"/>
      <c r="AT21" s="848"/>
      <c r="AU21" s="849"/>
      <c r="AV21" s="849"/>
      <c r="AW21" s="849"/>
      <c r="AX21" s="849"/>
      <c r="AY21" s="850"/>
      <c r="AZ21" s="252"/>
      <c r="BA21" s="252"/>
      <c r="BB21" s="252"/>
      <c r="BC21" s="252"/>
      <c r="BD21" s="252"/>
      <c r="BE21" s="253"/>
      <c r="BF21" s="253"/>
      <c r="BG21" s="253"/>
      <c r="BH21" s="253"/>
      <c r="BI21" s="253"/>
      <c r="BJ21" s="253"/>
      <c r="BK21" s="253"/>
      <c r="BL21" s="253"/>
      <c r="BM21" s="253"/>
      <c r="BN21" s="253"/>
      <c r="BO21" s="253"/>
      <c r="BP21" s="253"/>
      <c r="BQ21" s="262">
        <v>15</v>
      </c>
      <c r="BR21" s="263"/>
      <c r="BS21" s="851"/>
      <c r="BT21" s="852"/>
      <c r="BU21" s="852"/>
      <c r="BV21" s="852"/>
      <c r="BW21" s="852"/>
      <c r="BX21" s="852"/>
      <c r="BY21" s="852"/>
      <c r="BZ21" s="852"/>
      <c r="CA21" s="852"/>
      <c r="CB21" s="852"/>
      <c r="CC21" s="852"/>
      <c r="CD21" s="852"/>
      <c r="CE21" s="852"/>
      <c r="CF21" s="852"/>
      <c r="CG21" s="853"/>
      <c r="CH21" s="864"/>
      <c r="CI21" s="865"/>
      <c r="CJ21" s="865"/>
      <c r="CK21" s="865"/>
      <c r="CL21" s="866"/>
      <c r="CM21" s="864"/>
      <c r="CN21" s="865"/>
      <c r="CO21" s="865"/>
      <c r="CP21" s="865"/>
      <c r="CQ21" s="866"/>
      <c r="CR21" s="864"/>
      <c r="CS21" s="865"/>
      <c r="CT21" s="865"/>
      <c r="CU21" s="865"/>
      <c r="CV21" s="866"/>
      <c r="CW21" s="864"/>
      <c r="CX21" s="865"/>
      <c r="CY21" s="865"/>
      <c r="CZ21" s="865"/>
      <c r="DA21" s="866"/>
      <c r="DB21" s="864"/>
      <c r="DC21" s="865"/>
      <c r="DD21" s="865"/>
      <c r="DE21" s="865"/>
      <c r="DF21" s="866"/>
      <c r="DG21" s="864"/>
      <c r="DH21" s="865"/>
      <c r="DI21" s="865"/>
      <c r="DJ21" s="865"/>
      <c r="DK21" s="866"/>
      <c r="DL21" s="864"/>
      <c r="DM21" s="865"/>
      <c r="DN21" s="865"/>
      <c r="DO21" s="865"/>
      <c r="DP21" s="866"/>
      <c r="DQ21" s="864"/>
      <c r="DR21" s="865"/>
      <c r="DS21" s="865"/>
      <c r="DT21" s="865"/>
      <c r="DU21" s="866"/>
      <c r="DV21" s="867"/>
      <c r="DW21" s="868"/>
      <c r="DX21" s="868"/>
      <c r="DY21" s="868"/>
      <c r="DZ21" s="869"/>
      <c r="EA21" s="254"/>
    </row>
    <row r="22" spans="1:131" s="255" customFormat="1" ht="26.25" customHeight="1" x14ac:dyDescent="0.15">
      <c r="A22" s="261">
        <v>16</v>
      </c>
      <c r="B22" s="838"/>
      <c r="C22" s="839"/>
      <c r="D22" s="839"/>
      <c r="E22" s="839"/>
      <c r="F22" s="839"/>
      <c r="G22" s="839"/>
      <c r="H22" s="839"/>
      <c r="I22" s="839"/>
      <c r="J22" s="839"/>
      <c r="K22" s="839"/>
      <c r="L22" s="839"/>
      <c r="M22" s="839"/>
      <c r="N22" s="839"/>
      <c r="O22" s="839"/>
      <c r="P22" s="840"/>
      <c r="Q22" s="870"/>
      <c r="R22" s="871"/>
      <c r="S22" s="871"/>
      <c r="T22" s="871"/>
      <c r="U22" s="871"/>
      <c r="V22" s="871"/>
      <c r="W22" s="871"/>
      <c r="X22" s="871"/>
      <c r="Y22" s="871"/>
      <c r="Z22" s="871"/>
      <c r="AA22" s="871"/>
      <c r="AB22" s="871"/>
      <c r="AC22" s="871"/>
      <c r="AD22" s="871"/>
      <c r="AE22" s="872"/>
      <c r="AF22" s="844"/>
      <c r="AG22" s="845"/>
      <c r="AH22" s="845"/>
      <c r="AI22" s="845"/>
      <c r="AJ22" s="846"/>
      <c r="AK22" s="885"/>
      <c r="AL22" s="886"/>
      <c r="AM22" s="886"/>
      <c r="AN22" s="886"/>
      <c r="AO22" s="886"/>
      <c r="AP22" s="886"/>
      <c r="AQ22" s="886"/>
      <c r="AR22" s="886"/>
      <c r="AS22" s="886"/>
      <c r="AT22" s="886"/>
      <c r="AU22" s="887"/>
      <c r="AV22" s="887"/>
      <c r="AW22" s="887"/>
      <c r="AX22" s="887"/>
      <c r="AY22" s="888"/>
      <c r="AZ22" s="889" t="s">
        <v>394</v>
      </c>
      <c r="BA22" s="889"/>
      <c r="BB22" s="889"/>
      <c r="BC22" s="889"/>
      <c r="BD22" s="890"/>
      <c r="BE22" s="253"/>
      <c r="BF22" s="253"/>
      <c r="BG22" s="253"/>
      <c r="BH22" s="253"/>
      <c r="BI22" s="253"/>
      <c r="BJ22" s="253"/>
      <c r="BK22" s="253"/>
      <c r="BL22" s="253"/>
      <c r="BM22" s="253"/>
      <c r="BN22" s="253"/>
      <c r="BO22" s="253"/>
      <c r="BP22" s="253"/>
      <c r="BQ22" s="262">
        <v>16</v>
      </c>
      <c r="BR22" s="263"/>
      <c r="BS22" s="851"/>
      <c r="BT22" s="852"/>
      <c r="BU22" s="852"/>
      <c r="BV22" s="852"/>
      <c r="BW22" s="852"/>
      <c r="BX22" s="852"/>
      <c r="BY22" s="852"/>
      <c r="BZ22" s="852"/>
      <c r="CA22" s="852"/>
      <c r="CB22" s="852"/>
      <c r="CC22" s="852"/>
      <c r="CD22" s="852"/>
      <c r="CE22" s="852"/>
      <c r="CF22" s="852"/>
      <c r="CG22" s="853"/>
      <c r="CH22" s="864"/>
      <c r="CI22" s="865"/>
      <c r="CJ22" s="865"/>
      <c r="CK22" s="865"/>
      <c r="CL22" s="866"/>
      <c r="CM22" s="864"/>
      <c r="CN22" s="865"/>
      <c r="CO22" s="865"/>
      <c r="CP22" s="865"/>
      <c r="CQ22" s="866"/>
      <c r="CR22" s="864"/>
      <c r="CS22" s="865"/>
      <c r="CT22" s="865"/>
      <c r="CU22" s="865"/>
      <c r="CV22" s="866"/>
      <c r="CW22" s="864"/>
      <c r="CX22" s="865"/>
      <c r="CY22" s="865"/>
      <c r="CZ22" s="865"/>
      <c r="DA22" s="866"/>
      <c r="DB22" s="864"/>
      <c r="DC22" s="865"/>
      <c r="DD22" s="865"/>
      <c r="DE22" s="865"/>
      <c r="DF22" s="866"/>
      <c r="DG22" s="864"/>
      <c r="DH22" s="865"/>
      <c r="DI22" s="865"/>
      <c r="DJ22" s="865"/>
      <c r="DK22" s="866"/>
      <c r="DL22" s="864"/>
      <c r="DM22" s="865"/>
      <c r="DN22" s="865"/>
      <c r="DO22" s="865"/>
      <c r="DP22" s="866"/>
      <c r="DQ22" s="864"/>
      <c r="DR22" s="865"/>
      <c r="DS22" s="865"/>
      <c r="DT22" s="865"/>
      <c r="DU22" s="866"/>
      <c r="DV22" s="867"/>
      <c r="DW22" s="868"/>
      <c r="DX22" s="868"/>
      <c r="DY22" s="868"/>
      <c r="DZ22" s="869"/>
      <c r="EA22" s="254"/>
    </row>
    <row r="23" spans="1:131" s="255" customFormat="1" ht="26.25" customHeight="1" thickBot="1" x14ac:dyDescent="0.2">
      <c r="A23" s="264" t="s">
        <v>395</v>
      </c>
      <c r="B23" s="873" t="s">
        <v>396</v>
      </c>
      <c r="C23" s="874"/>
      <c r="D23" s="874"/>
      <c r="E23" s="874"/>
      <c r="F23" s="874"/>
      <c r="G23" s="874"/>
      <c r="H23" s="874"/>
      <c r="I23" s="874"/>
      <c r="J23" s="874"/>
      <c r="K23" s="874"/>
      <c r="L23" s="874"/>
      <c r="M23" s="874"/>
      <c r="N23" s="874"/>
      <c r="O23" s="874"/>
      <c r="P23" s="875"/>
      <c r="Q23" s="876"/>
      <c r="R23" s="877"/>
      <c r="S23" s="877"/>
      <c r="T23" s="877"/>
      <c r="U23" s="877"/>
      <c r="V23" s="877"/>
      <c r="W23" s="877"/>
      <c r="X23" s="877"/>
      <c r="Y23" s="877"/>
      <c r="Z23" s="877"/>
      <c r="AA23" s="877"/>
      <c r="AB23" s="877"/>
      <c r="AC23" s="877"/>
      <c r="AD23" s="877"/>
      <c r="AE23" s="878"/>
      <c r="AF23" s="879">
        <v>157</v>
      </c>
      <c r="AG23" s="877"/>
      <c r="AH23" s="877"/>
      <c r="AI23" s="877"/>
      <c r="AJ23" s="880"/>
      <c r="AK23" s="881"/>
      <c r="AL23" s="882"/>
      <c r="AM23" s="882"/>
      <c r="AN23" s="882"/>
      <c r="AO23" s="882"/>
      <c r="AP23" s="877"/>
      <c r="AQ23" s="877"/>
      <c r="AR23" s="877"/>
      <c r="AS23" s="877"/>
      <c r="AT23" s="877"/>
      <c r="AU23" s="883"/>
      <c r="AV23" s="883"/>
      <c r="AW23" s="883"/>
      <c r="AX23" s="883"/>
      <c r="AY23" s="884"/>
      <c r="AZ23" s="892" t="s">
        <v>397</v>
      </c>
      <c r="BA23" s="893"/>
      <c r="BB23" s="893"/>
      <c r="BC23" s="893"/>
      <c r="BD23" s="894"/>
      <c r="BE23" s="253"/>
      <c r="BF23" s="253"/>
      <c r="BG23" s="253"/>
      <c r="BH23" s="253"/>
      <c r="BI23" s="253"/>
      <c r="BJ23" s="253"/>
      <c r="BK23" s="253"/>
      <c r="BL23" s="253"/>
      <c r="BM23" s="253"/>
      <c r="BN23" s="253"/>
      <c r="BO23" s="253"/>
      <c r="BP23" s="253"/>
      <c r="BQ23" s="262">
        <v>17</v>
      </c>
      <c r="BR23" s="263"/>
      <c r="BS23" s="851"/>
      <c r="BT23" s="852"/>
      <c r="BU23" s="852"/>
      <c r="BV23" s="852"/>
      <c r="BW23" s="852"/>
      <c r="BX23" s="852"/>
      <c r="BY23" s="852"/>
      <c r="BZ23" s="852"/>
      <c r="CA23" s="852"/>
      <c r="CB23" s="852"/>
      <c r="CC23" s="852"/>
      <c r="CD23" s="852"/>
      <c r="CE23" s="852"/>
      <c r="CF23" s="852"/>
      <c r="CG23" s="853"/>
      <c r="CH23" s="864"/>
      <c r="CI23" s="865"/>
      <c r="CJ23" s="865"/>
      <c r="CK23" s="865"/>
      <c r="CL23" s="866"/>
      <c r="CM23" s="864"/>
      <c r="CN23" s="865"/>
      <c r="CO23" s="865"/>
      <c r="CP23" s="865"/>
      <c r="CQ23" s="866"/>
      <c r="CR23" s="864"/>
      <c r="CS23" s="865"/>
      <c r="CT23" s="865"/>
      <c r="CU23" s="865"/>
      <c r="CV23" s="866"/>
      <c r="CW23" s="864"/>
      <c r="CX23" s="865"/>
      <c r="CY23" s="865"/>
      <c r="CZ23" s="865"/>
      <c r="DA23" s="866"/>
      <c r="DB23" s="864"/>
      <c r="DC23" s="865"/>
      <c r="DD23" s="865"/>
      <c r="DE23" s="865"/>
      <c r="DF23" s="866"/>
      <c r="DG23" s="864"/>
      <c r="DH23" s="865"/>
      <c r="DI23" s="865"/>
      <c r="DJ23" s="865"/>
      <c r="DK23" s="866"/>
      <c r="DL23" s="864"/>
      <c r="DM23" s="865"/>
      <c r="DN23" s="865"/>
      <c r="DO23" s="865"/>
      <c r="DP23" s="866"/>
      <c r="DQ23" s="864"/>
      <c r="DR23" s="865"/>
      <c r="DS23" s="865"/>
      <c r="DT23" s="865"/>
      <c r="DU23" s="866"/>
      <c r="DV23" s="867"/>
      <c r="DW23" s="868"/>
      <c r="DX23" s="868"/>
      <c r="DY23" s="868"/>
      <c r="DZ23" s="869"/>
      <c r="EA23" s="254"/>
    </row>
    <row r="24" spans="1:131" s="255" customFormat="1" ht="26.25" customHeight="1" x14ac:dyDescent="0.15">
      <c r="A24" s="891" t="s">
        <v>398</v>
      </c>
      <c r="B24" s="891"/>
      <c r="C24" s="891"/>
      <c r="D24" s="891"/>
      <c r="E24" s="891"/>
      <c r="F24" s="891"/>
      <c r="G24" s="891"/>
      <c r="H24" s="891"/>
      <c r="I24" s="891"/>
      <c r="J24" s="891"/>
      <c r="K24" s="891"/>
      <c r="L24" s="891"/>
      <c r="M24" s="891"/>
      <c r="N24" s="891"/>
      <c r="O24" s="891"/>
      <c r="P24" s="891"/>
      <c r="Q24" s="891"/>
      <c r="R24" s="891"/>
      <c r="S24" s="891"/>
      <c r="T24" s="891"/>
      <c r="U24" s="891"/>
      <c r="V24" s="891"/>
      <c r="W24" s="891"/>
      <c r="X24" s="891"/>
      <c r="Y24" s="891"/>
      <c r="Z24" s="891"/>
      <c r="AA24" s="891"/>
      <c r="AB24" s="891"/>
      <c r="AC24" s="891"/>
      <c r="AD24" s="891"/>
      <c r="AE24" s="891"/>
      <c r="AF24" s="891"/>
      <c r="AG24" s="891"/>
      <c r="AH24" s="891"/>
      <c r="AI24" s="891"/>
      <c r="AJ24" s="891"/>
      <c r="AK24" s="891"/>
      <c r="AL24" s="891"/>
      <c r="AM24" s="891"/>
      <c r="AN24" s="891"/>
      <c r="AO24" s="891"/>
      <c r="AP24" s="891"/>
      <c r="AQ24" s="891"/>
      <c r="AR24" s="891"/>
      <c r="AS24" s="891"/>
      <c r="AT24" s="891"/>
      <c r="AU24" s="891"/>
      <c r="AV24" s="891"/>
      <c r="AW24" s="891"/>
      <c r="AX24" s="891"/>
      <c r="AY24" s="891"/>
      <c r="AZ24" s="252"/>
      <c r="BA24" s="252"/>
      <c r="BB24" s="252"/>
      <c r="BC24" s="252"/>
      <c r="BD24" s="252"/>
      <c r="BE24" s="253"/>
      <c r="BF24" s="253"/>
      <c r="BG24" s="253"/>
      <c r="BH24" s="253"/>
      <c r="BI24" s="253"/>
      <c r="BJ24" s="253"/>
      <c r="BK24" s="253"/>
      <c r="BL24" s="253"/>
      <c r="BM24" s="253"/>
      <c r="BN24" s="253"/>
      <c r="BO24" s="253"/>
      <c r="BP24" s="253"/>
      <c r="BQ24" s="262">
        <v>18</v>
      </c>
      <c r="BR24" s="263"/>
      <c r="BS24" s="851"/>
      <c r="BT24" s="852"/>
      <c r="BU24" s="852"/>
      <c r="BV24" s="852"/>
      <c r="BW24" s="852"/>
      <c r="BX24" s="852"/>
      <c r="BY24" s="852"/>
      <c r="BZ24" s="852"/>
      <c r="CA24" s="852"/>
      <c r="CB24" s="852"/>
      <c r="CC24" s="852"/>
      <c r="CD24" s="852"/>
      <c r="CE24" s="852"/>
      <c r="CF24" s="852"/>
      <c r="CG24" s="853"/>
      <c r="CH24" s="864"/>
      <c r="CI24" s="865"/>
      <c r="CJ24" s="865"/>
      <c r="CK24" s="865"/>
      <c r="CL24" s="866"/>
      <c r="CM24" s="864"/>
      <c r="CN24" s="865"/>
      <c r="CO24" s="865"/>
      <c r="CP24" s="865"/>
      <c r="CQ24" s="866"/>
      <c r="CR24" s="864"/>
      <c r="CS24" s="865"/>
      <c r="CT24" s="865"/>
      <c r="CU24" s="865"/>
      <c r="CV24" s="866"/>
      <c r="CW24" s="864"/>
      <c r="CX24" s="865"/>
      <c r="CY24" s="865"/>
      <c r="CZ24" s="865"/>
      <c r="DA24" s="866"/>
      <c r="DB24" s="864"/>
      <c r="DC24" s="865"/>
      <c r="DD24" s="865"/>
      <c r="DE24" s="865"/>
      <c r="DF24" s="866"/>
      <c r="DG24" s="864"/>
      <c r="DH24" s="865"/>
      <c r="DI24" s="865"/>
      <c r="DJ24" s="865"/>
      <c r="DK24" s="866"/>
      <c r="DL24" s="864"/>
      <c r="DM24" s="865"/>
      <c r="DN24" s="865"/>
      <c r="DO24" s="865"/>
      <c r="DP24" s="866"/>
      <c r="DQ24" s="864"/>
      <c r="DR24" s="865"/>
      <c r="DS24" s="865"/>
      <c r="DT24" s="865"/>
      <c r="DU24" s="866"/>
      <c r="DV24" s="867"/>
      <c r="DW24" s="868"/>
      <c r="DX24" s="868"/>
      <c r="DY24" s="868"/>
      <c r="DZ24" s="869"/>
      <c r="EA24" s="254"/>
    </row>
    <row r="25" spans="1:131" s="247" customFormat="1" ht="26.25" customHeight="1" thickBot="1" x14ac:dyDescent="0.2">
      <c r="A25" s="832" t="s">
        <v>399</v>
      </c>
      <c r="B25" s="832"/>
      <c r="C25" s="832"/>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2"/>
      <c r="AL25" s="832"/>
      <c r="AM25" s="832"/>
      <c r="AN25" s="832"/>
      <c r="AO25" s="832"/>
      <c r="AP25" s="832"/>
      <c r="AQ25" s="832"/>
      <c r="AR25" s="832"/>
      <c r="AS25" s="832"/>
      <c r="AT25" s="832"/>
      <c r="AU25" s="832"/>
      <c r="AV25" s="832"/>
      <c r="AW25" s="832"/>
      <c r="AX25" s="832"/>
      <c r="AY25" s="832"/>
      <c r="AZ25" s="832"/>
      <c r="BA25" s="832"/>
      <c r="BB25" s="832"/>
      <c r="BC25" s="832"/>
      <c r="BD25" s="832"/>
      <c r="BE25" s="832"/>
      <c r="BF25" s="832"/>
      <c r="BG25" s="832"/>
      <c r="BH25" s="832"/>
      <c r="BI25" s="832"/>
      <c r="BJ25" s="252"/>
      <c r="BK25" s="252"/>
      <c r="BL25" s="252"/>
      <c r="BM25" s="252"/>
      <c r="BN25" s="252"/>
      <c r="BO25" s="265"/>
      <c r="BP25" s="265"/>
      <c r="BQ25" s="262">
        <v>19</v>
      </c>
      <c r="BR25" s="263"/>
      <c r="BS25" s="851"/>
      <c r="BT25" s="852"/>
      <c r="BU25" s="852"/>
      <c r="BV25" s="852"/>
      <c r="BW25" s="852"/>
      <c r="BX25" s="852"/>
      <c r="BY25" s="852"/>
      <c r="BZ25" s="852"/>
      <c r="CA25" s="852"/>
      <c r="CB25" s="852"/>
      <c r="CC25" s="852"/>
      <c r="CD25" s="852"/>
      <c r="CE25" s="852"/>
      <c r="CF25" s="852"/>
      <c r="CG25" s="853"/>
      <c r="CH25" s="864"/>
      <c r="CI25" s="865"/>
      <c r="CJ25" s="865"/>
      <c r="CK25" s="865"/>
      <c r="CL25" s="866"/>
      <c r="CM25" s="864"/>
      <c r="CN25" s="865"/>
      <c r="CO25" s="865"/>
      <c r="CP25" s="865"/>
      <c r="CQ25" s="866"/>
      <c r="CR25" s="864"/>
      <c r="CS25" s="865"/>
      <c r="CT25" s="865"/>
      <c r="CU25" s="865"/>
      <c r="CV25" s="866"/>
      <c r="CW25" s="864"/>
      <c r="CX25" s="865"/>
      <c r="CY25" s="865"/>
      <c r="CZ25" s="865"/>
      <c r="DA25" s="866"/>
      <c r="DB25" s="864"/>
      <c r="DC25" s="865"/>
      <c r="DD25" s="865"/>
      <c r="DE25" s="865"/>
      <c r="DF25" s="866"/>
      <c r="DG25" s="864"/>
      <c r="DH25" s="865"/>
      <c r="DI25" s="865"/>
      <c r="DJ25" s="865"/>
      <c r="DK25" s="866"/>
      <c r="DL25" s="864"/>
      <c r="DM25" s="865"/>
      <c r="DN25" s="865"/>
      <c r="DO25" s="865"/>
      <c r="DP25" s="866"/>
      <c r="DQ25" s="864"/>
      <c r="DR25" s="865"/>
      <c r="DS25" s="865"/>
      <c r="DT25" s="865"/>
      <c r="DU25" s="866"/>
      <c r="DV25" s="867"/>
      <c r="DW25" s="868"/>
      <c r="DX25" s="868"/>
      <c r="DY25" s="868"/>
      <c r="DZ25" s="869"/>
      <c r="EA25" s="246"/>
    </row>
    <row r="26" spans="1:131" s="247" customFormat="1" ht="26.25" customHeight="1" x14ac:dyDescent="0.15">
      <c r="A26" s="823" t="s">
        <v>376</v>
      </c>
      <c r="B26" s="824"/>
      <c r="C26" s="824"/>
      <c r="D26" s="824"/>
      <c r="E26" s="824"/>
      <c r="F26" s="824"/>
      <c r="G26" s="824"/>
      <c r="H26" s="824"/>
      <c r="I26" s="824"/>
      <c r="J26" s="824"/>
      <c r="K26" s="824"/>
      <c r="L26" s="824"/>
      <c r="M26" s="824"/>
      <c r="N26" s="824"/>
      <c r="O26" s="824"/>
      <c r="P26" s="825"/>
      <c r="Q26" s="800" t="s">
        <v>400</v>
      </c>
      <c r="R26" s="801"/>
      <c r="S26" s="801"/>
      <c r="T26" s="801"/>
      <c r="U26" s="802"/>
      <c r="V26" s="800" t="s">
        <v>401</v>
      </c>
      <c r="W26" s="801"/>
      <c r="X26" s="801"/>
      <c r="Y26" s="801"/>
      <c r="Z26" s="802"/>
      <c r="AA26" s="800" t="s">
        <v>402</v>
      </c>
      <c r="AB26" s="801"/>
      <c r="AC26" s="801"/>
      <c r="AD26" s="801"/>
      <c r="AE26" s="801"/>
      <c r="AF26" s="895" t="s">
        <v>403</v>
      </c>
      <c r="AG26" s="896"/>
      <c r="AH26" s="896"/>
      <c r="AI26" s="896"/>
      <c r="AJ26" s="897"/>
      <c r="AK26" s="801" t="s">
        <v>404</v>
      </c>
      <c r="AL26" s="801"/>
      <c r="AM26" s="801"/>
      <c r="AN26" s="801"/>
      <c r="AO26" s="802"/>
      <c r="AP26" s="800" t="s">
        <v>405</v>
      </c>
      <c r="AQ26" s="801"/>
      <c r="AR26" s="801"/>
      <c r="AS26" s="801"/>
      <c r="AT26" s="802"/>
      <c r="AU26" s="800" t="s">
        <v>406</v>
      </c>
      <c r="AV26" s="801"/>
      <c r="AW26" s="801"/>
      <c r="AX26" s="801"/>
      <c r="AY26" s="802"/>
      <c r="AZ26" s="800" t="s">
        <v>407</v>
      </c>
      <c r="BA26" s="801"/>
      <c r="BB26" s="801"/>
      <c r="BC26" s="801"/>
      <c r="BD26" s="802"/>
      <c r="BE26" s="800" t="s">
        <v>383</v>
      </c>
      <c r="BF26" s="801"/>
      <c r="BG26" s="801"/>
      <c r="BH26" s="801"/>
      <c r="BI26" s="812"/>
      <c r="BJ26" s="252"/>
      <c r="BK26" s="252"/>
      <c r="BL26" s="252"/>
      <c r="BM26" s="252"/>
      <c r="BN26" s="252"/>
      <c r="BO26" s="265"/>
      <c r="BP26" s="265"/>
      <c r="BQ26" s="262">
        <v>20</v>
      </c>
      <c r="BR26" s="263"/>
      <c r="BS26" s="851"/>
      <c r="BT26" s="852"/>
      <c r="BU26" s="852"/>
      <c r="BV26" s="852"/>
      <c r="BW26" s="852"/>
      <c r="BX26" s="852"/>
      <c r="BY26" s="852"/>
      <c r="BZ26" s="852"/>
      <c r="CA26" s="852"/>
      <c r="CB26" s="852"/>
      <c r="CC26" s="852"/>
      <c r="CD26" s="852"/>
      <c r="CE26" s="852"/>
      <c r="CF26" s="852"/>
      <c r="CG26" s="853"/>
      <c r="CH26" s="864"/>
      <c r="CI26" s="865"/>
      <c r="CJ26" s="865"/>
      <c r="CK26" s="865"/>
      <c r="CL26" s="866"/>
      <c r="CM26" s="864"/>
      <c r="CN26" s="865"/>
      <c r="CO26" s="865"/>
      <c r="CP26" s="865"/>
      <c r="CQ26" s="866"/>
      <c r="CR26" s="864"/>
      <c r="CS26" s="865"/>
      <c r="CT26" s="865"/>
      <c r="CU26" s="865"/>
      <c r="CV26" s="866"/>
      <c r="CW26" s="864"/>
      <c r="CX26" s="865"/>
      <c r="CY26" s="865"/>
      <c r="CZ26" s="865"/>
      <c r="DA26" s="866"/>
      <c r="DB26" s="864"/>
      <c r="DC26" s="865"/>
      <c r="DD26" s="865"/>
      <c r="DE26" s="865"/>
      <c r="DF26" s="866"/>
      <c r="DG26" s="864"/>
      <c r="DH26" s="865"/>
      <c r="DI26" s="865"/>
      <c r="DJ26" s="865"/>
      <c r="DK26" s="866"/>
      <c r="DL26" s="864"/>
      <c r="DM26" s="865"/>
      <c r="DN26" s="865"/>
      <c r="DO26" s="865"/>
      <c r="DP26" s="866"/>
      <c r="DQ26" s="864"/>
      <c r="DR26" s="865"/>
      <c r="DS26" s="865"/>
      <c r="DT26" s="865"/>
      <c r="DU26" s="866"/>
      <c r="DV26" s="867"/>
      <c r="DW26" s="868"/>
      <c r="DX26" s="868"/>
      <c r="DY26" s="868"/>
      <c r="DZ26" s="869"/>
      <c r="EA26" s="246"/>
    </row>
    <row r="27" spans="1:131" s="247" customFormat="1" ht="26.25" customHeight="1" thickBot="1" x14ac:dyDescent="0.2">
      <c r="A27" s="826"/>
      <c r="B27" s="827"/>
      <c r="C27" s="827"/>
      <c r="D27" s="827"/>
      <c r="E27" s="827"/>
      <c r="F27" s="827"/>
      <c r="G27" s="827"/>
      <c r="H27" s="827"/>
      <c r="I27" s="827"/>
      <c r="J27" s="827"/>
      <c r="K27" s="827"/>
      <c r="L27" s="827"/>
      <c r="M27" s="827"/>
      <c r="N27" s="827"/>
      <c r="O27" s="827"/>
      <c r="P27" s="828"/>
      <c r="Q27" s="803"/>
      <c r="R27" s="804"/>
      <c r="S27" s="804"/>
      <c r="T27" s="804"/>
      <c r="U27" s="805"/>
      <c r="V27" s="803"/>
      <c r="W27" s="804"/>
      <c r="X27" s="804"/>
      <c r="Y27" s="804"/>
      <c r="Z27" s="805"/>
      <c r="AA27" s="803"/>
      <c r="AB27" s="804"/>
      <c r="AC27" s="804"/>
      <c r="AD27" s="804"/>
      <c r="AE27" s="804"/>
      <c r="AF27" s="898"/>
      <c r="AG27" s="899"/>
      <c r="AH27" s="899"/>
      <c r="AI27" s="899"/>
      <c r="AJ27" s="900"/>
      <c r="AK27" s="804"/>
      <c r="AL27" s="804"/>
      <c r="AM27" s="804"/>
      <c r="AN27" s="804"/>
      <c r="AO27" s="805"/>
      <c r="AP27" s="803"/>
      <c r="AQ27" s="804"/>
      <c r="AR27" s="804"/>
      <c r="AS27" s="804"/>
      <c r="AT27" s="805"/>
      <c r="AU27" s="803"/>
      <c r="AV27" s="804"/>
      <c r="AW27" s="804"/>
      <c r="AX27" s="804"/>
      <c r="AY27" s="805"/>
      <c r="AZ27" s="803"/>
      <c r="BA27" s="804"/>
      <c r="BB27" s="804"/>
      <c r="BC27" s="804"/>
      <c r="BD27" s="805"/>
      <c r="BE27" s="803"/>
      <c r="BF27" s="804"/>
      <c r="BG27" s="804"/>
      <c r="BH27" s="804"/>
      <c r="BI27" s="813"/>
      <c r="BJ27" s="252"/>
      <c r="BK27" s="252"/>
      <c r="BL27" s="252"/>
      <c r="BM27" s="252"/>
      <c r="BN27" s="252"/>
      <c r="BO27" s="265"/>
      <c r="BP27" s="265"/>
      <c r="BQ27" s="262">
        <v>21</v>
      </c>
      <c r="BR27" s="263"/>
      <c r="BS27" s="851"/>
      <c r="BT27" s="852"/>
      <c r="BU27" s="852"/>
      <c r="BV27" s="852"/>
      <c r="BW27" s="852"/>
      <c r="BX27" s="852"/>
      <c r="BY27" s="852"/>
      <c r="BZ27" s="852"/>
      <c r="CA27" s="852"/>
      <c r="CB27" s="852"/>
      <c r="CC27" s="852"/>
      <c r="CD27" s="852"/>
      <c r="CE27" s="852"/>
      <c r="CF27" s="852"/>
      <c r="CG27" s="853"/>
      <c r="CH27" s="864"/>
      <c r="CI27" s="865"/>
      <c r="CJ27" s="865"/>
      <c r="CK27" s="865"/>
      <c r="CL27" s="866"/>
      <c r="CM27" s="864"/>
      <c r="CN27" s="865"/>
      <c r="CO27" s="865"/>
      <c r="CP27" s="865"/>
      <c r="CQ27" s="866"/>
      <c r="CR27" s="864"/>
      <c r="CS27" s="865"/>
      <c r="CT27" s="865"/>
      <c r="CU27" s="865"/>
      <c r="CV27" s="866"/>
      <c r="CW27" s="864"/>
      <c r="CX27" s="865"/>
      <c r="CY27" s="865"/>
      <c r="CZ27" s="865"/>
      <c r="DA27" s="866"/>
      <c r="DB27" s="864"/>
      <c r="DC27" s="865"/>
      <c r="DD27" s="865"/>
      <c r="DE27" s="865"/>
      <c r="DF27" s="866"/>
      <c r="DG27" s="864"/>
      <c r="DH27" s="865"/>
      <c r="DI27" s="865"/>
      <c r="DJ27" s="865"/>
      <c r="DK27" s="866"/>
      <c r="DL27" s="864"/>
      <c r="DM27" s="865"/>
      <c r="DN27" s="865"/>
      <c r="DO27" s="865"/>
      <c r="DP27" s="866"/>
      <c r="DQ27" s="864"/>
      <c r="DR27" s="865"/>
      <c r="DS27" s="865"/>
      <c r="DT27" s="865"/>
      <c r="DU27" s="866"/>
      <c r="DV27" s="867"/>
      <c r="DW27" s="868"/>
      <c r="DX27" s="868"/>
      <c r="DY27" s="868"/>
      <c r="DZ27" s="869"/>
      <c r="EA27" s="246"/>
    </row>
    <row r="28" spans="1:131" s="247" customFormat="1" ht="26.25" customHeight="1" thickTop="1" x14ac:dyDescent="0.15">
      <c r="A28" s="266">
        <v>1</v>
      </c>
      <c r="B28" s="814" t="s">
        <v>408</v>
      </c>
      <c r="C28" s="815"/>
      <c r="D28" s="815"/>
      <c r="E28" s="815"/>
      <c r="F28" s="815"/>
      <c r="G28" s="815"/>
      <c r="H28" s="815"/>
      <c r="I28" s="815"/>
      <c r="J28" s="815"/>
      <c r="K28" s="815"/>
      <c r="L28" s="815"/>
      <c r="M28" s="815"/>
      <c r="N28" s="815"/>
      <c r="O28" s="815"/>
      <c r="P28" s="816"/>
      <c r="Q28" s="905"/>
      <c r="R28" s="906"/>
      <c r="S28" s="906"/>
      <c r="T28" s="906"/>
      <c r="U28" s="906"/>
      <c r="V28" s="906"/>
      <c r="W28" s="906"/>
      <c r="X28" s="906"/>
      <c r="Y28" s="906"/>
      <c r="Z28" s="906"/>
      <c r="AA28" s="906"/>
      <c r="AB28" s="906"/>
      <c r="AC28" s="906"/>
      <c r="AD28" s="906"/>
      <c r="AE28" s="907"/>
      <c r="AF28" s="908">
        <v>21</v>
      </c>
      <c r="AG28" s="906"/>
      <c r="AH28" s="906"/>
      <c r="AI28" s="906"/>
      <c r="AJ28" s="909"/>
      <c r="AK28" s="910"/>
      <c r="AL28" s="901"/>
      <c r="AM28" s="901"/>
      <c r="AN28" s="901"/>
      <c r="AO28" s="901"/>
      <c r="AP28" s="901"/>
      <c r="AQ28" s="901"/>
      <c r="AR28" s="901"/>
      <c r="AS28" s="901"/>
      <c r="AT28" s="901"/>
      <c r="AU28" s="901"/>
      <c r="AV28" s="901"/>
      <c r="AW28" s="901"/>
      <c r="AX28" s="901"/>
      <c r="AY28" s="901"/>
      <c r="AZ28" s="902"/>
      <c r="BA28" s="902"/>
      <c r="BB28" s="902"/>
      <c r="BC28" s="902"/>
      <c r="BD28" s="902"/>
      <c r="BE28" s="903"/>
      <c r="BF28" s="903"/>
      <c r="BG28" s="903"/>
      <c r="BH28" s="903"/>
      <c r="BI28" s="904"/>
      <c r="BJ28" s="252"/>
      <c r="BK28" s="252"/>
      <c r="BL28" s="252"/>
      <c r="BM28" s="252"/>
      <c r="BN28" s="252"/>
      <c r="BO28" s="265"/>
      <c r="BP28" s="265"/>
      <c r="BQ28" s="262">
        <v>22</v>
      </c>
      <c r="BR28" s="263"/>
      <c r="BS28" s="851"/>
      <c r="BT28" s="852"/>
      <c r="BU28" s="852"/>
      <c r="BV28" s="852"/>
      <c r="BW28" s="852"/>
      <c r="BX28" s="852"/>
      <c r="BY28" s="852"/>
      <c r="BZ28" s="852"/>
      <c r="CA28" s="852"/>
      <c r="CB28" s="852"/>
      <c r="CC28" s="852"/>
      <c r="CD28" s="852"/>
      <c r="CE28" s="852"/>
      <c r="CF28" s="852"/>
      <c r="CG28" s="853"/>
      <c r="CH28" s="864"/>
      <c r="CI28" s="865"/>
      <c r="CJ28" s="865"/>
      <c r="CK28" s="865"/>
      <c r="CL28" s="866"/>
      <c r="CM28" s="864"/>
      <c r="CN28" s="865"/>
      <c r="CO28" s="865"/>
      <c r="CP28" s="865"/>
      <c r="CQ28" s="866"/>
      <c r="CR28" s="864"/>
      <c r="CS28" s="865"/>
      <c r="CT28" s="865"/>
      <c r="CU28" s="865"/>
      <c r="CV28" s="866"/>
      <c r="CW28" s="864"/>
      <c r="CX28" s="865"/>
      <c r="CY28" s="865"/>
      <c r="CZ28" s="865"/>
      <c r="DA28" s="866"/>
      <c r="DB28" s="864"/>
      <c r="DC28" s="865"/>
      <c r="DD28" s="865"/>
      <c r="DE28" s="865"/>
      <c r="DF28" s="866"/>
      <c r="DG28" s="864"/>
      <c r="DH28" s="865"/>
      <c r="DI28" s="865"/>
      <c r="DJ28" s="865"/>
      <c r="DK28" s="866"/>
      <c r="DL28" s="864"/>
      <c r="DM28" s="865"/>
      <c r="DN28" s="865"/>
      <c r="DO28" s="865"/>
      <c r="DP28" s="866"/>
      <c r="DQ28" s="864"/>
      <c r="DR28" s="865"/>
      <c r="DS28" s="865"/>
      <c r="DT28" s="865"/>
      <c r="DU28" s="866"/>
      <c r="DV28" s="867"/>
      <c r="DW28" s="868"/>
      <c r="DX28" s="868"/>
      <c r="DY28" s="868"/>
      <c r="DZ28" s="869"/>
      <c r="EA28" s="246"/>
    </row>
    <row r="29" spans="1:131" s="247" customFormat="1" ht="26.25" customHeight="1" x14ac:dyDescent="0.15">
      <c r="A29" s="266">
        <v>2</v>
      </c>
      <c r="B29" s="838" t="s">
        <v>409</v>
      </c>
      <c r="C29" s="839"/>
      <c r="D29" s="839"/>
      <c r="E29" s="839"/>
      <c r="F29" s="839"/>
      <c r="G29" s="839"/>
      <c r="H29" s="839"/>
      <c r="I29" s="839"/>
      <c r="J29" s="839"/>
      <c r="K29" s="839"/>
      <c r="L29" s="839"/>
      <c r="M29" s="839"/>
      <c r="N29" s="839"/>
      <c r="O29" s="839"/>
      <c r="P29" s="840"/>
      <c r="Q29" s="841"/>
      <c r="R29" s="842"/>
      <c r="S29" s="842"/>
      <c r="T29" s="842"/>
      <c r="U29" s="842"/>
      <c r="V29" s="842"/>
      <c r="W29" s="842"/>
      <c r="X29" s="842"/>
      <c r="Y29" s="842"/>
      <c r="Z29" s="842"/>
      <c r="AA29" s="842"/>
      <c r="AB29" s="842"/>
      <c r="AC29" s="842"/>
      <c r="AD29" s="842"/>
      <c r="AE29" s="843"/>
      <c r="AF29" s="844">
        <v>3</v>
      </c>
      <c r="AG29" s="845"/>
      <c r="AH29" s="845"/>
      <c r="AI29" s="845"/>
      <c r="AJ29" s="846"/>
      <c r="AK29" s="913"/>
      <c r="AL29" s="914"/>
      <c r="AM29" s="914"/>
      <c r="AN29" s="914"/>
      <c r="AO29" s="914"/>
      <c r="AP29" s="914"/>
      <c r="AQ29" s="914"/>
      <c r="AR29" s="914"/>
      <c r="AS29" s="914"/>
      <c r="AT29" s="914"/>
      <c r="AU29" s="914"/>
      <c r="AV29" s="914"/>
      <c r="AW29" s="914"/>
      <c r="AX29" s="914"/>
      <c r="AY29" s="914"/>
      <c r="AZ29" s="915"/>
      <c r="BA29" s="915"/>
      <c r="BB29" s="915"/>
      <c r="BC29" s="915"/>
      <c r="BD29" s="915"/>
      <c r="BE29" s="911"/>
      <c r="BF29" s="911"/>
      <c r="BG29" s="911"/>
      <c r="BH29" s="911"/>
      <c r="BI29" s="912"/>
      <c r="BJ29" s="252"/>
      <c r="BK29" s="252"/>
      <c r="BL29" s="252"/>
      <c r="BM29" s="252"/>
      <c r="BN29" s="252"/>
      <c r="BO29" s="265"/>
      <c r="BP29" s="265"/>
      <c r="BQ29" s="262">
        <v>23</v>
      </c>
      <c r="BR29" s="263"/>
      <c r="BS29" s="851"/>
      <c r="BT29" s="852"/>
      <c r="BU29" s="852"/>
      <c r="BV29" s="852"/>
      <c r="BW29" s="852"/>
      <c r="BX29" s="852"/>
      <c r="BY29" s="852"/>
      <c r="BZ29" s="852"/>
      <c r="CA29" s="852"/>
      <c r="CB29" s="852"/>
      <c r="CC29" s="852"/>
      <c r="CD29" s="852"/>
      <c r="CE29" s="852"/>
      <c r="CF29" s="852"/>
      <c r="CG29" s="853"/>
      <c r="CH29" s="864"/>
      <c r="CI29" s="865"/>
      <c r="CJ29" s="865"/>
      <c r="CK29" s="865"/>
      <c r="CL29" s="866"/>
      <c r="CM29" s="864"/>
      <c r="CN29" s="865"/>
      <c r="CO29" s="865"/>
      <c r="CP29" s="865"/>
      <c r="CQ29" s="866"/>
      <c r="CR29" s="864"/>
      <c r="CS29" s="865"/>
      <c r="CT29" s="865"/>
      <c r="CU29" s="865"/>
      <c r="CV29" s="866"/>
      <c r="CW29" s="864"/>
      <c r="CX29" s="865"/>
      <c r="CY29" s="865"/>
      <c r="CZ29" s="865"/>
      <c r="DA29" s="866"/>
      <c r="DB29" s="864"/>
      <c r="DC29" s="865"/>
      <c r="DD29" s="865"/>
      <c r="DE29" s="865"/>
      <c r="DF29" s="866"/>
      <c r="DG29" s="864"/>
      <c r="DH29" s="865"/>
      <c r="DI29" s="865"/>
      <c r="DJ29" s="865"/>
      <c r="DK29" s="866"/>
      <c r="DL29" s="864"/>
      <c r="DM29" s="865"/>
      <c r="DN29" s="865"/>
      <c r="DO29" s="865"/>
      <c r="DP29" s="866"/>
      <c r="DQ29" s="864"/>
      <c r="DR29" s="865"/>
      <c r="DS29" s="865"/>
      <c r="DT29" s="865"/>
      <c r="DU29" s="866"/>
      <c r="DV29" s="867"/>
      <c r="DW29" s="868"/>
      <c r="DX29" s="868"/>
      <c r="DY29" s="868"/>
      <c r="DZ29" s="869"/>
      <c r="EA29" s="246"/>
    </row>
    <row r="30" spans="1:131" s="247" customFormat="1" ht="26.25" customHeight="1" x14ac:dyDescent="0.15">
      <c r="A30" s="266">
        <v>3</v>
      </c>
      <c r="B30" s="838" t="s">
        <v>410</v>
      </c>
      <c r="C30" s="839"/>
      <c r="D30" s="839"/>
      <c r="E30" s="839"/>
      <c r="F30" s="839"/>
      <c r="G30" s="839"/>
      <c r="H30" s="839"/>
      <c r="I30" s="839"/>
      <c r="J30" s="839"/>
      <c r="K30" s="839"/>
      <c r="L30" s="839"/>
      <c r="M30" s="839"/>
      <c r="N30" s="839"/>
      <c r="O30" s="839"/>
      <c r="P30" s="840"/>
      <c r="Q30" s="841"/>
      <c r="R30" s="842"/>
      <c r="S30" s="842"/>
      <c r="T30" s="842"/>
      <c r="U30" s="842"/>
      <c r="V30" s="842"/>
      <c r="W30" s="842"/>
      <c r="X30" s="842"/>
      <c r="Y30" s="842"/>
      <c r="Z30" s="842"/>
      <c r="AA30" s="842"/>
      <c r="AB30" s="842"/>
      <c r="AC30" s="842"/>
      <c r="AD30" s="842"/>
      <c r="AE30" s="843"/>
      <c r="AF30" s="844">
        <v>3</v>
      </c>
      <c r="AG30" s="845"/>
      <c r="AH30" s="845"/>
      <c r="AI30" s="845"/>
      <c r="AJ30" s="846"/>
      <c r="AK30" s="913"/>
      <c r="AL30" s="914"/>
      <c r="AM30" s="914"/>
      <c r="AN30" s="914"/>
      <c r="AO30" s="914"/>
      <c r="AP30" s="914"/>
      <c r="AQ30" s="914"/>
      <c r="AR30" s="914"/>
      <c r="AS30" s="914"/>
      <c r="AT30" s="914"/>
      <c r="AU30" s="914"/>
      <c r="AV30" s="914"/>
      <c r="AW30" s="914"/>
      <c r="AX30" s="914"/>
      <c r="AY30" s="914"/>
      <c r="AZ30" s="915"/>
      <c r="BA30" s="915"/>
      <c r="BB30" s="915"/>
      <c r="BC30" s="915"/>
      <c r="BD30" s="915"/>
      <c r="BE30" s="911" t="s">
        <v>411</v>
      </c>
      <c r="BF30" s="911"/>
      <c r="BG30" s="911"/>
      <c r="BH30" s="911"/>
      <c r="BI30" s="912"/>
      <c r="BJ30" s="252"/>
      <c r="BK30" s="252"/>
      <c r="BL30" s="252"/>
      <c r="BM30" s="252"/>
      <c r="BN30" s="252"/>
      <c r="BO30" s="265"/>
      <c r="BP30" s="265"/>
      <c r="BQ30" s="262">
        <v>24</v>
      </c>
      <c r="BR30" s="263"/>
      <c r="BS30" s="851"/>
      <c r="BT30" s="852"/>
      <c r="BU30" s="852"/>
      <c r="BV30" s="852"/>
      <c r="BW30" s="852"/>
      <c r="BX30" s="852"/>
      <c r="BY30" s="852"/>
      <c r="BZ30" s="852"/>
      <c r="CA30" s="852"/>
      <c r="CB30" s="852"/>
      <c r="CC30" s="852"/>
      <c r="CD30" s="852"/>
      <c r="CE30" s="852"/>
      <c r="CF30" s="852"/>
      <c r="CG30" s="853"/>
      <c r="CH30" s="864"/>
      <c r="CI30" s="865"/>
      <c r="CJ30" s="865"/>
      <c r="CK30" s="865"/>
      <c r="CL30" s="866"/>
      <c r="CM30" s="864"/>
      <c r="CN30" s="865"/>
      <c r="CO30" s="865"/>
      <c r="CP30" s="865"/>
      <c r="CQ30" s="866"/>
      <c r="CR30" s="864"/>
      <c r="CS30" s="865"/>
      <c r="CT30" s="865"/>
      <c r="CU30" s="865"/>
      <c r="CV30" s="866"/>
      <c r="CW30" s="864"/>
      <c r="CX30" s="865"/>
      <c r="CY30" s="865"/>
      <c r="CZ30" s="865"/>
      <c r="DA30" s="866"/>
      <c r="DB30" s="864"/>
      <c r="DC30" s="865"/>
      <c r="DD30" s="865"/>
      <c r="DE30" s="865"/>
      <c r="DF30" s="866"/>
      <c r="DG30" s="864"/>
      <c r="DH30" s="865"/>
      <c r="DI30" s="865"/>
      <c r="DJ30" s="865"/>
      <c r="DK30" s="866"/>
      <c r="DL30" s="864"/>
      <c r="DM30" s="865"/>
      <c r="DN30" s="865"/>
      <c r="DO30" s="865"/>
      <c r="DP30" s="866"/>
      <c r="DQ30" s="864"/>
      <c r="DR30" s="865"/>
      <c r="DS30" s="865"/>
      <c r="DT30" s="865"/>
      <c r="DU30" s="866"/>
      <c r="DV30" s="867"/>
      <c r="DW30" s="868"/>
      <c r="DX30" s="868"/>
      <c r="DY30" s="868"/>
      <c r="DZ30" s="869"/>
      <c r="EA30" s="246"/>
    </row>
    <row r="31" spans="1:131" s="247" customFormat="1" ht="26.25" customHeight="1" x14ac:dyDescent="0.15">
      <c r="A31" s="266">
        <v>4</v>
      </c>
      <c r="B31" s="838"/>
      <c r="C31" s="839"/>
      <c r="D31" s="839"/>
      <c r="E31" s="839"/>
      <c r="F31" s="839"/>
      <c r="G31" s="839"/>
      <c r="H31" s="839"/>
      <c r="I31" s="839"/>
      <c r="J31" s="839"/>
      <c r="K31" s="839"/>
      <c r="L31" s="839"/>
      <c r="M31" s="839"/>
      <c r="N31" s="839"/>
      <c r="O31" s="839"/>
      <c r="P31" s="840"/>
      <c r="Q31" s="841"/>
      <c r="R31" s="842"/>
      <c r="S31" s="842"/>
      <c r="T31" s="842"/>
      <c r="U31" s="842"/>
      <c r="V31" s="842"/>
      <c r="W31" s="842"/>
      <c r="X31" s="842"/>
      <c r="Y31" s="842"/>
      <c r="Z31" s="842"/>
      <c r="AA31" s="842"/>
      <c r="AB31" s="842"/>
      <c r="AC31" s="842"/>
      <c r="AD31" s="842"/>
      <c r="AE31" s="843"/>
      <c r="AF31" s="844"/>
      <c r="AG31" s="845"/>
      <c r="AH31" s="845"/>
      <c r="AI31" s="845"/>
      <c r="AJ31" s="846"/>
      <c r="AK31" s="913"/>
      <c r="AL31" s="914"/>
      <c r="AM31" s="914"/>
      <c r="AN31" s="914"/>
      <c r="AO31" s="914"/>
      <c r="AP31" s="914"/>
      <c r="AQ31" s="914"/>
      <c r="AR31" s="914"/>
      <c r="AS31" s="914"/>
      <c r="AT31" s="914"/>
      <c r="AU31" s="914"/>
      <c r="AV31" s="914"/>
      <c r="AW31" s="914"/>
      <c r="AX31" s="914"/>
      <c r="AY31" s="914"/>
      <c r="AZ31" s="915"/>
      <c r="BA31" s="915"/>
      <c r="BB31" s="915"/>
      <c r="BC31" s="915"/>
      <c r="BD31" s="915"/>
      <c r="BE31" s="911"/>
      <c r="BF31" s="911"/>
      <c r="BG31" s="911"/>
      <c r="BH31" s="911"/>
      <c r="BI31" s="912"/>
      <c r="BJ31" s="252"/>
      <c r="BK31" s="252"/>
      <c r="BL31" s="252"/>
      <c r="BM31" s="252"/>
      <c r="BN31" s="252"/>
      <c r="BO31" s="265"/>
      <c r="BP31" s="265"/>
      <c r="BQ31" s="262">
        <v>25</v>
      </c>
      <c r="BR31" s="263"/>
      <c r="BS31" s="851"/>
      <c r="BT31" s="852"/>
      <c r="BU31" s="852"/>
      <c r="BV31" s="852"/>
      <c r="BW31" s="852"/>
      <c r="BX31" s="852"/>
      <c r="BY31" s="852"/>
      <c r="BZ31" s="852"/>
      <c r="CA31" s="852"/>
      <c r="CB31" s="852"/>
      <c r="CC31" s="852"/>
      <c r="CD31" s="852"/>
      <c r="CE31" s="852"/>
      <c r="CF31" s="852"/>
      <c r="CG31" s="853"/>
      <c r="CH31" s="864"/>
      <c r="CI31" s="865"/>
      <c r="CJ31" s="865"/>
      <c r="CK31" s="865"/>
      <c r="CL31" s="866"/>
      <c r="CM31" s="864"/>
      <c r="CN31" s="865"/>
      <c r="CO31" s="865"/>
      <c r="CP31" s="865"/>
      <c r="CQ31" s="866"/>
      <c r="CR31" s="864"/>
      <c r="CS31" s="865"/>
      <c r="CT31" s="865"/>
      <c r="CU31" s="865"/>
      <c r="CV31" s="866"/>
      <c r="CW31" s="864"/>
      <c r="CX31" s="865"/>
      <c r="CY31" s="865"/>
      <c r="CZ31" s="865"/>
      <c r="DA31" s="866"/>
      <c r="DB31" s="864"/>
      <c r="DC31" s="865"/>
      <c r="DD31" s="865"/>
      <c r="DE31" s="865"/>
      <c r="DF31" s="866"/>
      <c r="DG31" s="864"/>
      <c r="DH31" s="865"/>
      <c r="DI31" s="865"/>
      <c r="DJ31" s="865"/>
      <c r="DK31" s="866"/>
      <c r="DL31" s="864"/>
      <c r="DM31" s="865"/>
      <c r="DN31" s="865"/>
      <c r="DO31" s="865"/>
      <c r="DP31" s="866"/>
      <c r="DQ31" s="864"/>
      <c r="DR31" s="865"/>
      <c r="DS31" s="865"/>
      <c r="DT31" s="865"/>
      <c r="DU31" s="866"/>
      <c r="DV31" s="867"/>
      <c r="DW31" s="868"/>
      <c r="DX31" s="868"/>
      <c r="DY31" s="868"/>
      <c r="DZ31" s="869"/>
      <c r="EA31" s="246"/>
    </row>
    <row r="32" spans="1:131" s="247" customFormat="1" ht="26.25" customHeight="1" x14ac:dyDescent="0.15">
      <c r="A32" s="266">
        <v>5</v>
      </c>
      <c r="B32" s="838"/>
      <c r="C32" s="839"/>
      <c r="D32" s="839"/>
      <c r="E32" s="839"/>
      <c r="F32" s="839"/>
      <c r="G32" s="839"/>
      <c r="H32" s="839"/>
      <c r="I32" s="839"/>
      <c r="J32" s="839"/>
      <c r="K32" s="839"/>
      <c r="L32" s="839"/>
      <c r="M32" s="839"/>
      <c r="N32" s="839"/>
      <c r="O32" s="839"/>
      <c r="P32" s="840"/>
      <c r="Q32" s="841"/>
      <c r="R32" s="842"/>
      <c r="S32" s="842"/>
      <c r="T32" s="842"/>
      <c r="U32" s="842"/>
      <c r="V32" s="842"/>
      <c r="W32" s="842"/>
      <c r="X32" s="842"/>
      <c r="Y32" s="842"/>
      <c r="Z32" s="842"/>
      <c r="AA32" s="842"/>
      <c r="AB32" s="842"/>
      <c r="AC32" s="842"/>
      <c r="AD32" s="842"/>
      <c r="AE32" s="843"/>
      <c r="AF32" s="844"/>
      <c r="AG32" s="845"/>
      <c r="AH32" s="845"/>
      <c r="AI32" s="845"/>
      <c r="AJ32" s="846"/>
      <c r="AK32" s="913"/>
      <c r="AL32" s="914"/>
      <c r="AM32" s="914"/>
      <c r="AN32" s="914"/>
      <c r="AO32" s="914"/>
      <c r="AP32" s="914"/>
      <c r="AQ32" s="914"/>
      <c r="AR32" s="914"/>
      <c r="AS32" s="914"/>
      <c r="AT32" s="914"/>
      <c r="AU32" s="914"/>
      <c r="AV32" s="914"/>
      <c r="AW32" s="914"/>
      <c r="AX32" s="914"/>
      <c r="AY32" s="914"/>
      <c r="AZ32" s="915"/>
      <c r="BA32" s="915"/>
      <c r="BB32" s="915"/>
      <c r="BC32" s="915"/>
      <c r="BD32" s="915"/>
      <c r="BE32" s="911"/>
      <c r="BF32" s="911"/>
      <c r="BG32" s="911"/>
      <c r="BH32" s="911"/>
      <c r="BI32" s="912"/>
      <c r="BJ32" s="252"/>
      <c r="BK32" s="252"/>
      <c r="BL32" s="252"/>
      <c r="BM32" s="252"/>
      <c r="BN32" s="252"/>
      <c r="BO32" s="265"/>
      <c r="BP32" s="265"/>
      <c r="BQ32" s="262">
        <v>26</v>
      </c>
      <c r="BR32" s="263"/>
      <c r="BS32" s="851"/>
      <c r="BT32" s="852"/>
      <c r="BU32" s="852"/>
      <c r="BV32" s="852"/>
      <c r="BW32" s="852"/>
      <c r="BX32" s="852"/>
      <c r="BY32" s="852"/>
      <c r="BZ32" s="852"/>
      <c r="CA32" s="852"/>
      <c r="CB32" s="852"/>
      <c r="CC32" s="852"/>
      <c r="CD32" s="852"/>
      <c r="CE32" s="852"/>
      <c r="CF32" s="852"/>
      <c r="CG32" s="853"/>
      <c r="CH32" s="864"/>
      <c r="CI32" s="865"/>
      <c r="CJ32" s="865"/>
      <c r="CK32" s="865"/>
      <c r="CL32" s="866"/>
      <c r="CM32" s="864"/>
      <c r="CN32" s="865"/>
      <c r="CO32" s="865"/>
      <c r="CP32" s="865"/>
      <c r="CQ32" s="866"/>
      <c r="CR32" s="864"/>
      <c r="CS32" s="865"/>
      <c r="CT32" s="865"/>
      <c r="CU32" s="865"/>
      <c r="CV32" s="866"/>
      <c r="CW32" s="864"/>
      <c r="CX32" s="865"/>
      <c r="CY32" s="865"/>
      <c r="CZ32" s="865"/>
      <c r="DA32" s="866"/>
      <c r="DB32" s="864"/>
      <c r="DC32" s="865"/>
      <c r="DD32" s="865"/>
      <c r="DE32" s="865"/>
      <c r="DF32" s="866"/>
      <c r="DG32" s="864"/>
      <c r="DH32" s="865"/>
      <c r="DI32" s="865"/>
      <c r="DJ32" s="865"/>
      <c r="DK32" s="866"/>
      <c r="DL32" s="864"/>
      <c r="DM32" s="865"/>
      <c r="DN32" s="865"/>
      <c r="DO32" s="865"/>
      <c r="DP32" s="866"/>
      <c r="DQ32" s="864"/>
      <c r="DR32" s="865"/>
      <c r="DS32" s="865"/>
      <c r="DT32" s="865"/>
      <c r="DU32" s="866"/>
      <c r="DV32" s="867"/>
      <c r="DW32" s="868"/>
      <c r="DX32" s="868"/>
      <c r="DY32" s="868"/>
      <c r="DZ32" s="869"/>
      <c r="EA32" s="246"/>
    </row>
    <row r="33" spans="1:131" s="247" customFormat="1" ht="26.25" customHeight="1" x14ac:dyDescent="0.15">
      <c r="A33" s="266">
        <v>6</v>
      </c>
      <c r="B33" s="838"/>
      <c r="C33" s="839"/>
      <c r="D33" s="839"/>
      <c r="E33" s="839"/>
      <c r="F33" s="839"/>
      <c r="G33" s="839"/>
      <c r="H33" s="839"/>
      <c r="I33" s="839"/>
      <c r="J33" s="839"/>
      <c r="K33" s="839"/>
      <c r="L33" s="839"/>
      <c r="M33" s="839"/>
      <c r="N33" s="839"/>
      <c r="O33" s="839"/>
      <c r="P33" s="840"/>
      <c r="Q33" s="841"/>
      <c r="R33" s="842"/>
      <c r="S33" s="842"/>
      <c r="T33" s="842"/>
      <c r="U33" s="842"/>
      <c r="V33" s="842"/>
      <c r="W33" s="842"/>
      <c r="X33" s="842"/>
      <c r="Y33" s="842"/>
      <c r="Z33" s="842"/>
      <c r="AA33" s="842"/>
      <c r="AB33" s="842"/>
      <c r="AC33" s="842"/>
      <c r="AD33" s="842"/>
      <c r="AE33" s="843"/>
      <c r="AF33" s="844"/>
      <c r="AG33" s="845"/>
      <c r="AH33" s="845"/>
      <c r="AI33" s="845"/>
      <c r="AJ33" s="846"/>
      <c r="AK33" s="913"/>
      <c r="AL33" s="914"/>
      <c r="AM33" s="914"/>
      <c r="AN33" s="914"/>
      <c r="AO33" s="914"/>
      <c r="AP33" s="914"/>
      <c r="AQ33" s="914"/>
      <c r="AR33" s="914"/>
      <c r="AS33" s="914"/>
      <c r="AT33" s="914"/>
      <c r="AU33" s="914"/>
      <c r="AV33" s="914"/>
      <c r="AW33" s="914"/>
      <c r="AX33" s="914"/>
      <c r="AY33" s="914"/>
      <c r="AZ33" s="915"/>
      <c r="BA33" s="915"/>
      <c r="BB33" s="915"/>
      <c r="BC33" s="915"/>
      <c r="BD33" s="915"/>
      <c r="BE33" s="911"/>
      <c r="BF33" s="911"/>
      <c r="BG33" s="911"/>
      <c r="BH33" s="911"/>
      <c r="BI33" s="912"/>
      <c r="BJ33" s="252"/>
      <c r="BK33" s="252"/>
      <c r="BL33" s="252"/>
      <c r="BM33" s="252"/>
      <c r="BN33" s="252"/>
      <c r="BO33" s="265"/>
      <c r="BP33" s="265"/>
      <c r="BQ33" s="262">
        <v>27</v>
      </c>
      <c r="BR33" s="263"/>
      <c r="BS33" s="851"/>
      <c r="BT33" s="852"/>
      <c r="BU33" s="852"/>
      <c r="BV33" s="852"/>
      <c r="BW33" s="852"/>
      <c r="BX33" s="852"/>
      <c r="BY33" s="852"/>
      <c r="BZ33" s="852"/>
      <c r="CA33" s="852"/>
      <c r="CB33" s="852"/>
      <c r="CC33" s="852"/>
      <c r="CD33" s="852"/>
      <c r="CE33" s="852"/>
      <c r="CF33" s="852"/>
      <c r="CG33" s="853"/>
      <c r="CH33" s="864"/>
      <c r="CI33" s="865"/>
      <c r="CJ33" s="865"/>
      <c r="CK33" s="865"/>
      <c r="CL33" s="866"/>
      <c r="CM33" s="864"/>
      <c r="CN33" s="865"/>
      <c r="CO33" s="865"/>
      <c r="CP33" s="865"/>
      <c r="CQ33" s="866"/>
      <c r="CR33" s="864"/>
      <c r="CS33" s="865"/>
      <c r="CT33" s="865"/>
      <c r="CU33" s="865"/>
      <c r="CV33" s="866"/>
      <c r="CW33" s="864"/>
      <c r="CX33" s="865"/>
      <c r="CY33" s="865"/>
      <c r="CZ33" s="865"/>
      <c r="DA33" s="866"/>
      <c r="DB33" s="864"/>
      <c r="DC33" s="865"/>
      <c r="DD33" s="865"/>
      <c r="DE33" s="865"/>
      <c r="DF33" s="866"/>
      <c r="DG33" s="864"/>
      <c r="DH33" s="865"/>
      <c r="DI33" s="865"/>
      <c r="DJ33" s="865"/>
      <c r="DK33" s="866"/>
      <c r="DL33" s="864"/>
      <c r="DM33" s="865"/>
      <c r="DN33" s="865"/>
      <c r="DO33" s="865"/>
      <c r="DP33" s="866"/>
      <c r="DQ33" s="864"/>
      <c r="DR33" s="865"/>
      <c r="DS33" s="865"/>
      <c r="DT33" s="865"/>
      <c r="DU33" s="866"/>
      <c r="DV33" s="867"/>
      <c r="DW33" s="868"/>
      <c r="DX33" s="868"/>
      <c r="DY33" s="868"/>
      <c r="DZ33" s="869"/>
      <c r="EA33" s="246"/>
    </row>
    <row r="34" spans="1:131" s="247" customFormat="1" ht="26.25" customHeight="1" x14ac:dyDescent="0.15">
      <c r="A34" s="266">
        <v>7</v>
      </c>
      <c r="B34" s="838"/>
      <c r="C34" s="839"/>
      <c r="D34" s="839"/>
      <c r="E34" s="839"/>
      <c r="F34" s="839"/>
      <c r="G34" s="839"/>
      <c r="H34" s="839"/>
      <c r="I34" s="839"/>
      <c r="J34" s="839"/>
      <c r="K34" s="839"/>
      <c r="L34" s="839"/>
      <c r="M34" s="839"/>
      <c r="N34" s="839"/>
      <c r="O34" s="839"/>
      <c r="P34" s="840"/>
      <c r="Q34" s="841"/>
      <c r="R34" s="842"/>
      <c r="S34" s="842"/>
      <c r="T34" s="842"/>
      <c r="U34" s="842"/>
      <c r="V34" s="842"/>
      <c r="W34" s="842"/>
      <c r="X34" s="842"/>
      <c r="Y34" s="842"/>
      <c r="Z34" s="842"/>
      <c r="AA34" s="842"/>
      <c r="AB34" s="842"/>
      <c r="AC34" s="842"/>
      <c r="AD34" s="842"/>
      <c r="AE34" s="843"/>
      <c r="AF34" s="844"/>
      <c r="AG34" s="845"/>
      <c r="AH34" s="845"/>
      <c r="AI34" s="845"/>
      <c r="AJ34" s="846"/>
      <c r="AK34" s="913"/>
      <c r="AL34" s="914"/>
      <c r="AM34" s="914"/>
      <c r="AN34" s="914"/>
      <c r="AO34" s="914"/>
      <c r="AP34" s="914"/>
      <c r="AQ34" s="914"/>
      <c r="AR34" s="914"/>
      <c r="AS34" s="914"/>
      <c r="AT34" s="914"/>
      <c r="AU34" s="914"/>
      <c r="AV34" s="914"/>
      <c r="AW34" s="914"/>
      <c r="AX34" s="914"/>
      <c r="AY34" s="914"/>
      <c r="AZ34" s="915"/>
      <c r="BA34" s="915"/>
      <c r="BB34" s="915"/>
      <c r="BC34" s="915"/>
      <c r="BD34" s="915"/>
      <c r="BE34" s="911"/>
      <c r="BF34" s="911"/>
      <c r="BG34" s="911"/>
      <c r="BH34" s="911"/>
      <c r="BI34" s="912"/>
      <c r="BJ34" s="252"/>
      <c r="BK34" s="252"/>
      <c r="BL34" s="252"/>
      <c r="BM34" s="252"/>
      <c r="BN34" s="252"/>
      <c r="BO34" s="265"/>
      <c r="BP34" s="265"/>
      <c r="BQ34" s="262">
        <v>28</v>
      </c>
      <c r="BR34" s="263"/>
      <c r="BS34" s="851"/>
      <c r="BT34" s="852"/>
      <c r="BU34" s="852"/>
      <c r="BV34" s="852"/>
      <c r="BW34" s="852"/>
      <c r="BX34" s="852"/>
      <c r="BY34" s="852"/>
      <c r="BZ34" s="852"/>
      <c r="CA34" s="852"/>
      <c r="CB34" s="852"/>
      <c r="CC34" s="852"/>
      <c r="CD34" s="852"/>
      <c r="CE34" s="852"/>
      <c r="CF34" s="852"/>
      <c r="CG34" s="853"/>
      <c r="CH34" s="864"/>
      <c r="CI34" s="865"/>
      <c r="CJ34" s="865"/>
      <c r="CK34" s="865"/>
      <c r="CL34" s="866"/>
      <c r="CM34" s="864"/>
      <c r="CN34" s="865"/>
      <c r="CO34" s="865"/>
      <c r="CP34" s="865"/>
      <c r="CQ34" s="866"/>
      <c r="CR34" s="864"/>
      <c r="CS34" s="865"/>
      <c r="CT34" s="865"/>
      <c r="CU34" s="865"/>
      <c r="CV34" s="866"/>
      <c r="CW34" s="864"/>
      <c r="CX34" s="865"/>
      <c r="CY34" s="865"/>
      <c r="CZ34" s="865"/>
      <c r="DA34" s="866"/>
      <c r="DB34" s="864"/>
      <c r="DC34" s="865"/>
      <c r="DD34" s="865"/>
      <c r="DE34" s="865"/>
      <c r="DF34" s="866"/>
      <c r="DG34" s="864"/>
      <c r="DH34" s="865"/>
      <c r="DI34" s="865"/>
      <c r="DJ34" s="865"/>
      <c r="DK34" s="866"/>
      <c r="DL34" s="864"/>
      <c r="DM34" s="865"/>
      <c r="DN34" s="865"/>
      <c r="DO34" s="865"/>
      <c r="DP34" s="866"/>
      <c r="DQ34" s="864"/>
      <c r="DR34" s="865"/>
      <c r="DS34" s="865"/>
      <c r="DT34" s="865"/>
      <c r="DU34" s="866"/>
      <c r="DV34" s="867"/>
      <c r="DW34" s="868"/>
      <c r="DX34" s="868"/>
      <c r="DY34" s="868"/>
      <c r="DZ34" s="869"/>
      <c r="EA34" s="246"/>
    </row>
    <row r="35" spans="1:131" s="247" customFormat="1" ht="26.25" customHeight="1" x14ac:dyDescent="0.15">
      <c r="A35" s="266">
        <v>8</v>
      </c>
      <c r="B35" s="838"/>
      <c r="C35" s="839"/>
      <c r="D35" s="839"/>
      <c r="E35" s="839"/>
      <c r="F35" s="839"/>
      <c r="G35" s="839"/>
      <c r="H35" s="839"/>
      <c r="I35" s="839"/>
      <c r="J35" s="839"/>
      <c r="K35" s="839"/>
      <c r="L35" s="839"/>
      <c r="M35" s="839"/>
      <c r="N35" s="839"/>
      <c r="O35" s="839"/>
      <c r="P35" s="840"/>
      <c r="Q35" s="841"/>
      <c r="R35" s="842"/>
      <c r="S35" s="842"/>
      <c r="T35" s="842"/>
      <c r="U35" s="842"/>
      <c r="V35" s="842"/>
      <c r="W35" s="842"/>
      <c r="X35" s="842"/>
      <c r="Y35" s="842"/>
      <c r="Z35" s="842"/>
      <c r="AA35" s="842"/>
      <c r="AB35" s="842"/>
      <c r="AC35" s="842"/>
      <c r="AD35" s="842"/>
      <c r="AE35" s="843"/>
      <c r="AF35" s="844"/>
      <c r="AG35" s="845"/>
      <c r="AH35" s="845"/>
      <c r="AI35" s="845"/>
      <c r="AJ35" s="846"/>
      <c r="AK35" s="913"/>
      <c r="AL35" s="914"/>
      <c r="AM35" s="914"/>
      <c r="AN35" s="914"/>
      <c r="AO35" s="914"/>
      <c r="AP35" s="914"/>
      <c r="AQ35" s="914"/>
      <c r="AR35" s="914"/>
      <c r="AS35" s="914"/>
      <c r="AT35" s="914"/>
      <c r="AU35" s="914"/>
      <c r="AV35" s="914"/>
      <c r="AW35" s="914"/>
      <c r="AX35" s="914"/>
      <c r="AY35" s="914"/>
      <c r="AZ35" s="915"/>
      <c r="BA35" s="915"/>
      <c r="BB35" s="915"/>
      <c r="BC35" s="915"/>
      <c r="BD35" s="915"/>
      <c r="BE35" s="911"/>
      <c r="BF35" s="911"/>
      <c r="BG35" s="911"/>
      <c r="BH35" s="911"/>
      <c r="BI35" s="912"/>
      <c r="BJ35" s="252"/>
      <c r="BK35" s="252"/>
      <c r="BL35" s="252"/>
      <c r="BM35" s="252"/>
      <c r="BN35" s="252"/>
      <c r="BO35" s="265"/>
      <c r="BP35" s="265"/>
      <c r="BQ35" s="262">
        <v>29</v>
      </c>
      <c r="BR35" s="263"/>
      <c r="BS35" s="851"/>
      <c r="BT35" s="852"/>
      <c r="BU35" s="852"/>
      <c r="BV35" s="852"/>
      <c r="BW35" s="852"/>
      <c r="BX35" s="852"/>
      <c r="BY35" s="852"/>
      <c r="BZ35" s="852"/>
      <c r="CA35" s="852"/>
      <c r="CB35" s="852"/>
      <c r="CC35" s="852"/>
      <c r="CD35" s="852"/>
      <c r="CE35" s="852"/>
      <c r="CF35" s="852"/>
      <c r="CG35" s="853"/>
      <c r="CH35" s="864"/>
      <c r="CI35" s="865"/>
      <c r="CJ35" s="865"/>
      <c r="CK35" s="865"/>
      <c r="CL35" s="866"/>
      <c r="CM35" s="864"/>
      <c r="CN35" s="865"/>
      <c r="CO35" s="865"/>
      <c r="CP35" s="865"/>
      <c r="CQ35" s="866"/>
      <c r="CR35" s="864"/>
      <c r="CS35" s="865"/>
      <c r="CT35" s="865"/>
      <c r="CU35" s="865"/>
      <c r="CV35" s="866"/>
      <c r="CW35" s="864"/>
      <c r="CX35" s="865"/>
      <c r="CY35" s="865"/>
      <c r="CZ35" s="865"/>
      <c r="DA35" s="866"/>
      <c r="DB35" s="864"/>
      <c r="DC35" s="865"/>
      <c r="DD35" s="865"/>
      <c r="DE35" s="865"/>
      <c r="DF35" s="866"/>
      <c r="DG35" s="864"/>
      <c r="DH35" s="865"/>
      <c r="DI35" s="865"/>
      <c r="DJ35" s="865"/>
      <c r="DK35" s="866"/>
      <c r="DL35" s="864"/>
      <c r="DM35" s="865"/>
      <c r="DN35" s="865"/>
      <c r="DO35" s="865"/>
      <c r="DP35" s="866"/>
      <c r="DQ35" s="864"/>
      <c r="DR35" s="865"/>
      <c r="DS35" s="865"/>
      <c r="DT35" s="865"/>
      <c r="DU35" s="866"/>
      <c r="DV35" s="867"/>
      <c r="DW35" s="868"/>
      <c r="DX35" s="868"/>
      <c r="DY35" s="868"/>
      <c r="DZ35" s="869"/>
      <c r="EA35" s="246"/>
    </row>
    <row r="36" spans="1:131" s="247" customFormat="1" ht="26.25" customHeight="1" x14ac:dyDescent="0.15">
      <c r="A36" s="266">
        <v>9</v>
      </c>
      <c r="B36" s="838"/>
      <c r="C36" s="839"/>
      <c r="D36" s="839"/>
      <c r="E36" s="839"/>
      <c r="F36" s="839"/>
      <c r="G36" s="839"/>
      <c r="H36" s="839"/>
      <c r="I36" s="839"/>
      <c r="J36" s="839"/>
      <c r="K36" s="839"/>
      <c r="L36" s="839"/>
      <c r="M36" s="839"/>
      <c r="N36" s="839"/>
      <c r="O36" s="839"/>
      <c r="P36" s="840"/>
      <c r="Q36" s="841"/>
      <c r="R36" s="842"/>
      <c r="S36" s="842"/>
      <c r="T36" s="842"/>
      <c r="U36" s="842"/>
      <c r="V36" s="842"/>
      <c r="W36" s="842"/>
      <c r="X36" s="842"/>
      <c r="Y36" s="842"/>
      <c r="Z36" s="842"/>
      <c r="AA36" s="842"/>
      <c r="AB36" s="842"/>
      <c r="AC36" s="842"/>
      <c r="AD36" s="842"/>
      <c r="AE36" s="843"/>
      <c r="AF36" s="844"/>
      <c r="AG36" s="845"/>
      <c r="AH36" s="845"/>
      <c r="AI36" s="845"/>
      <c r="AJ36" s="846"/>
      <c r="AK36" s="913"/>
      <c r="AL36" s="914"/>
      <c r="AM36" s="914"/>
      <c r="AN36" s="914"/>
      <c r="AO36" s="914"/>
      <c r="AP36" s="914"/>
      <c r="AQ36" s="914"/>
      <c r="AR36" s="914"/>
      <c r="AS36" s="914"/>
      <c r="AT36" s="914"/>
      <c r="AU36" s="914"/>
      <c r="AV36" s="914"/>
      <c r="AW36" s="914"/>
      <c r="AX36" s="914"/>
      <c r="AY36" s="914"/>
      <c r="AZ36" s="915"/>
      <c r="BA36" s="915"/>
      <c r="BB36" s="915"/>
      <c r="BC36" s="915"/>
      <c r="BD36" s="915"/>
      <c r="BE36" s="911"/>
      <c r="BF36" s="911"/>
      <c r="BG36" s="911"/>
      <c r="BH36" s="911"/>
      <c r="BI36" s="912"/>
      <c r="BJ36" s="252"/>
      <c r="BK36" s="252"/>
      <c r="BL36" s="252"/>
      <c r="BM36" s="252"/>
      <c r="BN36" s="252"/>
      <c r="BO36" s="265"/>
      <c r="BP36" s="265"/>
      <c r="BQ36" s="262">
        <v>30</v>
      </c>
      <c r="BR36" s="263"/>
      <c r="BS36" s="851"/>
      <c r="BT36" s="852"/>
      <c r="BU36" s="852"/>
      <c r="BV36" s="852"/>
      <c r="BW36" s="852"/>
      <c r="BX36" s="852"/>
      <c r="BY36" s="852"/>
      <c r="BZ36" s="852"/>
      <c r="CA36" s="852"/>
      <c r="CB36" s="852"/>
      <c r="CC36" s="852"/>
      <c r="CD36" s="852"/>
      <c r="CE36" s="852"/>
      <c r="CF36" s="852"/>
      <c r="CG36" s="853"/>
      <c r="CH36" s="864"/>
      <c r="CI36" s="865"/>
      <c r="CJ36" s="865"/>
      <c r="CK36" s="865"/>
      <c r="CL36" s="866"/>
      <c r="CM36" s="864"/>
      <c r="CN36" s="865"/>
      <c r="CO36" s="865"/>
      <c r="CP36" s="865"/>
      <c r="CQ36" s="866"/>
      <c r="CR36" s="864"/>
      <c r="CS36" s="865"/>
      <c r="CT36" s="865"/>
      <c r="CU36" s="865"/>
      <c r="CV36" s="866"/>
      <c r="CW36" s="864"/>
      <c r="CX36" s="865"/>
      <c r="CY36" s="865"/>
      <c r="CZ36" s="865"/>
      <c r="DA36" s="866"/>
      <c r="DB36" s="864"/>
      <c r="DC36" s="865"/>
      <c r="DD36" s="865"/>
      <c r="DE36" s="865"/>
      <c r="DF36" s="866"/>
      <c r="DG36" s="864"/>
      <c r="DH36" s="865"/>
      <c r="DI36" s="865"/>
      <c r="DJ36" s="865"/>
      <c r="DK36" s="866"/>
      <c r="DL36" s="864"/>
      <c r="DM36" s="865"/>
      <c r="DN36" s="865"/>
      <c r="DO36" s="865"/>
      <c r="DP36" s="866"/>
      <c r="DQ36" s="864"/>
      <c r="DR36" s="865"/>
      <c r="DS36" s="865"/>
      <c r="DT36" s="865"/>
      <c r="DU36" s="866"/>
      <c r="DV36" s="867"/>
      <c r="DW36" s="868"/>
      <c r="DX36" s="868"/>
      <c r="DY36" s="868"/>
      <c r="DZ36" s="869"/>
      <c r="EA36" s="246"/>
    </row>
    <row r="37" spans="1:131" s="247" customFormat="1" ht="26.25" customHeight="1" x14ac:dyDescent="0.15">
      <c r="A37" s="266">
        <v>10</v>
      </c>
      <c r="B37" s="838"/>
      <c r="C37" s="839"/>
      <c r="D37" s="839"/>
      <c r="E37" s="839"/>
      <c r="F37" s="839"/>
      <c r="G37" s="839"/>
      <c r="H37" s="839"/>
      <c r="I37" s="839"/>
      <c r="J37" s="839"/>
      <c r="K37" s="839"/>
      <c r="L37" s="839"/>
      <c r="M37" s="839"/>
      <c r="N37" s="839"/>
      <c r="O37" s="839"/>
      <c r="P37" s="840"/>
      <c r="Q37" s="841"/>
      <c r="R37" s="842"/>
      <c r="S37" s="842"/>
      <c r="T37" s="842"/>
      <c r="U37" s="842"/>
      <c r="V37" s="842"/>
      <c r="W37" s="842"/>
      <c r="X37" s="842"/>
      <c r="Y37" s="842"/>
      <c r="Z37" s="842"/>
      <c r="AA37" s="842"/>
      <c r="AB37" s="842"/>
      <c r="AC37" s="842"/>
      <c r="AD37" s="842"/>
      <c r="AE37" s="843"/>
      <c r="AF37" s="844"/>
      <c r="AG37" s="845"/>
      <c r="AH37" s="845"/>
      <c r="AI37" s="845"/>
      <c r="AJ37" s="846"/>
      <c r="AK37" s="913"/>
      <c r="AL37" s="914"/>
      <c r="AM37" s="914"/>
      <c r="AN37" s="914"/>
      <c r="AO37" s="914"/>
      <c r="AP37" s="914"/>
      <c r="AQ37" s="914"/>
      <c r="AR37" s="914"/>
      <c r="AS37" s="914"/>
      <c r="AT37" s="914"/>
      <c r="AU37" s="914"/>
      <c r="AV37" s="914"/>
      <c r="AW37" s="914"/>
      <c r="AX37" s="914"/>
      <c r="AY37" s="914"/>
      <c r="AZ37" s="915"/>
      <c r="BA37" s="915"/>
      <c r="BB37" s="915"/>
      <c r="BC37" s="915"/>
      <c r="BD37" s="915"/>
      <c r="BE37" s="911"/>
      <c r="BF37" s="911"/>
      <c r="BG37" s="911"/>
      <c r="BH37" s="911"/>
      <c r="BI37" s="912"/>
      <c r="BJ37" s="252"/>
      <c r="BK37" s="252"/>
      <c r="BL37" s="252"/>
      <c r="BM37" s="252"/>
      <c r="BN37" s="252"/>
      <c r="BO37" s="265"/>
      <c r="BP37" s="265"/>
      <c r="BQ37" s="262">
        <v>31</v>
      </c>
      <c r="BR37" s="263"/>
      <c r="BS37" s="851"/>
      <c r="BT37" s="852"/>
      <c r="BU37" s="852"/>
      <c r="BV37" s="852"/>
      <c r="BW37" s="852"/>
      <c r="BX37" s="852"/>
      <c r="BY37" s="852"/>
      <c r="BZ37" s="852"/>
      <c r="CA37" s="852"/>
      <c r="CB37" s="852"/>
      <c r="CC37" s="852"/>
      <c r="CD37" s="852"/>
      <c r="CE37" s="852"/>
      <c r="CF37" s="852"/>
      <c r="CG37" s="853"/>
      <c r="CH37" s="864"/>
      <c r="CI37" s="865"/>
      <c r="CJ37" s="865"/>
      <c r="CK37" s="865"/>
      <c r="CL37" s="866"/>
      <c r="CM37" s="864"/>
      <c r="CN37" s="865"/>
      <c r="CO37" s="865"/>
      <c r="CP37" s="865"/>
      <c r="CQ37" s="866"/>
      <c r="CR37" s="864"/>
      <c r="CS37" s="865"/>
      <c r="CT37" s="865"/>
      <c r="CU37" s="865"/>
      <c r="CV37" s="866"/>
      <c r="CW37" s="864"/>
      <c r="CX37" s="865"/>
      <c r="CY37" s="865"/>
      <c r="CZ37" s="865"/>
      <c r="DA37" s="866"/>
      <c r="DB37" s="864"/>
      <c r="DC37" s="865"/>
      <c r="DD37" s="865"/>
      <c r="DE37" s="865"/>
      <c r="DF37" s="866"/>
      <c r="DG37" s="864"/>
      <c r="DH37" s="865"/>
      <c r="DI37" s="865"/>
      <c r="DJ37" s="865"/>
      <c r="DK37" s="866"/>
      <c r="DL37" s="864"/>
      <c r="DM37" s="865"/>
      <c r="DN37" s="865"/>
      <c r="DO37" s="865"/>
      <c r="DP37" s="866"/>
      <c r="DQ37" s="864"/>
      <c r="DR37" s="865"/>
      <c r="DS37" s="865"/>
      <c r="DT37" s="865"/>
      <c r="DU37" s="866"/>
      <c r="DV37" s="867"/>
      <c r="DW37" s="868"/>
      <c r="DX37" s="868"/>
      <c r="DY37" s="868"/>
      <c r="DZ37" s="869"/>
      <c r="EA37" s="246"/>
    </row>
    <row r="38" spans="1:131" s="247" customFormat="1" ht="26.25" customHeight="1" x14ac:dyDescent="0.15">
      <c r="A38" s="266">
        <v>11</v>
      </c>
      <c r="B38" s="838"/>
      <c r="C38" s="839"/>
      <c r="D38" s="839"/>
      <c r="E38" s="839"/>
      <c r="F38" s="839"/>
      <c r="G38" s="839"/>
      <c r="H38" s="839"/>
      <c r="I38" s="839"/>
      <c r="J38" s="839"/>
      <c r="K38" s="839"/>
      <c r="L38" s="839"/>
      <c r="M38" s="839"/>
      <c r="N38" s="839"/>
      <c r="O38" s="839"/>
      <c r="P38" s="840"/>
      <c r="Q38" s="841"/>
      <c r="R38" s="842"/>
      <c r="S38" s="842"/>
      <c r="T38" s="842"/>
      <c r="U38" s="842"/>
      <c r="V38" s="842"/>
      <c r="W38" s="842"/>
      <c r="X38" s="842"/>
      <c r="Y38" s="842"/>
      <c r="Z38" s="842"/>
      <c r="AA38" s="842"/>
      <c r="AB38" s="842"/>
      <c r="AC38" s="842"/>
      <c r="AD38" s="842"/>
      <c r="AE38" s="843"/>
      <c r="AF38" s="844"/>
      <c r="AG38" s="845"/>
      <c r="AH38" s="845"/>
      <c r="AI38" s="845"/>
      <c r="AJ38" s="846"/>
      <c r="AK38" s="913"/>
      <c r="AL38" s="914"/>
      <c r="AM38" s="914"/>
      <c r="AN38" s="914"/>
      <c r="AO38" s="914"/>
      <c r="AP38" s="914"/>
      <c r="AQ38" s="914"/>
      <c r="AR38" s="914"/>
      <c r="AS38" s="914"/>
      <c r="AT38" s="914"/>
      <c r="AU38" s="914"/>
      <c r="AV38" s="914"/>
      <c r="AW38" s="914"/>
      <c r="AX38" s="914"/>
      <c r="AY38" s="914"/>
      <c r="AZ38" s="915"/>
      <c r="BA38" s="915"/>
      <c r="BB38" s="915"/>
      <c r="BC38" s="915"/>
      <c r="BD38" s="915"/>
      <c r="BE38" s="911"/>
      <c r="BF38" s="911"/>
      <c r="BG38" s="911"/>
      <c r="BH38" s="911"/>
      <c r="BI38" s="912"/>
      <c r="BJ38" s="252"/>
      <c r="BK38" s="252"/>
      <c r="BL38" s="252"/>
      <c r="BM38" s="252"/>
      <c r="BN38" s="252"/>
      <c r="BO38" s="265"/>
      <c r="BP38" s="265"/>
      <c r="BQ38" s="262">
        <v>32</v>
      </c>
      <c r="BR38" s="263"/>
      <c r="BS38" s="851"/>
      <c r="BT38" s="852"/>
      <c r="BU38" s="852"/>
      <c r="BV38" s="852"/>
      <c r="BW38" s="852"/>
      <c r="BX38" s="852"/>
      <c r="BY38" s="852"/>
      <c r="BZ38" s="852"/>
      <c r="CA38" s="852"/>
      <c r="CB38" s="852"/>
      <c r="CC38" s="852"/>
      <c r="CD38" s="852"/>
      <c r="CE38" s="852"/>
      <c r="CF38" s="852"/>
      <c r="CG38" s="853"/>
      <c r="CH38" s="864"/>
      <c r="CI38" s="865"/>
      <c r="CJ38" s="865"/>
      <c r="CK38" s="865"/>
      <c r="CL38" s="866"/>
      <c r="CM38" s="864"/>
      <c r="CN38" s="865"/>
      <c r="CO38" s="865"/>
      <c r="CP38" s="865"/>
      <c r="CQ38" s="866"/>
      <c r="CR38" s="864"/>
      <c r="CS38" s="865"/>
      <c r="CT38" s="865"/>
      <c r="CU38" s="865"/>
      <c r="CV38" s="866"/>
      <c r="CW38" s="864"/>
      <c r="CX38" s="865"/>
      <c r="CY38" s="865"/>
      <c r="CZ38" s="865"/>
      <c r="DA38" s="866"/>
      <c r="DB38" s="864"/>
      <c r="DC38" s="865"/>
      <c r="DD38" s="865"/>
      <c r="DE38" s="865"/>
      <c r="DF38" s="866"/>
      <c r="DG38" s="864"/>
      <c r="DH38" s="865"/>
      <c r="DI38" s="865"/>
      <c r="DJ38" s="865"/>
      <c r="DK38" s="866"/>
      <c r="DL38" s="864"/>
      <c r="DM38" s="865"/>
      <c r="DN38" s="865"/>
      <c r="DO38" s="865"/>
      <c r="DP38" s="866"/>
      <c r="DQ38" s="864"/>
      <c r="DR38" s="865"/>
      <c r="DS38" s="865"/>
      <c r="DT38" s="865"/>
      <c r="DU38" s="866"/>
      <c r="DV38" s="867"/>
      <c r="DW38" s="868"/>
      <c r="DX38" s="868"/>
      <c r="DY38" s="868"/>
      <c r="DZ38" s="869"/>
      <c r="EA38" s="246"/>
    </row>
    <row r="39" spans="1:131" s="247" customFormat="1" ht="26.25" customHeight="1" x14ac:dyDescent="0.15">
      <c r="A39" s="266">
        <v>12</v>
      </c>
      <c r="B39" s="838"/>
      <c r="C39" s="839"/>
      <c r="D39" s="839"/>
      <c r="E39" s="839"/>
      <c r="F39" s="839"/>
      <c r="G39" s="839"/>
      <c r="H39" s="839"/>
      <c r="I39" s="839"/>
      <c r="J39" s="839"/>
      <c r="K39" s="839"/>
      <c r="L39" s="839"/>
      <c r="M39" s="839"/>
      <c r="N39" s="839"/>
      <c r="O39" s="839"/>
      <c r="P39" s="840"/>
      <c r="Q39" s="841"/>
      <c r="R39" s="842"/>
      <c r="S39" s="842"/>
      <c r="T39" s="842"/>
      <c r="U39" s="842"/>
      <c r="V39" s="842"/>
      <c r="W39" s="842"/>
      <c r="X39" s="842"/>
      <c r="Y39" s="842"/>
      <c r="Z39" s="842"/>
      <c r="AA39" s="842"/>
      <c r="AB39" s="842"/>
      <c r="AC39" s="842"/>
      <c r="AD39" s="842"/>
      <c r="AE39" s="843"/>
      <c r="AF39" s="844"/>
      <c r="AG39" s="845"/>
      <c r="AH39" s="845"/>
      <c r="AI39" s="845"/>
      <c r="AJ39" s="846"/>
      <c r="AK39" s="913"/>
      <c r="AL39" s="914"/>
      <c r="AM39" s="914"/>
      <c r="AN39" s="914"/>
      <c r="AO39" s="914"/>
      <c r="AP39" s="914"/>
      <c r="AQ39" s="914"/>
      <c r="AR39" s="914"/>
      <c r="AS39" s="914"/>
      <c r="AT39" s="914"/>
      <c r="AU39" s="914"/>
      <c r="AV39" s="914"/>
      <c r="AW39" s="914"/>
      <c r="AX39" s="914"/>
      <c r="AY39" s="914"/>
      <c r="AZ39" s="915"/>
      <c r="BA39" s="915"/>
      <c r="BB39" s="915"/>
      <c r="BC39" s="915"/>
      <c r="BD39" s="915"/>
      <c r="BE39" s="911"/>
      <c r="BF39" s="911"/>
      <c r="BG39" s="911"/>
      <c r="BH39" s="911"/>
      <c r="BI39" s="912"/>
      <c r="BJ39" s="252"/>
      <c r="BK39" s="252"/>
      <c r="BL39" s="252"/>
      <c r="BM39" s="252"/>
      <c r="BN39" s="252"/>
      <c r="BO39" s="265"/>
      <c r="BP39" s="265"/>
      <c r="BQ39" s="262">
        <v>33</v>
      </c>
      <c r="BR39" s="263"/>
      <c r="BS39" s="851"/>
      <c r="BT39" s="852"/>
      <c r="BU39" s="852"/>
      <c r="BV39" s="852"/>
      <c r="BW39" s="852"/>
      <c r="BX39" s="852"/>
      <c r="BY39" s="852"/>
      <c r="BZ39" s="852"/>
      <c r="CA39" s="852"/>
      <c r="CB39" s="852"/>
      <c r="CC39" s="852"/>
      <c r="CD39" s="852"/>
      <c r="CE39" s="852"/>
      <c r="CF39" s="852"/>
      <c r="CG39" s="853"/>
      <c r="CH39" s="864"/>
      <c r="CI39" s="865"/>
      <c r="CJ39" s="865"/>
      <c r="CK39" s="865"/>
      <c r="CL39" s="866"/>
      <c r="CM39" s="864"/>
      <c r="CN39" s="865"/>
      <c r="CO39" s="865"/>
      <c r="CP39" s="865"/>
      <c r="CQ39" s="866"/>
      <c r="CR39" s="864"/>
      <c r="CS39" s="865"/>
      <c r="CT39" s="865"/>
      <c r="CU39" s="865"/>
      <c r="CV39" s="866"/>
      <c r="CW39" s="864"/>
      <c r="CX39" s="865"/>
      <c r="CY39" s="865"/>
      <c r="CZ39" s="865"/>
      <c r="DA39" s="866"/>
      <c r="DB39" s="864"/>
      <c r="DC39" s="865"/>
      <c r="DD39" s="865"/>
      <c r="DE39" s="865"/>
      <c r="DF39" s="866"/>
      <c r="DG39" s="864"/>
      <c r="DH39" s="865"/>
      <c r="DI39" s="865"/>
      <c r="DJ39" s="865"/>
      <c r="DK39" s="866"/>
      <c r="DL39" s="864"/>
      <c r="DM39" s="865"/>
      <c r="DN39" s="865"/>
      <c r="DO39" s="865"/>
      <c r="DP39" s="866"/>
      <c r="DQ39" s="864"/>
      <c r="DR39" s="865"/>
      <c r="DS39" s="865"/>
      <c r="DT39" s="865"/>
      <c r="DU39" s="866"/>
      <c r="DV39" s="867"/>
      <c r="DW39" s="868"/>
      <c r="DX39" s="868"/>
      <c r="DY39" s="868"/>
      <c r="DZ39" s="869"/>
      <c r="EA39" s="246"/>
    </row>
    <row r="40" spans="1:131" s="247" customFormat="1" ht="26.25" customHeight="1" x14ac:dyDescent="0.15">
      <c r="A40" s="261">
        <v>13</v>
      </c>
      <c r="B40" s="838"/>
      <c r="C40" s="839"/>
      <c r="D40" s="839"/>
      <c r="E40" s="839"/>
      <c r="F40" s="839"/>
      <c r="G40" s="839"/>
      <c r="H40" s="839"/>
      <c r="I40" s="839"/>
      <c r="J40" s="839"/>
      <c r="K40" s="839"/>
      <c r="L40" s="839"/>
      <c r="M40" s="839"/>
      <c r="N40" s="839"/>
      <c r="O40" s="839"/>
      <c r="P40" s="840"/>
      <c r="Q40" s="841"/>
      <c r="R40" s="842"/>
      <c r="S40" s="842"/>
      <c r="T40" s="842"/>
      <c r="U40" s="842"/>
      <c r="V40" s="842"/>
      <c r="W40" s="842"/>
      <c r="X40" s="842"/>
      <c r="Y40" s="842"/>
      <c r="Z40" s="842"/>
      <c r="AA40" s="842"/>
      <c r="AB40" s="842"/>
      <c r="AC40" s="842"/>
      <c r="AD40" s="842"/>
      <c r="AE40" s="843"/>
      <c r="AF40" s="844"/>
      <c r="AG40" s="845"/>
      <c r="AH40" s="845"/>
      <c r="AI40" s="845"/>
      <c r="AJ40" s="846"/>
      <c r="AK40" s="913"/>
      <c r="AL40" s="914"/>
      <c r="AM40" s="914"/>
      <c r="AN40" s="914"/>
      <c r="AO40" s="914"/>
      <c r="AP40" s="914"/>
      <c r="AQ40" s="914"/>
      <c r="AR40" s="914"/>
      <c r="AS40" s="914"/>
      <c r="AT40" s="914"/>
      <c r="AU40" s="914"/>
      <c r="AV40" s="914"/>
      <c r="AW40" s="914"/>
      <c r="AX40" s="914"/>
      <c r="AY40" s="914"/>
      <c r="AZ40" s="915"/>
      <c r="BA40" s="915"/>
      <c r="BB40" s="915"/>
      <c r="BC40" s="915"/>
      <c r="BD40" s="915"/>
      <c r="BE40" s="911"/>
      <c r="BF40" s="911"/>
      <c r="BG40" s="911"/>
      <c r="BH40" s="911"/>
      <c r="BI40" s="912"/>
      <c r="BJ40" s="252"/>
      <c r="BK40" s="252"/>
      <c r="BL40" s="252"/>
      <c r="BM40" s="252"/>
      <c r="BN40" s="252"/>
      <c r="BO40" s="265"/>
      <c r="BP40" s="265"/>
      <c r="BQ40" s="262">
        <v>34</v>
      </c>
      <c r="BR40" s="263"/>
      <c r="BS40" s="851"/>
      <c r="BT40" s="852"/>
      <c r="BU40" s="852"/>
      <c r="BV40" s="852"/>
      <c r="BW40" s="852"/>
      <c r="BX40" s="852"/>
      <c r="BY40" s="852"/>
      <c r="BZ40" s="852"/>
      <c r="CA40" s="852"/>
      <c r="CB40" s="852"/>
      <c r="CC40" s="852"/>
      <c r="CD40" s="852"/>
      <c r="CE40" s="852"/>
      <c r="CF40" s="852"/>
      <c r="CG40" s="853"/>
      <c r="CH40" s="864"/>
      <c r="CI40" s="865"/>
      <c r="CJ40" s="865"/>
      <c r="CK40" s="865"/>
      <c r="CL40" s="866"/>
      <c r="CM40" s="864"/>
      <c r="CN40" s="865"/>
      <c r="CO40" s="865"/>
      <c r="CP40" s="865"/>
      <c r="CQ40" s="866"/>
      <c r="CR40" s="864"/>
      <c r="CS40" s="865"/>
      <c r="CT40" s="865"/>
      <c r="CU40" s="865"/>
      <c r="CV40" s="866"/>
      <c r="CW40" s="864"/>
      <c r="CX40" s="865"/>
      <c r="CY40" s="865"/>
      <c r="CZ40" s="865"/>
      <c r="DA40" s="866"/>
      <c r="DB40" s="864"/>
      <c r="DC40" s="865"/>
      <c r="DD40" s="865"/>
      <c r="DE40" s="865"/>
      <c r="DF40" s="866"/>
      <c r="DG40" s="864"/>
      <c r="DH40" s="865"/>
      <c r="DI40" s="865"/>
      <c r="DJ40" s="865"/>
      <c r="DK40" s="866"/>
      <c r="DL40" s="864"/>
      <c r="DM40" s="865"/>
      <c r="DN40" s="865"/>
      <c r="DO40" s="865"/>
      <c r="DP40" s="866"/>
      <c r="DQ40" s="864"/>
      <c r="DR40" s="865"/>
      <c r="DS40" s="865"/>
      <c r="DT40" s="865"/>
      <c r="DU40" s="866"/>
      <c r="DV40" s="867"/>
      <c r="DW40" s="868"/>
      <c r="DX40" s="868"/>
      <c r="DY40" s="868"/>
      <c r="DZ40" s="869"/>
      <c r="EA40" s="246"/>
    </row>
    <row r="41" spans="1:131" s="247" customFormat="1" ht="26.25" customHeight="1" x14ac:dyDescent="0.15">
      <c r="A41" s="261">
        <v>14</v>
      </c>
      <c r="B41" s="838"/>
      <c r="C41" s="839"/>
      <c r="D41" s="839"/>
      <c r="E41" s="839"/>
      <c r="F41" s="839"/>
      <c r="G41" s="839"/>
      <c r="H41" s="839"/>
      <c r="I41" s="839"/>
      <c r="J41" s="839"/>
      <c r="K41" s="839"/>
      <c r="L41" s="839"/>
      <c r="M41" s="839"/>
      <c r="N41" s="839"/>
      <c r="O41" s="839"/>
      <c r="P41" s="840"/>
      <c r="Q41" s="841"/>
      <c r="R41" s="842"/>
      <c r="S41" s="842"/>
      <c r="T41" s="842"/>
      <c r="U41" s="842"/>
      <c r="V41" s="842"/>
      <c r="W41" s="842"/>
      <c r="X41" s="842"/>
      <c r="Y41" s="842"/>
      <c r="Z41" s="842"/>
      <c r="AA41" s="842"/>
      <c r="AB41" s="842"/>
      <c r="AC41" s="842"/>
      <c r="AD41" s="842"/>
      <c r="AE41" s="843"/>
      <c r="AF41" s="844"/>
      <c r="AG41" s="845"/>
      <c r="AH41" s="845"/>
      <c r="AI41" s="845"/>
      <c r="AJ41" s="846"/>
      <c r="AK41" s="913"/>
      <c r="AL41" s="914"/>
      <c r="AM41" s="914"/>
      <c r="AN41" s="914"/>
      <c r="AO41" s="914"/>
      <c r="AP41" s="914"/>
      <c r="AQ41" s="914"/>
      <c r="AR41" s="914"/>
      <c r="AS41" s="914"/>
      <c r="AT41" s="914"/>
      <c r="AU41" s="914"/>
      <c r="AV41" s="914"/>
      <c r="AW41" s="914"/>
      <c r="AX41" s="914"/>
      <c r="AY41" s="914"/>
      <c r="AZ41" s="915"/>
      <c r="BA41" s="915"/>
      <c r="BB41" s="915"/>
      <c r="BC41" s="915"/>
      <c r="BD41" s="915"/>
      <c r="BE41" s="911"/>
      <c r="BF41" s="911"/>
      <c r="BG41" s="911"/>
      <c r="BH41" s="911"/>
      <c r="BI41" s="912"/>
      <c r="BJ41" s="252"/>
      <c r="BK41" s="252"/>
      <c r="BL41" s="252"/>
      <c r="BM41" s="252"/>
      <c r="BN41" s="252"/>
      <c r="BO41" s="265"/>
      <c r="BP41" s="265"/>
      <c r="BQ41" s="262">
        <v>35</v>
      </c>
      <c r="BR41" s="263"/>
      <c r="BS41" s="851"/>
      <c r="BT41" s="852"/>
      <c r="BU41" s="852"/>
      <c r="BV41" s="852"/>
      <c r="BW41" s="852"/>
      <c r="BX41" s="852"/>
      <c r="BY41" s="852"/>
      <c r="BZ41" s="852"/>
      <c r="CA41" s="852"/>
      <c r="CB41" s="852"/>
      <c r="CC41" s="852"/>
      <c r="CD41" s="852"/>
      <c r="CE41" s="852"/>
      <c r="CF41" s="852"/>
      <c r="CG41" s="853"/>
      <c r="CH41" s="864"/>
      <c r="CI41" s="865"/>
      <c r="CJ41" s="865"/>
      <c r="CK41" s="865"/>
      <c r="CL41" s="866"/>
      <c r="CM41" s="864"/>
      <c r="CN41" s="865"/>
      <c r="CO41" s="865"/>
      <c r="CP41" s="865"/>
      <c r="CQ41" s="866"/>
      <c r="CR41" s="864"/>
      <c r="CS41" s="865"/>
      <c r="CT41" s="865"/>
      <c r="CU41" s="865"/>
      <c r="CV41" s="866"/>
      <c r="CW41" s="864"/>
      <c r="CX41" s="865"/>
      <c r="CY41" s="865"/>
      <c r="CZ41" s="865"/>
      <c r="DA41" s="866"/>
      <c r="DB41" s="864"/>
      <c r="DC41" s="865"/>
      <c r="DD41" s="865"/>
      <c r="DE41" s="865"/>
      <c r="DF41" s="866"/>
      <c r="DG41" s="864"/>
      <c r="DH41" s="865"/>
      <c r="DI41" s="865"/>
      <c r="DJ41" s="865"/>
      <c r="DK41" s="866"/>
      <c r="DL41" s="864"/>
      <c r="DM41" s="865"/>
      <c r="DN41" s="865"/>
      <c r="DO41" s="865"/>
      <c r="DP41" s="866"/>
      <c r="DQ41" s="864"/>
      <c r="DR41" s="865"/>
      <c r="DS41" s="865"/>
      <c r="DT41" s="865"/>
      <c r="DU41" s="866"/>
      <c r="DV41" s="867"/>
      <c r="DW41" s="868"/>
      <c r="DX41" s="868"/>
      <c r="DY41" s="868"/>
      <c r="DZ41" s="869"/>
      <c r="EA41" s="246"/>
    </row>
    <row r="42" spans="1:131" s="247" customFormat="1" ht="26.25" customHeight="1" x14ac:dyDescent="0.15">
      <c r="A42" s="261">
        <v>15</v>
      </c>
      <c r="B42" s="838"/>
      <c r="C42" s="839"/>
      <c r="D42" s="839"/>
      <c r="E42" s="839"/>
      <c r="F42" s="839"/>
      <c r="G42" s="839"/>
      <c r="H42" s="839"/>
      <c r="I42" s="839"/>
      <c r="J42" s="839"/>
      <c r="K42" s="839"/>
      <c r="L42" s="839"/>
      <c r="M42" s="839"/>
      <c r="N42" s="839"/>
      <c r="O42" s="839"/>
      <c r="P42" s="840"/>
      <c r="Q42" s="841"/>
      <c r="R42" s="842"/>
      <c r="S42" s="842"/>
      <c r="T42" s="842"/>
      <c r="U42" s="842"/>
      <c r="V42" s="842"/>
      <c r="W42" s="842"/>
      <c r="X42" s="842"/>
      <c r="Y42" s="842"/>
      <c r="Z42" s="842"/>
      <c r="AA42" s="842"/>
      <c r="AB42" s="842"/>
      <c r="AC42" s="842"/>
      <c r="AD42" s="842"/>
      <c r="AE42" s="843"/>
      <c r="AF42" s="844"/>
      <c r="AG42" s="845"/>
      <c r="AH42" s="845"/>
      <c r="AI42" s="845"/>
      <c r="AJ42" s="846"/>
      <c r="AK42" s="913"/>
      <c r="AL42" s="914"/>
      <c r="AM42" s="914"/>
      <c r="AN42" s="914"/>
      <c r="AO42" s="914"/>
      <c r="AP42" s="914"/>
      <c r="AQ42" s="914"/>
      <c r="AR42" s="914"/>
      <c r="AS42" s="914"/>
      <c r="AT42" s="914"/>
      <c r="AU42" s="914"/>
      <c r="AV42" s="914"/>
      <c r="AW42" s="914"/>
      <c r="AX42" s="914"/>
      <c r="AY42" s="914"/>
      <c r="AZ42" s="915"/>
      <c r="BA42" s="915"/>
      <c r="BB42" s="915"/>
      <c r="BC42" s="915"/>
      <c r="BD42" s="915"/>
      <c r="BE42" s="911"/>
      <c r="BF42" s="911"/>
      <c r="BG42" s="911"/>
      <c r="BH42" s="911"/>
      <c r="BI42" s="912"/>
      <c r="BJ42" s="252"/>
      <c r="BK42" s="252"/>
      <c r="BL42" s="252"/>
      <c r="BM42" s="252"/>
      <c r="BN42" s="252"/>
      <c r="BO42" s="265"/>
      <c r="BP42" s="265"/>
      <c r="BQ42" s="262">
        <v>36</v>
      </c>
      <c r="BR42" s="263"/>
      <c r="BS42" s="851"/>
      <c r="BT42" s="852"/>
      <c r="BU42" s="852"/>
      <c r="BV42" s="852"/>
      <c r="BW42" s="852"/>
      <c r="BX42" s="852"/>
      <c r="BY42" s="852"/>
      <c r="BZ42" s="852"/>
      <c r="CA42" s="852"/>
      <c r="CB42" s="852"/>
      <c r="CC42" s="852"/>
      <c r="CD42" s="852"/>
      <c r="CE42" s="852"/>
      <c r="CF42" s="852"/>
      <c r="CG42" s="853"/>
      <c r="CH42" s="864"/>
      <c r="CI42" s="865"/>
      <c r="CJ42" s="865"/>
      <c r="CK42" s="865"/>
      <c r="CL42" s="866"/>
      <c r="CM42" s="864"/>
      <c r="CN42" s="865"/>
      <c r="CO42" s="865"/>
      <c r="CP42" s="865"/>
      <c r="CQ42" s="866"/>
      <c r="CR42" s="864"/>
      <c r="CS42" s="865"/>
      <c r="CT42" s="865"/>
      <c r="CU42" s="865"/>
      <c r="CV42" s="866"/>
      <c r="CW42" s="864"/>
      <c r="CX42" s="865"/>
      <c r="CY42" s="865"/>
      <c r="CZ42" s="865"/>
      <c r="DA42" s="866"/>
      <c r="DB42" s="864"/>
      <c r="DC42" s="865"/>
      <c r="DD42" s="865"/>
      <c r="DE42" s="865"/>
      <c r="DF42" s="866"/>
      <c r="DG42" s="864"/>
      <c r="DH42" s="865"/>
      <c r="DI42" s="865"/>
      <c r="DJ42" s="865"/>
      <c r="DK42" s="866"/>
      <c r="DL42" s="864"/>
      <c r="DM42" s="865"/>
      <c r="DN42" s="865"/>
      <c r="DO42" s="865"/>
      <c r="DP42" s="866"/>
      <c r="DQ42" s="864"/>
      <c r="DR42" s="865"/>
      <c r="DS42" s="865"/>
      <c r="DT42" s="865"/>
      <c r="DU42" s="866"/>
      <c r="DV42" s="867"/>
      <c r="DW42" s="868"/>
      <c r="DX42" s="868"/>
      <c r="DY42" s="868"/>
      <c r="DZ42" s="869"/>
      <c r="EA42" s="246"/>
    </row>
    <row r="43" spans="1:131" s="247" customFormat="1" ht="26.25" customHeight="1" x14ac:dyDescent="0.15">
      <c r="A43" s="261">
        <v>16</v>
      </c>
      <c r="B43" s="838"/>
      <c r="C43" s="839"/>
      <c r="D43" s="839"/>
      <c r="E43" s="839"/>
      <c r="F43" s="839"/>
      <c r="G43" s="839"/>
      <c r="H43" s="839"/>
      <c r="I43" s="839"/>
      <c r="J43" s="839"/>
      <c r="K43" s="839"/>
      <c r="L43" s="839"/>
      <c r="M43" s="839"/>
      <c r="N43" s="839"/>
      <c r="O43" s="839"/>
      <c r="P43" s="840"/>
      <c r="Q43" s="841"/>
      <c r="R43" s="842"/>
      <c r="S43" s="842"/>
      <c r="T43" s="842"/>
      <c r="U43" s="842"/>
      <c r="V43" s="842"/>
      <c r="W43" s="842"/>
      <c r="X43" s="842"/>
      <c r="Y43" s="842"/>
      <c r="Z43" s="842"/>
      <c r="AA43" s="842"/>
      <c r="AB43" s="842"/>
      <c r="AC43" s="842"/>
      <c r="AD43" s="842"/>
      <c r="AE43" s="843"/>
      <c r="AF43" s="844"/>
      <c r="AG43" s="845"/>
      <c r="AH43" s="845"/>
      <c r="AI43" s="845"/>
      <c r="AJ43" s="846"/>
      <c r="AK43" s="913"/>
      <c r="AL43" s="914"/>
      <c r="AM43" s="914"/>
      <c r="AN43" s="914"/>
      <c r="AO43" s="914"/>
      <c r="AP43" s="914"/>
      <c r="AQ43" s="914"/>
      <c r="AR43" s="914"/>
      <c r="AS43" s="914"/>
      <c r="AT43" s="914"/>
      <c r="AU43" s="914"/>
      <c r="AV43" s="914"/>
      <c r="AW43" s="914"/>
      <c r="AX43" s="914"/>
      <c r="AY43" s="914"/>
      <c r="AZ43" s="915"/>
      <c r="BA43" s="915"/>
      <c r="BB43" s="915"/>
      <c r="BC43" s="915"/>
      <c r="BD43" s="915"/>
      <c r="BE43" s="911"/>
      <c r="BF43" s="911"/>
      <c r="BG43" s="911"/>
      <c r="BH43" s="911"/>
      <c r="BI43" s="912"/>
      <c r="BJ43" s="252"/>
      <c r="BK43" s="252"/>
      <c r="BL43" s="252"/>
      <c r="BM43" s="252"/>
      <c r="BN43" s="252"/>
      <c r="BO43" s="265"/>
      <c r="BP43" s="265"/>
      <c r="BQ43" s="262">
        <v>37</v>
      </c>
      <c r="BR43" s="263"/>
      <c r="BS43" s="851"/>
      <c r="BT43" s="852"/>
      <c r="BU43" s="852"/>
      <c r="BV43" s="852"/>
      <c r="BW43" s="852"/>
      <c r="BX43" s="852"/>
      <c r="BY43" s="852"/>
      <c r="BZ43" s="852"/>
      <c r="CA43" s="852"/>
      <c r="CB43" s="852"/>
      <c r="CC43" s="852"/>
      <c r="CD43" s="852"/>
      <c r="CE43" s="852"/>
      <c r="CF43" s="852"/>
      <c r="CG43" s="853"/>
      <c r="CH43" s="864"/>
      <c r="CI43" s="865"/>
      <c r="CJ43" s="865"/>
      <c r="CK43" s="865"/>
      <c r="CL43" s="866"/>
      <c r="CM43" s="864"/>
      <c r="CN43" s="865"/>
      <c r="CO43" s="865"/>
      <c r="CP43" s="865"/>
      <c r="CQ43" s="866"/>
      <c r="CR43" s="864"/>
      <c r="CS43" s="865"/>
      <c r="CT43" s="865"/>
      <c r="CU43" s="865"/>
      <c r="CV43" s="866"/>
      <c r="CW43" s="864"/>
      <c r="CX43" s="865"/>
      <c r="CY43" s="865"/>
      <c r="CZ43" s="865"/>
      <c r="DA43" s="866"/>
      <c r="DB43" s="864"/>
      <c r="DC43" s="865"/>
      <c r="DD43" s="865"/>
      <c r="DE43" s="865"/>
      <c r="DF43" s="866"/>
      <c r="DG43" s="864"/>
      <c r="DH43" s="865"/>
      <c r="DI43" s="865"/>
      <c r="DJ43" s="865"/>
      <c r="DK43" s="866"/>
      <c r="DL43" s="864"/>
      <c r="DM43" s="865"/>
      <c r="DN43" s="865"/>
      <c r="DO43" s="865"/>
      <c r="DP43" s="866"/>
      <c r="DQ43" s="864"/>
      <c r="DR43" s="865"/>
      <c r="DS43" s="865"/>
      <c r="DT43" s="865"/>
      <c r="DU43" s="866"/>
      <c r="DV43" s="867"/>
      <c r="DW43" s="868"/>
      <c r="DX43" s="868"/>
      <c r="DY43" s="868"/>
      <c r="DZ43" s="869"/>
      <c r="EA43" s="246"/>
    </row>
    <row r="44" spans="1:131" s="247" customFormat="1" ht="26.25" customHeight="1" x14ac:dyDescent="0.15">
      <c r="A44" s="261">
        <v>17</v>
      </c>
      <c r="B44" s="838"/>
      <c r="C44" s="839"/>
      <c r="D44" s="839"/>
      <c r="E44" s="839"/>
      <c r="F44" s="839"/>
      <c r="G44" s="839"/>
      <c r="H44" s="839"/>
      <c r="I44" s="839"/>
      <c r="J44" s="839"/>
      <c r="K44" s="839"/>
      <c r="L44" s="839"/>
      <c r="M44" s="839"/>
      <c r="N44" s="839"/>
      <c r="O44" s="839"/>
      <c r="P44" s="840"/>
      <c r="Q44" s="841"/>
      <c r="R44" s="842"/>
      <c r="S44" s="842"/>
      <c r="T44" s="842"/>
      <c r="U44" s="842"/>
      <c r="V44" s="842"/>
      <c r="W44" s="842"/>
      <c r="X44" s="842"/>
      <c r="Y44" s="842"/>
      <c r="Z44" s="842"/>
      <c r="AA44" s="842"/>
      <c r="AB44" s="842"/>
      <c r="AC44" s="842"/>
      <c r="AD44" s="842"/>
      <c r="AE44" s="843"/>
      <c r="AF44" s="844"/>
      <c r="AG44" s="845"/>
      <c r="AH44" s="845"/>
      <c r="AI44" s="845"/>
      <c r="AJ44" s="846"/>
      <c r="AK44" s="913"/>
      <c r="AL44" s="914"/>
      <c r="AM44" s="914"/>
      <c r="AN44" s="914"/>
      <c r="AO44" s="914"/>
      <c r="AP44" s="914"/>
      <c r="AQ44" s="914"/>
      <c r="AR44" s="914"/>
      <c r="AS44" s="914"/>
      <c r="AT44" s="914"/>
      <c r="AU44" s="914"/>
      <c r="AV44" s="914"/>
      <c r="AW44" s="914"/>
      <c r="AX44" s="914"/>
      <c r="AY44" s="914"/>
      <c r="AZ44" s="915"/>
      <c r="BA44" s="915"/>
      <c r="BB44" s="915"/>
      <c r="BC44" s="915"/>
      <c r="BD44" s="915"/>
      <c r="BE44" s="911"/>
      <c r="BF44" s="911"/>
      <c r="BG44" s="911"/>
      <c r="BH44" s="911"/>
      <c r="BI44" s="912"/>
      <c r="BJ44" s="252"/>
      <c r="BK44" s="252"/>
      <c r="BL44" s="252"/>
      <c r="BM44" s="252"/>
      <c r="BN44" s="252"/>
      <c r="BO44" s="265"/>
      <c r="BP44" s="265"/>
      <c r="BQ44" s="262">
        <v>38</v>
      </c>
      <c r="BR44" s="263"/>
      <c r="BS44" s="851"/>
      <c r="BT44" s="852"/>
      <c r="BU44" s="852"/>
      <c r="BV44" s="852"/>
      <c r="BW44" s="852"/>
      <c r="BX44" s="852"/>
      <c r="BY44" s="852"/>
      <c r="BZ44" s="852"/>
      <c r="CA44" s="852"/>
      <c r="CB44" s="852"/>
      <c r="CC44" s="852"/>
      <c r="CD44" s="852"/>
      <c r="CE44" s="852"/>
      <c r="CF44" s="852"/>
      <c r="CG44" s="853"/>
      <c r="CH44" s="864"/>
      <c r="CI44" s="865"/>
      <c r="CJ44" s="865"/>
      <c r="CK44" s="865"/>
      <c r="CL44" s="866"/>
      <c r="CM44" s="864"/>
      <c r="CN44" s="865"/>
      <c r="CO44" s="865"/>
      <c r="CP44" s="865"/>
      <c r="CQ44" s="866"/>
      <c r="CR44" s="864"/>
      <c r="CS44" s="865"/>
      <c r="CT44" s="865"/>
      <c r="CU44" s="865"/>
      <c r="CV44" s="866"/>
      <c r="CW44" s="864"/>
      <c r="CX44" s="865"/>
      <c r="CY44" s="865"/>
      <c r="CZ44" s="865"/>
      <c r="DA44" s="866"/>
      <c r="DB44" s="864"/>
      <c r="DC44" s="865"/>
      <c r="DD44" s="865"/>
      <c r="DE44" s="865"/>
      <c r="DF44" s="866"/>
      <c r="DG44" s="864"/>
      <c r="DH44" s="865"/>
      <c r="DI44" s="865"/>
      <c r="DJ44" s="865"/>
      <c r="DK44" s="866"/>
      <c r="DL44" s="864"/>
      <c r="DM44" s="865"/>
      <c r="DN44" s="865"/>
      <c r="DO44" s="865"/>
      <c r="DP44" s="866"/>
      <c r="DQ44" s="864"/>
      <c r="DR44" s="865"/>
      <c r="DS44" s="865"/>
      <c r="DT44" s="865"/>
      <c r="DU44" s="866"/>
      <c r="DV44" s="867"/>
      <c r="DW44" s="868"/>
      <c r="DX44" s="868"/>
      <c r="DY44" s="868"/>
      <c r="DZ44" s="869"/>
      <c r="EA44" s="246"/>
    </row>
    <row r="45" spans="1:131" s="247" customFormat="1" ht="26.25" customHeight="1" x14ac:dyDescent="0.15">
      <c r="A45" s="261">
        <v>18</v>
      </c>
      <c r="B45" s="838"/>
      <c r="C45" s="839"/>
      <c r="D45" s="839"/>
      <c r="E45" s="839"/>
      <c r="F45" s="839"/>
      <c r="G45" s="839"/>
      <c r="H45" s="839"/>
      <c r="I45" s="839"/>
      <c r="J45" s="839"/>
      <c r="K45" s="839"/>
      <c r="L45" s="839"/>
      <c r="M45" s="839"/>
      <c r="N45" s="839"/>
      <c r="O45" s="839"/>
      <c r="P45" s="840"/>
      <c r="Q45" s="841"/>
      <c r="R45" s="842"/>
      <c r="S45" s="842"/>
      <c r="T45" s="842"/>
      <c r="U45" s="842"/>
      <c r="V45" s="842"/>
      <c r="W45" s="842"/>
      <c r="X45" s="842"/>
      <c r="Y45" s="842"/>
      <c r="Z45" s="842"/>
      <c r="AA45" s="842"/>
      <c r="AB45" s="842"/>
      <c r="AC45" s="842"/>
      <c r="AD45" s="842"/>
      <c r="AE45" s="843"/>
      <c r="AF45" s="844"/>
      <c r="AG45" s="845"/>
      <c r="AH45" s="845"/>
      <c r="AI45" s="845"/>
      <c r="AJ45" s="846"/>
      <c r="AK45" s="913"/>
      <c r="AL45" s="914"/>
      <c r="AM45" s="914"/>
      <c r="AN45" s="914"/>
      <c r="AO45" s="914"/>
      <c r="AP45" s="914"/>
      <c r="AQ45" s="914"/>
      <c r="AR45" s="914"/>
      <c r="AS45" s="914"/>
      <c r="AT45" s="914"/>
      <c r="AU45" s="914"/>
      <c r="AV45" s="914"/>
      <c r="AW45" s="914"/>
      <c r="AX45" s="914"/>
      <c r="AY45" s="914"/>
      <c r="AZ45" s="915"/>
      <c r="BA45" s="915"/>
      <c r="BB45" s="915"/>
      <c r="BC45" s="915"/>
      <c r="BD45" s="915"/>
      <c r="BE45" s="911"/>
      <c r="BF45" s="911"/>
      <c r="BG45" s="911"/>
      <c r="BH45" s="911"/>
      <c r="BI45" s="912"/>
      <c r="BJ45" s="252"/>
      <c r="BK45" s="252"/>
      <c r="BL45" s="252"/>
      <c r="BM45" s="252"/>
      <c r="BN45" s="252"/>
      <c r="BO45" s="265"/>
      <c r="BP45" s="265"/>
      <c r="BQ45" s="262">
        <v>39</v>
      </c>
      <c r="BR45" s="263"/>
      <c r="BS45" s="851"/>
      <c r="BT45" s="852"/>
      <c r="BU45" s="852"/>
      <c r="BV45" s="852"/>
      <c r="BW45" s="852"/>
      <c r="BX45" s="852"/>
      <c r="BY45" s="852"/>
      <c r="BZ45" s="852"/>
      <c r="CA45" s="852"/>
      <c r="CB45" s="852"/>
      <c r="CC45" s="852"/>
      <c r="CD45" s="852"/>
      <c r="CE45" s="852"/>
      <c r="CF45" s="852"/>
      <c r="CG45" s="853"/>
      <c r="CH45" s="864"/>
      <c r="CI45" s="865"/>
      <c r="CJ45" s="865"/>
      <c r="CK45" s="865"/>
      <c r="CL45" s="866"/>
      <c r="CM45" s="864"/>
      <c r="CN45" s="865"/>
      <c r="CO45" s="865"/>
      <c r="CP45" s="865"/>
      <c r="CQ45" s="866"/>
      <c r="CR45" s="864"/>
      <c r="CS45" s="865"/>
      <c r="CT45" s="865"/>
      <c r="CU45" s="865"/>
      <c r="CV45" s="866"/>
      <c r="CW45" s="864"/>
      <c r="CX45" s="865"/>
      <c r="CY45" s="865"/>
      <c r="CZ45" s="865"/>
      <c r="DA45" s="866"/>
      <c r="DB45" s="864"/>
      <c r="DC45" s="865"/>
      <c r="DD45" s="865"/>
      <c r="DE45" s="865"/>
      <c r="DF45" s="866"/>
      <c r="DG45" s="864"/>
      <c r="DH45" s="865"/>
      <c r="DI45" s="865"/>
      <c r="DJ45" s="865"/>
      <c r="DK45" s="866"/>
      <c r="DL45" s="864"/>
      <c r="DM45" s="865"/>
      <c r="DN45" s="865"/>
      <c r="DO45" s="865"/>
      <c r="DP45" s="866"/>
      <c r="DQ45" s="864"/>
      <c r="DR45" s="865"/>
      <c r="DS45" s="865"/>
      <c r="DT45" s="865"/>
      <c r="DU45" s="866"/>
      <c r="DV45" s="867"/>
      <c r="DW45" s="868"/>
      <c r="DX45" s="868"/>
      <c r="DY45" s="868"/>
      <c r="DZ45" s="869"/>
      <c r="EA45" s="246"/>
    </row>
    <row r="46" spans="1:131" s="247" customFormat="1" ht="26.25" customHeight="1" x14ac:dyDescent="0.15">
      <c r="A46" s="261">
        <v>19</v>
      </c>
      <c r="B46" s="838"/>
      <c r="C46" s="839"/>
      <c r="D46" s="839"/>
      <c r="E46" s="839"/>
      <c r="F46" s="839"/>
      <c r="G46" s="839"/>
      <c r="H46" s="839"/>
      <c r="I46" s="839"/>
      <c r="J46" s="839"/>
      <c r="K46" s="839"/>
      <c r="L46" s="839"/>
      <c r="M46" s="839"/>
      <c r="N46" s="839"/>
      <c r="O46" s="839"/>
      <c r="P46" s="840"/>
      <c r="Q46" s="841"/>
      <c r="R46" s="842"/>
      <c r="S46" s="842"/>
      <c r="T46" s="842"/>
      <c r="U46" s="842"/>
      <c r="V46" s="842"/>
      <c r="W46" s="842"/>
      <c r="X46" s="842"/>
      <c r="Y46" s="842"/>
      <c r="Z46" s="842"/>
      <c r="AA46" s="842"/>
      <c r="AB46" s="842"/>
      <c r="AC46" s="842"/>
      <c r="AD46" s="842"/>
      <c r="AE46" s="843"/>
      <c r="AF46" s="844"/>
      <c r="AG46" s="845"/>
      <c r="AH46" s="845"/>
      <c r="AI46" s="845"/>
      <c r="AJ46" s="846"/>
      <c r="AK46" s="913"/>
      <c r="AL46" s="914"/>
      <c r="AM46" s="914"/>
      <c r="AN46" s="914"/>
      <c r="AO46" s="914"/>
      <c r="AP46" s="914"/>
      <c r="AQ46" s="914"/>
      <c r="AR46" s="914"/>
      <c r="AS46" s="914"/>
      <c r="AT46" s="914"/>
      <c r="AU46" s="914"/>
      <c r="AV46" s="914"/>
      <c r="AW46" s="914"/>
      <c r="AX46" s="914"/>
      <c r="AY46" s="914"/>
      <c r="AZ46" s="915"/>
      <c r="BA46" s="915"/>
      <c r="BB46" s="915"/>
      <c r="BC46" s="915"/>
      <c r="BD46" s="915"/>
      <c r="BE46" s="911"/>
      <c r="BF46" s="911"/>
      <c r="BG46" s="911"/>
      <c r="BH46" s="911"/>
      <c r="BI46" s="912"/>
      <c r="BJ46" s="252"/>
      <c r="BK46" s="252"/>
      <c r="BL46" s="252"/>
      <c r="BM46" s="252"/>
      <c r="BN46" s="252"/>
      <c r="BO46" s="265"/>
      <c r="BP46" s="265"/>
      <c r="BQ46" s="262">
        <v>40</v>
      </c>
      <c r="BR46" s="263"/>
      <c r="BS46" s="851"/>
      <c r="BT46" s="852"/>
      <c r="BU46" s="852"/>
      <c r="BV46" s="852"/>
      <c r="BW46" s="852"/>
      <c r="BX46" s="852"/>
      <c r="BY46" s="852"/>
      <c r="BZ46" s="852"/>
      <c r="CA46" s="852"/>
      <c r="CB46" s="852"/>
      <c r="CC46" s="852"/>
      <c r="CD46" s="852"/>
      <c r="CE46" s="852"/>
      <c r="CF46" s="852"/>
      <c r="CG46" s="853"/>
      <c r="CH46" s="864"/>
      <c r="CI46" s="865"/>
      <c r="CJ46" s="865"/>
      <c r="CK46" s="865"/>
      <c r="CL46" s="866"/>
      <c r="CM46" s="864"/>
      <c r="CN46" s="865"/>
      <c r="CO46" s="865"/>
      <c r="CP46" s="865"/>
      <c r="CQ46" s="866"/>
      <c r="CR46" s="864"/>
      <c r="CS46" s="865"/>
      <c r="CT46" s="865"/>
      <c r="CU46" s="865"/>
      <c r="CV46" s="866"/>
      <c r="CW46" s="864"/>
      <c r="CX46" s="865"/>
      <c r="CY46" s="865"/>
      <c r="CZ46" s="865"/>
      <c r="DA46" s="866"/>
      <c r="DB46" s="864"/>
      <c r="DC46" s="865"/>
      <c r="DD46" s="865"/>
      <c r="DE46" s="865"/>
      <c r="DF46" s="866"/>
      <c r="DG46" s="864"/>
      <c r="DH46" s="865"/>
      <c r="DI46" s="865"/>
      <c r="DJ46" s="865"/>
      <c r="DK46" s="866"/>
      <c r="DL46" s="864"/>
      <c r="DM46" s="865"/>
      <c r="DN46" s="865"/>
      <c r="DO46" s="865"/>
      <c r="DP46" s="866"/>
      <c r="DQ46" s="864"/>
      <c r="DR46" s="865"/>
      <c r="DS46" s="865"/>
      <c r="DT46" s="865"/>
      <c r="DU46" s="866"/>
      <c r="DV46" s="867"/>
      <c r="DW46" s="868"/>
      <c r="DX46" s="868"/>
      <c r="DY46" s="868"/>
      <c r="DZ46" s="869"/>
      <c r="EA46" s="246"/>
    </row>
    <row r="47" spans="1:131" s="247" customFormat="1" ht="26.25" customHeight="1" x14ac:dyDescent="0.15">
      <c r="A47" s="261">
        <v>20</v>
      </c>
      <c r="B47" s="838"/>
      <c r="C47" s="839"/>
      <c r="D47" s="839"/>
      <c r="E47" s="839"/>
      <c r="F47" s="839"/>
      <c r="G47" s="839"/>
      <c r="H47" s="839"/>
      <c r="I47" s="839"/>
      <c r="J47" s="839"/>
      <c r="K47" s="839"/>
      <c r="L47" s="839"/>
      <c r="M47" s="839"/>
      <c r="N47" s="839"/>
      <c r="O47" s="839"/>
      <c r="P47" s="840"/>
      <c r="Q47" s="841"/>
      <c r="R47" s="842"/>
      <c r="S47" s="842"/>
      <c r="T47" s="842"/>
      <c r="U47" s="842"/>
      <c r="V47" s="842"/>
      <c r="W47" s="842"/>
      <c r="X47" s="842"/>
      <c r="Y47" s="842"/>
      <c r="Z47" s="842"/>
      <c r="AA47" s="842"/>
      <c r="AB47" s="842"/>
      <c r="AC47" s="842"/>
      <c r="AD47" s="842"/>
      <c r="AE47" s="843"/>
      <c r="AF47" s="844"/>
      <c r="AG47" s="845"/>
      <c r="AH47" s="845"/>
      <c r="AI47" s="845"/>
      <c r="AJ47" s="846"/>
      <c r="AK47" s="913"/>
      <c r="AL47" s="914"/>
      <c r="AM47" s="914"/>
      <c r="AN47" s="914"/>
      <c r="AO47" s="914"/>
      <c r="AP47" s="914"/>
      <c r="AQ47" s="914"/>
      <c r="AR47" s="914"/>
      <c r="AS47" s="914"/>
      <c r="AT47" s="914"/>
      <c r="AU47" s="914"/>
      <c r="AV47" s="914"/>
      <c r="AW47" s="914"/>
      <c r="AX47" s="914"/>
      <c r="AY47" s="914"/>
      <c r="AZ47" s="915"/>
      <c r="BA47" s="915"/>
      <c r="BB47" s="915"/>
      <c r="BC47" s="915"/>
      <c r="BD47" s="915"/>
      <c r="BE47" s="911"/>
      <c r="BF47" s="911"/>
      <c r="BG47" s="911"/>
      <c r="BH47" s="911"/>
      <c r="BI47" s="912"/>
      <c r="BJ47" s="252"/>
      <c r="BK47" s="252"/>
      <c r="BL47" s="252"/>
      <c r="BM47" s="252"/>
      <c r="BN47" s="252"/>
      <c r="BO47" s="265"/>
      <c r="BP47" s="265"/>
      <c r="BQ47" s="262">
        <v>41</v>
      </c>
      <c r="BR47" s="263"/>
      <c r="BS47" s="851"/>
      <c r="BT47" s="852"/>
      <c r="BU47" s="852"/>
      <c r="BV47" s="852"/>
      <c r="BW47" s="852"/>
      <c r="BX47" s="852"/>
      <c r="BY47" s="852"/>
      <c r="BZ47" s="852"/>
      <c r="CA47" s="852"/>
      <c r="CB47" s="852"/>
      <c r="CC47" s="852"/>
      <c r="CD47" s="852"/>
      <c r="CE47" s="852"/>
      <c r="CF47" s="852"/>
      <c r="CG47" s="853"/>
      <c r="CH47" s="864"/>
      <c r="CI47" s="865"/>
      <c r="CJ47" s="865"/>
      <c r="CK47" s="865"/>
      <c r="CL47" s="866"/>
      <c r="CM47" s="864"/>
      <c r="CN47" s="865"/>
      <c r="CO47" s="865"/>
      <c r="CP47" s="865"/>
      <c r="CQ47" s="866"/>
      <c r="CR47" s="864"/>
      <c r="CS47" s="865"/>
      <c r="CT47" s="865"/>
      <c r="CU47" s="865"/>
      <c r="CV47" s="866"/>
      <c r="CW47" s="864"/>
      <c r="CX47" s="865"/>
      <c r="CY47" s="865"/>
      <c r="CZ47" s="865"/>
      <c r="DA47" s="866"/>
      <c r="DB47" s="864"/>
      <c r="DC47" s="865"/>
      <c r="DD47" s="865"/>
      <c r="DE47" s="865"/>
      <c r="DF47" s="866"/>
      <c r="DG47" s="864"/>
      <c r="DH47" s="865"/>
      <c r="DI47" s="865"/>
      <c r="DJ47" s="865"/>
      <c r="DK47" s="866"/>
      <c r="DL47" s="864"/>
      <c r="DM47" s="865"/>
      <c r="DN47" s="865"/>
      <c r="DO47" s="865"/>
      <c r="DP47" s="866"/>
      <c r="DQ47" s="864"/>
      <c r="DR47" s="865"/>
      <c r="DS47" s="865"/>
      <c r="DT47" s="865"/>
      <c r="DU47" s="866"/>
      <c r="DV47" s="867"/>
      <c r="DW47" s="868"/>
      <c r="DX47" s="868"/>
      <c r="DY47" s="868"/>
      <c r="DZ47" s="869"/>
      <c r="EA47" s="246"/>
    </row>
    <row r="48" spans="1:131" s="247" customFormat="1" ht="26.25" customHeight="1" x14ac:dyDescent="0.15">
      <c r="A48" s="261">
        <v>21</v>
      </c>
      <c r="B48" s="838"/>
      <c r="C48" s="839"/>
      <c r="D48" s="839"/>
      <c r="E48" s="839"/>
      <c r="F48" s="839"/>
      <c r="G48" s="839"/>
      <c r="H48" s="839"/>
      <c r="I48" s="839"/>
      <c r="J48" s="839"/>
      <c r="K48" s="839"/>
      <c r="L48" s="839"/>
      <c r="M48" s="839"/>
      <c r="N48" s="839"/>
      <c r="O48" s="839"/>
      <c r="P48" s="840"/>
      <c r="Q48" s="841"/>
      <c r="R48" s="842"/>
      <c r="S48" s="842"/>
      <c r="T48" s="842"/>
      <c r="U48" s="842"/>
      <c r="V48" s="842"/>
      <c r="W48" s="842"/>
      <c r="X48" s="842"/>
      <c r="Y48" s="842"/>
      <c r="Z48" s="842"/>
      <c r="AA48" s="842"/>
      <c r="AB48" s="842"/>
      <c r="AC48" s="842"/>
      <c r="AD48" s="842"/>
      <c r="AE48" s="843"/>
      <c r="AF48" s="844"/>
      <c r="AG48" s="845"/>
      <c r="AH48" s="845"/>
      <c r="AI48" s="845"/>
      <c r="AJ48" s="846"/>
      <c r="AK48" s="913"/>
      <c r="AL48" s="914"/>
      <c r="AM48" s="914"/>
      <c r="AN48" s="914"/>
      <c r="AO48" s="914"/>
      <c r="AP48" s="914"/>
      <c r="AQ48" s="914"/>
      <c r="AR48" s="914"/>
      <c r="AS48" s="914"/>
      <c r="AT48" s="914"/>
      <c r="AU48" s="914"/>
      <c r="AV48" s="914"/>
      <c r="AW48" s="914"/>
      <c r="AX48" s="914"/>
      <c r="AY48" s="914"/>
      <c r="AZ48" s="915"/>
      <c r="BA48" s="915"/>
      <c r="BB48" s="915"/>
      <c r="BC48" s="915"/>
      <c r="BD48" s="915"/>
      <c r="BE48" s="911"/>
      <c r="BF48" s="911"/>
      <c r="BG48" s="911"/>
      <c r="BH48" s="911"/>
      <c r="BI48" s="912"/>
      <c r="BJ48" s="252"/>
      <c r="BK48" s="252"/>
      <c r="BL48" s="252"/>
      <c r="BM48" s="252"/>
      <c r="BN48" s="252"/>
      <c r="BO48" s="265"/>
      <c r="BP48" s="265"/>
      <c r="BQ48" s="262">
        <v>42</v>
      </c>
      <c r="BR48" s="263"/>
      <c r="BS48" s="851"/>
      <c r="BT48" s="852"/>
      <c r="BU48" s="852"/>
      <c r="BV48" s="852"/>
      <c r="BW48" s="852"/>
      <c r="BX48" s="852"/>
      <c r="BY48" s="852"/>
      <c r="BZ48" s="852"/>
      <c r="CA48" s="852"/>
      <c r="CB48" s="852"/>
      <c r="CC48" s="852"/>
      <c r="CD48" s="852"/>
      <c r="CE48" s="852"/>
      <c r="CF48" s="852"/>
      <c r="CG48" s="853"/>
      <c r="CH48" s="864"/>
      <c r="CI48" s="865"/>
      <c r="CJ48" s="865"/>
      <c r="CK48" s="865"/>
      <c r="CL48" s="866"/>
      <c r="CM48" s="864"/>
      <c r="CN48" s="865"/>
      <c r="CO48" s="865"/>
      <c r="CP48" s="865"/>
      <c r="CQ48" s="866"/>
      <c r="CR48" s="864"/>
      <c r="CS48" s="865"/>
      <c r="CT48" s="865"/>
      <c r="CU48" s="865"/>
      <c r="CV48" s="866"/>
      <c r="CW48" s="864"/>
      <c r="CX48" s="865"/>
      <c r="CY48" s="865"/>
      <c r="CZ48" s="865"/>
      <c r="DA48" s="866"/>
      <c r="DB48" s="864"/>
      <c r="DC48" s="865"/>
      <c r="DD48" s="865"/>
      <c r="DE48" s="865"/>
      <c r="DF48" s="866"/>
      <c r="DG48" s="864"/>
      <c r="DH48" s="865"/>
      <c r="DI48" s="865"/>
      <c r="DJ48" s="865"/>
      <c r="DK48" s="866"/>
      <c r="DL48" s="864"/>
      <c r="DM48" s="865"/>
      <c r="DN48" s="865"/>
      <c r="DO48" s="865"/>
      <c r="DP48" s="866"/>
      <c r="DQ48" s="864"/>
      <c r="DR48" s="865"/>
      <c r="DS48" s="865"/>
      <c r="DT48" s="865"/>
      <c r="DU48" s="866"/>
      <c r="DV48" s="867"/>
      <c r="DW48" s="868"/>
      <c r="DX48" s="868"/>
      <c r="DY48" s="868"/>
      <c r="DZ48" s="869"/>
      <c r="EA48" s="246"/>
    </row>
    <row r="49" spans="1:131" s="247" customFormat="1" ht="26.25" customHeight="1" x14ac:dyDescent="0.15">
      <c r="A49" s="261">
        <v>22</v>
      </c>
      <c r="B49" s="838"/>
      <c r="C49" s="839"/>
      <c r="D49" s="839"/>
      <c r="E49" s="839"/>
      <c r="F49" s="839"/>
      <c r="G49" s="839"/>
      <c r="H49" s="839"/>
      <c r="I49" s="839"/>
      <c r="J49" s="839"/>
      <c r="K49" s="839"/>
      <c r="L49" s="839"/>
      <c r="M49" s="839"/>
      <c r="N49" s="839"/>
      <c r="O49" s="839"/>
      <c r="P49" s="840"/>
      <c r="Q49" s="841"/>
      <c r="R49" s="842"/>
      <c r="S49" s="842"/>
      <c r="T49" s="842"/>
      <c r="U49" s="842"/>
      <c r="V49" s="842"/>
      <c r="W49" s="842"/>
      <c r="X49" s="842"/>
      <c r="Y49" s="842"/>
      <c r="Z49" s="842"/>
      <c r="AA49" s="842"/>
      <c r="AB49" s="842"/>
      <c r="AC49" s="842"/>
      <c r="AD49" s="842"/>
      <c r="AE49" s="843"/>
      <c r="AF49" s="844"/>
      <c r="AG49" s="845"/>
      <c r="AH49" s="845"/>
      <c r="AI49" s="845"/>
      <c r="AJ49" s="846"/>
      <c r="AK49" s="913"/>
      <c r="AL49" s="914"/>
      <c r="AM49" s="914"/>
      <c r="AN49" s="914"/>
      <c r="AO49" s="914"/>
      <c r="AP49" s="914"/>
      <c r="AQ49" s="914"/>
      <c r="AR49" s="914"/>
      <c r="AS49" s="914"/>
      <c r="AT49" s="914"/>
      <c r="AU49" s="914"/>
      <c r="AV49" s="914"/>
      <c r="AW49" s="914"/>
      <c r="AX49" s="914"/>
      <c r="AY49" s="914"/>
      <c r="AZ49" s="915"/>
      <c r="BA49" s="915"/>
      <c r="BB49" s="915"/>
      <c r="BC49" s="915"/>
      <c r="BD49" s="915"/>
      <c r="BE49" s="911"/>
      <c r="BF49" s="911"/>
      <c r="BG49" s="911"/>
      <c r="BH49" s="911"/>
      <c r="BI49" s="912"/>
      <c r="BJ49" s="252"/>
      <c r="BK49" s="252"/>
      <c r="BL49" s="252"/>
      <c r="BM49" s="252"/>
      <c r="BN49" s="252"/>
      <c r="BO49" s="265"/>
      <c r="BP49" s="265"/>
      <c r="BQ49" s="262">
        <v>43</v>
      </c>
      <c r="BR49" s="263"/>
      <c r="BS49" s="851"/>
      <c r="BT49" s="852"/>
      <c r="BU49" s="852"/>
      <c r="BV49" s="852"/>
      <c r="BW49" s="852"/>
      <c r="BX49" s="852"/>
      <c r="BY49" s="852"/>
      <c r="BZ49" s="852"/>
      <c r="CA49" s="852"/>
      <c r="CB49" s="852"/>
      <c r="CC49" s="852"/>
      <c r="CD49" s="852"/>
      <c r="CE49" s="852"/>
      <c r="CF49" s="852"/>
      <c r="CG49" s="853"/>
      <c r="CH49" s="864"/>
      <c r="CI49" s="865"/>
      <c r="CJ49" s="865"/>
      <c r="CK49" s="865"/>
      <c r="CL49" s="866"/>
      <c r="CM49" s="864"/>
      <c r="CN49" s="865"/>
      <c r="CO49" s="865"/>
      <c r="CP49" s="865"/>
      <c r="CQ49" s="866"/>
      <c r="CR49" s="864"/>
      <c r="CS49" s="865"/>
      <c r="CT49" s="865"/>
      <c r="CU49" s="865"/>
      <c r="CV49" s="866"/>
      <c r="CW49" s="864"/>
      <c r="CX49" s="865"/>
      <c r="CY49" s="865"/>
      <c r="CZ49" s="865"/>
      <c r="DA49" s="866"/>
      <c r="DB49" s="864"/>
      <c r="DC49" s="865"/>
      <c r="DD49" s="865"/>
      <c r="DE49" s="865"/>
      <c r="DF49" s="866"/>
      <c r="DG49" s="864"/>
      <c r="DH49" s="865"/>
      <c r="DI49" s="865"/>
      <c r="DJ49" s="865"/>
      <c r="DK49" s="866"/>
      <c r="DL49" s="864"/>
      <c r="DM49" s="865"/>
      <c r="DN49" s="865"/>
      <c r="DO49" s="865"/>
      <c r="DP49" s="866"/>
      <c r="DQ49" s="864"/>
      <c r="DR49" s="865"/>
      <c r="DS49" s="865"/>
      <c r="DT49" s="865"/>
      <c r="DU49" s="866"/>
      <c r="DV49" s="867"/>
      <c r="DW49" s="868"/>
      <c r="DX49" s="868"/>
      <c r="DY49" s="868"/>
      <c r="DZ49" s="869"/>
      <c r="EA49" s="246"/>
    </row>
    <row r="50" spans="1:131" s="247" customFormat="1" ht="26.25" customHeight="1" x14ac:dyDescent="0.15">
      <c r="A50" s="261">
        <v>23</v>
      </c>
      <c r="B50" s="838"/>
      <c r="C50" s="839"/>
      <c r="D50" s="839"/>
      <c r="E50" s="839"/>
      <c r="F50" s="839"/>
      <c r="G50" s="839"/>
      <c r="H50" s="839"/>
      <c r="I50" s="839"/>
      <c r="J50" s="839"/>
      <c r="K50" s="839"/>
      <c r="L50" s="839"/>
      <c r="M50" s="839"/>
      <c r="N50" s="839"/>
      <c r="O50" s="839"/>
      <c r="P50" s="840"/>
      <c r="Q50" s="916"/>
      <c r="R50" s="917"/>
      <c r="S50" s="917"/>
      <c r="T50" s="917"/>
      <c r="U50" s="917"/>
      <c r="V50" s="917"/>
      <c r="W50" s="917"/>
      <c r="X50" s="917"/>
      <c r="Y50" s="917"/>
      <c r="Z50" s="917"/>
      <c r="AA50" s="917"/>
      <c r="AB50" s="917"/>
      <c r="AC50" s="917"/>
      <c r="AD50" s="917"/>
      <c r="AE50" s="918"/>
      <c r="AF50" s="844"/>
      <c r="AG50" s="845"/>
      <c r="AH50" s="845"/>
      <c r="AI50" s="845"/>
      <c r="AJ50" s="846"/>
      <c r="AK50" s="919"/>
      <c r="AL50" s="917"/>
      <c r="AM50" s="917"/>
      <c r="AN50" s="917"/>
      <c r="AO50" s="917"/>
      <c r="AP50" s="917"/>
      <c r="AQ50" s="917"/>
      <c r="AR50" s="917"/>
      <c r="AS50" s="917"/>
      <c r="AT50" s="917"/>
      <c r="AU50" s="917"/>
      <c r="AV50" s="917"/>
      <c r="AW50" s="917"/>
      <c r="AX50" s="917"/>
      <c r="AY50" s="917"/>
      <c r="AZ50" s="920"/>
      <c r="BA50" s="920"/>
      <c r="BB50" s="920"/>
      <c r="BC50" s="920"/>
      <c r="BD50" s="920"/>
      <c r="BE50" s="911"/>
      <c r="BF50" s="911"/>
      <c r="BG50" s="911"/>
      <c r="BH50" s="911"/>
      <c r="BI50" s="912"/>
      <c r="BJ50" s="252"/>
      <c r="BK50" s="252"/>
      <c r="BL50" s="252"/>
      <c r="BM50" s="252"/>
      <c r="BN50" s="252"/>
      <c r="BO50" s="265"/>
      <c r="BP50" s="265"/>
      <c r="BQ50" s="262">
        <v>44</v>
      </c>
      <c r="BR50" s="263"/>
      <c r="BS50" s="851"/>
      <c r="BT50" s="852"/>
      <c r="BU50" s="852"/>
      <c r="BV50" s="852"/>
      <c r="BW50" s="852"/>
      <c r="BX50" s="852"/>
      <c r="BY50" s="852"/>
      <c r="BZ50" s="852"/>
      <c r="CA50" s="852"/>
      <c r="CB50" s="852"/>
      <c r="CC50" s="852"/>
      <c r="CD50" s="852"/>
      <c r="CE50" s="852"/>
      <c r="CF50" s="852"/>
      <c r="CG50" s="853"/>
      <c r="CH50" s="864"/>
      <c r="CI50" s="865"/>
      <c r="CJ50" s="865"/>
      <c r="CK50" s="865"/>
      <c r="CL50" s="866"/>
      <c r="CM50" s="864"/>
      <c r="CN50" s="865"/>
      <c r="CO50" s="865"/>
      <c r="CP50" s="865"/>
      <c r="CQ50" s="866"/>
      <c r="CR50" s="864"/>
      <c r="CS50" s="865"/>
      <c r="CT50" s="865"/>
      <c r="CU50" s="865"/>
      <c r="CV50" s="866"/>
      <c r="CW50" s="864"/>
      <c r="CX50" s="865"/>
      <c r="CY50" s="865"/>
      <c r="CZ50" s="865"/>
      <c r="DA50" s="866"/>
      <c r="DB50" s="864"/>
      <c r="DC50" s="865"/>
      <c r="DD50" s="865"/>
      <c r="DE50" s="865"/>
      <c r="DF50" s="866"/>
      <c r="DG50" s="864"/>
      <c r="DH50" s="865"/>
      <c r="DI50" s="865"/>
      <c r="DJ50" s="865"/>
      <c r="DK50" s="866"/>
      <c r="DL50" s="864"/>
      <c r="DM50" s="865"/>
      <c r="DN50" s="865"/>
      <c r="DO50" s="865"/>
      <c r="DP50" s="866"/>
      <c r="DQ50" s="864"/>
      <c r="DR50" s="865"/>
      <c r="DS50" s="865"/>
      <c r="DT50" s="865"/>
      <c r="DU50" s="866"/>
      <c r="DV50" s="867"/>
      <c r="DW50" s="868"/>
      <c r="DX50" s="868"/>
      <c r="DY50" s="868"/>
      <c r="DZ50" s="869"/>
      <c r="EA50" s="246"/>
    </row>
    <row r="51" spans="1:131" s="247" customFormat="1" ht="26.25" customHeight="1" x14ac:dyDescent="0.15">
      <c r="A51" s="261">
        <v>24</v>
      </c>
      <c r="B51" s="838"/>
      <c r="C51" s="839"/>
      <c r="D51" s="839"/>
      <c r="E51" s="839"/>
      <c r="F51" s="839"/>
      <c r="G51" s="839"/>
      <c r="H51" s="839"/>
      <c r="I51" s="839"/>
      <c r="J51" s="839"/>
      <c r="K51" s="839"/>
      <c r="L51" s="839"/>
      <c r="M51" s="839"/>
      <c r="N51" s="839"/>
      <c r="O51" s="839"/>
      <c r="P51" s="840"/>
      <c r="Q51" s="916"/>
      <c r="R51" s="917"/>
      <c r="S51" s="917"/>
      <c r="T51" s="917"/>
      <c r="U51" s="917"/>
      <c r="V51" s="917"/>
      <c r="W51" s="917"/>
      <c r="X51" s="917"/>
      <c r="Y51" s="917"/>
      <c r="Z51" s="917"/>
      <c r="AA51" s="917"/>
      <c r="AB51" s="917"/>
      <c r="AC51" s="917"/>
      <c r="AD51" s="917"/>
      <c r="AE51" s="918"/>
      <c r="AF51" s="844"/>
      <c r="AG51" s="845"/>
      <c r="AH51" s="845"/>
      <c r="AI51" s="845"/>
      <c r="AJ51" s="846"/>
      <c r="AK51" s="919"/>
      <c r="AL51" s="917"/>
      <c r="AM51" s="917"/>
      <c r="AN51" s="917"/>
      <c r="AO51" s="917"/>
      <c r="AP51" s="917"/>
      <c r="AQ51" s="917"/>
      <c r="AR51" s="917"/>
      <c r="AS51" s="917"/>
      <c r="AT51" s="917"/>
      <c r="AU51" s="917"/>
      <c r="AV51" s="917"/>
      <c r="AW51" s="917"/>
      <c r="AX51" s="917"/>
      <c r="AY51" s="917"/>
      <c r="AZ51" s="920"/>
      <c r="BA51" s="920"/>
      <c r="BB51" s="920"/>
      <c r="BC51" s="920"/>
      <c r="BD51" s="920"/>
      <c r="BE51" s="911"/>
      <c r="BF51" s="911"/>
      <c r="BG51" s="911"/>
      <c r="BH51" s="911"/>
      <c r="BI51" s="912"/>
      <c r="BJ51" s="252"/>
      <c r="BK51" s="252"/>
      <c r="BL51" s="252"/>
      <c r="BM51" s="252"/>
      <c r="BN51" s="252"/>
      <c r="BO51" s="265"/>
      <c r="BP51" s="265"/>
      <c r="BQ51" s="262">
        <v>45</v>
      </c>
      <c r="BR51" s="263"/>
      <c r="BS51" s="851"/>
      <c r="BT51" s="852"/>
      <c r="BU51" s="852"/>
      <c r="BV51" s="852"/>
      <c r="BW51" s="852"/>
      <c r="BX51" s="852"/>
      <c r="BY51" s="852"/>
      <c r="BZ51" s="852"/>
      <c r="CA51" s="852"/>
      <c r="CB51" s="852"/>
      <c r="CC51" s="852"/>
      <c r="CD51" s="852"/>
      <c r="CE51" s="852"/>
      <c r="CF51" s="852"/>
      <c r="CG51" s="853"/>
      <c r="CH51" s="864"/>
      <c r="CI51" s="865"/>
      <c r="CJ51" s="865"/>
      <c r="CK51" s="865"/>
      <c r="CL51" s="866"/>
      <c r="CM51" s="864"/>
      <c r="CN51" s="865"/>
      <c r="CO51" s="865"/>
      <c r="CP51" s="865"/>
      <c r="CQ51" s="866"/>
      <c r="CR51" s="864"/>
      <c r="CS51" s="865"/>
      <c r="CT51" s="865"/>
      <c r="CU51" s="865"/>
      <c r="CV51" s="866"/>
      <c r="CW51" s="864"/>
      <c r="CX51" s="865"/>
      <c r="CY51" s="865"/>
      <c r="CZ51" s="865"/>
      <c r="DA51" s="866"/>
      <c r="DB51" s="864"/>
      <c r="DC51" s="865"/>
      <c r="DD51" s="865"/>
      <c r="DE51" s="865"/>
      <c r="DF51" s="866"/>
      <c r="DG51" s="864"/>
      <c r="DH51" s="865"/>
      <c r="DI51" s="865"/>
      <c r="DJ51" s="865"/>
      <c r="DK51" s="866"/>
      <c r="DL51" s="864"/>
      <c r="DM51" s="865"/>
      <c r="DN51" s="865"/>
      <c r="DO51" s="865"/>
      <c r="DP51" s="866"/>
      <c r="DQ51" s="864"/>
      <c r="DR51" s="865"/>
      <c r="DS51" s="865"/>
      <c r="DT51" s="865"/>
      <c r="DU51" s="866"/>
      <c r="DV51" s="867"/>
      <c r="DW51" s="868"/>
      <c r="DX51" s="868"/>
      <c r="DY51" s="868"/>
      <c r="DZ51" s="869"/>
      <c r="EA51" s="246"/>
    </row>
    <row r="52" spans="1:131" s="247" customFormat="1" ht="26.25" customHeight="1" x14ac:dyDescent="0.15">
      <c r="A52" s="261">
        <v>25</v>
      </c>
      <c r="B52" s="838"/>
      <c r="C52" s="839"/>
      <c r="D52" s="839"/>
      <c r="E52" s="839"/>
      <c r="F52" s="839"/>
      <c r="G52" s="839"/>
      <c r="H52" s="839"/>
      <c r="I52" s="839"/>
      <c r="J52" s="839"/>
      <c r="K52" s="839"/>
      <c r="L52" s="839"/>
      <c r="M52" s="839"/>
      <c r="N52" s="839"/>
      <c r="O52" s="839"/>
      <c r="P52" s="840"/>
      <c r="Q52" s="916"/>
      <c r="R52" s="917"/>
      <c r="S52" s="917"/>
      <c r="T52" s="917"/>
      <c r="U52" s="917"/>
      <c r="V52" s="917"/>
      <c r="W52" s="917"/>
      <c r="X52" s="917"/>
      <c r="Y52" s="917"/>
      <c r="Z52" s="917"/>
      <c r="AA52" s="917"/>
      <c r="AB52" s="917"/>
      <c r="AC52" s="917"/>
      <c r="AD52" s="917"/>
      <c r="AE52" s="918"/>
      <c r="AF52" s="844"/>
      <c r="AG52" s="845"/>
      <c r="AH52" s="845"/>
      <c r="AI52" s="845"/>
      <c r="AJ52" s="846"/>
      <c r="AK52" s="919"/>
      <c r="AL52" s="917"/>
      <c r="AM52" s="917"/>
      <c r="AN52" s="917"/>
      <c r="AO52" s="917"/>
      <c r="AP52" s="917"/>
      <c r="AQ52" s="917"/>
      <c r="AR52" s="917"/>
      <c r="AS52" s="917"/>
      <c r="AT52" s="917"/>
      <c r="AU52" s="917"/>
      <c r="AV52" s="917"/>
      <c r="AW52" s="917"/>
      <c r="AX52" s="917"/>
      <c r="AY52" s="917"/>
      <c r="AZ52" s="920"/>
      <c r="BA52" s="920"/>
      <c r="BB52" s="920"/>
      <c r="BC52" s="920"/>
      <c r="BD52" s="920"/>
      <c r="BE52" s="911"/>
      <c r="BF52" s="911"/>
      <c r="BG52" s="911"/>
      <c r="BH52" s="911"/>
      <c r="BI52" s="912"/>
      <c r="BJ52" s="252"/>
      <c r="BK52" s="252"/>
      <c r="BL52" s="252"/>
      <c r="BM52" s="252"/>
      <c r="BN52" s="252"/>
      <c r="BO52" s="265"/>
      <c r="BP52" s="265"/>
      <c r="BQ52" s="262">
        <v>46</v>
      </c>
      <c r="BR52" s="263"/>
      <c r="BS52" s="851"/>
      <c r="BT52" s="852"/>
      <c r="BU52" s="852"/>
      <c r="BV52" s="852"/>
      <c r="BW52" s="852"/>
      <c r="BX52" s="852"/>
      <c r="BY52" s="852"/>
      <c r="BZ52" s="852"/>
      <c r="CA52" s="852"/>
      <c r="CB52" s="852"/>
      <c r="CC52" s="852"/>
      <c r="CD52" s="852"/>
      <c r="CE52" s="852"/>
      <c r="CF52" s="852"/>
      <c r="CG52" s="853"/>
      <c r="CH52" s="864"/>
      <c r="CI52" s="865"/>
      <c r="CJ52" s="865"/>
      <c r="CK52" s="865"/>
      <c r="CL52" s="866"/>
      <c r="CM52" s="864"/>
      <c r="CN52" s="865"/>
      <c r="CO52" s="865"/>
      <c r="CP52" s="865"/>
      <c r="CQ52" s="866"/>
      <c r="CR52" s="864"/>
      <c r="CS52" s="865"/>
      <c r="CT52" s="865"/>
      <c r="CU52" s="865"/>
      <c r="CV52" s="866"/>
      <c r="CW52" s="864"/>
      <c r="CX52" s="865"/>
      <c r="CY52" s="865"/>
      <c r="CZ52" s="865"/>
      <c r="DA52" s="866"/>
      <c r="DB52" s="864"/>
      <c r="DC52" s="865"/>
      <c r="DD52" s="865"/>
      <c r="DE52" s="865"/>
      <c r="DF52" s="866"/>
      <c r="DG52" s="864"/>
      <c r="DH52" s="865"/>
      <c r="DI52" s="865"/>
      <c r="DJ52" s="865"/>
      <c r="DK52" s="866"/>
      <c r="DL52" s="864"/>
      <c r="DM52" s="865"/>
      <c r="DN52" s="865"/>
      <c r="DO52" s="865"/>
      <c r="DP52" s="866"/>
      <c r="DQ52" s="864"/>
      <c r="DR52" s="865"/>
      <c r="DS52" s="865"/>
      <c r="DT52" s="865"/>
      <c r="DU52" s="866"/>
      <c r="DV52" s="867"/>
      <c r="DW52" s="868"/>
      <c r="DX52" s="868"/>
      <c r="DY52" s="868"/>
      <c r="DZ52" s="869"/>
      <c r="EA52" s="246"/>
    </row>
    <row r="53" spans="1:131" s="247" customFormat="1" ht="26.25" customHeight="1" x14ac:dyDescent="0.15">
      <c r="A53" s="261">
        <v>26</v>
      </c>
      <c r="B53" s="838"/>
      <c r="C53" s="839"/>
      <c r="D53" s="839"/>
      <c r="E53" s="839"/>
      <c r="F53" s="839"/>
      <c r="G53" s="839"/>
      <c r="H53" s="839"/>
      <c r="I53" s="839"/>
      <c r="J53" s="839"/>
      <c r="K53" s="839"/>
      <c r="L53" s="839"/>
      <c r="M53" s="839"/>
      <c r="N53" s="839"/>
      <c r="O53" s="839"/>
      <c r="P53" s="840"/>
      <c r="Q53" s="916"/>
      <c r="R53" s="917"/>
      <c r="S53" s="917"/>
      <c r="T53" s="917"/>
      <c r="U53" s="917"/>
      <c r="V53" s="917"/>
      <c r="W53" s="917"/>
      <c r="X53" s="917"/>
      <c r="Y53" s="917"/>
      <c r="Z53" s="917"/>
      <c r="AA53" s="917"/>
      <c r="AB53" s="917"/>
      <c r="AC53" s="917"/>
      <c r="AD53" s="917"/>
      <c r="AE53" s="918"/>
      <c r="AF53" s="844"/>
      <c r="AG53" s="845"/>
      <c r="AH53" s="845"/>
      <c r="AI53" s="845"/>
      <c r="AJ53" s="846"/>
      <c r="AK53" s="919"/>
      <c r="AL53" s="917"/>
      <c r="AM53" s="917"/>
      <c r="AN53" s="917"/>
      <c r="AO53" s="917"/>
      <c r="AP53" s="917"/>
      <c r="AQ53" s="917"/>
      <c r="AR53" s="917"/>
      <c r="AS53" s="917"/>
      <c r="AT53" s="917"/>
      <c r="AU53" s="917"/>
      <c r="AV53" s="917"/>
      <c r="AW53" s="917"/>
      <c r="AX53" s="917"/>
      <c r="AY53" s="917"/>
      <c r="AZ53" s="920"/>
      <c r="BA53" s="920"/>
      <c r="BB53" s="920"/>
      <c r="BC53" s="920"/>
      <c r="BD53" s="920"/>
      <c r="BE53" s="911"/>
      <c r="BF53" s="911"/>
      <c r="BG53" s="911"/>
      <c r="BH53" s="911"/>
      <c r="BI53" s="912"/>
      <c r="BJ53" s="252"/>
      <c r="BK53" s="252"/>
      <c r="BL53" s="252"/>
      <c r="BM53" s="252"/>
      <c r="BN53" s="252"/>
      <c r="BO53" s="265"/>
      <c r="BP53" s="265"/>
      <c r="BQ53" s="262">
        <v>47</v>
      </c>
      <c r="BR53" s="263"/>
      <c r="BS53" s="851"/>
      <c r="BT53" s="852"/>
      <c r="BU53" s="852"/>
      <c r="BV53" s="852"/>
      <c r="BW53" s="852"/>
      <c r="BX53" s="852"/>
      <c r="BY53" s="852"/>
      <c r="BZ53" s="852"/>
      <c r="CA53" s="852"/>
      <c r="CB53" s="852"/>
      <c r="CC53" s="852"/>
      <c r="CD53" s="852"/>
      <c r="CE53" s="852"/>
      <c r="CF53" s="852"/>
      <c r="CG53" s="853"/>
      <c r="CH53" s="864"/>
      <c r="CI53" s="865"/>
      <c r="CJ53" s="865"/>
      <c r="CK53" s="865"/>
      <c r="CL53" s="866"/>
      <c r="CM53" s="864"/>
      <c r="CN53" s="865"/>
      <c r="CO53" s="865"/>
      <c r="CP53" s="865"/>
      <c r="CQ53" s="866"/>
      <c r="CR53" s="864"/>
      <c r="CS53" s="865"/>
      <c r="CT53" s="865"/>
      <c r="CU53" s="865"/>
      <c r="CV53" s="866"/>
      <c r="CW53" s="864"/>
      <c r="CX53" s="865"/>
      <c r="CY53" s="865"/>
      <c r="CZ53" s="865"/>
      <c r="DA53" s="866"/>
      <c r="DB53" s="864"/>
      <c r="DC53" s="865"/>
      <c r="DD53" s="865"/>
      <c r="DE53" s="865"/>
      <c r="DF53" s="866"/>
      <c r="DG53" s="864"/>
      <c r="DH53" s="865"/>
      <c r="DI53" s="865"/>
      <c r="DJ53" s="865"/>
      <c r="DK53" s="866"/>
      <c r="DL53" s="864"/>
      <c r="DM53" s="865"/>
      <c r="DN53" s="865"/>
      <c r="DO53" s="865"/>
      <c r="DP53" s="866"/>
      <c r="DQ53" s="864"/>
      <c r="DR53" s="865"/>
      <c r="DS53" s="865"/>
      <c r="DT53" s="865"/>
      <c r="DU53" s="866"/>
      <c r="DV53" s="867"/>
      <c r="DW53" s="868"/>
      <c r="DX53" s="868"/>
      <c r="DY53" s="868"/>
      <c r="DZ53" s="869"/>
      <c r="EA53" s="246"/>
    </row>
    <row r="54" spans="1:131" s="247" customFormat="1" ht="26.25" customHeight="1" x14ac:dyDescent="0.15">
      <c r="A54" s="261">
        <v>27</v>
      </c>
      <c r="B54" s="838"/>
      <c r="C54" s="839"/>
      <c r="D54" s="839"/>
      <c r="E54" s="839"/>
      <c r="F54" s="839"/>
      <c r="G54" s="839"/>
      <c r="H54" s="839"/>
      <c r="I54" s="839"/>
      <c r="J54" s="839"/>
      <c r="K54" s="839"/>
      <c r="L54" s="839"/>
      <c r="M54" s="839"/>
      <c r="N54" s="839"/>
      <c r="O54" s="839"/>
      <c r="P54" s="840"/>
      <c r="Q54" s="916"/>
      <c r="R54" s="917"/>
      <c r="S54" s="917"/>
      <c r="T54" s="917"/>
      <c r="U54" s="917"/>
      <c r="V54" s="917"/>
      <c r="W54" s="917"/>
      <c r="X54" s="917"/>
      <c r="Y54" s="917"/>
      <c r="Z54" s="917"/>
      <c r="AA54" s="917"/>
      <c r="AB54" s="917"/>
      <c r="AC54" s="917"/>
      <c r="AD54" s="917"/>
      <c r="AE54" s="918"/>
      <c r="AF54" s="844"/>
      <c r="AG54" s="845"/>
      <c r="AH54" s="845"/>
      <c r="AI54" s="845"/>
      <c r="AJ54" s="846"/>
      <c r="AK54" s="919"/>
      <c r="AL54" s="917"/>
      <c r="AM54" s="917"/>
      <c r="AN54" s="917"/>
      <c r="AO54" s="917"/>
      <c r="AP54" s="917"/>
      <c r="AQ54" s="917"/>
      <c r="AR54" s="917"/>
      <c r="AS54" s="917"/>
      <c r="AT54" s="917"/>
      <c r="AU54" s="917"/>
      <c r="AV54" s="917"/>
      <c r="AW54" s="917"/>
      <c r="AX54" s="917"/>
      <c r="AY54" s="917"/>
      <c r="AZ54" s="920"/>
      <c r="BA54" s="920"/>
      <c r="BB54" s="920"/>
      <c r="BC54" s="920"/>
      <c r="BD54" s="920"/>
      <c r="BE54" s="911"/>
      <c r="BF54" s="911"/>
      <c r="BG54" s="911"/>
      <c r="BH54" s="911"/>
      <c r="BI54" s="912"/>
      <c r="BJ54" s="252"/>
      <c r="BK54" s="252"/>
      <c r="BL54" s="252"/>
      <c r="BM54" s="252"/>
      <c r="BN54" s="252"/>
      <c r="BO54" s="265"/>
      <c r="BP54" s="265"/>
      <c r="BQ54" s="262">
        <v>48</v>
      </c>
      <c r="BR54" s="263"/>
      <c r="BS54" s="851"/>
      <c r="BT54" s="852"/>
      <c r="BU54" s="852"/>
      <c r="BV54" s="852"/>
      <c r="BW54" s="852"/>
      <c r="BX54" s="852"/>
      <c r="BY54" s="852"/>
      <c r="BZ54" s="852"/>
      <c r="CA54" s="852"/>
      <c r="CB54" s="852"/>
      <c r="CC54" s="852"/>
      <c r="CD54" s="852"/>
      <c r="CE54" s="852"/>
      <c r="CF54" s="852"/>
      <c r="CG54" s="853"/>
      <c r="CH54" s="864"/>
      <c r="CI54" s="865"/>
      <c r="CJ54" s="865"/>
      <c r="CK54" s="865"/>
      <c r="CL54" s="866"/>
      <c r="CM54" s="864"/>
      <c r="CN54" s="865"/>
      <c r="CO54" s="865"/>
      <c r="CP54" s="865"/>
      <c r="CQ54" s="866"/>
      <c r="CR54" s="864"/>
      <c r="CS54" s="865"/>
      <c r="CT54" s="865"/>
      <c r="CU54" s="865"/>
      <c r="CV54" s="866"/>
      <c r="CW54" s="864"/>
      <c r="CX54" s="865"/>
      <c r="CY54" s="865"/>
      <c r="CZ54" s="865"/>
      <c r="DA54" s="866"/>
      <c r="DB54" s="864"/>
      <c r="DC54" s="865"/>
      <c r="DD54" s="865"/>
      <c r="DE54" s="865"/>
      <c r="DF54" s="866"/>
      <c r="DG54" s="864"/>
      <c r="DH54" s="865"/>
      <c r="DI54" s="865"/>
      <c r="DJ54" s="865"/>
      <c r="DK54" s="866"/>
      <c r="DL54" s="864"/>
      <c r="DM54" s="865"/>
      <c r="DN54" s="865"/>
      <c r="DO54" s="865"/>
      <c r="DP54" s="866"/>
      <c r="DQ54" s="864"/>
      <c r="DR54" s="865"/>
      <c r="DS54" s="865"/>
      <c r="DT54" s="865"/>
      <c r="DU54" s="866"/>
      <c r="DV54" s="867"/>
      <c r="DW54" s="868"/>
      <c r="DX54" s="868"/>
      <c r="DY54" s="868"/>
      <c r="DZ54" s="869"/>
      <c r="EA54" s="246"/>
    </row>
    <row r="55" spans="1:131" s="247" customFormat="1" ht="26.25" customHeight="1" x14ac:dyDescent="0.15">
      <c r="A55" s="261">
        <v>28</v>
      </c>
      <c r="B55" s="838"/>
      <c r="C55" s="839"/>
      <c r="D55" s="839"/>
      <c r="E55" s="839"/>
      <c r="F55" s="839"/>
      <c r="G55" s="839"/>
      <c r="H55" s="839"/>
      <c r="I55" s="839"/>
      <c r="J55" s="839"/>
      <c r="K55" s="839"/>
      <c r="L55" s="839"/>
      <c r="M55" s="839"/>
      <c r="N55" s="839"/>
      <c r="O55" s="839"/>
      <c r="P55" s="840"/>
      <c r="Q55" s="916"/>
      <c r="R55" s="917"/>
      <c r="S55" s="917"/>
      <c r="T55" s="917"/>
      <c r="U55" s="917"/>
      <c r="V55" s="917"/>
      <c r="W55" s="917"/>
      <c r="X55" s="917"/>
      <c r="Y55" s="917"/>
      <c r="Z55" s="917"/>
      <c r="AA55" s="917"/>
      <c r="AB55" s="917"/>
      <c r="AC55" s="917"/>
      <c r="AD55" s="917"/>
      <c r="AE55" s="918"/>
      <c r="AF55" s="844"/>
      <c r="AG55" s="845"/>
      <c r="AH55" s="845"/>
      <c r="AI55" s="845"/>
      <c r="AJ55" s="846"/>
      <c r="AK55" s="919"/>
      <c r="AL55" s="917"/>
      <c r="AM55" s="917"/>
      <c r="AN55" s="917"/>
      <c r="AO55" s="917"/>
      <c r="AP55" s="917"/>
      <c r="AQ55" s="917"/>
      <c r="AR55" s="917"/>
      <c r="AS55" s="917"/>
      <c r="AT55" s="917"/>
      <c r="AU55" s="917"/>
      <c r="AV55" s="917"/>
      <c r="AW55" s="917"/>
      <c r="AX55" s="917"/>
      <c r="AY55" s="917"/>
      <c r="AZ55" s="920"/>
      <c r="BA55" s="920"/>
      <c r="BB55" s="920"/>
      <c r="BC55" s="920"/>
      <c r="BD55" s="920"/>
      <c r="BE55" s="911"/>
      <c r="BF55" s="911"/>
      <c r="BG55" s="911"/>
      <c r="BH55" s="911"/>
      <c r="BI55" s="912"/>
      <c r="BJ55" s="252"/>
      <c r="BK55" s="252"/>
      <c r="BL55" s="252"/>
      <c r="BM55" s="252"/>
      <c r="BN55" s="252"/>
      <c r="BO55" s="265"/>
      <c r="BP55" s="265"/>
      <c r="BQ55" s="262">
        <v>49</v>
      </c>
      <c r="BR55" s="263"/>
      <c r="BS55" s="851"/>
      <c r="BT55" s="852"/>
      <c r="BU55" s="852"/>
      <c r="BV55" s="852"/>
      <c r="BW55" s="852"/>
      <c r="BX55" s="852"/>
      <c r="BY55" s="852"/>
      <c r="BZ55" s="852"/>
      <c r="CA55" s="852"/>
      <c r="CB55" s="852"/>
      <c r="CC55" s="852"/>
      <c r="CD55" s="852"/>
      <c r="CE55" s="852"/>
      <c r="CF55" s="852"/>
      <c r="CG55" s="853"/>
      <c r="CH55" s="864"/>
      <c r="CI55" s="865"/>
      <c r="CJ55" s="865"/>
      <c r="CK55" s="865"/>
      <c r="CL55" s="866"/>
      <c r="CM55" s="864"/>
      <c r="CN55" s="865"/>
      <c r="CO55" s="865"/>
      <c r="CP55" s="865"/>
      <c r="CQ55" s="866"/>
      <c r="CR55" s="864"/>
      <c r="CS55" s="865"/>
      <c r="CT55" s="865"/>
      <c r="CU55" s="865"/>
      <c r="CV55" s="866"/>
      <c r="CW55" s="864"/>
      <c r="CX55" s="865"/>
      <c r="CY55" s="865"/>
      <c r="CZ55" s="865"/>
      <c r="DA55" s="866"/>
      <c r="DB55" s="864"/>
      <c r="DC55" s="865"/>
      <c r="DD55" s="865"/>
      <c r="DE55" s="865"/>
      <c r="DF55" s="866"/>
      <c r="DG55" s="864"/>
      <c r="DH55" s="865"/>
      <c r="DI55" s="865"/>
      <c r="DJ55" s="865"/>
      <c r="DK55" s="866"/>
      <c r="DL55" s="864"/>
      <c r="DM55" s="865"/>
      <c r="DN55" s="865"/>
      <c r="DO55" s="865"/>
      <c r="DP55" s="866"/>
      <c r="DQ55" s="864"/>
      <c r="DR55" s="865"/>
      <c r="DS55" s="865"/>
      <c r="DT55" s="865"/>
      <c r="DU55" s="866"/>
      <c r="DV55" s="867"/>
      <c r="DW55" s="868"/>
      <c r="DX55" s="868"/>
      <c r="DY55" s="868"/>
      <c r="DZ55" s="869"/>
      <c r="EA55" s="246"/>
    </row>
    <row r="56" spans="1:131" s="247" customFormat="1" ht="26.25" customHeight="1" x14ac:dyDescent="0.15">
      <c r="A56" s="261">
        <v>29</v>
      </c>
      <c r="B56" s="838"/>
      <c r="C56" s="839"/>
      <c r="D56" s="839"/>
      <c r="E56" s="839"/>
      <c r="F56" s="839"/>
      <c r="G56" s="839"/>
      <c r="H56" s="839"/>
      <c r="I56" s="839"/>
      <c r="J56" s="839"/>
      <c r="K56" s="839"/>
      <c r="L56" s="839"/>
      <c r="M56" s="839"/>
      <c r="N56" s="839"/>
      <c r="O56" s="839"/>
      <c r="P56" s="840"/>
      <c r="Q56" s="916"/>
      <c r="R56" s="917"/>
      <c r="S56" s="917"/>
      <c r="T56" s="917"/>
      <c r="U56" s="917"/>
      <c r="V56" s="917"/>
      <c r="W56" s="917"/>
      <c r="X56" s="917"/>
      <c r="Y56" s="917"/>
      <c r="Z56" s="917"/>
      <c r="AA56" s="917"/>
      <c r="AB56" s="917"/>
      <c r="AC56" s="917"/>
      <c r="AD56" s="917"/>
      <c r="AE56" s="918"/>
      <c r="AF56" s="844"/>
      <c r="AG56" s="845"/>
      <c r="AH56" s="845"/>
      <c r="AI56" s="845"/>
      <c r="AJ56" s="846"/>
      <c r="AK56" s="919"/>
      <c r="AL56" s="917"/>
      <c r="AM56" s="917"/>
      <c r="AN56" s="917"/>
      <c r="AO56" s="917"/>
      <c r="AP56" s="917"/>
      <c r="AQ56" s="917"/>
      <c r="AR56" s="917"/>
      <c r="AS56" s="917"/>
      <c r="AT56" s="917"/>
      <c r="AU56" s="917"/>
      <c r="AV56" s="917"/>
      <c r="AW56" s="917"/>
      <c r="AX56" s="917"/>
      <c r="AY56" s="917"/>
      <c r="AZ56" s="920"/>
      <c r="BA56" s="920"/>
      <c r="BB56" s="920"/>
      <c r="BC56" s="920"/>
      <c r="BD56" s="920"/>
      <c r="BE56" s="911"/>
      <c r="BF56" s="911"/>
      <c r="BG56" s="911"/>
      <c r="BH56" s="911"/>
      <c r="BI56" s="912"/>
      <c r="BJ56" s="252"/>
      <c r="BK56" s="252"/>
      <c r="BL56" s="252"/>
      <c r="BM56" s="252"/>
      <c r="BN56" s="252"/>
      <c r="BO56" s="265"/>
      <c r="BP56" s="265"/>
      <c r="BQ56" s="262">
        <v>50</v>
      </c>
      <c r="BR56" s="263"/>
      <c r="BS56" s="851"/>
      <c r="BT56" s="852"/>
      <c r="BU56" s="852"/>
      <c r="BV56" s="852"/>
      <c r="BW56" s="852"/>
      <c r="BX56" s="852"/>
      <c r="BY56" s="852"/>
      <c r="BZ56" s="852"/>
      <c r="CA56" s="852"/>
      <c r="CB56" s="852"/>
      <c r="CC56" s="852"/>
      <c r="CD56" s="852"/>
      <c r="CE56" s="852"/>
      <c r="CF56" s="852"/>
      <c r="CG56" s="853"/>
      <c r="CH56" s="864"/>
      <c r="CI56" s="865"/>
      <c r="CJ56" s="865"/>
      <c r="CK56" s="865"/>
      <c r="CL56" s="866"/>
      <c r="CM56" s="864"/>
      <c r="CN56" s="865"/>
      <c r="CO56" s="865"/>
      <c r="CP56" s="865"/>
      <c r="CQ56" s="866"/>
      <c r="CR56" s="864"/>
      <c r="CS56" s="865"/>
      <c r="CT56" s="865"/>
      <c r="CU56" s="865"/>
      <c r="CV56" s="866"/>
      <c r="CW56" s="864"/>
      <c r="CX56" s="865"/>
      <c r="CY56" s="865"/>
      <c r="CZ56" s="865"/>
      <c r="DA56" s="866"/>
      <c r="DB56" s="864"/>
      <c r="DC56" s="865"/>
      <c r="DD56" s="865"/>
      <c r="DE56" s="865"/>
      <c r="DF56" s="866"/>
      <c r="DG56" s="864"/>
      <c r="DH56" s="865"/>
      <c r="DI56" s="865"/>
      <c r="DJ56" s="865"/>
      <c r="DK56" s="866"/>
      <c r="DL56" s="864"/>
      <c r="DM56" s="865"/>
      <c r="DN56" s="865"/>
      <c r="DO56" s="865"/>
      <c r="DP56" s="866"/>
      <c r="DQ56" s="864"/>
      <c r="DR56" s="865"/>
      <c r="DS56" s="865"/>
      <c r="DT56" s="865"/>
      <c r="DU56" s="866"/>
      <c r="DV56" s="867"/>
      <c r="DW56" s="868"/>
      <c r="DX56" s="868"/>
      <c r="DY56" s="868"/>
      <c r="DZ56" s="869"/>
      <c r="EA56" s="246"/>
    </row>
    <row r="57" spans="1:131" s="247" customFormat="1" ht="26.25" customHeight="1" x14ac:dyDescent="0.15">
      <c r="A57" s="261">
        <v>30</v>
      </c>
      <c r="B57" s="838"/>
      <c r="C57" s="839"/>
      <c r="D57" s="839"/>
      <c r="E57" s="839"/>
      <c r="F57" s="839"/>
      <c r="G57" s="839"/>
      <c r="H57" s="839"/>
      <c r="I57" s="839"/>
      <c r="J57" s="839"/>
      <c r="K57" s="839"/>
      <c r="L57" s="839"/>
      <c r="M57" s="839"/>
      <c r="N57" s="839"/>
      <c r="O57" s="839"/>
      <c r="P57" s="840"/>
      <c r="Q57" s="916"/>
      <c r="R57" s="917"/>
      <c r="S57" s="917"/>
      <c r="T57" s="917"/>
      <c r="U57" s="917"/>
      <c r="V57" s="917"/>
      <c r="W57" s="917"/>
      <c r="X57" s="917"/>
      <c r="Y57" s="917"/>
      <c r="Z57" s="917"/>
      <c r="AA57" s="917"/>
      <c r="AB57" s="917"/>
      <c r="AC57" s="917"/>
      <c r="AD57" s="917"/>
      <c r="AE57" s="918"/>
      <c r="AF57" s="844"/>
      <c r="AG57" s="845"/>
      <c r="AH57" s="845"/>
      <c r="AI57" s="845"/>
      <c r="AJ57" s="846"/>
      <c r="AK57" s="919"/>
      <c r="AL57" s="917"/>
      <c r="AM57" s="917"/>
      <c r="AN57" s="917"/>
      <c r="AO57" s="917"/>
      <c r="AP57" s="917"/>
      <c r="AQ57" s="917"/>
      <c r="AR57" s="917"/>
      <c r="AS57" s="917"/>
      <c r="AT57" s="917"/>
      <c r="AU57" s="917"/>
      <c r="AV57" s="917"/>
      <c r="AW57" s="917"/>
      <c r="AX57" s="917"/>
      <c r="AY57" s="917"/>
      <c r="AZ57" s="920"/>
      <c r="BA57" s="920"/>
      <c r="BB57" s="920"/>
      <c r="BC57" s="920"/>
      <c r="BD57" s="920"/>
      <c r="BE57" s="911"/>
      <c r="BF57" s="911"/>
      <c r="BG57" s="911"/>
      <c r="BH57" s="911"/>
      <c r="BI57" s="912"/>
      <c r="BJ57" s="252"/>
      <c r="BK57" s="252"/>
      <c r="BL57" s="252"/>
      <c r="BM57" s="252"/>
      <c r="BN57" s="252"/>
      <c r="BO57" s="265"/>
      <c r="BP57" s="265"/>
      <c r="BQ57" s="262">
        <v>51</v>
      </c>
      <c r="BR57" s="263"/>
      <c r="BS57" s="851"/>
      <c r="BT57" s="852"/>
      <c r="BU57" s="852"/>
      <c r="BV57" s="852"/>
      <c r="BW57" s="852"/>
      <c r="BX57" s="852"/>
      <c r="BY57" s="852"/>
      <c r="BZ57" s="852"/>
      <c r="CA57" s="852"/>
      <c r="CB57" s="852"/>
      <c r="CC57" s="852"/>
      <c r="CD57" s="852"/>
      <c r="CE57" s="852"/>
      <c r="CF57" s="852"/>
      <c r="CG57" s="853"/>
      <c r="CH57" s="864"/>
      <c r="CI57" s="865"/>
      <c r="CJ57" s="865"/>
      <c r="CK57" s="865"/>
      <c r="CL57" s="866"/>
      <c r="CM57" s="864"/>
      <c r="CN57" s="865"/>
      <c r="CO57" s="865"/>
      <c r="CP57" s="865"/>
      <c r="CQ57" s="866"/>
      <c r="CR57" s="864"/>
      <c r="CS57" s="865"/>
      <c r="CT57" s="865"/>
      <c r="CU57" s="865"/>
      <c r="CV57" s="866"/>
      <c r="CW57" s="864"/>
      <c r="CX57" s="865"/>
      <c r="CY57" s="865"/>
      <c r="CZ57" s="865"/>
      <c r="DA57" s="866"/>
      <c r="DB57" s="864"/>
      <c r="DC57" s="865"/>
      <c r="DD57" s="865"/>
      <c r="DE57" s="865"/>
      <c r="DF57" s="866"/>
      <c r="DG57" s="864"/>
      <c r="DH57" s="865"/>
      <c r="DI57" s="865"/>
      <c r="DJ57" s="865"/>
      <c r="DK57" s="866"/>
      <c r="DL57" s="864"/>
      <c r="DM57" s="865"/>
      <c r="DN57" s="865"/>
      <c r="DO57" s="865"/>
      <c r="DP57" s="866"/>
      <c r="DQ57" s="864"/>
      <c r="DR57" s="865"/>
      <c r="DS57" s="865"/>
      <c r="DT57" s="865"/>
      <c r="DU57" s="866"/>
      <c r="DV57" s="867"/>
      <c r="DW57" s="868"/>
      <c r="DX57" s="868"/>
      <c r="DY57" s="868"/>
      <c r="DZ57" s="869"/>
      <c r="EA57" s="246"/>
    </row>
    <row r="58" spans="1:131" s="247" customFormat="1" ht="26.25" customHeight="1" x14ac:dyDescent="0.15">
      <c r="A58" s="261">
        <v>31</v>
      </c>
      <c r="B58" s="838"/>
      <c r="C58" s="839"/>
      <c r="D58" s="839"/>
      <c r="E58" s="839"/>
      <c r="F58" s="839"/>
      <c r="G58" s="839"/>
      <c r="H58" s="839"/>
      <c r="I58" s="839"/>
      <c r="J58" s="839"/>
      <c r="K58" s="839"/>
      <c r="L58" s="839"/>
      <c r="M58" s="839"/>
      <c r="N58" s="839"/>
      <c r="O58" s="839"/>
      <c r="P58" s="840"/>
      <c r="Q58" s="916"/>
      <c r="R58" s="917"/>
      <c r="S58" s="917"/>
      <c r="T58" s="917"/>
      <c r="U58" s="917"/>
      <c r="V58" s="917"/>
      <c r="W58" s="917"/>
      <c r="X58" s="917"/>
      <c r="Y58" s="917"/>
      <c r="Z58" s="917"/>
      <c r="AA58" s="917"/>
      <c r="AB58" s="917"/>
      <c r="AC58" s="917"/>
      <c r="AD58" s="917"/>
      <c r="AE58" s="918"/>
      <c r="AF58" s="844"/>
      <c r="AG58" s="845"/>
      <c r="AH58" s="845"/>
      <c r="AI58" s="845"/>
      <c r="AJ58" s="846"/>
      <c r="AK58" s="919"/>
      <c r="AL58" s="917"/>
      <c r="AM58" s="917"/>
      <c r="AN58" s="917"/>
      <c r="AO58" s="917"/>
      <c r="AP58" s="917"/>
      <c r="AQ58" s="917"/>
      <c r="AR58" s="917"/>
      <c r="AS58" s="917"/>
      <c r="AT58" s="917"/>
      <c r="AU58" s="917"/>
      <c r="AV58" s="917"/>
      <c r="AW58" s="917"/>
      <c r="AX58" s="917"/>
      <c r="AY58" s="917"/>
      <c r="AZ58" s="920"/>
      <c r="BA58" s="920"/>
      <c r="BB58" s="920"/>
      <c r="BC58" s="920"/>
      <c r="BD58" s="920"/>
      <c r="BE58" s="911"/>
      <c r="BF58" s="911"/>
      <c r="BG58" s="911"/>
      <c r="BH58" s="911"/>
      <c r="BI58" s="912"/>
      <c r="BJ58" s="252"/>
      <c r="BK58" s="252"/>
      <c r="BL58" s="252"/>
      <c r="BM58" s="252"/>
      <c r="BN58" s="252"/>
      <c r="BO58" s="265"/>
      <c r="BP58" s="265"/>
      <c r="BQ58" s="262">
        <v>52</v>
      </c>
      <c r="BR58" s="263"/>
      <c r="BS58" s="851"/>
      <c r="BT58" s="852"/>
      <c r="BU58" s="852"/>
      <c r="BV58" s="852"/>
      <c r="BW58" s="852"/>
      <c r="BX58" s="852"/>
      <c r="BY58" s="852"/>
      <c r="BZ58" s="852"/>
      <c r="CA58" s="852"/>
      <c r="CB58" s="852"/>
      <c r="CC58" s="852"/>
      <c r="CD58" s="852"/>
      <c r="CE58" s="852"/>
      <c r="CF58" s="852"/>
      <c r="CG58" s="853"/>
      <c r="CH58" s="864"/>
      <c r="CI58" s="865"/>
      <c r="CJ58" s="865"/>
      <c r="CK58" s="865"/>
      <c r="CL58" s="866"/>
      <c r="CM58" s="864"/>
      <c r="CN58" s="865"/>
      <c r="CO58" s="865"/>
      <c r="CP58" s="865"/>
      <c r="CQ58" s="866"/>
      <c r="CR58" s="864"/>
      <c r="CS58" s="865"/>
      <c r="CT58" s="865"/>
      <c r="CU58" s="865"/>
      <c r="CV58" s="866"/>
      <c r="CW58" s="864"/>
      <c r="CX58" s="865"/>
      <c r="CY58" s="865"/>
      <c r="CZ58" s="865"/>
      <c r="DA58" s="866"/>
      <c r="DB58" s="864"/>
      <c r="DC58" s="865"/>
      <c r="DD58" s="865"/>
      <c r="DE58" s="865"/>
      <c r="DF58" s="866"/>
      <c r="DG58" s="864"/>
      <c r="DH58" s="865"/>
      <c r="DI58" s="865"/>
      <c r="DJ58" s="865"/>
      <c r="DK58" s="866"/>
      <c r="DL58" s="864"/>
      <c r="DM58" s="865"/>
      <c r="DN58" s="865"/>
      <c r="DO58" s="865"/>
      <c r="DP58" s="866"/>
      <c r="DQ58" s="864"/>
      <c r="DR58" s="865"/>
      <c r="DS58" s="865"/>
      <c r="DT58" s="865"/>
      <c r="DU58" s="866"/>
      <c r="DV58" s="867"/>
      <c r="DW58" s="868"/>
      <c r="DX58" s="868"/>
      <c r="DY58" s="868"/>
      <c r="DZ58" s="869"/>
      <c r="EA58" s="246"/>
    </row>
    <row r="59" spans="1:131" s="247" customFormat="1" ht="26.25" customHeight="1" x14ac:dyDescent="0.15">
      <c r="A59" s="261">
        <v>32</v>
      </c>
      <c r="B59" s="838"/>
      <c r="C59" s="839"/>
      <c r="D59" s="839"/>
      <c r="E59" s="839"/>
      <c r="F59" s="839"/>
      <c r="G59" s="839"/>
      <c r="H59" s="839"/>
      <c r="I59" s="839"/>
      <c r="J59" s="839"/>
      <c r="K59" s="839"/>
      <c r="L59" s="839"/>
      <c r="M59" s="839"/>
      <c r="N59" s="839"/>
      <c r="O59" s="839"/>
      <c r="P59" s="840"/>
      <c r="Q59" s="916"/>
      <c r="R59" s="917"/>
      <c r="S59" s="917"/>
      <c r="T59" s="917"/>
      <c r="U59" s="917"/>
      <c r="V59" s="917"/>
      <c r="W59" s="917"/>
      <c r="X59" s="917"/>
      <c r="Y59" s="917"/>
      <c r="Z59" s="917"/>
      <c r="AA59" s="917"/>
      <c r="AB59" s="917"/>
      <c r="AC59" s="917"/>
      <c r="AD59" s="917"/>
      <c r="AE59" s="918"/>
      <c r="AF59" s="844"/>
      <c r="AG59" s="845"/>
      <c r="AH59" s="845"/>
      <c r="AI59" s="845"/>
      <c r="AJ59" s="846"/>
      <c r="AK59" s="919"/>
      <c r="AL59" s="917"/>
      <c r="AM59" s="917"/>
      <c r="AN59" s="917"/>
      <c r="AO59" s="917"/>
      <c r="AP59" s="917"/>
      <c r="AQ59" s="917"/>
      <c r="AR59" s="917"/>
      <c r="AS59" s="917"/>
      <c r="AT59" s="917"/>
      <c r="AU59" s="917"/>
      <c r="AV59" s="917"/>
      <c r="AW59" s="917"/>
      <c r="AX59" s="917"/>
      <c r="AY59" s="917"/>
      <c r="AZ59" s="920"/>
      <c r="BA59" s="920"/>
      <c r="BB59" s="920"/>
      <c r="BC59" s="920"/>
      <c r="BD59" s="920"/>
      <c r="BE59" s="911"/>
      <c r="BF59" s="911"/>
      <c r="BG59" s="911"/>
      <c r="BH59" s="911"/>
      <c r="BI59" s="912"/>
      <c r="BJ59" s="252"/>
      <c r="BK59" s="252"/>
      <c r="BL59" s="252"/>
      <c r="BM59" s="252"/>
      <c r="BN59" s="252"/>
      <c r="BO59" s="265"/>
      <c r="BP59" s="265"/>
      <c r="BQ59" s="262">
        <v>53</v>
      </c>
      <c r="BR59" s="263"/>
      <c r="BS59" s="851"/>
      <c r="BT59" s="852"/>
      <c r="BU59" s="852"/>
      <c r="BV59" s="852"/>
      <c r="BW59" s="852"/>
      <c r="BX59" s="852"/>
      <c r="BY59" s="852"/>
      <c r="BZ59" s="852"/>
      <c r="CA59" s="852"/>
      <c r="CB59" s="852"/>
      <c r="CC59" s="852"/>
      <c r="CD59" s="852"/>
      <c r="CE59" s="852"/>
      <c r="CF59" s="852"/>
      <c r="CG59" s="853"/>
      <c r="CH59" s="864"/>
      <c r="CI59" s="865"/>
      <c r="CJ59" s="865"/>
      <c r="CK59" s="865"/>
      <c r="CL59" s="866"/>
      <c r="CM59" s="864"/>
      <c r="CN59" s="865"/>
      <c r="CO59" s="865"/>
      <c r="CP59" s="865"/>
      <c r="CQ59" s="866"/>
      <c r="CR59" s="864"/>
      <c r="CS59" s="865"/>
      <c r="CT59" s="865"/>
      <c r="CU59" s="865"/>
      <c r="CV59" s="866"/>
      <c r="CW59" s="864"/>
      <c r="CX59" s="865"/>
      <c r="CY59" s="865"/>
      <c r="CZ59" s="865"/>
      <c r="DA59" s="866"/>
      <c r="DB59" s="864"/>
      <c r="DC59" s="865"/>
      <c r="DD59" s="865"/>
      <c r="DE59" s="865"/>
      <c r="DF59" s="866"/>
      <c r="DG59" s="864"/>
      <c r="DH59" s="865"/>
      <c r="DI59" s="865"/>
      <c r="DJ59" s="865"/>
      <c r="DK59" s="866"/>
      <c r="DL59" s="864"/>
      <c r="DM59" s="865"/>
      <c r="DN59" s="865"/>
      <c r="DO59" s="865"/>
      <c r="DP59" s="866"/>
      <c r="DQ59" s="864"/>
      <c r="DR59" s="865"/>
      <c r="DS59" s="865"/>
      <c r="DT59" s="865"/>
      <c r="DU59" s="866"/>
      <c r="DV59" s="867"/>
      <c r="DW59" s="868"/>
      <c r="DX59" s="868"/>
      <c r="DY59" s="868"/>
      <c r="DZ59" s="869"/>
      <c r="EA59" s="246"/>
    </row>
    <row r="60" spans="1:131" s="247" customFormat="1" ht="26.25" customHeight="1" x14ac:dyDescent="0.15">
      <c r="A60" s="261">
        <v>33</v>
      </c>
      <c r="B60" s="838"/>
      <c r="C60" s="839"/>
      <c r="D60" s="839"/>
      <c r="E60" s="839"/>
      <c r="F60" s="839"/>
      <c r="G60" s="839"/>
      <c r="H60" s="839"/>
      <c r="I60" s="839"/>
      <c r="J60" s="839"/>
      <c r="K60" s="839"/>
      <c r="L60" s="839"/>
      <c r="M60" s="839"/>
      <c r="N60" s="839"/>
      <c r="O60" s="839"/>
      <c r="P60" s="840"/>
      <c r="Q60" s="916"/>
      <c r="R60" s="917"/>
      <c r="S60" s="917"/>
      <c r="T60" s="917"/>
      <c r="U60" s="917"/>
      <c r="V60" s="917"/>
      <c r="W60" s="917"/>
      <c r="X60" s="917"/>
      <c r="Y60" s="917"/>
      <c r="Z60" s="917"/>
      <c r="AA60" s="917"/>
      <c r="AB60" s="917"/>
      <c r="AC60" s="917"/>
      <c r="AD60" s="917"/>
      <c r="AE60" s="918"/>
      <c r="AF60" s="844"/>
      <c r="AG60" s="845"/>
      <c r="AH60" s="845"/>
      <c r="AI60" s="845"/>
      <c r="AJ60" s="846"/>
      <c r="AK60" s="919"/>
      <c r="AL60" s="917"/>
      <c r="AM60" s="917"/>
      <c r="AN60" s="917"/>
      <c r="AO60" s="917"/>
      <c r="AP60" s="917"/>
      <c r="AQ60" s="917"/>
      <c r="AR60" s="917"/>
      <c r="AS60" s="917"/>
      <c r="AT60" s="917"/>
      <c r="AU60" s="917"/>
      <c r="AV60" s="917"/>
      <c r="AW60" s="917"/>
      <c r="AX60" s="917"/>
      <c r="AY60" s="917"/>
      <c r="AZ60" s="920"/>
      <c r="BA60" s="920"/>
      <c r="BB60" s="920"/>
      <c r="BC60" s="920"/>
      <c r="BD60" s="920"/>
      <c r="BE60" s="911"/>
      <c r="BF60" s="911"/>
      <c r="BG60" s="911"/>
      <c r="BH60" s="911"/>
      <c r="BI60" s="912"/>
      <c r="BJ60" s="252"/>
      <c r="BK60" s="252"/>
      <c r="BL60" s="252"/>
      <c r="BM60" s="252"/>
      <c r="BN60" s="252"/>
      <c r="BO60" s="265"/>
      <c r="BP60" s="265"/>
      <c r="BQ60" s="262">
        <v>54</v>
      </c>
      <c r="BR60" s="263"/>
      <c r="BS60" s="851"/>
      <c r="BT60" s="852"/>
      <c r="BU60" s="852"/>
      <c r="BV60" s="852"/>
      <c r="BW60" s="852"/>
      <c r="BX60" s="852"/>
      <c r="BY60" s="852"/>
      <c r="BZ60" s="852"/>
      <c r="CA60" s="852"/>
      <c r="CB60" s="852"/>
      <c r="CC60" s="852"/>
      <c r="CD60" s="852"/>
      <c r="CE60" s="852"/>
      <c r="CF60" s="852"/>
      <c r="CG60" s="853"/>
      <c r="CH60" s="864"/>
      <c r="CI60" s="865"/>
      <c r="CJ60" s="865"/>
      <c r="CK60" s="865"/>
      <c r="CL60" s="866"/>
      <c r="CM60" s="864"/>
      <c r="CN60" s="865"/>
      <c r="CO60" s="865"/>
      <c r="CP60" s="865"/>
      <c r="CQ60" s="866"/>
      <c r="CR60" s="864"/>
      <c r="CS60" s="865"/>
      <c r="CT60" s="865"/>
      <c r="CU60" s="865"/>
      <c r="CV60" s="866"/>
      <c r="CW60" s="864"/>
      <c r="CX60" s="865"/>
      <c r="CY60" s="865"/>
      <c r="CZ60" s="865"/>
      <c r="DA60" s="866"/>
      <c r="DB60" s="864"/>
      <c r="DC60" s="865"/>
      <c r="DD60" s="865"/>
      <c r="DE60" s="865"/>
      <c r="DF60" s="866"/>
      <c r="DG60" s="864"/>
      <c r="DH60" s="865"/>
      <c r="DI60" s="865"/>
      <c r="DJ60" s="865"/>
      <c r="DK60" s="866"/>
      <c r="DL60" s="864"/>
      <c r="DM60" s="865"/>
      <c r="DN60" s="865"/>
      <c r="DO60" s="865"/>
      <c r="DP60" s="866"/>
      <c r="DQ60" s="864"/>
      <c r="DR60" s="865"/>
      <c r="DS60" s="865"/>
      <c r="DT60" s="865"/>
      <c r="DU60" s="866"/>
      <c r="DV60" s="867"/>
      <c r="DW60" s="868"/>
      <c r="DX60" s="868"/>
      <c r="DY60" s="868"/>
      <c r="DZ60" s="869"/>
      <c r="EA60" s="246"/>
    </row>
    <row r="61" spans="1:131" s="247" customFormat="1" ht="26.25" customHeight="1" thickBot="1" x14ac:dyDescent="0.2">
      <c r="A61" s="261">
        <v>34</v>
      </c>
      <c r="B61" s="838"/>
      <c r="C61" s="839"/>
      <c r="D61" s="839"/>
      <c r="E61" s="839"/>
      <c r="F61" s="839"/>
      <c r="G61" s="839"/>
      <c r="H61" s="839"/>
      <c r="I61" s="839"/>
      <c r="J61" s="839"/>
      <c r="K61" s="839"/>
      <c r="L61" s="839"/>
      <c r="M61" s="839"/>
      <c r="N61" s="839"/>
      <c r="O61" s="839"/>
      <c r="P61" s="840"/>
      <c r="Q61" s="916"/>
      <c r="R61" s="917"/>
      <c r="S61" s="917"/>
      <c r="T61" s="917"/>
      <c r="U61" s="917"/>
      <c r="V61" s="917"/>
      <c r="W61" s="917"/>
      <c r="X61" s="917"/>
      <c r="Y61" s="917"/>
      <c r="Z61" s="917"/>
      <c r="AA61" s="917"/>
      <c r="AB61" s="917"/>
      <c r="AC61" s="917"/>
      <c r="AD61" s="917"/>
      <c r="AE61" s="918"/>
      <c r="AF61" s="844"/>
      <c r="AG61" s="845"/>
      <c r="AH61" s="845"/>
      <c r="AI61" s="845"/>
      <c r="AJ61" s="846"/>
      <c r="AK61" s="919"/>
      <c r="AL61" s="917"/>
      <c r="AM61" s="917"/>
      <c r="AN61" s="917"/>
      <c r="AO61" s="917"/>
      <c r="AP61" s="917"/>
      <c r="AQ61" s="917"/>
      <c r="AR61" s="917"/>
      <c r="AS61" s="917"/>
      <c r="AT61" s="917"/>
      <c r="AU61" s="917"/>
      <c r="AV61" s="917"/>
      <c r="AW61" s="917"/>
      <c r="AX61" s="917"/>
      <c r="AY61" s="917"/>
      <c r="AZ61" s="920"/>
      <c r="BA61" s="920"/>
      <c r="BB61" s="920"/>
      <c r="BC61" s="920"/>
      <c r="BD61" s="920"/>
      <c r="BE61" s="911"/>
      <c r="BF61" s="911"/>
      <c r="BG61" s="911"/>
      <c r="BH61" s="911"/>
      <c r="BI61" s="912"/>
      <c r="BJ61" s="252"/>
      <c r="BK61" s="252"/>
      <c r="BL61" s="252"/>
      <c r="BM61" s="252"/>
      <c r="BN61" s="252"/>
      <c r="BO61" s="265"/>
      <c r="BP61" s="265"/>
      <c r="BQ61" s="262">
        <v>55</v>
      </c>
      <c r="BR61" s="263"/>
      <c r="BS61" s="851"/>
      <c r="BT61" s="852"/>
      <c r="BU61" s="852"/>
      <c r="BV61" s="852"/>
      <c r="BW61" s="852"/>
      <c r="BX61" s="852"/>
      <c r="BY61" s="852"/>
      <c r="BZ61" s="852"/>
      <c r="CA61" s="852"/>
      <c r="CB61" s="852"/>
      <c r="CC61" s="852"/>
      <c r="CD61" s="852"/>
      <c r="CE61" s="852"/>
      <c r="CF61" s="852"/>
      <c r="CG61" s="853"/>
      <c r="CH61" s="864"/>
      <c r="CI61" s="865"/>
      <c r="CJ61" s="865"/>
      <c r="CK61" s="865"/>
      <c r="CL61" s="866"/>
      <c r="CM61" s="864"/>
      <c r="CN61" s="865"/>
      <c r="CO61" s="865"/>
      <c r="CP61" s="865"/>
      <c r="CQ61" s="866"/>
      <c r="CR61" s="864"/>
      <c r="CS61" s="865"/>
      <c r="CT61" s="865"/>
      <c r="CU61" s="865"/>
      <c r="CV61" s="866"/>
      <c r="CW61" s="864"/>
      <c r="CX61" s="865"/>
      <c r="CY61" s="865"/>
      <c r="CZ61" s="865"/>
      <c r="DA61" s="866"/>
      <c r="DB61" s="864"/>
      <c r="DC61" s="865"/>
      <c r="DD61" s="865"/>
      <c r="DE61" s="865"/>
      <c r="DF61" s="866"/>
      <c r="DG61" s="864"/>
      <c r="DH61" s="865"/>
      <c r="DI61" s="865"/>
      <c r="DJ61" s="865"/>
      <c r="DK61" s="866"/>
      <c r="DL61" s="864"/>
      <c r="DM61" s="865"/>
      <c r="DN61" s="865"/>
      <c r="DO61" s="865"/>
      <c r="DP61" s="866"/>
      <c r="DQ61" s="864"/>
      <c r="DR61" s="865"/>
      <c r="DS61" s="865"/>
      <c r="DT61" s="865"/>
      <c r="DU61" s="866"/>
      <c r="DV61" s="867"/>
      <c r="DW61" s="868"/>
      <c r="DX61" s="868"/>
      <c r="DY61" s="868"/>
      <c r="DZ61" s="869"/>
      <c r="EA61" s="246"/>
    </row>
    <row r="62" spans="1:131" s="247" customFormat="1" ht="26.25" customHeight="1" x14ac:dyDescent="0.15">
      <c r="A62" s="261">
        <v>35</v>
      </c>
      <c r="B62" s="838"/>
      <c r="C62" s="839"/>
      <c r="D62" s="839"/>
      <c r="E62" s="839"/>
      <c r="F62" s="839"/>
      <c r="G62" s="839"/>
      <c r="H62" s="839"/>
      <c r="I62" s="839"/>
      <c r="J62" s="839"/>
      <c r="K62" s="839"/>
      <c r="L62" s="839"/>
      <c r="M62" s="839"/>
      <c r="N62" s="839"/>
      <c r="O62" s="839"/>
      <c r="P62" s="840"/>
      <c r="Q62" s="916"/>
      <c r="R62" s="917"/>
      <c r="S62" s="917"/>
      <c r="T62" s="917"/>
      <c r="U62" s="917"/>
      <c r="V62" s="917"/>
      <c r="W62" s="917"/>
      <c r="X62" s="917"/>
      <c r="Y62" s="917"/>
      <c r="Z62" s="917"/>
      <c r="AA62" s="917"/>
      <c r="AB62" s="917"/>
      <c r="AC62" s="917"/>
      <c r="AD62" s="917"/>
      <c r="AE62" s="918"/>
      <c r="AF62" s="844"/>
      <c r="AG62" s="845"/>
      <c r="AH62" s="845"/>
      <c r="AI62" s="845"/>
      <c r="AJ62" s="846"/>
      <c r="AK62" s="919"/>
      <c r="AL62" s="917"/>
      <c r="AM62" s="917"/>
      <c r="AN62" s="917"/>
      <c r="AO62" s="917"/>
      <c r="AP62" s="917"/>
      <c r="AQ62" s="917"/>
      <c r="AR62" s="917"/>
      <c r="AS62" s="917"/>
      <c r="AT62" s="917"/>
      <c r="AU62" s="917"/>
      <c r="AV62" s="917"/>
      <c r="AW62" s="917"/>
      <c r="AX62" s="917"/>
      <c r="AY62" s="917"/>
      <c r="AZ62" s="920"/>
      <c r="BA62" s="920"/>
      <c r="BB62" s="920"/>
      <c r="BC62" s="920"/>
      <c r="BD62" s="920"/>
      <c r="BE62" s="911"/>
      <c r="BF62" s="911"/>
      <c r="BG62" s="911"/>
      <c r="BH62" s="911"/>
      <c r="BI62" s="912"/>
      <c r="BJ62" s="928" t="s">
        <v>412</v>
      </c>
      <c r="BK62" s="889"/>
      <c r="BL62" s="889"/>
      <c r="BM62" s="889"/>
      <c r="BN62" s="890"/>
      <c r="BO62" s="265"/>
      <c r="BP62" s="265"/>
      <c r="BQ62" s="262">
        <v>56</v>
      </c>
      <c r="BR62" s="263"/>
      <c r="BS62" s="851"/>
      <c r="BT62" s="852"/>
      <c r="BU62" s="852"/>
      <c r="BV62" s="852"/>
      <c r="BW62" s="852"/>
      <c r="BX62" s="852"/>
      <c r="BY62" s="852"/>
      <c r="BZ62" s="852"/>
      <c r="CA62" s="852"/>
      <c r="CB62" s="852"/>
      <c r="CC62" s="852"/>
      <c r="CD62" s="852"/>
      <c r="CE62" s="852"/>
      <c r="CF62" s="852"/>
      <c r="CG62" s="853"/>
      <c r="CH62" s="864"/>
      <c r="CI62" s="865"/>
      <c r="CJ62" s="865"/>
      <c r="CK62" s="865"/>
      <c r="CL62" s="866"/>
      <c r="CM62" s="864"/>
      <c r="CN62" s="865"/>
      <c r="CO62" s="865"/>
      <c r="CP62" s="865"/>
      <c r="CQ62" s="866"/>
      <c r="CR62" s="864"/>
      <c r="CS62" s="865"/>
      <c r="CT62" s="865"/>
      <c r="CU62" s="865"/>
      <c r="CV62" s="866"/>
      <c r="CW62" s="864"/>
      <c r="CX62" s="865"/>
      <c r="CY62" s="865"/>
      <c r="CZ62" s="865"/>
      <c r="DA62" s="866"/>
      <c r="DB62" s="864"/>
      <c r="DC62" s="865"/>
      <c r="DD62" s="865"/>
      <c r="DE62" s="865"/>
      <c r="DF62" s="866"/>
      <c r="DG62" s="864"/>
      <c r="DH62" s="865"/>
      <c r="DI62" s="865"/>
      <c r="DJ62" s="865"/>
      <c r="DK62" s="866"/>
      <c r="DL62" s="864"/>
      <c r="DM62" s="865"/>
      <c r="DN62" s="865"/>
      <c r="DO62" s="865"/>
      <c r="DP62" s="866"/>
      <c r="DQ62" s="864"/>
      <c r="DR62" s="865"/>
      <c r="DS62" s="865"/>
      <c r="DT62" s="865"/>
      <c r="DU62" s="866"/>
      <c r="DV62" s="867"/>
      <c r="DW62" s="868"/>
      <c r="DX62" s="868"/>
      <c r="DY62" s="868"/>
      <c r="DZ62" s="869"/>
      <c r="EA62" s="246"/>
    </row>
    <row r="63" spans="1:131" s="247" customFormat="1" ht="26.25" customHeight="1" thickBot="1" x14ac:dyDescent="0.2">
      <c r="A63" s="264" t="s">
        <v>395</v>
      </c>
      <c r="B63" s="873" t="s">
        <v>413</v>
      </c>
      <c r="C63" s="874"/>
      <c r="D63" s="874"/>
      <c r="E63" s="874"/>
      <c r="F63" s="874"/>
      <c r="G63" s="874"/>
      <c r="H63" s="874"/>
      <c r="I63" s="874"/>
      <c r="J63" s="874"/>
      <c r="K63" s="874"/>
      <c r="L63" s="874"/>
      <c r="M63" s="874"/>
      <c r="N63" s="874"/>
      <c r="O63" s="874"/>
      <c r="P63" s="875"/>
      <c r="Q63" s="921"/>
      <c r="R63" s="922"/>
      <c r="S63" s="922"/>
      <c r="T63" s="922"/>
      <c r="U63" s="922"/>
      <c r="V63" s="922"/>
      <c r="W63" s="922"/>
      <c r="X63" s="922"/>
      <c r="Y63" s="922"/>
      <c r="Z63" s="922"/>
      <c r="AA63" s="922"/>
      <c r="AB63" s="922"/>
      <c r="AC63" s="922"/>
      <c r="AD63" s="922"/>
      <c r="AE63" s="923"/>
      <c r="AF63" s="924">
        <v>26</v>
      </c>
      <c r="AG63" s="925"/>
      <c r="AH63" s="925"/>
      <c r="AI63" s="925"/>
      <c r="AJ63" s="926"/>
      <c r="AK63" s="927"/>
      <c r="AL63" s="922"/>
      <c r="AM63" s="922"/>
      <c r="AN63" s="922"/>
      <c r="AO63" s="922"/>
      <c r="AP63" s="925"/>
      <c r="AQ63" s="925"/>
      <c r="AR63" s="925"/>
      <c r="AS63" s="925"/>
      <c r="AT63" s="925"/>
      <c r="AU63" s="925"/>
      <c r="AV63" s="925"/>
      <c r="AW63" s="925"/>
      <c r="AX63" s="925"/>
      <c r="AY63" s="925"/>
      <c r="AZ63" s="929"/>
      <c r="BA63" s="929"/>
      <c r="BB63" s="929"/>
      <c r="BC63" s="929"/>
      <c r="BD63" s="929"/>
      <c r="BE63" s="930"/>
      <c r="BF63" s="930"/>
      <c r="BG63" s="930"/>
      <c r="BH63" s="930"/>
      <c r="BI63" s="931"/>
      <c r="BJ63" s="932" t="s">
        <v>241</v>
      </c>
      <c r="BK63" s="933"/>
      <c r="BL63" s="933"/>
      <c r="BM63" s="933"/>
      <c r="BN63" s="934"/>
      <c r="BO63" s="265"/>
      <c r="BP63" s="265"/>
      <c r="BQ63" s="262">
        <v>57</v>
      </c>
      <c r="BR63" s="263"/>
      <c r="BS63" s="851"/>
      <c r="BT63" s="852"/>
      <c r="BU63" s="852"/>
      <c r="BV63" s="852"/>
      <c r="BW63" s="852"/>
      <c r="BX63" s="852"/>
      <c r="BY63" s="852"/>
      <c r="BZ63" s="852"/>
      <c r="CA63" s="852"/>
      <c r="CB63" s="852"/>
      <c r="CC63" s="852"/>
      <c r="CD63" s="852"/>
      <c r="CE63" s="852"/>
      <c r="CF63" s="852"/>
      <c r="CG63" s="853"/>
      <c r="CH63" s="864"/>
      <c r="CI63" s="865"/>
      <c r="CJ63" s="865"/>
      <c r="CK63" s="865"/>
      <c r="CL63" s="866"/>
      <c r="CM63" s="864"/>
      <c r="CN63" s="865"/>
      <c r="CO63" s="865"/>
      <c r="CP63" s="865"/>
      <c r="CQ63" s="866"/>
      <c r="CR63" s="864"/>
      <c r="CS63" s="865"/>
      <c r="CT63" s="865"/>
      <c r="CU63" s="865"/>
      <c r="CV63" s="866"/>
      <c r="CW63" s="864"/>
      <c r="CX63" s="865"/>
      <c r="CY63" s="865"/>
      <c r="CZ63" s="865"/>
      <c r="DA63" s="866"/>
      <c r="DB63" s="864"/>
      <c r="DC63" s="865"/>
      <c r="DD63" s="865"/>
      <c r="DE63" s="865"/>
      <c r="DF63" s="866"/>
      <c r="DG63" s="864"/>
      <c r="DH63" s="865"/>
      <c r="DI63" s="865"/>
      <c r="DJ63" s="865"/>
      <c r="DK63" s="866"/>
      <c r="DL63" s="864"/>
      <c r="DM63" s="865"/>
      <c r="DN63" s="865"/>
      <c r="DO63" s="865"/>
      <c r="DP63" s="866"/>
      <c r="DQ63" s="864"/>
      <c r="DR63" s="865"/>
      <c r="DS63" s="865"/>
      <c r="DT63" s="865"/>
      <c r="DU63" s="866"/>
      <c r="DV63" s="867"/>
      <c r="DW63" s="868"/>
      <c r="DX63" s="868"/>
      <c r="DY63" s="868"/>
      <c r="DZ63" s="869"/>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1"/>
      <c r="BT64" s="852"/>
      <c r="BU64" s="852"/>
      <c r="BV64" s="852"/>
      <c r="BW64" s="852"/>
      <c r="BX64" s="852"/>
      <c r="BY64" s="852"/>
      <c r="BZ64" s="852"/>
      <c r="CA64" s="852"/>
      <c r="CB64" s="852"/>
      <c r="CC64" s="852"/>
      <c r="CD64" s="852"/>
      <c r="CE64" s="852"/>
      <c r="CF64" s="852"/>
      <c r="CG64" s="853"/>
      <c r="CH64" s="864"/>
      <c r="CI64" s="865"/>
      <c r="CJ64" s="865"/>
      <c r="CK64" s="865"/>
      <c r="CL64" s="866"/>
      <c r="CM64" s="864"/>
      <c r="CN64" s="865"/>
      <c r="CO64" s="865"/>
      <c r="CP64" s="865"/>
      <c r="CQ64" s="866"/>
      <c r="CR64" s="864"/>
      <c r="CS64" s="865"/>
      <c r="CT64" s="865"/>
      <c r="CU64" s="865"/>
      <c r="CV64" s="866"/>
      <c r="CW64" s="864"/>
      <c r="CX64" s="865"/>
      <c r="CY64" s="865"/>
      <c r="CZ64" s="865"/>
      <c r="DA64" s="866"/>
      <c r="DB64" s="864"/>
      <c r="DC64" s="865"/>
      <c r="DD64" s="865"/>
      <c r="DE64" s="865"/>
      <c r="DF64" s="866"/>
      <c r="DG64" s="864"/>
      <c r="DH64" s="865"/>
      <c r="DI64" s="865"/>
      <c r="DJ64" s="865"/>
      <c r="DK64" s="866"/>
      <c r="DL64" s="864"/>
      <c r="DM64" s="865"/>
      <c r="DN64" s="865"/>
      <c r="DO64" s="865"/>
      <c r="DP64" s="866"/>
      <c r="DQ64" s="864"/>
      <c r="DR64" s="865"/>
      <c r="DS64" s="865"/>
      <c r="DT64" s="865"/>
      <c r="DU64" s="866"/>
      <c r="DV64" s="867"/>
      <c r="DW64" s="868"/>
      <c r="DX64" s="868"/>
      <c r="DY64" s="868"/>
      <c r="DZ64" s="869"/>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1"/>
      <c r="BT65" s="852"/>
      <c r="BU65" s="852"/>
      <c r="BV65" s="852"/>
      <c r="BW65" s="852"/>
      <c r="BX65" s="852"/>
      <c r="BY65" s="852"/>
      <c r="BZ65" s="852"/>
      <c r="CA65" s="852"/>
      <c r="CB65" s="852"/>
      <c r="CC65" s="852"/>
      <c r="CD65" s="852"/>
      <c r="CE65" s="852"/>
      <c r="CF65" s="852"/>
      <c r="CG65" s="853"/>
      <c r="CH65" s="864"/>
      <c r="CI65" s="865"/>
      <c r="CJ65" s="865"/>
      <c r="CK65" s="865"/>
      <c r="CL65" s="866"/>
      <c r="CM65" s="864"/>
      <c r="CN65" s="865"/>
      <c r="CO65" s="865"/>
      <c r="CP65" s="865"/>
      <c r="CQ65" s="866"/>
      <c r="CR65" s="864"/>
      <c r="CS65" s="865"/>
      <c r="CT65" s="865"/>
      <c r="CU65" s="865"/>
      <c r="CV65" s="866"/>
      <c r="CW65" s="864"/>
      <c r="CX65" s="865"/>
      <c r="CY65" s="865"/>
      <c r="CZ65" s="865"/>
      <c r="DA65" s="866"/>
      <c r="DB65" s="864"/>
      <c r="DC65" s="865"/>
      <c r="DD65" s="865"/>
      <c r="DE65" s="865"/>
      <c r="DF65" s="866"/>
      <c r="DG65" s="864"/>
      <c r="DH65" s="865"/>
      <c r="DI65" s="865"/>
      <c r="DJ65" s="865"/>
      <c r="DK65" s="866"/>
      <c r="DL65" s="864"/>
      <c r="DM65" s="865"/>
      <c r="DN65" s="865"/>
      <c r="DO65" s="865"/>
      <c r="DP65" s="866"/>
      <c r="DQ65" s="864"/>
      <c r="DR65" s="865"/>
      <c r="DS65" s="865"/>
      <c r="DT65" s="865"/>
      <c r="DU65" s="866"/>
      <c r="DV65" s="867"/>
      <c r="DW65" s="868"/>
      <c r="DX65" s="868"/>
      <c r="DY65" s="868"/>
      <c r="DZ65" s="869"/>
      <c r="EA65" s="246"/>
    </row>
    <row r="66" spans="1:131" s="247" customFormat="1" ht="26.25" customHeight="1" x14ac:dyDescent="0.15">
      <c r="A66" s="823" t="s">
        <v>415</v>
      </c>
      <c r="B66" s="824"/>
      <c r="C66" s="824"/>
      <c r="D66" s="824"/>
      <c r="E66" s="824"/>
      <c r="F66" s="824"/>
      <c r="G66" s="824"/>
      <c r="H66" s="824"/>
      <c r="I66" s="824"/>
      <c r="J66" s="824"/>
      <c r="K66" s="824"/>
      <c r="L66" s="824"/>
      <c r="M66" s="824"/>
      <c r="N66" s="824"/>
      <c r="O66" s="824"/>
      <c r="P66" s="825"/>
      <c r="Q66" s="800" t="s">
        <v>416</v>
      </c>
      <c r="R66" s="801"/>
      <c r="S66" s="801"/>
      <c r="T66" s="801"/>
      <c r="U66" s="802"/>
      <c r="V66" s="800" t="s">
        <v>401</v>
      </c>
      <c r="W66" s="801"/>
      <c r="X66" s="801"/>
      <c r="Y66" s="801"/>
      <c r="Z66" s="802"/>
      <c r="AA66" s="800" t="s">
        <v>417</v>
      </c>
      <c r="AB66" s="801"/>
      <c r="AC66" s="801"/>
      <c r="AD66" s="801"/>
      <c r="AE66" s="802"/>
      <c r="AF66" s="935" t="s">
        <v>418</v>
      </c>
      <c r="AG66" s="896"/>
      <c r="AH66" s="896"/>
      <c r="AI66" s="896"/>
      <c r="AJ66" s="936"/>
      <c r="AK66" s="800" t="s">
        <v>404</v>
      </c>
      <c r="AL66" s="824"/>
      <c r="AM66" s="824"/>
      <c r="AN66" s="824"/>
      <c r="AO66" s="825"/>
      <c r="AP66" s="800" t="s">
        <v>419</v>
      </c>
      <c r="AQ66" s="801"/>
      <c r="AR66" s="801"/>
      <c r="AS66" s="801"/>
      <c r="AT66" s="802"/>
      <c r="AU66" s="800" t="s">
        <v>420</v>
      </c>
      <c r="AV66" s="801"/>
      <c r="AW66" s="801"/>
      <c r="AX66" s="801"/>
      <c r="AY66" s="802"/>
      <c r="AZ66" s="800" t="s">
        <v>383</v>
      </c>
      <c r="BA66" s="801"/>
      <c r="BB66" s="801"/>
      <c r="BC66" s="801"/>
      <c r="BD66" s="812"/>
      <c r="BE66" s="265"/>
      <c r="BF66" s="265"/>
      <c r="BG66" s="265"/>
      <c r="BH66" s="265"/>
      <c r="BI66" s="265"/>
      <c r="BJ66" s="265"/>
      <c r="BK66" s="265"/>
      <c r="BL66" s="265"/>
      <c r="BM66" s="265"/>
      <c r="BN66" s="265"/>
      <c r="BO66" s="265"/>
      <c r="BP66" s="265"/>
      <c r="BQ66" s="262">
        <v>60</v>
      </c>
      <c r="BR66" s="267"/>
      <c r="BS66" s="946"/>
      <c r="BT66" s="947"/>
      <c r="BU66" s="947"/>
      <c r="BV66" s="947"/>
      <c r="BW66" s="947"/>
      <c r="BX66" s="947"/>
      <c r="BY66" s="947"/>
      <c r="BZ66" s="947"/>
      <c r="CA66" s="947"/>
      <c r="CB66" s="947"/>
      <c r="CC66" s="947"/>
      <c r="CD66" s="947"/>
      <c r="CE66" s="947"/>
      <c r="CF66" s="947"/>
      <c r="CG66" s="948"/>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40"/>
      <c r="DW66" s="941"/>
      <c r="DX66" s="941"/>
      <c r="DY66" s="941"/>
      <c r="DZ66" s="942"/>
      <c r="EA66" s="246"/>
    </row>
    <row r="67" spans="1:131" s="247" customFormat="1" ht="26.25" customHeight="1" thickBot="1" x14ac:dyDescent="0.2">
      <c r="A67" s="826"/>
      <c r="B67" s="827"/>
      <c r="C67" s="827"/>
      <c r="D67" s="827"/>
      <c r="E67" s="827"/>
      <c r="F67" s="827"/>
      <c r="G67" s="827"/>
      <c r="H67" s="827"/>
      <c r="I67" s="827"/>
      <c r="J67" s="827"/>
      <c r="K67" s="827"/>
      <c r="L67" s="827"/>
      <c r="M67" s="827"/>
      <c r="N67" s="827"/>
      <c r="O67" s="827"/>
      <c r="P67" s="828"/>
      <c r="Q67" s="803"/>
      <c r="R67" s="804"/>
      <c r="S67" s="804"/>
      <c r="T67" s="804"/>
      <c r="U67" s="805"/>
      <c r="V67" s="803"/>
      <c r="W67" s="804"/>
      <c r="X67" s="804"/>
      <c r="Y67" s="804"/>
      <c r="Z67" s="805"/>
      <c r="AA67" s="803"/>
      <c r="AB67" s="804"/>
      <c r="AC67" s="804"/>
      <c r="AD67" s="804"/>
      <c r="AE67" s="805"/>
      <c r="AF67" s="937"/>
      <c r="AG67" s="899"/>
      <c r="AH67" s="899"/>
      <c r="AI67" s="899"/>
      <c r="AJ67" s="938"/>
      <c r="AK67" s="939"/>
      <c r="AL67" s="827"/>
      <c r="AM67" s="827"/>
      <c r="AN67" s="827"/>
      <c r="AO67" s="828"/>
      <c r="AP67" s="803"/>
      <c r="AQ67" s="804"/>
      <c r="AR67" s="804"/>
      <c r="AS67" s="804"/>
      <c r="AT67" s="805"/>
      <c r="AU67" s="803"/>
      <c r="AV67" s="804"/>
      <c r="AW67" s="804"/>
      <c r="AX67" s="804"/>
      <c r="AY67" s="805"/>
      <c r="AZ67" s="803"/>
      <c r="BA67" s="804"/>
      <c r="BB67" s="804"/>
      <c r="BC67" s="804"/>
      <c r="BD67" s="813"/>
      <c r="BE67" s="265"/>
      <c r="BF67" s="265"/>
      <c r="BG67" s="265"/>
      <c r="BH67" s="265"/>
      <c r="BI67" s="265"/>
      <c r="BJ67" s="265"/>
      <c r="BK67" s="265"/>
      <c r="BL67" s="265"/>
      <c r="BM67" s="265"/>
      <c r="BN67" s="265"/>
      <c r="BO67" s="265"/>
      <c r="BP67" s="265"/>
      <c r="BQ67" s="262">
        <v>61</v>
      </c>
      <c r="BR67" s="267"/>
      <c r="BS67" s="946"/>
      <c r="BT67" s="947"/>
      <c r="BU67" s="947"/>
      <c r="BV67" s="947"/>
      <c r="BW67" s="947"/>
      <c r="BX67" s="947"/>
      <c r="BY67" s="947"/>
      <c r="BZ67" s="947"/>
      <c r="CA67" s="947"/>
      <c r="CB67" s="947"/>
      <c r="CC67" s="947"/>
      <c r="CD67" s="947"/>
      <c r="CE67" s="947"/>
      <c r="CF67" s="947"/>
      <c r="CG67" s="948"/>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40"/>
      <c r="DW67" s="941"/>
      <c r="DX67" s="941"/>
      <c r="DY67" s="941"/>
      <c r="DZ67" s="942"/>
      <c r="EA67" s="246"/>
    </row>
    <row r="68" spans="1:131" s="247" customFormat="1" ht="26.25" customHeight="1" thickTop="1" x14ac:dyDescent="0.15">
      <c r="A68" s="258">
        <v>1</v>
      </c>
      <c r="B68" s="952" t="s">
        <v>570</v>
      </c>
      <c r="C68" s="953"/>
      <c r="D68" s="953"/>
      <c r="E68" s="953"/>
      <c r="F68" s="953"/>
      <c r="G68" s="953"/>
      <c r="H68" s="953"/>
      <c r="I68" s="953"/>
      <c r="J68" s="953"/>
      <c r="K68" s="953"/>
      <c r="L68" s="953"/>
      <c r="M68" s="953"/>
      <c r="N68" s="953"/>
      <c r="O68" s="953"/>
      <c r="P68" s="954"/>
      <c r="Q68" s="955">
        <v>850</v>
      </c>
      <c r="R68" s="949"/>
      <c r="S68" s="949"/>
      <c r="T68" s="949"/>
      <c r="U68" s="949"/>
      <c r="V68" s="949">
        <v>835</v>
      </c>
      <c r="W68" s="949"/>
      <c r="X68" s="949"/>
      <c r="Y68" s="949"/>
      <c r="Z68" s="949"/>
      <c r="AA68" s="949">
        <v>15</v>
      </c>
      <c r="AB68" s="949"/>
      <c r="AC68" s="949"/>
      <c r="AD68" s="949"/>
      <c r="AE68" s="949"/>
      <c r="AF68" s="949">
        <v>12</v>
      </c>
      <c r="AG68" s="949"/>
      <c r="AH68" s="949"/>
      <c r="AI68" s="949"/>
      <c r="AJ68" s="949"/>
      <c r="AK68" s="949">
        <v>0</v>
      </c>
      <c r="AL68" s="949"/>
      <c r="AM68" s="949"/>
      <c r="AN68" s="949"/>
      <c r="AO68" s="949"/>
      <c r="AP68" s="949">
        <v>375</v>
      </c>
      <c r="AQ68" s="949"/>
      <c r="AR68" s="949"/>
      <c r="AS68" s="949"/>
      <c r="AT68" s="949"/>
      <c r="AU68" s="949">
        <v>375</v>
      </c>
      <c r="AV68" s="949"/>
      <c r="AW68" s="949"/>
      <c r="AX68" s="949"/>
      <c r="AY68" s="949"/>
      <c r="AZ68" s="950"/>
      <c r="BA68" s="950"/>
      <c r="BB68" s="950"/>
      <c r="BC68" s="950"/>
      <c r="BD68" s="951"/>
      <c r="BE68" s="265"/>
      <c r="BF68" s="265"/>
      <c r="BG68" s="265"/>
      <c r="BH68" s="265"/>
      <c r="BI68" s="265"/>
      <c r="BJ68" s="265"/>
      <c r="BK68" s="265"/>
      <c r="BL68" s="265"/>
      <c r="BM68" s="265"/>
      <c r="BN68" s="265"/>
      <c r="BO68" s="265"/>
      <c r="BP68" s="265"/>
      <c r="BQ68" s="262">
        <v>62</v>
      </c>
      <c r="BR68" s="267"/>
      <c r="BS68" s="946"/>
      <c r="BT68" s="947"/>
      <c r="BU68" s="947"/>
      <c r="BV68" s="947"/>
      <c r="BW68" s="947"/>
      <c r="BX68" s="947"/>
      <c r="BY68" s="947"/>
      <c r="BZ68" s="947"/>
      <c r="CA68" s="947"/>
      <c r="CB68" s="947"/>
      <c r="CC68" s="947"/>
      <c r="CD68" s="947"/>
      <c r="CE68" s="947"/>
      <c r="CF68" s="947"/>
      <c r="CG68" s="948"/>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40"/>
      <c r="DW68" s="941"/>
      <c r="DX68" s="941"/>
      <c r="DY68" s="941"/>
      <c r="DZ68" s="942"/>
      <c r="EA68" s="246"/>
    </row>
    <row r="69" spans="1:131" s="247" customFormat="1" ht="26.25" customHeight="1" x14ac:dyDescent="0.15">
      <c r="A69" s="261">
        <v>2</v>
      </c>
      <c r="B69" s="956" t="s">
        <v>571</v>
      </c>
      <c r="C69" s="957"/>
      <c r="D69" s="957"/>
      <c r="E69" s="957"/>
      <c r="F69" s="957"/>
      <c r="G69" s="957"/>
      <c r="H69" s="957"/>
      <c r="I69" s="957"/>
      <c r="J69" s="957"/>
      <c r="K69" s="957"/>
      <c r="L69" s="957"/>
      <c r="M69" s="957"/>
      <c r="N69" s="957"/>
      <c r="O69" s="957"/>
      <c r="P69" s="958"/>
      <c r="Q69" s="959">
        <v>3132</v>
      </c>
      <c r="R69" s="914"/>
      <c r="S69" s="914"/>
      <c r="T69" s="914"/>
      <c r="U69" s="914"/>
      <c r="V69" s="914">
        <v>3025</v>
      </c>
      <c r="W69" s="914"/>
      <c r="X69" s="914"/>
      <c r="Y69" s="914"/>
      <c r="Z69" s="914"/>
      <c r="AA69" s="914">
        <v>107</v>
      </c>
      <c r="AB69" s="914"/>
      <c r="AC69" s="914"/>
      <c r="AD69" s="914"/>
      <c r="AE69" s="914"/>
      <c r="AF69" s="914">
        <v>28</v>
      </c>
      <c r="AG69" s="914"/>
      <c r="AH69" s="914"/>
      <c r="AI69" s="914"/>
      <c r="AJ69" s="914"/>
      <c r="AK69" s="914">
        <v>26</v>
      </c>
      <c r="AL69" s="914"/>
      <c r="AM69" s="914"/>
      <c r="AN69" s="914"/>
      <c r="AO69" s="914"/>
      <c r="AP69" s="914">
        <v>118</v>
      </c>
      <c r="AQ69" s="914"/>
      <c r="AR69" s="914"/>
      <c r="AS69" s="914"/>
      <c r="AT69" s="914"/>
      <c r="AU69" s="914">
        <v>118</v>
      </c>
      <c r="AV69" s="914"/>
      <c r="AW69" s="914"/>
      <c r="AX69" s="914"/>
      <c r="AY69" s="914"/>
      <c r="AZ69" s="960"/>
      <c r="BA69" s="960"/>
      <c r="BB69" s="960"/>
      <c r="BC69" s="960"/>
      <c r="BD69" s="961"/>
      <c r="BE69" s="265"/>
      <c r="BF69" s="265"/>
      <c r="BG69" s="265"/>
      <c r="BH69" s="265"/>
      <c r="BI69" s="265"/>
      <c r="BJ69" s="265"/>
      <c r="BK69" s="265"/>
      <c r="BL69" s="265"/>
      <c r="BM69" s="265"/>
      <c r="BN69" s="265"/>
      <c r="BO69" s="265"/>
      <c r="BP69" s="265"/>
      <c r="BQ69" s="262">
        <v>63</v>
      </c>
      <c r="BR69" s="267"/>
      <c r="BS69" s="946"/>
      <c r="BT69" s="947"/>
      <c r="BU69" s="947"/>
      <c r="BV69" s="947"/>
      <c r="BW69" s="947"/>
      <c r="BX69" s="947"/>
      <c r="BY69" s="947"/>
      <c r="BZ69" s="947"/>
      <c r="CA69" s="947"/>
      <c r="CB69" s="947"/>
      <c r="CC69" s="947"/>
      <c r="CD69" s="947"/>
      <c r="CE69" s="947"/>
      <c r="CF69" s="947"/>
      <c r="CG69" s="948"/>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40"/>
      <c r="DW69" s="941"/>
      <c r="DX69" s="941"/>
      <c r="DY69" s="941"/>
      <c r="DZ69" s="942"/>
      <c r="EA69" s="246"/>
    </row>
    <row r="70" spans="1:131" s="247" customFormat="1" ht="26.25" customHeight="1" x14ac:dyDescent="0.15">
      <c r="A70" s="261">
        <v>3</v>
      </c>
      <c r="B70" s="956" t="s">
        <v>572</v>
      </c>
      <c r="C70" s="957"/>
      <c r="D70" s="957"/>
      <c r="E70" s="957"/>
      <c r="F70" s="957"/>
      <c r="G70" s="957"/>
      <c r="H70" s="957"/>
      <c r="I70" s="957"/>
      <c r="J70" s="957"/>
      <c r="K70" s="957"/>
      <c r="L70" s="957"/>
      <c r="M70" s="957"/>
      <c r="N70" s="957"/>
      <c r="O70" s="957"/>
      <c r="P70" s="958"/>
      <c r="Q70" s="959">
        <v>201</v>
      </c>
      <c r="R70" s="914"/>
      <c r="S70" s="914"/>
      <c r="T70" s="914"/>
      <c r="U70" s="914"/>
      <c r="V70" s="914">
        <v>200</v>
      </c>
      <c r="W70" s="914"/>
      <c r="X70" s="914"/>
      <c r="Y70" s="914"/>
      <c r="Z70" s="914"/>
      <c r="AA70" s="914">
        <v>1</v>
      </c>
      <c r="AB70" s="914"/>
      <c r="AC70" s="914"/>
      <c r="AD70" s="914"/>
      <c r="AE70" s="914"/>
      <c r="AF70" s="914">
        <v>1</v>
      </c>
      <c r="AG70" s="914"/>
      <c r="AH70" s="914"/>
      <c r="AI70" s="914"/>
      <c r="AJ70" s="914"/>
      <c r="AK70" s="914">
        <v>0</v>
      </c>
      <c r="AL70" s="914"/>
      <c r="AM70" s="914"/>
      <c r="AN70" s="914"/>
      <c r="AO70" s="914"/>
      <c r="AP70" s="914">
        <v>0</v>
      </c>
      <c r="AQ70" s="914"/>
      <c r="AR70" s="914"/>
      <c r="AS70" s="914"/>
      <c r="AT70" s="914"/>
      <c r="AU70" s="914">
        <v>0</v>
      </c>
      <c r="AV70" s="914"/>
      <c r="AW70" s="914"/>
      <c r="AX70" s="914"/>
      <c r="AY70" s="914"/>
      <c r="AZ70" s="960"/>
      <c r="BA70" s="960"/>
      <c r="BB70" s="960"/>
      <c r="BC70" s="960"/>
      <c r="BD70" s="961"/>
      <c r="BE70" s="265"/>
      <c r="BF70" s="265"/>
      <c r="BG70" s="265"/>
      <c r="BH70" s="265"/>
      <c r="BI70" s="265"/>
      <c r="BJ70" s="265"/>
      <c r="BK70" s="265"/>
      <c r="BL70" s="265"/>
      <c r="BM70" s="265"/>
      <c r="BN70" s="265"/>
      <c r="BO70" s="265"/>
      <c r="BP70" s="265"/>
      <c r="BQ70" s="262">
        <v>64</v>
      </c>
      <c r="BR70" s="267"/>
      <c r="BS70" s="946"/>
      <c r="BT70" s="947"/>
      <c r="BU70" s="947"/>
      <c r="BV70" s="947"/>
      <c r="BW70" s="947"/>
      <c r="BX70" s="947"/>
      <c r="BY70" s="947"/>
      <c r="BZ70" s="947"/>
      <c r="CA70" s="947"/>
      <c r="CB70" s="947"/>
      <c r="CC70" s="947"/>
      <c r="CD70" s="947"/>
      <c r="CE70" s="947"/>
      <c r="CF70" s="947"/>
      <c r="CG70" s="948"/>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40"/>
      <c r="DW70" s="941"/>
      <c r="DX70" s="941"/>
      <c r="DY70" s="941"/>
      <c r="DZ70" s="942"/>
      <c r="EA70" s="246"/>
    </row>
    <row r="71" spans="1:131" s="247" customFormat="1" ht="26.25" customHeight="1" x14ac:dyDescent="0.15">
      <c r="A71" s="261">
        <v>4</v>
      </c>
      <c r="B71" s="956" t="s">
        <v>573</v>
      </c>
      <c r="C71" s="957"/>
      <c r="D71" s="957"/>
      <c r="E71" s="957"/>
      <c r="F71" s="957"/>
      <c r="G71" s="957"/>
      <c r="H71" s="957"/>
      <c r="I71" s="957"/>
      <c r="J71" s="957"/>
      <c r="K71" s="957"/>
      <c r="L71" s="957"/>
      <c r="M71" s="957"/>
      <c r="N71" s="957"/>
      <c r="O71" s="957"/>
      <c r="P71" s="958"/>
      <c r="Q71" s="959">
        <v>9663</v>
      </c>
      <c r="R71" s="914"/>
      <c r="S71" s="914"/>
      <c r="T71" s="914"/>
      <c r="U71" s="914"/>
      <c r="V71" s="914">
        <v>9392</v>
      </c>
      <c r="W71" s="914"/>
      <c r="X71" s="914"/>
      <c r="Y71" s="914"/>
      <c r="Z71" s="914"/>
      <c r="AA71" s="914">
        <v>271</v>
      </c>
      <c r="AB71" s="914"/>
      <c r="AC71" s="914"/>
      <c r="AD71" s="914"/>
      <c r="AE71" s="914"/>
      <c r="AF71" s="914">
        <v>271</v>
      </c>
      <c r="AG71" s="914"/>
      <c r="AH71" s="914"/>
      <c r="AI71" s="914"/>
      <c r="AJ71" s="914"/>
      <c r="AK71" s="914">
        <v>0</v>
      </c>
      <c r="AL71" s="914"/>
      <c r="AM71" s="914"/>
      <c r="AN71" s="914"/>
      <c r="AO71" s="914"/>
      <c r="AP71" s="914">
        <v>0</v>
      </c>
      <c r="AQ71" s="914"/>
      <c r="AR71" s="914"/>
      <c r="AS71" s="914"/>
      <c r="AT71" s="914"/>
      <c r="AU71" s="914">
        <v>0</v>
      </c>
      <c r="AV71" s="914"/>
      <c r="AW71" s="914"/>
      <c r="AX71" s="914"/>
      <c r="AY71" s="914"/>
      <c r="AZ71" s="960"/>
      <c r="BA71" s="960"/>
      <c r="BB71" s="960"/>
      <c r="BC71" s="960"/>
      <c r="BD71" s="961"/>
      <c r="BE71" s="265"/>
      <c r="BF71" s="265"/>
      <c r="BG71" s="265"/>
      <c r="BH71" s="265"/>
      <c r="BI71" s="265"/>
      <c r="BJ71" s="265"/>
      <c r="BK71" s="265"/>
      <c r="BL71" s="265"/>
      <c r="BM71" s="265"/>
      <c r="BN71" s="265"/>
      <c r="BO71" s="265"/>
      <c r="BP71" s="265"/>
      <c r="BQ71" s="262">
        <v>65</v>
      </c>
      <c r="BR71" s="267"/>
      <c r="BS71" s="946"/>
      <c r="BT71" s="947"/>
      <c r="BU71" s="947"/>
      <c r="BV71" s="947"/>
      <c r="BW71" s="947"/>
      <c r="BX71" s="947"/>
      <c r="BY71" s="947"/>
      <c r="BZ71" s="947"/>
      <c r="CA71" s="947"/>
      <c r="CB71" s="947"/>
      <c r="CC71" s="947"/>
      <c r="CD71" s="947"/>
      <c r="CE71" s="947"/>
      <c r="CF71" s="947"/>
      <c r="CG71" s="948"/>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40"/>
      <c r="DW71" s="941"/>
      <c r="DX71" s="941"/>
      <c r="DY71" s="941"/>
      <c r="DZ71" s="942"/>
      <c r="EA71" s="246"/>
    </row>
    <row r="72" spans="1:131" s="247" customFormat="1" ht="26.25" customHeight="1" x14ac:dyDescent="0.15">
      <c r="A72" s="261">
        <v>5</v>
      </c>
      <c r="B72" s="956" t="s">
        <v>574</v>
      </c>
      <c r="C72" s="957"/>
      <c r="D72" s="957"/>
      <c r="E72" s="957"/>
      <c r="F72" s="957"/>
      <c r="G72" s="957"/>
      <c r="H72" s="957"/>
      <c r="I72" s="957"/>
      <c r="J72" s="957"/>
      <c r="K72" s="957"/>
      <c r="L72" s="957"/>
      <c r="M72" s="957"/>
      <c r="N72" s="957"/>
      <c r="O72" s="957"/>
      <c r="P72" s="958"/>
      <c r="Q72" s="959">
        <v>838</v>
      </c>
      <c r="R72" s="914"/>
      <c r="S72" s="914"/>
      <c r="T72" s="914"/>
      <c r="U72" s="914"/>
      <c r="V72" s="914">
        <v>799</v>
      </c>
      <c r="W72" s="914"/>
      <c r="X72" s="914"/>
      <c r="Y72" s="914"/>
      <c r="Z72" s="914"/>
      <c r="AA72" s="914">
        <v>39</v>
      </c>
      <c r="AB72" s="914"/>
      <c r="AC72" s="914"/>
      <c r="AD72" s="914"/>
      <c r="AE72" s="914"/>
      <c r="AF72" s="914">
        <v>32</v>
      </c>
      <c r="AG72" s="914"/>
      <c r="AH72" s="914"/>
      <c r="AI72" s="914"/>
      <c r="AJ72" s="914"/>
      <c r="AK72" s="914">
        <v>9</v>
      </c>
      <c r="AL72" s="914"/>
      <c r="AM72" s="914"/>
      <c r="AN72" s="914"/>
      <c r="AO72" s="914"/>
      <c r="AP72" s="914">
        <v>0</v>
      </c>
      <c r="AQ72" s="914"/>
      <c r="AR72" s="914"/>
      <c r="AS72" s="914"/>
      <c r="AT72" s="914"/>
      <c r="AU72" s="914">
        <v>0</v>
      </c>
      <c r="AV72" s="914"/>
      <c r="AW72" s="914"/>
      <c r="AX72" s="914"/>
      <c r="AY72" s="914"/>
      <c r="AZ72" s="960"/>
      <c r="BA72" s="960"/>
      <c r="BB72" s="960"/>
      <c r="BC72" s="960"/>
      <c r="BD72" s="961"/>
      <c r="BE72" s="265"/>
      <c r="BF72" s="265"/>
      <c r="BG72" s="265"/>
      <c r="BH72" s="265"/>
      <c r="BI72" s="265"/>
      <c r="BJ72" s="265"/>
      <c r="BK72" s="265"/>
      <c r="BL72" s="265"/>
      <c r="BM72" s="265"/>
      <c r="BN72" s="265"/>
      <c r="BO72" s="265"/>
      <c r="BP72" s="265"/>
      <c r="BQ72" s="262">
        <v>66</v>
      </c>
      <c r="BR72" s="267"/>
      <c r="BS72" s="946"/>
      <c r="BT72" s="947"/>
      <c r="BU72" s="947"/>
      <c r="BV72" s="947"/>
      <c r="BW72" s="947"/>
      <c r="BX72" s="947"/>
      <c r="BY72" s="947"/>
      <c r="BZ72" s="947"/>
      <c r="CA72" s="947"/>
      <c r="CB72" s="947"/>
      <c r="CC72" s="947"/>
      <c r="CD72" s="947"/>
      <c r="CE72" s="947"/>
      <c r="CF72" s="947"/>
      <c r="CG72" s="948"/>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40"/>
      <c r="DW72" s="941"/>
      <c r="DX72" s="941"/>
      <c r="DY72" s="941"/>
      <c r="DZ72" s="942"/>
      <c r="EA72" s="246"/>
    </row>
    <row r="73" spans="1:131" s="247" customFormat="1" ht="26.25" customHeight="1" x14ac:dyDescent="0.15">
      <c r="A73" s="261">
        <v>6</v>
      </c>
      <c r="B73" s="956" t="s">
        <v>575</v>
      </c>
      <c r="C73" s="957"/>
      <c r="D73" s="957"/>
      <c r="E73" s="957"/>
      <c r="F73" s="957"/>
      <c r="G73" s="957"/>
      <c r="H73" s="957"/>
      <c r="I73" s="957"/>
      <c r="J73" s="957"/>
      <c r="K73" s="957"/>
      <c r="L73" s="957"/>
      <c r="M73" s="957"/>
      <c r="N73" s="957"/>
      <c r="O73" s="957"/>
      <c r="P73" s="958"/>
      <c r="Q73" s="959">
        <v>35224</v>
      </c>
      <c r="R73" s="914"/>
      <c r="S73" s="914"/>
      <c r="T73" s="914"/>
      <c r="U73" s="914"/>
      <c r="V73" s="914">
        <v>34576</v>
      </c>
      <c r="W73" s="914"/>
      <c r="X73" s="914"/>
      <c r="Y73" s="914"/>
      <c r="Z73" s="914"/>
      <c r="AA73" s="914">
        <v>648</v>
      </c>
      <c r="AB73" s="914"/>
      <c r="AC73" s="914"/>
      <c r="AD73" s="914"/>
      <c r="AE73" s="914"/>
      <c r="AF73" s="914">
        <v>648</v>
      </c>
      <c r="AG73" s="914"/>
      <c r="AH73" s="914"/>
      <c r="AI73" s="914"/>
      <c r="AJ73" s="914"/>
      <c r="AK73" s="914">
        <v>5102</v>
      </c>
      <c r="AL73" s="914"/>
      <c r="AM73" s="914"/>
      <c r="AN73" s="914"/>
      <c r="AO73" s="914"/>
      <c r="AP73" s="914">
        <v>0</v>
      </c>
      <c r="AQ73" s="914"/>
      <c r="AR73" s="914"/>
      <c r="AS73" s="914"/>
      <c r="AT73" s="914"/>
      <c r="AU73" s="914">
        <v>0</v>
      </c>
      <c r="AV73" s="914"/>
      <c r="AW73" s="914"/>
      <c r="AX73" s="914"/>
      <c r="AY73" s="914"/>
      <c r="AZ73" s="960"/>
      <c r="BA73" s="960"/>
      <c r="BB73" s="960"/>
      <c r="BC73" s="960"/>
      <c r="BD73" s="961"/>
      <c r="BE73" s="265"/>
      <c r="BF73" s="265"/>
      <c r="BG73" s="265"/>
      <c r="BH73" s="265"/>
      <c r="BI73" s="265"/>
      <c r="BJ73" s="265"/>
      <c r="BK73" s="265"/>
      <c r="BL73" s="265"/>
      <c r="BM73" s="265"/>
      <c r="BN73" s="265"/>
      <c r="BO73" s="265"/>
      <c r="BP73" s="265"/>
      <c r="BQ73" s="262">
        <v>67</v>
      </c>
      <c r="BR73" s="267"/>
      <c r="BS73" s="946"/>
      <c r="BT73" s="947"/>
      <c r="BU73" s="947"/>
      <c r="BV73" s="947"/>
      <c r="BW73" s="947"/>
      <c r="BX73" s="947"/>
      <c r="BY73" s="947"/>
      <c r="BZ73" s="947"/>
      <c r="CA73" s="947"/>
      <c r="CB73" s="947"/>
      <c r="CC73" s="947"/>
      <c r="CD73" s="947"/>
      <c r="CE73" s="947"/>
      <c r="CF73" s="947"/>
      <c r="CG73" s="948"/>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40"/>
      <c r="DW73" s="941"/>
      <c r="DX73" s="941"/>
      <c r="DY73" s="941"/>
      <c r="DZ73" s="942"/>
      <c r="EA73" s="246"/>
    </row>
    <row r="74" spans="1:131" s="247" customFormat="1" ht="26.25" customHeight="1" x14ac:dyDescent="0.15">
      <c r="A74" s="261">
        <v>7</v>
      </c>
      <c r="B74" s="956" t="s">
        <v>576</v>
      </c>
      <c r="C74" s="957"/>
      <c r="D74" s="957"/>
      <c r="E74" s="957"/>
      <c r="F74" s="957"/>
      <c r="G74" s="957"/>
      <c r="H74" s="957"/>
      <c r="I74" s="957"/>
      <c r="J74" s="957"/>
      <c r="K74" s="957"/>
      <c r="L74" s="957"/>
      <c r="M74" s="957"/>
      <c r="N74" s="957"/>
      <c r="O74" s="957"/>
      <c r="P74" s="958"/>
      <c r="Q74" s="959">
        <v>156</v>
      </c>
      <c r="R74" s="914"/>
      <c r="S74" s="914"/>
      <c r="T74" s="914"/>
      <c r="U74" s="914"/>
      <c r="V74" s="914">
        <v>120</v>
      </c>
      <c r="W74" s="914"/>
      <c r="X74" s="914"/>
      <c r="Y74" s="914"/>
      <c r="Z74" s="914"/>
      <c r="AA74" s="914">
        <v>36</v>
      </c>
      <c r="AB74" s="914"/>
      <c r="AC74" s="914"/>
      <c r="AD74" s="914"/>
      <c r="AE74" s="914"/>
      <c r="AF74" s="914">
        <v>36</v>
      </c>
      <c r="AG74" s="914"/>
      <c r="AH74" s="914"/>
      <c r="AI74" s="914"/>
      <c r="AJ74" s="914"/>
      <c r="AK74" s="914">
        <v>0</v>
      </c>
      <c r="AL74" s="914"/>
      <c r="AM74" s="914"/>
      <c r="AN74" s="914"/>
      <c r="AO74" s="914"/>
      <c r="AP74" s="914">
        <v>0</v>
      </c>
      <c r="AQ74" s="914"/>
      <c r="AR74" s="914"/>
      <c r="AS74" s="914"/>
      <c r="AT74" s="914"/>
      <c r="AU74" s="914">
        <v>0</v>
      </c>
      <c r="AV74" s="914"/>
      <c r="AW74" s="914"/>
      <c r="AX74" s="914"/>
      <c r="AY74" s="914"/>
      <c r="AZ74" s="960"/>
      <c r="BA74" s="960"/>
      <c r="BB74" s="960"/>
      <c r="BC74" s="960"/>
      <c r="BD74" s="961"/>
      <c r="BE74" s="265"/>
      <c r="BF74" s="265"/>
      <c r="BG74" s="265"/>
      <c r="BH74" s="265"/>
      <c r="BI74" s="265"/>
      <c r="BJ74" s="265"/>
      <c r="BK74" s="265"/>
      <c r="BL74" s="265"/>
      <c r="BM74" s="265"/>
      <c r="BN74" s="265"/>
      <c r="BO74" s="265"/>
      <c r="BP74" s="265"/>
      <c r="BQ74" s="262">
        <v>68</v>
      </c>
      <c r="BR74" s="267"/>
      <c r="BS74" s="946"/>
      <c r="BT74" s="947"/>
      <c r="BU74" s="947"/>
      <c r="BV74" s="947"/>
      <c r="BW74" s="947"/>
      <c r="BX74" s="947"/>
      <c r="BY74" s="947"/>
      <c r="BZ74" s="947"/>
      <c r="CA74" s="947"/>
      <c r="CB74" s="947"/>
      <c r="CC74" s="947"/>
      <c r="CD74" s="947"/>
      <c r="CE74" s="947"/>
      <c r="CF74" s="947"/>
      <c r="CG74" s="948"/>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40"/>
      <c r="DW74" s="941"/>
      <c r="DX74" s="941"/>
      <c r="DY74" s="941"/>
      <c r="DZ74" s="942"/>
      <c r="EA74" s="246"/>
    </row>
    <row r="75" spans="1:131" s="247" customFormat="1" ht="26.25" customHeight="1" x14ac:dyDescent="0.15">
      <c r="A75" s="261">
        <v>8</v>
      </c>
      <c r="B75" s="956" t="s">
        <v>577</v>
      </c>
      <c r="C75" s="957"/>
      <c r="D75" s="957"/>
      <c r="E75" s="957"/>
      <c r="F75" s="957"/>
      <c r="G75" s="957"/>
      <c r="H75" s="957"/>
      <c r="I75" s="957"/>
      <c r="J75" s="957"/>
      <c r="K75" s="957"/>
      <c r="L75" s="957"/>
      <c r="M75" s="957"/>
      <c r="N75" s="957"/>
      <c r="O75" s="957"/>
      <c r="P75" s="958"/>
      <c r="Q75" s="962">
        <v>150875</v>
      </c>
      <c r="R75" s="963"/>
      <c r="S75" s="963"/>
      <c r="T75" s="963"/>
      <c r="U75" s="913"/>
      <c r="V75" s="964">
        <v>146866</v>
      </c>
      <c r="W75" s="963"/>
      <c r="X75" s="963"/>
      <c r="Y75" s="963"/>
      <c r="Z75" s="913"/>
      <c r="AA75" s="964">
        <v>4009</v>
      </c>
      <c r="AB75" s="963"/>
      <c r="AC75" s="963"/>
      <c r="AD75" s="963"/>
      <c r="AE75" s="913"/>
      <c r="AF75" s="964">
        <v>4009</v>
      </c>
      <c r="AG75" s="963"/>
      <c r="AH75" s="963"/>
      <c r="AI75" s="963"/>
      <c r="AJ75" s="913"/>
      <c r="AK75" s="964">
        <v>2051</v>
      </c>
      <c r="AL75" s="963"/>
      <c r="AM75" s="963"/>
      <c r="AN75" s="963"/>
      <c r="AO75" s="913"/>
      <c r="AP75" s="964">
        <v>0</v>
      </c>
      <c r="AQ75" s="963"/>
      <c r="AR75" s="963"/>
      <c r="AS75" s="963"/>
      <c r="AT75" s="913"/>
      <c r="AU75" s="964">
        <v>0</v>
      </c>
      <c r="AV75" s="963"/>
      <c r="AW75" s="963"/>
      <c r="AX75" s="963"/>
      <c r="AY75" s="913"/>
      <c r="AZ75" s="960"/>
      <c r="BA75" s="960"/>
      <c r="BB75" s="960"/>
      <c r="BC75" s="960"/>
      <c r="BD75" s="961"/>
      <c r="BE75" s="265"/>
      <c r="BF75" s="265"/>
      <c r="BG75" s="265"/>
      <c r="BH75" s="265"/>
      <c r="BI75" s="265"/>
      <c r="BJ75" s="265"/>
      <c r="BK75" s="265"/>
      <c r="BL75" s="265"/>
      <c r="BM75" s="265"/>
      <c r="BN75" s="265"/>
      <c r="BO75" s="265"/>
      <c r="BP75" s="265"/>
      <c r="BQ75" s="262">
        <v>69</v>
      </c>
      <c r="BR75" s="267"/>
      <c r="BS75" s="946"/>
      <c r="BT75" s="947"/>
      <c r="BU75" s="947"/>
      <c r="BV75" s="947"/>
      <c r="BW75" s="947"/>
      <c r="BX75" s="947"/>
      <c r="BY75" s="947"/>
      <c r="BZ75" s="947"/>
      <c r="CA75" s="947"/>
      <c r="CB75" s="947"/>
      <c r="CC75" s="947"/>
      <c r="CD75" s="947"/>
      <c r="CE75" s="947"/>
      <c r="CF75" s="947"/>
      <c r="CG75" s="948"/>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40"/>
      <c r="DW75" s="941"/>
      <c r="DX75" s="941"/>
      <c r="DY75" s="941"/>
      <c r="DZ75" s="942"/>
      <c r="EA75" s="246"/>
    </row>
    <row r="76" spans="1:131" s="247" customFormat="1" ht="26.25" customHeight="1" x14ac:dyDescent="0.15">
      <c r="A76" s="261">
        <v>9</v>
      </c>
      <c r="B76" s="956"/>
      <c r="C76" s="957"/>
      <c r="D76" s="957"/>
      <c r="E76" s="957"/>
      <c r="F76" s="957"/>
      <c r="G76" s="957"/>
      <c r="H76" s="957"/>
      <c r="I76" s="957"/>
      <c r="J76" s="957"/>
      <c r="K76" s="957"/>
      <c r="L76" s="957"/>
      <c r="M76" s="957"/>
      <c r="N76" s="957"/>
      <c r="O76" s="957"/>
      <c r="P76" s="958"/>
      <c r="Q76" s="962"/>
      <c r="R76" s="963"/>
      <c r="S76" s="963"/>
      <c r="T76" s="963"/>
      <c r="U76" s="913"/>
      <c r="V76" s="964"/>
      <c r="W76" s="963"/>
      <c r="X76" s="963"/>
      <c r="Y76" s="963"/>
      <c r="Z76" s="913"/>
      <c r="AA76" s="964"/>
      <c r="AB76" s="963"/>
      <c r="AC76" s="963"/>
      <c r="AD76" s="963"/>
      <c r="AE76" s="913"/>
      <c r="AF76" s="964"/>
      <c r="AG76" s="963"/>
      <c r="AH76" s="963"/>
      <c r="AI76" s="963"/>
      <c r="AJ76" s="913"/>
      <c r="AK76" s="964"/>
      <c r="AL76" s="963"/>
      <c r="AM76" s="963"/>
      <c r="AN76" s="963"/>
      <c r="AO76" s="913"/>
      <c r="AP76" s="964"/>
      <c r="AQ76" s="963"/>
      <c r="AR76" s="963"/>
      <c r="AS76" s="963"/>
      <c r="AT76" s="913"/>
      <c r="AU76" s="964"/>
      <c r="AV76" s="963"/>
      <c r="AW76" s="963"/>
      <c r="AX76" s="963"/>
      <c r="AY76" s="913"/>
      <c r="AZ76" s="960"/>
      <c r="BA76" s="960"/>
      <c r="BB76" s="960"/>
      <c r="BC76" s="960"/>
      <c r="BD76" s="961"/>
      <c r="BE76" s="265"/>
      <c r="BF76" s="265"/>
      <c r="BG76" s="265"/>
      <c r="BH76" s="265"/>
      <c r="BI76" s="265"/>
      <c r="BJ76" s="265"/>
      <c r="BK76" s="265"/>
      <c r="BL76" s="265"/>
      <c r="BM76" s="265"/>
      <c r="BN76" s="265"/>
      <c r="BO76" s="265"/>
      <c r="BP76" s="265"/>
      <c r="BQ76" s="262">
        <v>70</v>
      </c>
      <c r="BR76" s="267"/>
      <c r="BS76" s="946"/>
      <c r="BT76" s="947"/>
      <c r="BU76" s="947"/>
      <c r="BV76" s="947"/>
      <c r="BW76" s="947"/>
      <c r="BX76" s="947"/>
      <c r="BY76" s="947"/>
      <c r="BZ76" s="947"/>
      <c r="CA76" s="947"/>
      <c r="CB76" s="947"/>
      <c r="CC76" s="947"/>
      <c r="CD76" s="947"/>
      <c r="CE76" s="947"/>
      <c r="CF76" s="947"/>
      <c r="CG76" s="948"/>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40"/>
      <c r="DW76" s="941"/>
      <c r="DX76" s="941"/>
      <c r="DY76" s="941"/>
      <c r="DZ76" s="942"/>
      <c r="EA76" s="246"/>
    </row>
    <row r="77" spans="1:131" s="247" customFormat="1" ht="26.25" customHeight="1" x14ac:dyDescent="0.15">
      <c r="A77" s="261">
        <v>10</v>
      </c>
      <c r="B77" s="956"/>
      <c r="C77" s="957"/>
      <c r="D77" s="957"/>
      <c r="E77" s="957"/>
      <c r="F77" s="957"/>
      <c r="G77" s="957"/>
      <c r="H77" s="957"/>
      <c r="I77" s="957"/>
      <c r="J77" s="957"/>
      <c r="K77" s="957"/>
      <c r="L77" s="957"/>
      <c r="M77" s="957"/>
      <c r="N77" s="957"/>
      <c r="O77" s="957"/>
      <c r="P77" s="958"/>
      <c r="Q77" s="962"/>
      <c r="R77" s="963"/>
      <c r="S77" s="963"/>
      <c r="T77" s="963"/>
      <c r="U77" s="913"/>
      <c r="V77" s="964"/>
      <c r="W77" s="963"/>
      <c r="X77" s="963"/>
      <c r="Y77" s="963"/>
      <c r="Z77" s="913"/>
      <c r="AA77" s="964"/>
      <c r="AB77" s="963"/>
      <c r="AC77" s="963"/>
      <c r="AD77" s="963"/>
      <c r="AE77" s="913"/>
      <c r="AF77" s="964"/>
      <c r="AG77" s="963"/>
      <c r="AH77" s="963"/>
      <c r="AI77" s="963"/>
      <c r="AJ77" s="913"/>
      <c r="AK77" s="964"/>
      <c r="AL77" s="963"/>
      <c r="AM77" s="963"/>
      <c r="AN77" s="963"/>
      <c r="AO77" s="913"/>
      <c r="AP77" s="964"/>
      <c r="AQ77" s="963"/>
      <c r="AR77" s="963"/>
      <c r="AS77" s="963"/>
      <c r="AT77" s="913"/>
      <c r="AU77" s="964"/>
      <c r="AV77" s="963"/>
      <c r="AW77" s="963"/>
      <c r="AX77" s="963"/>
      <c r="AY77" s="913"/>
      <c r="AZ77" s="960"/>
      <c r="BA77" s="960"/>
      <c r="BB77" s="960"/>
      <c r="BC77" s="960"/>
      <c r="BD77" s="961"/>
      <c r="BE77" s="265"/>
      <c r="BF77" s="265"/>
      <c r="BG77" s="265"/>
      <c r="BH77" s="265"/>
      <c r="BI77" s="265"/>
      <c r="BJ77" s="265"/>
      <c r="BK77" s="265"/>
      <c r="BL77" s="265"/>
      <c r="BM77" s="265"/>
      <c r="BN77" s="265"/>
      <c r="BO77" s="265"/>
      <c r="BP77" s="265"/>
      <c r="BQ77" s="262">
        <v>71</v>
      </c>
      <c r="BR77" s="267"/>
      <c r="BS77" s="946"/>
      <c r="BT77" s="947"/>
      <c r="BU77" s="947"/>
      <c r="BV77" s="947"/>
      <c r="BW77" s="947"/>
      <c r="BX77" s="947"/>
      <c r="BY77" s="947"/>
      <c r="BZ77" s="947"/>
      <c r="CA77" s="947"/>
      <c r="CB77" s="947"/>
      <c r="CC77" s="947"/>
      <c r="CD77" s="947"/>
      <c r="CE77" s="947"/>
      <c r="CF77" s="947"/>
      <c r="CG77" s="948"/>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40"/>
      <c r="DW77" s="941"/>
      <c r="DX77" s="941"/>
      <c r="DY77" s="941"/>
      <c r="DZ77" s="942"/>
      <c r="EA77" s="246"/>
    </row>
    <row r="78" spans="1:131" s="247" customFormat="1" ht="26.25" customHeight="1" x14ac:dyDescent="0.15">
      <c r="A78" s="261">
        <v>11</v>
      </c>
      <c r="B78" s="956"/>
      <c r="C78" s="957"/>
      <c r="D78" s="957"/>
      <c r="E78" s="957"/>
      <c r="F78" s="957"/>
      <c r="G78" s="957"/>
      <c r="H78" s="957"/>
      <c r="I78" s="957"/>
      <c r="J78" s="957"/>
      <c r="K78" s="957"/>
      <c r="L78" s="957"/>
      <c r="M78" s="957"/>
      <c r="N78" s="957"/>
      <c r="O78" s="957"/>
      <c r="P78" s="958"/>
      <c r="Q78" s="959"/>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60"/>
      <c r="BA78" s="960"/>
      <c r="BB78" s="960"/>
      <c r="BC78" s="960"/>
      <c r="BD78" s="961"/>
      <c r="BE78" s="265"/>
      <c r="BF78" s="265"/>
      <c r="BG78" s="265"/>
      <c r="BH78" s="265"/>
      <c r="BI78" s="265"/>
      <c r="BJ78" s="268"/>
      <c r="BK78" s="268"/>
      <c r="BL78" s="268"/>
      <c r="BM78" s="268"/>
      <c r="BN78" s="268"/>
      <c r="BO78" s="265"/>
      <c r="BP78" s="265"/>
      <c r="BQ78" s="262">
        <v>72</v>
      </c>
      <c r="BR78" s="267"/>
      <c r="BS78" s="946"/>
      <c r="BT78" s="947"/>
      <c r="BU78" s="947"/>
      <c r="BV78" s="947"/>
      <c r="BW78" s="947"/>
      <c r="BX78" s="947"/>
      <c r="BY78" s="947"/>
      <c r="BZ78" s="947"/>
      <c r="CA78" s="947"/>
      <c r="CB78" s="947"/>
      <c r="CC78" s="947"/>
      <c r="CD78" s="947"/>
      <c r="CE78" s="947"/>
      <c r="CF78" s="947"/>
      <c r="CG78" s="948"/>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40"/>
      <c r="DW78" s="941"/>
      <c r="DX78" s="941"/>
      <c r="DY78" s="941"/>
      <c r="DZ78" s="942"/>
      <c r="EA78" s="246"/>
    </row>
    <row r="79" spans="1:131" s="247" customFormat="1" ht="26.25" customHeight="1" x14ac:dyDescent="0.15">
      <c r="A79" s="261">
        <v>12</v>
      </c>
      <c r="B79" s="956"/>
      <c r="C79" s="957"/>
      <c r="D79" s="957"/>
      <c r="E79" s="957"/>
      <c r="F79" s="957"/>
      <c r="G79" s="957"/>
      <c r="H79" s="957"/>
      <c r="I79" s="957"/>
      <c r="J79" s="957"/>
      <c r="K79" s="957"/>
      <c r="L79" s="957"/>
      <c r="M79" s="957"/>
      <c r="N79" s="957"/>
      <c r="O79" s="957"/>
      <c r="P79" s="958"/>
      <c r="Q79" s="959"/>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60"/>
      <c r="BA79" s="960"/>
      <c r="BB79" s="960"/>
      <c r="BC79" s="960"/>
      <c r="BD79" s="961"/>
      <c r="BE79" s="265"/>
      <c r="BF79" s="265"/>
      <c r="BG79" s="265"/>
      <c r="BH79" s="265"/>
      <c r="BI79" s="265"/>
      <c r="BJ79" s="268"/>
      <c r="BK79" s="268"/>
      <c r="BL79" s="268"/>
      <c r="BM79" s="268"/>
      <c r="BN79" s="268"/>
      <c r="BO79" s="265"/>
      <c r="BP79" s="265"/>
      <c r="BQ79" s="262">
        <v>73</v>
      </c>
      <c r="BR79" s="267"/>
      <c r="BS79" s="946"/>
      <c r="BT79" s="947"/>
      <c r="BU79" s="947"/>
      <c r="BV79" s="947"/>
      <c r="BW79" s="947"/>
      <c r="BX79" s="947"/>
      <c r="BY79" s="947"/>
      <c r="BZ79" s="947"/>
      <c r="CA79" s="947"/>
      <c r="CB79" s="947"/>
      <c r="CC79" s="947"/>
      <c r="CD79" s="947"/>
      <c r="CE79" s="947"/>
      <c r="CF79" s="947"/>
      <c r="CG79" s="948"/>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40"/>
      <c r="DW79" s="941"/>
      <c r="DX79" s="941"/>
      <c r="DY79" s="941"/>
      <c r="DZ79" s="942"/>
      <c r="EA79" s="246"/>
    </row>
    <row r="80" spans="1:131" s="247" customFormat="1" ht="26.25" customHeight="1" x14ac:dyDescent="0.15">
      <c r="A80" s="261">
        <v>13</v>
      </c>
      <c r="B80" s="956"/>
      <c r="C80" s="957"/>
      <c r="D80" s="957"/>
      <c r="E80" s="957"/>
      <c r="F80" s="957"/>
      <c r="G80" s="957"/>
      <c r="H80" s="957"/>
      <c r="I80" s="957"/>
      <c r="J80" s="957"/>
      <c r="K80" s="957"/>
      <c r="L80" s="957"/>
      <c r="M80" s="957"/>
      <c r="N80" s="957"/>
      <c r="O80" s="957"/>
      <c r="P80" s="958"/>
      <c r="Q80" s="959"/>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60"/>
      <c r="BA80" s="960"/>
      <c r="BB80" s="960"/>
      <c r="BC80" s="960"/>
      <c r="BD80" s="961"/>
      <c r="BE80" s="265"/>
      <c r="BF80" s="265"/>
      <c r="BG80" s="265"/>
      <c r="BH80" s="265"/>
      <c r="BI80" s="265"/>
      <c r="BJ80" s="265"/>
      <c r="BK80" s="265"/>
      <c r="BL80" s="265"/>
      <c r="BM80" s="265"/>
      <c r="BN80" s="265"/>
      <c r="BO80" s="265"/>
      <c r="BP80" s="265"/>
      <c r="BQ80" s="262">
        <v>74</v>
      </c>
      <c r="BR80" s="267"/>
      <c r="BS80" s="946"/>
      <c r="BT80" s="947"/>
      <c r="BU80" s="947"/>
      <c r="BV80" s="947"/>
      <c r="BW80" s="947"/>
      <c r="BX80" s="947"/>
      <c r="BY80" s="947"/>
      <c r="BZ80" s="947"/>
      <c r="CA80" s="947"/>
      <c r="CB80" s="947"/>
      <c r="CC80" s="947"/>
      <c r="CD80" s="947"/>
      <c r="CE80" s="947"/>
      <c r="CF80" s="947"/>
      <c r="CG80" s="948"/>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40"/>
      <c r="DW80" s="941"/>
      <c r="DX80" s="941"/>
      <c r="DY80" s="941"/>
      <c r="DZ80" s="942"/>
      <c r="EA80" s="246"/>
    </row>
    <row r="81" spans="1:131" s="247" customFormat="1" ht="26.25" customHeight="1" x14ac:dyDescent="0.15">
      <c r="A81" s="261">
        <v>14</v>
      </c>
      <c r="B81" s="956"/>
      <c r="C81" s="957"/>
      <c r="D81" s="957"/>
      <c r="E81" s="957"/>
      <c r="F81" s="957"/>
      <c r="G81" s="957"/>
      <c r="H81" s="957"/>
      <c r="I81" s="957"/>
      <c r="J81" s="957"/>
      <c r="K81" s="957"/>
      <c r="L81" s="957"/>
      <c r="M81" s="957"/>
      <c r="N81" s="957"/>
      <c r="O81" s="957"/>
      <c r="P81" s="958"/>
      <c r="Q81" s="959"/>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60"/>
      <c r="BA81" s="960"/>
      <c r="BB81" s="960"/>
      <c r="BC81" s="960"/>
      <c r="BD81" s="961"/>
      <c r="BE81" s="265"/>
      <c r="BF81" s="265"/>
      <c r="BG81" s="265"/>
      <c r="BH81" s="265"/>
      <c r="BI81" s="265"/>
      <c r="BJ81" s="265"/>
      <c r="BK81" s="265"/>
      <c r="BL81" s="265"/>
      <c r="BM81" s="265"/>
      <c r="BN81" s="265"/>
      <c r="BO81" s="265"/>
      <c r="BP81" s="265"/>
      <c r="BQ81" s="262">
        <v>75</v>
      </c>
      <c r="BR81" s="267"/>
      <c r="BS81" s="946"/>
      <c r="BT81" s="947"/>
      <c r="BU81" s="947"/>
      <c r="BV81" s="947"/>
      <c r="BW81" s="947"/>
      <c r="BX81" s="947"/>
      <c r="BY81" s="947"/>
      <c r="BZ81" s="947"/>
      <c r="CA81" s="947"/>
      <c r="CB81" s="947"/>
      <c r="CC81" s="947"/>
      <c r="CD81" s="947"/>
      <c r="CE81" s="947"/>
      <c r="CF81" s="947"/>
      <c r="CG81" s="948"/>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40"/>
      <c r="DW81" s="941"/>
      <c r="DX81" s="941"/>
      <c r="DY81" s="941"/>
      <c r="DZ81" s="942"/>
      <c r="EA81" s="246"/>
    </row>
    <row r="82" spans="1:131" s="247" customFormat="1" ht="26.25" customHeight="1" x14ac:dyDescent="0.15">
      <c r="A82" s="261">
        <v>15</v>
      </c>
      <c r="B82" s="956"/>
      <c r="C82" s="957"/>
      <c r="D82" s="957"/>
      <c r="E82" s="957"/>
      <c r="F82" s="957"/>
      <c r="G82" s="957"/>
      <c r="H82" s="957"/>
      <c r="I82" s="957"/>
      <c r="J82" s="957"/>
      <c r="K82" s="957"/>
      <c r="L82" s="957"/>
      <c r="M82" s="957"/>
      <c r="N82" s="957"/>
      <c r="O82" s="957"/>
      <c r="P82" s="958"/>
      <c r="Q82" s="959"/>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60"/>
      <c r="BA82" s="960"/>
      <c r="BB82" s="960"/>
      <c r="BC82" s="960"/>
      <c r="BD82" s="961"/>
      <c r="BE82" s="265"/>
      <c r="BF82" s="265"/>
      <c r="BG82" s="265"/>
      <c r="BH82" s="265"/>
      <c r="BI82" s="265"/>
      <c r="BJ82" s="265"/>
      <c r="BK82" s="265"/>
      <c r="BL82" s="265"/>
      <c r="BM82" s="265"/>
      <c r="BN82" s="265"/>
      <c r="BO82" s="265"/>
      <c r="BP82" s="265"/>
      <c r="BQ82" s="262">
        <v>76</v>
      </c>
      <c r="BR82" s="267"/>
      <c r="BS82" s="946"/>
      <c r="BT82" s="947"/>
      <c r="BU82" s="947"/>
      <c r="BV82" s="947"/>
      <c r="BW82" s="947"/>
      <c r="BX82" s="947"/>
      <c r="BY82" s="947"/>
      <c r="BZ82" s="947"/>
      <c r="CA82" s="947"/>
      <c r="CB82" s="947"/>
      <c r="CC82" s="947"/>
      <c r="CD82" s="947"/>
      <c r="CE82" s="947"/>
      <c r="CF82" s="947"/>
      <c r="CG82" s="948"/>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40"/>
      <c r="DW82" s="941"/>
      <c r="DX82" s="941"/>
      <c r="DY82" s="941"/>
      <c r="DZ82" s="942"/>
      <c r="EA82" s="246"/>
    </row>
    <row r="83" spans="1:131" s="247" customFormat="1" ht="26.25" customHeight="1" x14ac:dyDescent="0.15">
      <c r="A83" s="261">
        <v>16</v>
      </c>
      <c r="B83" s="956"/>
      <c r="C83" s="957"/>
      <c r="D83" s="957"/>
      <c r="E83" s="957"/>
      <c r="F83" s="957"/>
      <c r="G83" s="957"/>
      <c r="H83" s="957"/>
      <c r="I83" s="957"/>
      <c r="J83" s="957"/>
      <c r="K83" s="957"/>
      <c r="L83" s="957"/>
      <c r="M83" s="957"/>
      <c r="N83" s="957"/>
      <c r="O83" s="957"/>
      <c r="P83" s="958"/>
      <c r="Q83" s="959"/>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60"/>
      <c r="BA83" s="960"/>
      <c r="BB83" s="960"/>
      <c r="BC83" s="960"/>
      <c r="BD83" s="961"/>
      <c r="BE83" s="265"/>
      <c r="BF83" s="265"/>
      <c r="BG83" s="265"/>
      <c r="BH83" s="265"/>
      <c r="BI83" s="265"/>
      <c r="BJ83" s="265"/>
      <c r="BK83" s="265"/>
      <c r="BL83" s="265"/>
      <c r="BM83" s="265"/>
      <c r="BN83" s="265"/>
      <c r="BO83" s="265"/>
      <c r="BP83" s="265"/>
      <c r="BQ83" s="262">
        <v>77</v>
      </c>
      <c r="BR83" s="267"/>
      <c r="BS83" s="946"/>
      <c r="BT83" s="947"/>
      <c r="BU83" s="947"/>
      <c r="BV83" s="947"/>
      <c r="BW83" s="947"/>
      <c r="BX83" s="947"/>
      <c r="BY83" s="947"/>
      <c r="BZ83" s="947"/>
      <c r="CA83" s="947"/>
      <c r="CB83" s="947"/>
      <c r="CC83" s="947"/>
      <c r="CD83" s="947"/>
      <c r="CE83" s="947"/>
      <c r="CF83" s="947"/>
      <c r="CG83" s="948"/>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40"/>
      <c r="DW83" s="941"/>
      <c r="DX83" s="941"/>
      <c r="DY83" s="941"/>
      <c r="DZ83" s="942"/>
      <c r="EA83" s="246"/>
    </row>
    <row r="84" spans="1:131" s="247" customFormat="1" ht="26.25" customHeight="1" x14ac:dyDescent="0.15">
      <c r="A84" s="261">
        <v>17</v>
      </c>
      <c r="B84" s="956"/>
      <c r="C84" s="957"/>
      <c r="D84" s="957"/>
      <c r="E84" s="957"/>
      <c r="F84" s="957"/>
      <c r="G84" s="957"/>
      <c r="H84" s="957"/>
      <c r="I84" s="957"/>
      <c r="J84" s="957"/>
      <c r="K84" s="957"/>
      <c r="L84" s="957"/>
      <c r="M84" s="957"/>
      <c r="N84" s="957"/>
      <c r="O84" s="957"/>
      <c r="P84" s="958"/>
      <c r="Q84" s="959"/>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60"/>
      <c r="BA84" s="960"/>
      <c r="BB84" s="960"/>
      <c r="BC84" s="960"/>
      <c r="BD84" s="961"/>
      <c r="BE84" s="265"/>
      <c r="BF84" s="265"/>
      <c r="BG84" s="265"/>
      <c r="BH84" s="265"/>
      <c r="BI84" s="265"/>
      <c r="BJ84" s="265"/>
      <c r="BK84" s="265"/>
      <c r="BL84" s="265"/>
      <c r="BM84" s="265"/>
      <c r="BN84" s="265"/>
      <c r="BO84" s="265"/>
      <c r="BP84" s="265"/>
      <c r="BQ84" s="262">
        <v>78</v>
      </c>
      <c r="BR84" s="267"/>
      <c r="BS84" s="946"/>
      <c r="BT84" s="947"/>
      <c r="BU84" s="947"/>
      <c r="BV84" s="947"/>
      <c r="BW84" s="947"/>
      <c r="BX84" s="947"/>
      <c r="BY84" s="947"/>
      <c r="BZ84" s="947"/>
      <c r="CA84" s="947"/>
      <c r="CB84" s="947"/>
      <c r="CC84" s="947"/>
      <c r="CD84" s="947"/>
      <c r="CE84" s="947"/>
      <c r="CF84" s="947"/>
      <c r="CG84" s="948"/>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40"/>
      <c r="DW84" s="941"/>
      <c r="DX84" s="941"/>
      <c r="DY84" s="941"/>
      <c r="DZ84" s="942"/>
      <c r="EA84" s="246"/>
    </row>
    <row r="85" spans="1:131" s="247" customFormat="1" ht="26.25" customHeight="1" x14ac:dyDescent="0.15">
      <c r="A85" s="261">
        <v>18</v>
      </c>
      <c r="B85" s="956"/>
      <c r="C85" s="957"/>
      <c r="D85" s="957"/>
      <c r="E85" s="957"/>
      <c r="F85" s="957"/>
      <c r="G85" s="957"/>
      <c r="H85" s="957"/>
      <c r="I85" s="957"/>
      <c r="J85" s="957"/>
      <c r="K85" s="957"/>
      <c r="L85" s="957"/>
      <c r="M85" s="957"/>
      <c r="N85" s="957"/>
      <c r="O85" s="957"/>
      <c r="P85" s="958"/>
      <c r="Q85" s="959"/>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60"/>
      <c r="BA85" s="960"/>
      <c r="BB85" s="960"/>
      <c r="BC85" s="960"/>
      <c r="BD85" s="961"/>
      <c r="BE85" s="265"/>
      <c r="BF85" s="265"/>
      <c r="BG85" s="265"/>
      <c r="BH85" s="265"/>
      <c r="BI85" s="265"/>
      <c r="BJ85" s="265"/>
      <c r="BK85" s="265"/>
      <c r="BL85" s="265"/>
      <c r="BM85" s="265"/>
      <c r="BN85" s="265"/>
      <c r="BO85" s="265"/>
      <c r="BP85" s="265"/>
      <c r="BQ85" s="262">
        <v>79</v>
      </c>
      <c r="BR85" s="267"/>
      <c r="BS85" s="946"/>
      <c r="BT85" s="947"/>
      <c r="BU85" s="947"/>
      <c r="BV85" s="947"/>
      <c r="BW85" s="947"/>
      <c r="BX85" s="947"/>
      <c r="BY85" s="947"/>
      <c r="BZ85" s="947"/>
      <c r="CA85" s="947"/>
      <c r="CB85" s="947"/>
      <c r="CC85" s="947"/>
      <c r="CD85" s="947"/>
      <c r="CE85" s="947"/>
      <c r="CF85" s="947"/>
      <c r="CG85" s="948"/>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40"/>
      <c r="DW85" s="941"/>
      <c r="DX85" s="941"/>
      <c r="DY85" s="941"/>
      <c r="DZ85" s="942"/>
      <c r="EA85" s="246"/>
    </row>
    <row r="86" spans="1:131" s="247" customFormat="1" ht="26.25" customHeight="1" x14ac:dyDescent="0.15">
      <c r="A86" s="261">
        <v>19</v>
      </c>
      <c r="B86" s="956"/>
      <c r="C86" s="957"/>
      <c r="D86" s="957"/>
      <c r="E86" s="957"/>
      <c r="F86" s="957"/>
      <c r="G86" s="957"/>
      <c r="H86" s="957"/>
      <c r="I86" s="957"/>
      <c r="J86" s="957"/>
      <c r="K86" s="957"/>
      <c r="L86" s="957"/>
      <c r="M86" s="957"/>
      <c r="N86" s="957"/>
      <c r="O86" s="957"/>
      <c r="P86" s="958"/>
      <c r="Q86" s="959"/>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60"/>
      <c r="BA86" s="960"/>
      <c r="BB86" s="960"/>
      <c r="BC86" s="960"/>
      <c r="BD86" s="961"/>
      <c r="BE86" s="265"/>
      <c r="BF86" s="265"/>
      <c r="BG86" s="265"/>
      <c r="BH86" s="265"/>
      <c r="BI86" s="265"/>
      <c r="BJ86" s="265"/>
      <c r="BK86" s="265"/>
      <c r="BL86" s="265"/>
      <c r="BM86" s="265"/>
      <c r="BN86" s="265"/>
      <c r="BO86" s="265"/>
      <c r="BP86" s="265"/>
      <c r="BQ86" s="262">
        <v>80</v>
      </c>
      <c r="BR86" s="267"/>
      <c r="BS86" s="946"/>
      <c r="BT86" s="947"/>
      <c r="BU86" s="947"/>
      <c r="BV86" s="947"/>
      <c r="BW86" s="947"/>
      <c r="BX86" s="947"/>
      <c r="BY86" s="947"/>
      <c r="BZ86" s="947"/>
      <c r="CA86" s="947"/>
      <c r="CB86" s="947"/>
      <c r="CC86" s="947"/>
      <c r="CD86" s="947"/>
      <c r="CE86" s="947"/>
      <c r="CF86" s="947"/>
      <c r="CG86" s="948"/>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40"/>
      <c r="DW86" s="941"/>
      <c r="DX86" s="941"/>
      <c r="DY86" s="941"/>
      <c r="DZ86" s="942"/>
      <c r="EA86" s="246"/>
    </row>
    <row r="87" spans="1:131" s="247" customFormat="1" ht="26.25" customHeight="1" x14ac:dyDescent="0.15">
      <c r="A87" s="269">
        <v>20</v>
      </c>
      <c r="B87" s="965"/>
      <c r="C87" s="966"/>
      <c r="D87" s="966"/>
      <c r="E87" s="966"/>
      <c r="F87" s="966"/>
      <c r="G87" s="966"/>
      <c r="H87" s="966"/>
      <c r="I87" s="966"/>
      <c r="J87" s="966"/>
      <c r="K87" s="966"/>
      <c r="L87" s="966"/>
      <c r="M87" s="966"/>
      <c r="N87" s="966"/>
      <c r="O87" s="966"/>
      <c r="P87" s="967"/>
      <c r="Q87" s="968"/>
      <c r="R87" s="969"/>
      <c r="S87" s="969"/>
      <c r="T87" s="969"/>
      <c r="U87" s="969"/>
      <c r="V87" s="969"/>
      <c r="W87" s="969"/>
      <c r="X87" s="969"/>
      <c r="Y87" s="969"/>
      <c r="Z87" s="969"/>
      <c r="AA87" s="969"/>
      <c r="AB87" s="969"/>
      <c r="AC87" s="969"/>
      <c r="AD87" s="969"/>
      <c r="AE87" s="969"/>
      <c r="AF87" s="969"/>
      <c r="AG87" s="969"/>
      <c r="AH87" s="969"/>
      <c r="AI87" s="969"/>
      <c r="AJ87" s="969"/>
      <c r="AK87" s="969"/>
      <c r="AL87" s="969"/>
      <c r="AM87" s="969"/>
      <c r="AN87" s="969"/>
      <c r="AO87" s="969"/>
      <c r="AP87" s="969"/>
      <c r="AQ87" s="969"/>
      <c r="AR87" s="969"/>
      <c r="AS87" s="969"/>
      <c r="AT87" s="969"/>
      <c r="AU87" s="969"/>
      <c r="AV87" s="969"/>
      <c r="AW87" s="969"/>
      <c r="AX87" s="969"/>
      <c r="AY87" s="969"/>
      <c r="AZ87" s="970"/>
      <c r="BA87" s="970"/>
      <c r="BB87" s="970"/>
      <c r="BC87" s="970"/>
      <c r="BD87" s="971"/>
      <c r="BE87" s="265"/>
      <c r="BF87" s="265"/>
      <c r="BG87" s="265"/>
      <c r="BH87" s="265"/>
      <c r="BI87" s="265"/>
      <c r="BJ87" s="265"/>
      <c r="BK87" s="265"/>
      <c r="BL87" s="265"/>
      <c r="BM87" s="265"/>
      <c r="BN87" s="265"/>
      <c r="BO87" s="265"/>
      <c r="BP87" s="265"/>
      <c r="BQ87" s="262">
        <v>81</v>
      </c>
      <c r="BR87" s="267"/>
      <c r="BS87" s="946"/>
      <c r="BT87" s="947"/>
      <c r="BU87" s="947"/>
      <c r="BV87" s="947"/>
      <c r="BW87" s="947"/>
      <c r="BX87" s="947"/>
      <c r="BY87" s="947"/>
      <c r="BZ87" s="947"/>
      <c r="CA87" s="947"/>
      <c r="CB87" s="947"/>
      <c r="CC87" s="947"/>
      <c r="CD87" s="947"/>
      <c r="CE87" s="947"/>
      <c r="CF87" s="947"/>
      <c r="CG87" s="948"/>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40"/>
      <c r="DW87" s="941"/>
      <c r="DX87" s="941"/>
      <c r="DY87" s="941"/>
      <c r="DZ87" s="942"/>
      <c r="EA87" s="246"/>
    </row>
    <row r="88" spans="1:131" s="247" customFormat="1" ht="26.25" customHeight="1" thickBot="1" x14ac:dyDescent="0.2">
      <c r="A88" s="264" t="s">
        <v>395</v>
      </c>
      <c r="B88" s="873" t="s">
        <v>421</v>
      </c>
      <c r="C88" s="874"/>
      <c r="D88" s="874"/>
      <c r="E88" s="874"/>
      <c r="F88" s="874"/>
      <c r="G88" s="874"/>
      <c r="H88" s="874"/>
      <c r="I88" s="874"/>
      <c r="J88" s="874"/>
      <c r="K88" s="874"/>
      <c r="L88" s="874"/>
      <c r="M88" s="874"/>
      <c r="N88" s="874"/>
      <c r="O88" s="874"/>
      <c r="P88" s="875"/>
      <c r="Q88" s="921"/>
      <c r="R88" s="922"/>
      <c r="S88" s="922"/>
      <c r="T88" s="922"/>
      <c r="U88" s="922"/>
      <c r="V88" s="922"/>
      <c r="W88" s="922"/>
      <c r="X88" s="922"/>
      <c r="Y88" s="922"/>
      <c r="Z88" s="922"/>
      <c r="AA88" s="922"/>
      <c r="AB88" s="922"/>
      <c r="AC88" s="922"/>
      <c r="AD88" s="922"/>
      <c r="AE88" s="922"/>
      <c r="AF88" s="925"/>
      <c r="AG88" s="925"/>
      <c r="AH88" s="925"/>
      <c r="AI88" s="925"/>
      <c r="AJ88" s="925"/>
      <c r="AK88" s="922"/>
      <c r="AL88" s="922"/>
      <c r="AM88" s="922"/>
      <c r="AN88" s="922"/>
      <c r="AO88" s="922"/>
      <c r="AP88" s="925"/>
      <c r="AQ88" s="925"/>
      <c r="AR88" s="925"/>
      <c r="AS88" s="925"/>
      <c r="AT88" s="925"/>
      <c r="AU88" s="925"/>
      <c r="AV88" s="925"/>
      <c r="AW88" s="925"/>
      <c r="AX88" s="925"/>
      <c r="AY88" s="925"/>
      <c r="AZ88" s="930"/>
      <c r="BA88" s="930"/>
      <c r="BB88" s="930"/>
      <c r="BC88" s="930"/>
      <c r="BD88" s="931"/>
      <c r="BE88" s="265"/>
      <c r="BF88" s="265"/>
      <c r="BG88" s="265"/>
      <c r="BH88" s="265"/>
      <c r="BI88" s="265"/>
      <c r="BJ88" s="265"/>
      <c r="BK88" s="265"/>
      <c r="BL88" s="265"/>
      <c r="BM88" s="265"/>
      <c r="BN88" s="265"/>
      <c r="BO88" s="265"/>
      <c r="BP88" s="265"/>
      <c r="BQ88" s="262">
        <v>82</v>
      </c>
      <c r="BR88" s="267"/>
      <c r="BS88" s="946"/>
      <c r="BT88" s="947"/>
      <c r="BU88" s="947"/>
      <c r="BV88" s="947"/>
      <c r="BW88" s="947"/>
      <c r="BX88" s="947"/>
      <c r="BY88" s="947"/>
      <c r="BZ88" s="947"/>
      <c r="CA88" s="947"/>
      <c r="CB88" s="947"/>
      <c r="CC88" s="947"/>
      <c r="CD88" s="947"/>
      <c r="CE88" s="947"/>
      <c r="CF88" s="947"/>
      <c r="CG88" s="948"/>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40"/>
      <c r="DW88" s="941"/>
      <c r="DX88" s="941"/>
      <c r="DY88" s="941"/>
      <c r="DZ88" s="94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6"/>
      <c r="BT89" s="947"/>
      <c r="BU89" s="947"/>
      <c r="BV89" s="947"/>
      <c r="BW89" s="947"/>
      <c r="BX89" s="947"/>
      <c r="BY89" s="947"/>
      <c r="BZ89" s="947"/>
      <c r="CA89" s="947"/>
      <c r="CB89" s="947"/>
      <c r="CC89" s="947"/>
      <c r="CD89" s="947"/>
      <c r="CE89" s="947"/>
      <c r="CF89" s="947"/>
      <c r="CG89" s="948"/>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40"/>
      <c r="DW89" s="941"/>
      <c r="DX89" s="941"/>
      <c r="DY89" s="941"/>
      <c r="DZ89" s="94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6"/>
      <c r="BT90" s="947"/>
      <c r="BU90" s="947"/>
      <c r="BV90" s="947"/>
      <c r="BW90" s="947"/>
      <c r="BX90" s="947"/>
      <c r="BY90" s="947"/>
      <c r="BZ90" s="947"/>
      <c r="CA90" s="947"/>
      <c r="CB90" s="947"/>
      <c r="CC90" s="947"/>
      <c r="CD90" s="947"/>
      <c r="CE90" s="947"/>
      <c r="CF90" s="947"/>
      <c r="CG90" s="948"/>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40"/>
      <c r="DW90" s="941"/>
      <c r="DX90" s="941"/>
      <c r="DY90" s="941"/>
      <c r="DZ90" s="94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6"/>
      <c r="BT91" s="947"/>
      <c r="BU91" s="947"/>
      <c r="BV91" s="947"/>
      <c r="BW91" s="947"/>
      <c r="BX91" s="947"/>
      <c r="BY91" s="947"/>
      <c r="BZ91" s="947"/>
      <c r="CA91" s="947"/>
      <c r="CB91" s="947"/>
      <c r="CC91" s="947"/>
      <c r="CD91" s="947"/>
      <c r="CE91" s="947"/>
      <c r="CF91" s="947"/>
      <c r="CG91" s="948"/>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40"/>
      <c r="DW91" s="941"/>
      <c r="DX91" s="941"/>
      <c r="DY91" s="941"/>
      <c r="DZ91" s="94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6"/>
      <c r="BT92" s="947"/>
      <c r="BU92" s="947"/>
      <c r="BV92" s="947"/>
      <c r="BW92" s="947"/>
      <c r="BX92" s="947"/>
      <c r="BY92" s="947"/>
      <c r="BZ92" s="947"/>
      <c r="CA92" s="947"/>
      <c r="CB92" s="947"/>
      <c r="CC92" s="947"/>
      <c r="CD92" s="947"/>
      <c r="CE92" s="947"/>
      <c r="CF92" s="947"/>
      <c r="CG92" s="948"/>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40"/>
      <c r="DW92" s="941"/>
      <c r="DX92" s="941"/>
      <c r="DY92" s="941"/>
      <c r="DZ92" s="94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6"/>
      <c r="BT93" s="947"/>
      <c r="BU93" s="947"/>
      <c r="BV93" s="947"/>
      <c r="BW93" s="947"/>
      <c r="BX93" s="947"/>
      <c r="BY93" s="947"/>
      <c r="BZ93" s="947"/>
      <c r="CA93" s="947"/>
      <c r="CB93" s="947"/>
      <c r="CC93" s="947"/>
      <c r="CD93" s="947"/>
      <c r="CE93" s="947"/>
      <c r="CF93" s="947"/>
      <c r="CG93" s="948"/>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40"/>
      <c r="DW93" s="941"/>
      <c r="DX93" s="941"/>
      <c r="DY93" s="941"/>
      <c r="DZ93" s="94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6"/>
      <c r="BT94" s="947"/>
      <c r="BU94" s="947"/>
      <c r="BV94" s="947"/>
      <c r="BW94" s="947"/>
      <c r="BX94" s="947"/>
      <c r="BY94" s="947"/>
      <c r="BZ94" s="947"/>
      <c r="CA94" s="947"/>
      <c r="CB94" s="947"/>
      <c r="CC94" s="947"/>
      <c r="CD94" s="947"/>
      <c r="CE94" s="947"/>
      <c r="CF94" s="947"/>
      <c r="CG94" s="948"/>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40"/>
      <c r="DW94" s="941"/>
      <c r="DX94" s="941"/>
      <c r="DY94" s="941"/>
      <c r="DZ94" s="94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6"/>
      <c r="BT95" s="947"/>
      <c r="BU95" s="947"/>
      <c r="BV95" s="947"/>
      <c r="BW95" s="947"/>
      <c r="BX95" s="947"/>
      <c r="BY95" s="947"/>
      <c r="BZ95" s="947"/>
      <c r="CA95" s="947"/>
      <c r="CB95" s="947"/>
      <c r="CC95" s="947"/>
      <c r="CD95" s="947"/>
      <c r="CE95" s="947"/>
      <c r="CF95" s="947"/>
      <c r="CG95" s="948"/>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40"/>
      <c r="DW95" s="941"/>
      <c r="DX95" s="941"/>
      <c r="DY95" s="941"/>
      <c r="DZ95" s="94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6"/>
      <c r="BT96" s="947"/>
      <c r="BU96" s="947"/>
      <c r="BV96" s="947"/>
      <c r="BW96" s="947"/>
      <c r="BX96" s="947"/>
      <c r="BY96" s="947"/>
      <c r="BZ96" s="947"/>
      <c r="CA96" s="947"/>
      <c r="CB96" s="947"/>
      <c r="CC96" s="947"/>
      <c r="CD96" s="947"/>
      <c r="CE96" s="947"/>
      <c r="CF96" s="947"/>
      <c r="CG96" s="948"/>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40"/>
      <c r="DW96" s="941"/>
      <c r="DX96" s="941"/>
      <c r="DY96" s="941"/>
      <c r="DZ96" s="94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6"/>
      <c r="BT97" s="947"/>
      <c r="BU97" s="947"/>
      <c r="BV97" s="947"/>
      <c r="BW97" s="947"/>
      <c r="BX97" s="947"/>
      <c r="BY97" s="947"/>
      <c r="BZ97" s="947"/>
      <c r="CA97" s="947"/>
      <c r="CB97" s="947"/>
      <c r="CC97" s="947"/>
      <c r="CD97" s="947"/>
      <c r="CE97" s="947"/>
      <c r="CF97" s="947"/>
      <c r="CG97" s="948"/>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40"/>
      <c r="DW97" s="941"/>
      <c r="DX97" s="941"/>
      <c r="DY97" s="941"/>
      <c r="DZ97" s="94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6"/>
      <c r="BT98" s="947"/>
      <c r="BU98" s="947"/>
      <c r="BV98" s="947"/>
      <c r="BW98" s="947"/>
      <c r="BX98" s="947"/>
      <c r="BY98" s="947"/>
      <c r="BZ98" s="947"/>
      <c r="CA98" s="947"/>
      <c r="CB98" s="947"/>
      <c r="CC98" s="947"/>
      <c r="CD98" s="947"/>
      <c r="CE98" s="947"/>
      <c r="CF98" s="947"/>
      <c r="CG98" s="948"/>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40"/>
      <c r="DW98" s="941"/>
      <c r="DX98" s="941"/>
      <c r="DY98" s="941"/>
      <c r="DZ98" s="94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6"/>
      <c r="BT99" s="947"/>
      <c r="BU99" s="947"/>
      <c r="BV99" s="947"/>
      <c r="BW99" s="947"/>
      <c r="BX99" s="947"/>
      <c r="BY99" s="947"/>
      <c r="BZ99" s="947"/>
      <c r="CA99" s="947"/>
      <c r="CB99" s="947"/>
      <c r="CC99" s="947"/>
      <c r="CD99" s="947"/>
      <c r="CE99" s="947"/>
      <c r="CF99" s="947"/>
      <c r="CG99" s="948"/>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40"/>
      <c r="DW99" s="941"/>
      <c r="DX99" s="941"/>
      <c r="DY99" s="941"/>
      <c r="DZ99" s="94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6"/>
      <c r="BT100" s="947"/>
      <c r="BU100" s="947"/>
      <c r="BV100" s="947"/>
      <c r="BW100" s="947"/>
      <c r="BX100" s="947"/>
      <c r="BY100" s="947"/>
      <c r="BZ100" s="947"/>
      <c r="CA100" s="947"/>
      <c r="CB100" s="947"/>
      <c r="CC100" s="947"/>
      <c r="CD100" s="947"/>
      <c r="CE100" s="947"/>
      <c r="CF100" s="947"/>
      <c r="CG100" s="948"/>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40"/>
      <c r="DW100" s="941"/>
      <c r="DX100" s="941"/>
      <c r="DY100" s="941"/>
      <c r="DZ100" s="94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6"/>
      <c r="BT101" s="947"/>
      <c r="BU101" s="947"/>
      <c r="BV101" s="947"/>
      <c r="BW101" s="947"/>
      <c r="BX101" s="947"/>
      <c r="BY101" s="947"/>
      <c r="BZ101" s="947"/>
      <c r="CA101" s="947"/>
      <c r="CB101" s="947"/>
      <c r="CC101" s="947"/>
      <c r="CD101" s="947"/>
      <c r="CE101" s="947"/>
      <c r="CF101" s="947"/>
      <c r="CG101" s="948"/>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40"/>
      <c r="DW101" s="941"/>
      <c r="DX101" s="941"/>
      <c r="DY101" s="941"/>
      <c r="DZ101" s="94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395</v>
      </c>
      <c r="BR102" s="873" t="s">
        <v>422</v>
      </c>
      <c r="BS102" s="874"/>
      <c r="BT102" s="874"/>
      <c r="BU102" s="874"/>
      <c r="BV102" s="874"/>
      <c r="BW102" s="874"/>
      <c r="BX102" s="874"/>
      <c r="BY102" s="874"/>
      <c r="BZ102" s="874"/>
      <c r="CA102" s="874"/>
      <c r="CB102" s="874"/>
      <c r="CC102" s="874"/>
      <c r="CD102" s="874"/>
      <c r="CE102" s="874"/>
      <c r="CF102" s="874"/>
      <c r="CG102" s="875"/>
      <c r="CH102" s="972"/>
      <c r="CI102" s="973"/>
      <c r="CJ102" s="973"/>
      <c r="CK102" s="973"/>
      <c r="CL102" s="974"/>
      <c r="CM102" s="972"/>
      <c r="CN102" s="973"/>
      <c r="CO102" s="973"/>
      <c r="CP102" s="973"/>
      <c r="CQ102" s="974"/>
      <c r="CR102" s="975"/>
      <c r="CS102" s="933"/>
      <c r="CT102" s="933"/>
      <c r="CU102" s="933"/>
      <c r="CV102" s="976"/>
      <c r="CW102" s="975"/>
      <c r="CX102" s="933"/>
      <c r="CY102" s="933"/>
      <c r="CZ102" s="933"/>
      <c r="DA102" s="976"/>
      <c r="DB102" s="975"/>
      <c r="DC102" s="933"/>
      <c r="DD102" s="933"/>
      <c r="DE102" s="933"/>
      <c r="DF102" s="976"/>
      <c r="DG102" s="975"/>
      <c r="DH102" s="933"/>
      <c r="DI102" s="933"/>
      <c r="DJ102" s="933"/>
      <c r="DK102" s="976"/>
      <c r="DL102" s="975"/>
      <c r="DM102" s="933"/>
      <c r="DN102" s="933"/>
      <c r="DO102" s="933"/>
      <c r="DP102" s="976"/>
      <c r="DQ102" s="975"/>
      <c r="DR102" s="933"/>
      <c r="DS102" s="933"/>
      <c r="DT102" s="933"/>
      <c r="DU102" s="976"/>
      <c r="DV102" s="999"/>
      <c r="DW102" s="1000"/>
      <c r="DX102" s="1000"/>
      <c r="DY102" s="1000"/>
      <c r="DZ102" s="1001"/>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2" t="s">
        <v>423</v>
      </c>
      <c r="BR103" s="1002"/>
      <c r="BS103" s="1002"/>
      <c r="BT103" s="1002"/>
      <c r="BU103" s="1002"/>
      <c r="BV103" s="1002"/>
      <c r="BW103" s="1002"/>
      <c r="BX103" s="1002"/>
      <c r="BY103" s="1002"/>
      <c r="BZ103" s="1002"/>
      <c r="CA103" s="1002"/>
      <c r="CB103" s="1002"/>
      <c r="CC103" s="1002"/>
      <c r="CD103" s="1002"/>
      <c r="CE103" s="1002"/>
      <c r="CF103" s="1002"/>
      <c r="CG103" s="1002"/>
      <c r="CH103" s="1002"/>
      <c r="CI103" s="1002"/>
      <c r="CJ103" s="1002"/>
      <c r="CK103" s="1002"/>
      <c r="CL103" s="1002"/>
      <c r="CM103" s="1002"/>
      <c r="CN103" s="1002"/>
      <c r="CO103" s="1002"/>
      <c r="CP103" s="1002"/>
      <c r="CQ103" s="1002"/>
      <c r="CR103" s="1002"/>
      <c r="CS103" s="1002"/>
      <c r="CT103" s="1002"/>
      <c r="CU103" s="1002"/>
      <c r="CV103" s="1002"/>
      <c r="CW103" s="1002"/>
      <c r="CX103" s="1002"/>
      <c r="CY103" s="1002"/>
      <c r="CZ103" s="1002"/>
      <c r="DA103" s="1002"/>
      <c r="DB103" s="1002"/>
      <c r="DC103" s="1002"/>
      <c r="DD103" s="1002"/>
      <c r="DE103" s="1002"/>
      <c r="DF103" s="1002"/>
      <c r="DG103" s="1002"/>
      <c r="DH103" s="1002"/>
      <c r="DI103" s="1002"/>
      <c r="DJ103" s="1002"/>
      <c r="DK103" s="1002"/>
      <c r="DL103" s="1002"/>
      <c r="DM103" s="1002"/>
      <c r="DN103" s="1002"/>
      <c r="DO103" s="1002"/>
      <c r="DP103" s="1002"/>
      <c r="DQ103" s="1002"/>
      <c r="DR103" s="1002"/>
      <c r="DS103" s="1002"/>
      <c r="DT103" s="1002"/>
      <c r="DU103" s="1002"/>
      <c r="DV103" s="1002"/>
      <c r="DW103" s="1002"/>
      <c r="DX103" s="1002"/>
      <c r="DY103" s="1002"/>
      <c r="DZ103" s="1002"/>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3" t="s">
        <v>424</v>
      </c>
      <c r="BR104" s="1003"/>
      <c r="BS104" s="1003"/>
      <c r="BT104" s="1003"/>
      <c r="BU104" s="1003"/>
      <c r="BV104" s="1003"/>
      <c r="BW104" s="1003"/>
      <c r="BX104" s="1003"/>
      <c r="BY104" s="1003"/>
      <c r="BZ104" s="1003"/>
      <c r="CA104" s="1003"/>
      <c r="CB104" s="1003"/>
      <c r="CC104" s="1003"/>
      <c r="CD104" s="1003"/>
      <c r="CE104" s="1003"/>
      <c r="CF104" s="1003"/>
      <c r="CG104" s="1003"/>
      <c r="CH104" s="1003"/>
      <c r="CI104" s="1003"/>
      <c r="CJ104" s="1003"/>
      <c r="CK104" s="1003"/>
      <c r="CL104" s="1003"/>
      <c r="CM104" s="1003"/>
      <c r="CN104" s="1003"/>
      <c r="CO104" s="1003"/>
      <c r="CP104" s="1003"/>
      <c r="CQ104" s="1003"/>
      <c r="CR104" s="1003"/>
      <c r="CS104" s="1003"/>
      <c r="CT104" s="1003"/>
      <c r="CU104" s="1003"/>
      <c r="CV104" s="1003"/>
      <c r="CW104" s="1003"/>
      <c r="CX104" s="1003"/>
      <c r="CY104" s="1003"/>
      <c r="CZ104" s="1003"/>
      <c r="DA104" s="1003"/>
      <c r="DB104" s="1003"/>
      <c r="DC104" s="1003"/>
      <c r="DD104" s="1003"/>
      <c r="DE104" s="1003"/>
      <c r="DF104" s="1003"/>
      <c r="DG104" s="1003"/>
      <c r="DH104" s="1003"/>
      <c r="DI104" s="1003"/>
      <c r="DJ104" s="1003"/>
      <c r="DK104" s="1003"/>
      <c r="DL104" s="1003"/>
      <c r="DM104" s="1003"/>
      <c r="DN104" s="1003"/>
      <c r="DO104" s="1003"/>
      <c r="DP104" s="1003"/>
      <c r="DQ104" s="1003"/>
      <c r="DR104" s="1003"/>
      <c r="DS104" s="1003"/>
      <c r="DT104" s="1003"/>
      <c r="DU104" s="1003"/>
      <c r="DV104" s="1003"/>
      <c r="DW104" s="1003"/>
      <c r="DX104" s="1003"/>
      <c r="DY104" s="1003"/>
      <c r="DZ104" s="1003"/>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4" t="s">
        <v>427</v>
      </c>
      <c r="B108" s="1005"/>
      <c r="C108" s="1005"/>
      <c r="D108" s="1005"/>
      <c r="E108" s="1005"/>
      <c r="F108" s="1005"/>
      <c r="G108" s="1005"/>
      <c r="H108" s="1005"/>
      <c r="I108" s="1005"/>
      <c r="J108" s="1005"/>
      <c r="K108" s="1005"/>
      <c r="L108" s="1005"/>
      <c r="M108" s="1005"/>
      <c r="N108" s="1005"/>
      <c r="O108" s="1005"/>
      <c r="P108" s="1005"/>
      <c r="Q108" s="1005"/>
      <c r="R108" s="1005"/>
      <c r="S108" s="1005"/>
      <c r="T108" s="1005"/>
      <c r="U108" s="1005"/>
      <c r="V108" s="1005"/>
      <c r="W108" s="1005"/>
      <c r="X108" s="1005"/>
      <c r="Y108" s="1005"/>
      <c r="Z108" s="1005"/>
      <c r="AA108" s="1005"/>
      <c r="AB108" s="1005"/>
      <c r="AC108" s="1005"/>
      <c r="AD108" s="1005"/>
      <c r="AE108" s="1005"/>
      <c r="AF108" s="1005"/>
      <c r="AG108" s="1005"/>
      <c r="AH108" s="1005"/>
      <c r="AI108" s="1005"/>
      <c r="AJ108" s="1005"/>
      <c r="AK108" s="1005"/>
      <c r="AL108" s="1005"/>
      <c r="AM108" s="1005"/>
      <c r="AN108" s="1005"/>
      <c r="AO108" s="1005"/>
      <c r="AP108" s="1005"/>
      <c r="AQ108" s="1005"/>
      <c r="AR108" s="1005"/>
      <c r="AS108" s="1005"/>
      <c r="AT108" s="1006"/>
      <c r="AU108" s="1004" t="s">
        <v>428</v>
      </c>
      <c r="AV108" s="1005"/>
      <c r="AW108" s="1005"/>
      <c r="AX108" s="1005"/>
      <c r="AY108" s="1005"/>
      <c r="AZ108" s="1005"/>
      <c r="BA108" s="1005"/>
      <c r="BB108" s="1005"/>
      <c r="BC108" s="1005"/>
      <c r="BD108" s="1005"/>
      <c r="BE108" s="1005"/>
      <c r="BF108" s="1005"/>
      <c r="BG108" s="1005"/>
      <c r="BH108" s="1005"/>
      <c r="BI108" s="1005"/>
      <c r="BJ108" s="1005"/>
      <c r="BK108" s="1005"/>
      <c r="BL108" s="1005"/>
      <c r="BM108" s="1005"/>
      <c r="BN108" s="1005"/>
      <c r="BO108" s="1005"/>
      <c r="BP108" s="1005"/>
      <c r="BQ108" s="1005"/>
      <c r="BR108" s="1005"/>
      <c r="BS108" s="1005"/>
      <c r="BT108" s="1005"/>
      <c r="BU108" s="1005"/>
      <c r="BV108" s="1005"/>
      <c r="BW108" s="1005"/>
      <c r="BX108" s="1005"/>
      <c r="BY108" s="1005"/>
      <c r="BZ108" s="1005"/>
      <c r="CA108" s="1005"/>
      <c r="CB108" s="1005"/>
      <c r="CC108" s="1005"/>
      <c r="CD108" s="1005"/>
      <c r="CE108" s="1005"/>
      <c r="CF108" s="1005"/>
      <c r="CG108" s="1005"/>
      <c r="CH108" s="1005"/>
      <c r="CI108" s="1005"/>
      <c r="CJ108" s="1005"/>
      <c r="CK108" s="1005"/>
      <c r="CL108" s="1005"/>
      <c r="CM108" s="1005"/>
      <c r="CN108" s="1005"/>
      <c r="CO108" s="1005"/>
      <c r="CP108" s="1005"/>
      <c r="CQ108" s="1005"/>
      <c r="CR108" s="1005"/>
      <c r="CS108" s="1005"/>
      <c r="CT108" s="1005"/>
      <c r="CU108" s="1005"/>
      <c r="CV108" s="1005"/>
      <c r="CW108" s="1005"/>
      <c r="CX108" s="1005"/>
      <c r="CY108" s="1005"/>
      <c r="CZ108" s="1005"/>
      <c r="DA108" s="1005"/>
      <c r="DB108" s="1005"/>
      <c r="DC108" s="1005"/>
      <c r="DD108" s="1005"/>
      <c r="DE108" s="1005"/>
      <c r="DF108" s="1005"/>
      <c r="DG108" s="1005"/>
      <c r="DH108" s="1005"/>
      <c r="DI108" s="1005"/>
      <c r="DJ108" s="1005"/>
      <c r="DK108" s="1005"/>
      <c r="DL108" s="1005"/>
      <c r="DM108" s="1005"/>
      <c r="DN108" s="1005"/>
      <c r="DO108" s="1005"/>
      <c r="DP108" s="1005"/>
      <c r="DQ108" s="1005"/>
      <c r="DR108" s="1005"/>
      <c r="DS108" s="1005"/>
      <c r="DT108" s="1005"/>
      <c r="DU108" s="1005"/>
      <c r="DV108" s="1005"/>
      <c r="DW108" s="1005"/>
      <c r="DX108" s="1005"/>
      <c r="DY108" s="1005"/>
      <c r="DZ108" s="1006"/>
    </row>
    <row r="109" spans="1:131" s="246" customFormat="1" ht="26.25" customHeight="1" x14ac:dyDescent="0.15">
      <c r="A109" s="997" t="s">
        <v>429</v>
      </c>
      <c r="B109" s="978"/>
      <c r="C109" s="978"/>
      <c r="D109" s="978"/>
      <c r="E109" s="978"/>
      <c r="F109" s="978"/>
      <c r="G109" s="978"/>
      <c r="H109" s="978"/>
      <c r="I109" s="978"/>
      <c r="J109" s="978"/>
      <c r="K109" s="978"/>
      <c r="L109" s="978"/>
      <c r="M109" s="978"/>
      <c r="N109" s="978"/>
      <c r="O109" s="978"/>
      <c r="P109" s="978"/>
      <c r="Q109" s="978"/>
      <c r="R109" s="978"/>
      <c r="S109" s="978"/>
      <c r="T109" s="978"/>
      <c r="U109" s="978"/>
      <c r="V109" s="978"/>
      <c r="W109" s="978"/>
      <c r="X109" s="978"/>
      <c r="Y109" s="978"/>
      <c r="Z109" s="979"/>
      <c r="AA109" s="977" t="s">
        <v>430</v>
      </c>
      <c r="AB109" s="978"/>
      <c r="AC109" s="978"/>
      <c r="AD109" s="978"/>
      <c r="AE109" s="979"/>
      <c r="AF109" s="977" t="s">
        <v>313</v>
      </c>
      <c r="AG109" s="978"/>
      <c r="AH109" s="978"/>
      <c r="AI109" s="978"/>
      <c r="AJ109" s="979"/>
      <c r="AK109" s="977" t="s">
        <v>312</v>
      </c>
      <c r="AL109" s="978"/>
      <c r="AM109" s="978"/>
      <c r="AN109" s="978"/>
      <c r="AO109" s="979"/>
      <c r="AP109" s="977" t="s">
        <v>431</v>
      </c>
      <c r="AQ109" s="978"/>
      <c r="AR109" s="978"/>
      <c r="AS109" s="978"/>
      <c r="AT109" s="980"/>
      <c r="AU109" s="997" t="s">
        <v>429</v>
      </c>
      <c r="AV109" s="978"/>
      <c r="AW109" s="978"/>
      <c r="AX109" s="978"/>
      <c r="AY109" s="978"/>
      <c r="AZ109" s="978"/>
      <c r="BA109" s="978"/>
      <c r="BB109" s="978"/>
      <c r="BC109" s="978"/>
      <c r="BD109" s="978"/>
      <c r="BE109" s="978"/>
      <c r="BF109" s="978"/>
      <c r="BG109" s="978"/>
      <c r="BH109" s="978"/>
      <c r="BI109" s="978"/>
      <c r="BJ109" s="978"/>
      <c r="BK109" s="978"/>
      <c r="BL109" s="978"/>
      <c r="BM109" s="978"/>
      <c r="BN109" s="978"/>
      <c r="BO109" s="978"/>
      <c r="BP109" s="979"/>
      <c r="BQ109" s="977" t="s">
        <v>430</v>
      </c>
      <c r="BR109" s="978"/>
      <c r="BS109" s="978"/>
      <c r="BT109" s="978"/>
      <c r="BU109" s="979"/>
      <c r="BV109" s="977" t="s">
        <v>313</v>
      </c>
      <c r="BW109" s="978"/>
      <c r="BX109" s="978"/>
      <c r="BY109" s="978"/>
      <c r="BZ109" s="979"/>
      <c r="CA109" s="977" t="s">
        <v>312</v>
      </c>
      <c r="CB109" s="978"/>
      <c r="CC109" s="978"/>
      <c r="CD109" s="978"/>
      <c r="CE109" s="979"/>
      <c r="CF109" s="998" t="s">
        <v>431</v>
      </c>
      <c r="CG109" s="998"/>
      <c r="CH109" s="998"/>
      <c r="CI109" s="998"/>
      <c r="CJ109" s="998"/>
      <c r="CK109" s="977" t="s">
        <v>432</v>
      </c>
      <c r="CL109" s="978"/>
      <c r="CM109" s="978"/>
      <c r="CN109" s="978"/>
      <c r="CO109" s="978"/>
      <c r="CP109" s="978"/>
      <c r="CQ109" s="978"/>
      <c r="CR109" s="978"/>
      <c r="CS109" s="978"/>
      <c r="CT109" s="978"/>
      <c r="CU109" s="978"/>
      <c r="CV109" s="978"/>
      <c r="CW109" s="978"/>
      <c r="CX109" s="978"/>
      <c r="CY109" s="978"/>
      <c r="CZ109" s="978"/>
      <c r="DA109" s="978"/>
      <c r="DB109" s="978"/>
      <c r="DC109" s="978"/>
      <c r="DD109" s="978"/>
      <c r="DE109" s="978"/>
      <c r="DF109" s="979"/>
      <c r="DG109" s="977" t="s">
        <v>430</v>
      </c>
      <c r="DH109" s="978"/>
      <c r="DI109" s="978"/>
      <c r="DJ109" s="978"/>
      <c r="DK109" s="979"/>
      <c r="DL109" s="977" t="s">
        <v>313</v>
      </c>
      <c r="DM109" s="978"/>
      <c r="DN109" s="978"/>
      <c r="DO109" s="978"/>
      <c r="DP109" s="979"/>
      <c r="DQ109" s="977" t="s">
        <v>312</v>
      </c>
      <c r="DR109" s="978"/>
      <c r="DS109" s="978"/>
      <c r="DT109" s="978"/>
      <c r="DU109" s="979"/>
      <c r="DV109" s="977" t="s">
        <v>431</v>
      </c>
      <c r="DW109" s="978"/>
      <c r="DX109" s="978"/>
      <c r="DY109" s="978"/>
      <c r="DZ109" s="980"/>
    </row>
    <row r="110" spans="1:131" s="246" customFormat="1" ht="26.25" customHeight="1" x14ac:dyDescent="0.15">
      <c r="A110" s="981" t="s">
        <v>433</v>
      </c>
      <c r="B110" s="982"/>
      <c r="C110" s="982"/>
      <c r="D110" s="982"/>
      <c r="E110" s="982"/>
      <c r="F110" s="982"/>
      <c r="G110" s="982"/>
      <c r="H110" s="982"/>
      <c r="I110" s="982"/>
      <c r="J110" s="982"/>
      <c r="K110" s="982"/>
      <c r="L110" s="982"/>
      <c r="M110" s="982"/>
      <c r="N110" s="982"/>
      <c r="O110" s="982"/>
      <c r="P110" s="982"/>
      <c r="Q110" s="982"/>
      <c r="R110" s="982"/>
      <c r="S110" s="982"/>
      <c r="T110" s="982"/>
      <c r="U110" s="982"/>
      <c r="V110" s="982"/>
      <c r="W110" s="982"/>
      <c r="X110" s="982"/>
      <c r="Y110" s="982"/>
      <c r="Z110" s="983"/>
      <c r="AA110" s="984">
        <v>264002</v>
      </c>
      <c r="AB110" s="985"/>
      <c r="AC110" s="985"/>
      <c r="AD110" s="985"/>
      <c r="AE110" s="986"/>
      <c r="AF110" s="987">
        <v>275866</v>
      </c>
      <c r="AG110" s="985"/>
      <c r="AH110" s="985"/>
      <c r="AI110" s="985"/>
      <c r="AJ110" s="986"/>
      <c r="AK110" s="987">
        <v>317423</v>
      </c>
      <c r="AL110" s="985"/>
      <c r="AM110" s="985"/>
      <c r="AN110" s="985"/>
      <c r="AO110" s="986"/>
      <c r="AP110" s="988">
        <v>24.5</v>
      </c>
      <c r="AQ110" s="989"/>
      <c r="AR110" s="989"/>
      <c r="AS110" s="989"/>
      <c r="AT110" s="990"/>
      <c r="AU110" s="991" t="s">
        <v>73</v>
      </c>
      <c r="AV110" s="992"/>
      <c r="AW110" s="992"/>
      <c r="AX110" s="992"/>
      <c r="AY110" s="992"/>
      <c r="AZ110" s="1033" t="s">
        <v>434</v>
      </c>
      <c r="BA110" s="982"/>
      <c r="BB110" s="982"/>
      <c r="BC110" s="982"/>
      <c r="BD110" s="982"/>
      <c r="BE110" s="982"/>
      <c r="BF110" s="982"/>
      <c r="BG110" s="982"/>
      <c r="BH110" s="982"/>
      <c r="BI110" s="982"/>
      <c r="BJ110" s="982"/>
      <c r="BK110" s="982"/>
      <c r="BL110" s="982"/>
      <c r="BM110" s="982"/>
      <c r="BN110" s="982"/>
      <c r="BO110" s="982"/>
      <c r="BP110" s="983"/>
      <c r="BQ110" s="1019">
        <v>3146512</v>
      </c>
      <c r="BR110" s="1020"/>
      <c r="BS110" s="1020"/>
      <c r="BT110" s="1020"/>
      <c r="BU110" s="1020"/>
      <c r="BV110" s="1020">
        <v>3281316</v>
      </c>
      <c r="BW110" s="1020"/>
      <c r="BX110" s="1020"/>
      <c r="BY110" s="1020"/>
      <c r="BZ110" s="1020"/>
      <c r="CA110" s="1020">
        <v>3200856</v>
      </c>
      <c r="CB110" s="1020"/>
      <c r="CC110" s="1020"/>
      <c r="CD110" s="1020"/>
      <c r="CE110" s="1020"/>
      <c r="CF110" s="1034">
        <v>247</v>
      </c>
      <c r="CG110" s="1035"/>
      <c r="CH110" s="1035"/>
      <c r="CI110" s="1035"/>
      <c r="CJ110" s="1035"/>
      <c r="CK110" s="1036" t="s">
        <v>435</v>
      </c>
      <c r="CL110" s="1037"/>
      <c r="CM110" s="1016" t="s">
        <v>436</v>
      </c>
      <c r="CN110" s="1017"/>
      <c r="CO110" s="1017"/>
      <c r="CP110" s="1017"/>
      <c r="CQ110" s="1017"/>
      <c r="CR110" s="1017"/>
      <c r="CS110" s="1017"/>
      <c r="CT110" s="1017"/>
      <c r="CU110" s="1017"/>
      <c r="CV110" s="1017"/>
      <c r="CW110" s="1017"/>
      <c r="CX110" s="1017"/>
      <c r="CY110" s="1017"/>
      <c r="CZ110" s="1017"/>
      <c r="DA110" s="1017"/>
      <c r="DB110" s="1017"/>
      <c r="DC110" s="1017"/>
      <c r="DD110" s="1017"/>
      <c r="DE110" s="1017"/>
      <c r="DF110" s="1018"/>
      <c r="DG110" s="1019" t="s">
        <v>397</v>
      </c>
      <c r="DH110" s="1020"/>
      <c r="DI110" s="1020"/>
      <c r="DJ110" s="1020"/>
      <c r="DK110" s="1020"/>
      <c r="DL110" s="1020" t="s">
        <v>397</v>
      </c>
      <c r="DM110" s="1020"/>
      <c r="DN110" s="1020"/>
      <c r="DO110" s="1020"/>
      <c r="DP110" s="1020"/>
      <c r="DQ110" s="1020" t="s">
        <v>241</v>
      </c>
      <c r="DR110" s="1020"/>
      <c r="DS110" s="1020"/>
      <c r="DT110" s="1020"/>
      <c r="DU110" s="1020"/>
      <c r="DV110" s="1021" t="s">
        <v>241</v>
      </c>
      <c r="DW110" s="1021"/>
      <c r="DX110" s="1021"/>
      <c r="DY110" s="1021"/>
      <c r="DZ110" s="1022"/>
    </row>
    <row r="111" spans="1:131" s="246" customFormat="1" ht="26.25" customHeight="1" x14ac:dyDescent="0.15">
      <c r="A111" s="1023" t="s">
        <v>437</v>
      </c>
      <c r="B111" s="1024"/>
      <c r="C111" s="1024"/>
      <c r="D111" s="1024"/>
      <c r="E111" s="1024"/>
      <c r="F111" s="1024"/>
      <c r="G111" s="1024"/>
      <c r="H111" s="1024"/>
      <c r="I111" s="1024"/>
      <c r="J111" s="1024"/>
      <c r="K111" s="1024"/>
      <c r="L111" s="1024"/>
      <c r="M111" s="1024"/>
      <c r="N111" s="1024"/>
      <c r="O111" s="1024"/>
      <c r="P111" s="1024"/>
      <c r="Q111" s="1024"/>
      <c r="R111" s="1024"/>
      <c r="S111" s="1024"/>
      <c r="T111" s="1024"/>
      <c r="U111" s="1024"/>
      <c r="V111" s="1024"/>
      <c r="W111" s="1024"/>
      <c r="X111" s="1024"/>
      <c r="Y111" s="1024"/>
      <c r="Z111" s="1025"/>
      <c r="AA111" s="1026" t="s">
        <v>241</v>
      </c>
      <c r="AB111" s="1027"/>
      <c r="AC111" s="1027"/>
      <c r="AD111" s="1027"/>
      <c r="AE111" s="1028"/>
      <c r="AF111" s="1029" t="s">
        <v>241</v>
      </c>
      <c r="AG111" s="1027"/>
      <c r="AH111" s="1027"/>
      <c r="AI111" s="1027"/>
      <c r="AJ111" s="1028"/>
      <c r="AK111" s="1029" t="s">
        <v>397</v>
      </c>
      <c r="AL111" s="1027"/>
      <c r="AM111" s="1027"/>
      <c r="AN111" s="1027"/>
      <c r="AO111" s="1028"/>
      <c r="AP111" s="1030" t="s">
        <v>397</v>
      </c>
      <c r="AQ111" s="1031"/>
      <c r="AR111" s="1031"/>
      <c r="AS111" s="1031"/>
      <c r="AT111" s="1032"/>
      <c r="AU111" s="993"/>
      <c r="AV111" s="994"/>
      <c r="AW111" s="994"/>
      <c r="AX111" s="994"/>
      <c r="AY111" s="994"/>
      <c r="AZ111" s="1042" t="s">
        <v>438</v>
      </c>
      <c r="BA111" s="1043"/>
      <c r="BB111" s="1043"/>
      <c r="BC111" s="1043"/>
      <c r="BD111" s="1043"/>
      <c r="BE111" s="1043"/>
      <c r="BF111" s="1043"/>
      <c r="BG111" s="1043"/>
      <c r="BH111" s="1043"/>
      <c r="BI111" s="1043"/>
      <c r="BJ111" s="1043"/>
      <c r="BK111" s="1043"/>
      <c r="BL111" s="1043"/>
      <c r="BM111" s="1043"/>
      <c r="BN111" s="1043"/>
      <c r="BO111" s="1043"/>
      <c r="BP111" s="1044"/>
      <c r="BQ111" s="1012" t="s">
        <v>397</v>
      </c>
      <c r="BR111" s="1013"/>
      <c r="BS111" s="1013"/>
      <c r="BT111" s="1013"/>
      <c r="BU111" s="1013"/>
      <c r="BV111" s="1013" t="s">
        <v>241</v>
      </c>
      <c r="BW111" s="1013"/>
      <c r="BX111" s="1013"/>
      <c r="BY111" s="1013"/>
      <c r="BZ111" s="1013"/>
      <c r="CA111" s="1013" t="s">
        <v>241</v>
      </c>
      <c r="CB111" s="1013"/>
      <c r="CC111" s="1013"/>
      <c r="CD111" s="1013"/>
      <c r="CE111" s="1013"/>
      <c r="CF111" s="1007" t="s">
        <v>397</v>
      </c>
      <c r="CG111" s="1008"/>
      <c r="CH111" s="1008"/>
      <c r="CI111" s="1008"/>
      <c r="CJ111" s="1008"/>
      <c r="CK111" s="1038"/>
      <c r="CL111" s="1039"/>
      <c r="CM111" s="1009" t="s">
        <v>439</v>
      </c>
      <c r="CN111" s="1010"/>
      <c r="CO111" s="1010"/>
      <c r="CP111" s="1010"/>
      <c r="CQ111" s="1010"/>
      <c r="CR111" s="1010"/>
      <c r="CS111" s="1010"/>
      <c r="CT111" s="1010"/>
      <c r="CU111" s="1010"/>
      <c r="CV111" s="1010"/>
      <c r="CW111" s="1010"/>
      <c r="CX111" s="1010"/>
      <c r="CY111" s="1010"/>
      <c r="CZ111" s="1010"/>
      <c r="DA111" s="1010"/>
      <c r="DB111" s="1010"/>
      <c r="DC111" s="1010"/>
      <c r="DD111" s="1010"/>
      <c r="DE111" s="1010"/>
      <c r="DF111" s="1011"/>
      <c r="DG111" s="1012" t="s">
        <v>241</v>
      </c>
      <c r="DH111" s="1013"/>
      <c r="DI111" s="1013"/>
      <c r="DJ111" s="1013"/>
      <c r="DK111" s="1013"/>
      <c r="DL111" s="1013" t="s">
        <v>397</v>
      </c>
      <c r="DM111" s="1013"/>
      <c r="DN111" s="1013"/>
      <c r="DO111" s="1013"/>
      <c r="DP111" s="1013"/>
      <c r="DQ111" s="1013" t="s">
        <v>397</v>
      </c>
      <c r="DR111" s="1013"/>
      <c r="DS111" s="1013"/>
      <c r="DT111" s="1013"/>
      <c r="DU111" s="1013"/>
      <c r="DV111" s="1014" t="s">
        <v>397</v>
      </c>
      <c r="DW111" s="1014"/>
      <c r="DX111" s="1014"/>
      <c r="DY111" s="1014"/>
      <c r="DZ111" s="1015"/>
    </row>
    <row r="112" spans="1:131" s="246" customFormat="1" ht="26.25" customHeight="1" x14ac:dyDescent="0.15">
      <c r="A112" s="1045" t="s">
        <v>440</v>
      </c>
      <c r="B112" s="1046"/>
      <c r="C112" s="1043" t="s">
        <v>441</v>
      </c>
      <c r="D112" s="1043"/>
      <c r="E112" s="1043"/>
      <c r="F112" s="1043"/>
      <c r="G112" s="1043"/>
      <c r="H112" s="1043"/>
      <c r="I112" s="1043"/>
      <c r="J112" s="1043"/>
      <c r="K112" s="1043"/>
      <c r="L112" s="1043"/>
      <c r="M112" s="1043"/>
      <c r="N112" s="1043"/>
      <c r="O112" s="1043"/>
      <c r="P112" s="1043"/>
      <c r="Q112" s="1043"/>
      <c r="R112" s="1043"/>
      <c r="S112" s="1043"/>
      <c r="T112" s="1043"/>
      <c r="U112" s="1043"/>
      <c r="V112" s="1043"/>
      <c r="W112" s="1043"/>
      <c r="X112" s="1043"/>
      <c r="Y112" s="1043"/>
      <c r="Z112" s="1044"/>
      <c r="AA112" s="1051" t="s">
        <v>397</v>
      </c>
      <c r="AB112" s="1052"/>
      <c r="AC112" s="1052"/>
      <c r="AD112" s="1052"/>
      <c r="AE112" s="1053"/>
      <c r="AF112" s="1054" t="s">
        <v>397</v>
      </c>
      <c r="AG112" s="1052"/>
      <c r="AH112" s="1052"/>
      <c r="AI112" s="1052"/>
      <c r="AJ112" s="1053"/>
      <c r="AK112" s="1054" t="s">
        <v>397</v>
      </c>
      <c r="AL112" s="1052"/>
      <c r="AM112" s="1052"/>
      <c r="AN112" s="1052"/>
      <c r="AO112" s="1053"/>
      <c r="AP112" s="1055" t="s">
        <v>397</v>
      </c>
      <c r="AQ112" s="1056"/>
      <c r="AR112" s="1056"/>
      <c r="AS112" s="1056"/>
      <c r="AT112" s="1057"/>
      <c r="AU112" s="993"/>
      <c r="AV112" s="994"/>
      <c r="AW112" s="994"/>
      <c r="AX112" s="994"/>
      <c r="AY112" s="994"/>
      <c r="AZ112" s="1042" t="s">
        <v>442</v>
      </c>
      <c r="BA112" s="1043"/>
      <c r="BB112" s="1043"/>
      <c r="BC112" s="1043"/>
      <c r="BD112" s="1043"/>
      <c r="BE112" s="1043"/>
      <c r="BF112" s="1043"/>
      <c r="BG112" s="1043"/>
      <c r="BH112" s="1043"/>
      <c r="BI112" s="1043"/>
      <c r="BJ112" s="1043"/>
      <c r="BK112" s="1043"/>
      <c r="BL112" s="1043"/>
      <c r="BM112" s="1043"/>
      <c r="BN112" s="1043"/>
      <c r="BO112" s="1043"/>
      <c r="BP112" s="1044"/>
      <c r="BQ112" s="1012">
        <v>380486</v>
      </c>
      <c r="BR112" s="1013"/>
      <c r="BS112" s="1013"/>
      <c r="BT112" s="1013"/>
      <c r="BU112" s="1013"/>
      <c r="BV112" s="1013">
        <v>359859</v>
      </c>
      <c r="BW112" s="1013"/>
      <c r="BX112" s="1013"/>
      <c r="BY112" s="1013"/>
      <c r="BZ112" s="1013"/>
      <c r="CA112" s="1013">
        <v>326112</v>
      </c>
      <c r="CB112" s="1013"/>
      <c r="CC112" s="1013"/>
      <c r="CD112" s="1013"/>
      <c r="CE112" s="1013"/>
      <c r="CF112" s="1007">
        <v>25.2</v>
      </c>
      <c r="CG112" s="1008"/>
      <c r="CH112" s="1008"/>
      <c r="CI112" s="1008"/>
      <c r="CJ112" s="1008"/>
      <c r="CK112" s="1038"/>
      <c r="CL112" s="1039"/>
      <c r="CM112" s="1009" t="s">
        <v>443</v>
      </c>
      <c r="CN112" s="1010"/>
      <c r="CO112" s="1010"/>
      <c r="CP112" s="1010"/>
      <c r="CQ112" s="1010"/>
      <c r="CR112" s="1010"/>
      <c r="CS112" s="1010"/>
      <c r="CT112" s="1010"/>
      <c r="CU112" s="1010"/>
      <c r="CV112" s="1010"/>
      <c r="CW112" s="1010"/>
      <c r="CX112" s="1010"/>
      <c r="CY112" s="1010"/>
      <c r="CZ112" s="1010"/>
      <c r="DA112" s="1010"/>
      <c r="DB112" s="1010"/>
      <c r="DC112" s="1010"/>
      <c r="DD112" s="1010"/>
      <c r="DE112" s="1010"/>
      <c r="DF112" s="1011"/>
      <c r="DG112" s="1012" t="s">
        <v>397</v>
      </c>
      <c r="DH112" s="1013"/>
      <c r="DI112" s="1013"/>
      <c r="DJ112" s="1013"/>
      <c r="DK112" s="1013"/>
      <c r="DL112" s="1013" t="s">
        <v>241</v>
      </c>
      <c r="DM112" s="1013"/>
      <c r="DN112" s="1013"/>
      <c r="DO112" s="1013"/>
      <c r="DP112" s="1013"/>
      <c r="DQ112" s="1013" t="s">
        <v>397</v>
      </c>
      <c r="DR112" s="1013"/>
      <c r="DS112" s="1013"/>
      <c r="DT112" s="1013"/>
      <c r="DU112" s="1013"/>
      <c r="DV112" s="1014" t="s">
        <v>397</v>
      </c>
      <c r="DW112" s="1014"/>
      <c r="DX112" s="1014"/>
      <c r="DY112" s="1014"/>
      <c r="DZ112" s="1015"/>
    </row>
    <row r="113" spans="1:130" s="246" customFormat="1" ht="26.25" customHeight="1" x14ac:dyDescent="0.15">
      <c r="A113" s="1047"/>
      <c r="B113" s="1048"/>
      <c r="C113" s="1043" t="s">
        <v>444</v>
      </c>
      <c r="D113" s="1043"/>
      <c r="E113" s="1043"/>
      <c r="F113" s="1043"/>
      <c r="G113" s="1043"/>
      <c r="H113" s="1043"/>
      <c r="I113" s="1043"/>
      <c r="J113" s="1043"/>
      <c r="K113" s="1043"/>
      <c r="L113" s="1043"/>
      <c r="M113" s="1043"/>
      <c r="N113" s="1043"/>
      <c r="O113" s="1043"/>
      <c r="P113" s="1043"/>
      <c r="Q113" s="1043"/>
      <c r="R113" s="1043"/>
      <c r="S113" s="1043"/>
      <c r="T113" s="1043"/>
      <c r="U113" s="1043"/>
      <c r="V113" s="1043"/>
      <c r="W113" s="1043"/>
      <c r="X113" s="1043"/>
      <c r="Y113" s="1043"/>
      <c r="Z113" s="1044"/>
      <c r="AA113" s="1026">
        <v>45628</v>
      </c>
      <c r="AB113" s="1027"/>
      <c r="AC113" s="1027"/>
      <c r="AD113" s="1027"/>
      <c r="AE113" s="1028"/>
      <c r="AF113" s="1029">
        <v>40470</v>
      </c>
      <c r="AG113" s="1027"/>
      <c r="AH113" s="1027"/>
      <c r="AI113" s="1027"/>
      <c r="AJ113" s="1028"/>
      <c r="AK113" s="1029">
        <v>40805</v>
      </c>
      <c r="AL113" s="1027"/>
      <c r="AM113" s="1027"/>
      <c r="AN113" s="1027"/>
      <c r="AO113" s="1028"/>
      <c r="AP113" s="1030">
        <v>3.1</v>
      </c>
      <c r="AQ113" s="1031"/>
      <c r="AR113" s="1031"/>
      <c r="AS113" s="1031"/>
      <c r="AT113" s="1032"/>
      <c r="AU113" s="993"/>
      <c r="AV113" s="994"/>
      <c r="AW113" s="994"/>
      <c r="AX113" s="994"/>
      <c r="AY113" s="994"/>
      <c r="AZ113" s="1042" t="s">
        <v>445</v>
      </c>
      <c r="BA113" s="1043"/>
      <c r="BB113" s="1043"/>
      <c r="BC113" s="1043"/>
      <c r="BD113" s="1043"/>
      <c r="BE113" s="1043"/>
      <c r="BF113" s="1043"/>
      <c r="BG113" s="1043"/>
      <c r="BH113" s="1043"/>
      <c r="BI113" s="1043"/>
      <c r="BJ113" s="1043"/>
      <c r="BK113" s="1043"/>
      <c r="BL113" s="1043"/>
      <c r="BM113" s="1043"/>
      <c r="BN113" s="1043"/>
      <c r="BO113" s="1043"/>
      <c r="BP113" s="1044"/>
      <c r="BQ113" s="1012">
        <v>94551</v>
      </c>
      <c r="BR113" s="1013"/>
      <c r="BS113" s="1013"/>
      <c r="BT113" s="1013"/>
      <c r="BU113" s="1013"/>
      <c r="BV113" s="1013">
        <v>69565</v>
      </c>
      <c r="BW113" s="1013"/>
      <c r="BX113" s="1013"/>
      <c r="BY113" s="1013"/>
      <c r="BZ113" s="1013"/>
      <c r="CA113" s="1013">
        <v>45004</v>
      </c>
      <c r="CB113" s="1013"/>
      <c r="CC113" s="1013"/>
      <c r="CD113" s="1013"/>
      <c r="CE113" s="1013"/>
      <c r="CF113" s="1007">
        <v>3.5</v>
      </c>
      <c r="CG113" s="1008"/>
      <c r="CH113" s="1008"/>
      <c r="CI113" s="1008"/>
      <c r="CJ113" s="1008"/>
      <c r="CK113" s="1038"/>
      <c r="CL113" s="1039"/>
      <c r="CM113" s="1009" t="s">
        <v>446</v>
      </c>
      <c r="CN113" s="1010"/>
      <c r="CO113" s="1010"/>
      <c r="CP113" s="1010"/>
      <c r="CQ113" s="1010"/>
      <c r="CR113" s="1010"/>
      <c r="CS113" s="1010"/>
      <c r="CT113" s="1010"/>
      <c r="CU113" s="1010"/>
      <c r="CV113" s="1010"/>
      <c r="CW113" s="1010"/>
      <c r="CX113" s="1010"/>
      <c r="CY113" s="1010"/>
      <c r="CZ113" s="1010"/>
      <c r="DA113" s="1010"/>
      <c r="DB113" s="1010"/>
      <c r="DC113" s="1010"/>
      <c r="DD113" s="1010"/>
      <c r="DE113" s="1010"/>
      <c r="DF113" s="1011"/>
      <c r="DG113" s="1051" t="s">
        <v>397</v>
      </c>
      <c r="DH113" s="1052"/>
      <c r="DI113" s="1052"/>
      <c r="DJ113" s="1052"/>
      <c r="DK113" s="1053"/>
      <c r="DL113" s="1054" t="s">
        <v>397</v>
      </c>
      <c r="DM113" s="1052"/>
      <c r="DN113" s="1052"/>
      <c r="DO113" s="1052"/>
      <c r="DP113" s="1053"/>
      <c r="DQ113" s="1054" t="s">
        <v>397</v>
      </c>
      <c r="DR113" s="1052"/>
      <c r="DS113" s="1052"/>
      <c r="DT113" s="1052"/>
      <c r="DU113" s="1053"/>
      <c r="DV113" s="1055" t="s">
        <v>241</v>
      </c>
      <c r="DW113" s="1056"/>
      <c r="DX113" s="1056"/>
      <c r="DY113" s="1056"/>
      <c r="DZ113" s="1057"/>
    </row>
    <row r="114" spans="1:130" s="246" customFormat="1" ht="26.25" customHeight="1" x14ac:dyDescent="0.15">
      <c r="A114" s="1047"/>
      <c r="B114" s="1048"/>
      <c r="C114" s="1043" t="s">
        <v>447</v>
      </c>
      <c r="D114" s="1043"/>
      <c r="E114" s="1043"/>
      <c r="F114" s="1043"/>
      <c r="G114" s="1043"/>
      <c r="H114" s="1043"/>
      <c r="I114" s="1043"/>
      <c r="J114" s="1043"/>
      <c r="K114" s="1043"/>
      <c r="L114" s="1043"/>
      <c r="M114" s="1043"/>
      <c r="N114" s="1043"/>
      <c r="O114" s="1043"/>
      <c r="P114" s="1043"/>
      <c r="Q114" s="1043"/>
      <c r="R114" s="1043"/>
      <c r="S114" s="1043"/>
      <c r="T114" s="1043"/>
      <c r="U114" s="1043"/>
      <c r="V114" s="1043"/>
      <c r="W114" s="1043"/>
      <c r="X114" s="1043"/>
      <c r="Y114" s="1043"/>
      <c r="Z114" s="1044"/>
      <c r="AA114" s="1051">
        <v>23823</v>
      </c>
      <c r="AB114" s="1052"/>
      <c r="AC114" s="1052"/>
      <c r="AD114" s="1052"/>
      <c r="AE114" s="1053"/>
      <c r="AF114" s="1054">
        <v>24680</v>
      </c>
      <c r="AG114" s="1052"/>
      <c r="AH114" s="1052"/>
      <c r="AI114" s="1052"/>
      <c r="AJ114" s="1053"/>
      <c r="AK114" s="1054">
        <v>26079</v>
      </c>
      <c r="AL114" s="1052"/>
      <c r="AM114" s="1052"/>
      <c r="AN114" s="1052"/>
      <c r="AO114" s="1053"/>
      <c r="AP114" s="1055">
        <v>2</v>
      </c>
      <c r="AQ114" s="1056"/>
      <c r="AR114" s="1056"/>
      <c r="AS114" s="1056"/>
      <c r="AT114" s="1057"/>
      <c r="AU114" s="993"/>
      <c r="AV114" s="994"/>
      <c r="AW114" s="994"/>
      <c r="AX114" s="994"/>
      <c r="AY114" s="994"/>
      <c r="AZ114" s="1042" t="s">
        <v>448</v>
      </c>
      <c r="BA114" s="1043"/>
      <c r="BB114" s="1043"/>
      <c r="BC114" s="1043"/>
      <c r="BD114" s="1043"/>
      <c r="BE114" s="1043"/>
      <c r="BF114" s="1043"/>
      <c r="BG114" s="1043"/>
      <c r="BH114" s="1043"/>
      <c r="BI114" s="1043"/>
      <c r="BJ114" s="1043"/>
      <c r="BK114" s="1043"/>
      <c r="BL114" s="1043"/>
      <c r="BM114" s="1043"/>
      <c r="BN114" s="1043"/>
      <c r="BO114" s="1043"/>
      <c r="BP114" s="1044"/>
      <c r="BQ114" s="1012">
        <v>90809</v>
      </c>
      <c r="BR114" s="1013"/>
      <c r="BS114" s="1013"/>
      <c r="BT114" s="1013"/>
      <c r="BU114" s="1013"/>
      <c r="BV114" s="1013">
        <v>97208</v>
      </c>
      <c r="BW114" s="1013"/>
      <c r="BX114" s="1013"/>
      <c r="BY114" s="1013"/>
      <c r="BZ114" s="1013"/>
      <c r="CA114" s="1013">
        <v>310898</v>
      </c>
      <c r="CB114" s="1013"/>
      <c r="CC114" s="1013"/>
      <c r="CD114" s="1013"/>
      <c r="CE114" s="1013"/>
      <c r="CF114" s="1007">
        <v>24</v>
      </c>
      <c r="CG114" s="1008"/>
      <c r="CH114" s="1008"/>
      <c r="CI114" s="1008"/>
      <c r="CJ114" s="1008"/>
      <c r="CK114" s="1038"/>
      <c r="CL114" s="1039"/>
      <c r="CM114" s="1009" t="s">
        <v>449</v>
      </c>
      <c r="CN114" s="1010"/>
      <c r="CO114" s="1010"/>
      <c r="CP114" s="1010"/>
      <c r="CQ114" s="1010"/>
      <c r="CR114" s="1010"/>
      <c r="CS114" s="1010"/>
      <c r="CT114" s="1010"/>
      <c r="CU114" s="1010"/>
      <c r="CV114" s="1010"/>
      <c r="CW114" s="1010"/>
      <c r="CX114" s="1010"/>
      <c r="CY114" s="1010"/>
      <c r="CZ114" s="1010"/>
      <c r="DA114" s="1010"/>
      <c r="DB114" s="1010"/>
      <c r="DC114" s="1010"/>
      <c r="DD114" s="1010"/>
      <c r="DE114" s="1010"/>
      <c r="DF114" s="1011"/>
      <c r="DG114" s="1051" t="s">
        <v>397</v>
      </c>
      <c r="DH114" s="1052"/>
      <c r="DI114" s="1052"/>
      <c r="DJ114" s="1052"/>
      <c r="DK114" s="1053"/>
      <c r="DL114" s="1054" t="s">
        <v>397</v>
      </c>
      <c r="DM114" s="1052"/>
      <c r="DN114" s="1052"/>
      <c r="DO114" s="1052"/>
      <c r="DP114" s="1053"/>
      <c r="DQ114" s="1054" t="s">
        <v>241</v>
      </c>
      <c r="DR114" s="1052"/>
      <c r="DS114" s="1052"/>
      <c r="DT114" s="1052"/>
      <c r="DU114" s="1053"/>
      <c r="DV114" s="1055" t="s">
        <v>397</v>
      </c>
      <c r="DW114" s="1056"/>
      <c r="DX114" s="1056"/>
      <c r="DY114" s="1056"/>
      <c r="DZ114" s="1057"/>
    </row>
    <row r="115" spans="1:130" s="246" customFormat="1" ht="26.25" customHeight="1" x14ac:dyDescent="0.15">
      <c r="A115" s="1047"/>
      <c r="B115" s="1048"/>
      <c r="C115" s="1043" t="s">
        <v>450</v>
      </c>
      <c r="D115" s="1043"/>
      <c r="E115" s="1043"/>
      <c r="F115" s="1043"/>
      <c r="G115" s="1043"/>
      <c r="H115" s="1043"/>
      <c r="I115" s="1043"/>
      <c r="J115" s="1043"/>
      <c r="K115" s="1043"/>
      <c r="L115" s="1043"/>
      <c r="M115" s="1043"/>
      <c r="N115" s="1043"/>
      <c r="O115" s="1043"/>
      <c r="P115" s="1043"/>
      <c r="Q115" s="1043"/>
      <c r="R115" s="1043"/>
      <c r="S115" s="1043"/>
      <c r="T115" s="1043"/>
      <c r="U115" s="1043"/>
      <c r="V115" s="1043"/>
      <c r="W115" s="1043"/>
      <c r="X115" s="1043"/>
      <c r="Y115" s="1043"/>
      <c r="Z115" s="1044"/>
      <c r="AA115" s="1026" t="s">
        <v>397</v>
      </c>
      <c r="AB115" s="1027"/>
      <c r="AC115" s="1027"/>
      <c r="AD115" s="1027"/>
      <c r="AE115" s="1028"/>
      <c r="AF115" s="1029" t="s">
        <v>241</v>
      </c>
      <c r="AG115" s="1027"/>
      <c r="AH115" s="1027"/>
      <c r="AI115" s="1027"/>
      <c r="AJ115" s="1028"/>
      <c r="AK115" s="1029" t="s">
        <v>397</v>
      </c>
      <c r="AL115" s="1027"/>
      <c r="AM115" s="1027"/>
      <c r="AN115" s="1027"/>
      <c r="AO115" s="1028"/>
      <c r="AP115" s="1030" t="s">
        <v>397</v>
      </c>
      <c r="AQ115" s="1031"/>
      <c r="AR115" s="1031"/>
      <c r="AS115" s="1031"/>
      <c r="AT115" s="1032"/>
      <c r="AU115" s="993"/>
      <c r="AV115" s="994"/>
      <c r="AW115" s="994"/>
      <c r="AX115" s="994"/>
      <c r="AY115" s="994"/>
      <c r="AZ115" s="1042" t="s">
        <v>451</v>
      </c>
      <c r="BA115" s="1043"/>
      <c r="BB115" s="1043"/>
      <c r="BC115" s="1043"/>
      <c r="BD115" s="1043"/>
      <c r="BE115" s="1043"/>
      <c r="BF115" s="1043"/>
      <c r="BG115" s="1043"/>
      <c r="BH115" s="1043"/>
      <c r="BI115" s="1043"/>
      <c r="BJ115" s="1043"/>
      <c r="BK115" s="1043"/>
      <c r="BL115" s="1043"/>
      <c r="BM115" s="1043"/>
      <c r="BN115" s="1043"/>
      <c r="BO115" s="1043"/>
      <c r="BP115" s="1044"/>
      <c r="BQ115" s="1012" t="s">
        <v>397</v>
      </c>
      <c r="BR115" s="1013"/>
      <c r="BS115" s="1013"/>
      <c r="BT115" s="1013"/>
      <c r="BU115" s="1013"/>
      <c r="BV115" s="1013" t="s">
        <v>397</v>
      </c>
      <c r="BW115" s="1013"/>
      <c r="BX115" s="1013"/>
      <c r="BY115" s="1013"/>
      <c r="BZ115" s="1013"/>
      <c r="CA115" s="1013" t="s">
        <v>397</v>
      </c>
      <c r="CB115" s="1013"/>
      <c r="CC115" s="1013"/>
      <c r="CD115" s="1013"/>
      <c r="CE115" s="1013"/>
      <c r="CF115" s="1007" t="s">
        <v>397</v>
      </c>
      <c r="CG115" s="1008"/>
      <c r="CH115" s="1008"/>
      <c r="CI115" s="1008"/>
      <c r="CJ115" s="1008"/>
      <c r="CK115" s="1038"/>
      <c r="CL115" s="1039"/>
      <c r="CM115" s="1042" t="s">
        <v>452</v>
      </c>
      <c r="CN115" s="1063"/>
      <c r="CO115" s="1063"/>
      <c r="CP115" s="1063"/>
      <c r="CQ115" s="1063"/>
      <c r="CR115" s="1063"/>
      <c r="CS115" s="1063"/>
      <c r="CT115" s="1063"/>
      <c r="CU115" s="1063"/>
      <c r="CV115" s="1063"/>
      <c r="CW115" s="1063"/>
      <c r="CX115" s="1063"/>
      <c r="CY115" s="1063"/>
      <c r="CZ115" s="1063"/>
      <c r="DA115" s="1063"/>
      <c r="DB115" s="1063"/>
      <c r="DC115" s="1063"/>
      <c r="DD115" s="1063"/>
      <c r="DE115" s="1063"/>
      <c r="DF115" s="1044"/>
      <c r="DG115" s="1051" t="s">
        <v>397</v>
      </c>
      <c r="DH115" s="1052"/>
      <c r="DI115" s="1052"/>
      <c r="DJ115" s="1052"/>
      <c r="DK115" s="1053"/>
      <c r="DL115" s="1054" t="s">
        <v>397</v>
      </c>
      <c r="DM115" s="1052"/>
      <c r="DN115" s="1052"/>
      <c r="DO115" s="1052"/>
      <c r="DP115" s="1053"/>
      <c r="DQ115" s="1054" t="s">
        <v>397</v>
      </c>
      <c r="DR115" s="1052"/>
      <c r="DS115" s="1052"/>
      <c r="DT115" s="1052"/>
      <c r="DU115" s="1053"/>
      <c r="DV115" s="1055" t="s">
        <v>397</v>
      </c>
      <c r="DW115" s="1056"/>
      <c r="DX115" s="1056"/>
      <c r="DY115" s="1056"/>
      <c r="DZ115" s="1057"/>
    </row>
    <row r="116" spans="1:130" s="246" customFormat="1" ht="26.25" customHeight="1" x14ac:dyDescent="0.15">
      <c r="A116" s="1049"/>
      <c r="B116" s="1050"/>
      <c r="C116" s="1058" t="s">
        <v>453</v>
      </c>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9"/>
      <c r="AA116" s="1051" t="s">
        <v>397</v>
      </c>
      <c r="AB116" s="1052"/>
      <c r="AC116" s="1052"/>
      <c r="AD116" s="1052"/>
      <c r="AE116" s="1053"/>
      <c r="AF116" s="1054" t="s">
        <v>397</v>
      </c>
      <c r="AG116" s="1052"/>
      <c r="AH116" s="1052"/>
      <c r="AI116" s="1052"/>
      <c r="AJ116" s="1053"/>
      <c r="AK116" s="1054" t="s">
        <v>397</v>
      </c>
      <c r="AL116" s="1052"/>
      <c r="AM116" s="1052"/>
      <c r="AN116" s="1052"/>
      <c r="AO116" s="1053"/>
      <c r="AP116" s="1055" t="s">
        <v>241</v>
      </c>
      <c r="AQ116" s="1056"/>
      <c r="AR116" s="1056"/>
      <c r="AS116" s="1056"/>
      <c r="AT116" s="1057"/>
      <c r="AU116" s="993"/>
      <c r="AV116" s="994"/>
      <c r="AW116" s="994"/>
      <c r="AX116" s="994"/>
      <c r="AY116" s="994"/>
      <c r="AZ116" s="1060" t="s">
        <v>454</v>
      </c>
      <c r="BA116" s="1061"/>
      <c r="BB116" s="1061"/>
      <c r="BC116" s="1061"/>
      <c r="BD116" s="1061"/>
      <c r="BE116" s="1061"/>
      <c r="BF116" s="1061"/>
      <c r="BG116" s="1061"/>
      <c r="BH116" s="1061"/>
      <c r="BI116" s="1061"/>
      <c r="BJ116" s="1061"/>
      <c r="BK116" s="1061"/>
      <c r="BL116" s="1061"/>
      <c r="BM116" s="1061"/>
      <c r="BN116" s="1061"/>
      <c r="BO116" s="1061"/>
      <c r="BP116" s="1062"/>
      <c r="BQ116" s="1012" t="s">
        <v>397</v>
      </c>
      <c r="BR116" s="1013"/>
      <c r="BS116" s="1013"/>
      <c r="BT116" s="1013"/>
      <c r="BU116" s="1013"/>
      <c r="BV116" s="1013" t="s">
        <v>397</v>
      </c>
      <c r="BW116" s="1013"/>
      <c r="BX116" s="1013"/>
      <c r="BY116" s="1013"/>
      <c r="BZ116" s="1013"/>
      <c r="CA116" s="1013" t="s">
        <v>241</v>
      </c>
      <c r="CB116" s="1013"/>
      <c r="CC116" s="1013"/>
      <c r="CD116" s="1013"/>
      <c r="CE116" s="1013"/>
      <c r="CF116" s="1007" t="s">
        <v>397</v>
      </c>
      <c r="CG116" s="1008"/>
      <c r="CH116" s="1008"/>
      <c r="CI116" s="1008"/>
      <c r="CJ116" s="1008"/>
      <c r="CK116" s="1038"/>
      <c r="CL116" s="1039"/>
      <c r="CM116" s="1009" t="s">
        <v>455</v>
      </c>
      <c r="CN116" s="1010"/>
      <c r="CO116" s="1010"/>
      <c r="CP116" s="1010"/>
      <c r="CQ116" s="1010"/>
      <c r="CR116" s="1010"/>
      <c r="CS116" s="1010"/>
      <c r="CT116" s="1010"/>
      <c r="CU116" s="1010"/>
      <c r="CV116" s="1010"/>
      <c r="CW116" s="1010"/>
      <c r="CX116" s="1010"/>
      <c r="CY116" s="1010"/>
      <c r="CZ116" s="1010"/>
      <c r="DA116" s="1010"/>
      <c r="DB116" s="1010"/>
      <c r="DC116" s="1010"/>
      <c r="DD116" s="1010"/>
      <c r="DE116" s="1010"/>
      <c r="DF116" s="1011"/>
      <c r="DG116" s="1051" t="s">
        <v>397</v>
      </c>
      <c r="DH116" s="1052"/>
      <c r="DI116" s="1052"/>
      <c r="DJ116" s="1052"/>
      <c r="DK116" s="1053"/>
      <c r="DL116" s="1054" t="s">
        <v>397</v>
      </c>
      <c r="DM116" s="1052"/>
      <c r="DN116" s="1052"/>
      <c r="DO116" s="1052"/>
      <c r="DP116" s="1053"/>
      <c r="DQ116" s="1054" t="s">
        <v>241</v>
      </c>
      <c r="DR116" s="1052"/>
      <c r="DS116" s="1052"/>
      <c r="DT116" s="1052"/>
      <c r="DU116" s="1053"/>
      <c r="DV116" s="1055" t="s">
        <v>397</v>
      </c>
      <c r="DW116" s="1056"/>
      <c r="DX116" s="1056"/>
      <c r="DY116" s="1056"/>
      <c r="DZ116" s="1057"/>
    </row>
    <row r="117" spans="1:130" s="246" customFormat="1" ht="26.25" customHeight="1" x14ac:dyDescent="0.15">
      <c r="A117" s="997" t="s">
        <v>190</v>
      </c>
      <c r="B117" s="978"/>
      <c r="C117" s="978"/>
      <c r="D117" s="978"/>
      <c r="E117" s="978"/>
      <c r="F117" s="978"/>
      <c r="G117" s="978"/>
      <c r="H117" s="978"/>
      <c r="I117" s="978"/>
      <c r="J117" s="978"/>
      <c r="K117" s="978"/>
      <c r="L117" s="978"/>
      <c r="M117" s="978"/>
      <c r="N117" s="978"/>
      <c r="O117" s="978"/>
      <c r="P117" s="978"/>
      <c r="Q117" s="978"/>
      <c r="R117" s="978"/>
      <c r="S117" s="978"/>
      <c r="T117" s="978"/>
      <c r="U117" s="978"/>
      <c r="V117" s="978"/>
      <c r="W117" s="978"/>
      <c r="X117" s="978"/>
      <c r="Y117" s="1068" t="s">
        <v>456</v>
      </c>
      <c r="Z117" s="979"/>
      <c r="AA117" s="1069">
        <v>333453</v>
      </c>
      <c r="AB117" s="1070"/>
      <c r="AC117" s="1070"/>
      <c r="AD117" s="1070"/>
      <c r="AE117" s="1071"/>
      <c r="AF117" s="1072">
        <v>341016</v>
      </c>
      <c r="AG117" s="1070"/>
      <c r="AH117" s="1070"/>
      <c r="AI117" s="1070"/>
      <c r="AJ117" s="1071"/>
      <c r="AK117" s="1072">
        <v>384307</v>
      </c>
      <c r="AL117" s="1070"/>
      <c r="AM117" s="1070"/>
      <c r="AN117" s="1070"/>
      <c r="AO117" s="1071"/>
      <c r="AP117" s="1073"/>
      <c r="AQ117" s="1074"/>
      <c r="AR117" s="1074"/>
      <c r="AS117" s="1074"/>
      <c r="AT117" s="1075"/>
      <c r="AU117" s="993"/>
      <c r="AV117" s="994"/>
      <c r="AW117" s="994"/>
      <c r="AX117" s="994"/>
      <c r="AY117" s="994"/>
      <c r="AZ117" s="1060" t="s">
        <v>457</v>
      </c>
      <c r="BA117" s="1061"/>
      <c r="BB117" s="1061"/>
      <c r="BC117" s="1061"/>
      <c r="BD117" s="1061"/>
      <c r="BE117" s="1061"/>
      <c r="BF117" s="1061"/>
      <c r="BG117" s="1061"/>
      <c r="BH117" s="1061"/>
      <c r="BI117" s="1061"/>
      <c r="BJ117" s="1061"/>
      <c r="BK117" s="1061"/>
      <c r="BL117" s="1061"/>
      <c r="BM117" s="1061"/>
      <c r="BN117" s="1061"/>
      <c r="BO117" s="1061"/>
      <c r="BP117" s="1062"/>
      <c r="BQ117" s="1012" t="s">
        <v>241</v>
      </c>
      <c r="BR117" s="1013"/>
      <c r="BS117" s="1013"/>
      <c r="BT117" s="1013"/>
      <c r="BU117" s="1013"/>
      <c r="BV117" s="1013" t="s">
        <v>241</v>
      </c>
      <c r="BW117" s="1013"/>
      <c r="BX117" s="1013"/>
      <c r="BY117" s="1013"/>
      <c r="BZ117" s="1013"/>
      <c r="CA117" s="1013" t="s">
        <v>397</v>
      </c>
      <c r="CB117" s="1013"/>
      <c r="CC117" s="1013"/>
      <c r="CD117" s="1013"/>
      <c r="CE117" s="1013"/>
      <c r="CF117" s="1007" t="s">
        <v>397</v>
      </c>
      <c r="CG117" s="1008"/>
      <c r="CH117" s="1008"/>
      <c r="CI117" s="1008"/>
      <c r="CJ117" s="1008"/>
      <c r="CK117" s="1038"/>
      <c r="CL117" s="1039"/>
      <c r="CM117" s="1009" t="s">
        <v>458</v>
      </c>
      <c r="CN117" s="1010"/>
      <c r="CO117" s="1010"/>
      <c r="CP117" s="1010"/>
      <c r="CQ117" s="1010"/>
      <c r="CR117" s="1010"/>
      <c r="CS117" s="1010"/>
      <c r="CT117" s="1010"/>
      <c r="CU117" s="1010"/>
      <c r="CV117" s="1010"/>
      <c r="CW117" s="1010"/>
      <c r="CX117" s="1010"/>
      <c r="CY117" s="1010"/>
      <c r="CZ117" s="1010"/>
      <c r="DA117" s="1010"/>
      <c r="DB117" s="1010"/>
      <c r="DC117" s="1010"/>
      <c r="DD117" s="1010"/>
      <c r="DE117" s="1010"/>
      <c r="DF117" s="1011"/>
      <c r="DG117" s="1051" t="s">
        <v>241</v>
      </c>
      <c r="DH117" s="1052"/>
      <c r="DI117" s="1052"/>
      <c r="DJ117" s="1052"/>
      <c r="DK117" s="1053"/>
      <c r="DL117" s="1054" t="s">
        <v>241</v>
      </c>
      <c r="DM117" s="1052"/>
      <c r="DN117" s="1052"/>
      <c r="DO117" s="1052"/>
      <c r="DP117" s="1053"/>
      <c r="DQ117" s="1054" t="s">
        <v>397</v>
      </c>
      <c r="DR117" s="1052"/>
      <c r="DS117" s="1052"/>
      <c r="DT117" s="1052"/>
      <c r="DU117" s="1053"/>
      <c r="DV117" s="1055" t="s">
        <v>241</v>
      </c>
      <c r="DW117" s="1056"/>
      <c r="DX117" s="1056"/>
      <c r="DY117" s="1056"/>
      <c r="DZ117" s="1057"/>
    </row>
    <row r="118" spans="1:130" s="246" customFormat="1" ht="26.25" customHeight="1" x14ac:dyDescent="0.15">
      <c r="A118" s="997" t="s">
        <v>432</v>
      </c>
      <c r="B118" s="978"/>
      <c r="C118" s="978"/>
      <c r="D118" s="978"/>
      <c r="E118" s="978"/>
      <c r="F118" s="978"/>
      <c r="G118" s="978"/>
      <c r="H118" s="978"/>
      <c r="I118" s="978"/>
      <c r="J118" s="978"/>
      <c r="K118" s="978"/>
      <c r="L118" s="978"/>
      <c r="M118" s="978"/>
      <c r="N118" s="978"/>
      <c r="O118" s="978"/>
      <c r="P118" s="978"/>
      <c r="Q118" s="978"/>
      <c r="R118" s="978"/>
      <c r="S118" s="978"/>
      <c r="T118" s="978"/>
      <c r="U118" s="978"/>
      <c r="V118" s="978"/>
      <c r="W118" s="978"/>
      <c r="X118" s="978"/>
      <c r="Y118" s="978"/>
      <c r="Z118" s="979"/>
      <c r="AA118" s="977" t="s">
        <v>430</v>
      </c>
      <c r="AB118" s="978"/>
      <c r="AC118" s="978"/>
      <c r="AD118" s="978"/>
      <c r="AE118" s="979"/>
      <c r="AF118" s="977" t="s">
        <v>313</v>
      </c>
      <c r="AG118" s="978"/>
      <c r="AH118" s="978"/>
      <c r="AI118" s="978"/>
      <c r="AJ118" s="979"/>
      <c r="AK118" s="977" t="s">
        <v>312</v>
      </c>
      <c r="AL118" s="978"/>
      <c r="AM118" s="978"/>
      <c r="AN118" s="978"/>
      <c r="AO118" s="979"/>
      <c r="AP118" s="1064" t="s">
        <v>431</v>
      </c>
      <c r="AQ118" s="1065"/>
      <c r="AR118" s="1065"/>
      <c r="AS118" s="1065"/>
      <c r="AT118" s="1066"/>
      <c r="AU118" s="993"/>
      <c r="AV118" s="994"/>
      <c r="AW118" s="994"/>
      <c r="AX118" s="994"/>
      <c r="AY118" s="994"/>
      <c r="AZ118" s="1067" t="s">
        <v>459</v>
      </c>
      <c r="BA118" s="1058"/>
      <c r="BB118" s="1058"/>
      <c r="BC118" s="1058"/>
      <c r="BD118" s="1058"/>
      <c r="BE118" s="1058"/>
      <c r="BF118" s="1058"/>
      <c r="BG118" s="1058"/>
      <c r="BH118" s="1058"/>
      <c r="BI118" s="1058"/>
      <c r="BJ118" s="1058"/>
      <c r="BK118" s="1058"/>
      <c r="BL118" s="1058"/>
      <c r="BM118" s="1058"/>
      <c r="BN118" s="1058"/>
      <c r="BO118" s="1058"/>
      <c r="BP118" s="1059"/>
      <c r="BQ118" s="1090" t="s">
        <v>397</v>
      </c>
      <c r="BR118" s="1091"/>
      <c r="BS118" s="1091"/>
      <c r="BT118" s="1091"/>
      <c r="BU118" s="1091"/>
      <c r="BV118" s="1091" t="s">
        <v>241</v>
      </c>
      <c r="BW118" s="1091"/>
      <c r="BX118" s="1091"/>
      <c r="BY118" s="1091"/>
      <c r="BZ118" s="1091"/>
      <c r="CA118" s="1091" t="s">
        <v>397</v>
      </c>
      <c r="CB118" s="1091"/>
      <c r="CC118" s="1091"/>
      <c r="CD118" s="1091"/>
      <c r="CE118" s="1091"/>
      <c r="CF118" s="1007" t="s">
        <v>241</v>
      </c>
      <c r="CG118" s="1008"/>
      <c r="CH118" s="1008"/>
      <c r="CI118" s="1008"/>
      <c r="CJ118" s="1008"/>
      <c r="CK118" s="1038"/>
      <c r="CL118" s="1039"/>
      <c r="CM118" s="1009" t="s">
        <v>460</v>
      </c>
      <c r="CN118" s="1010"/>
      <c r="CO118" s="1010"/>
      <c r="CP118" s="1010"/>
      <c r="CQ118" s="1010"/>
      <c r="CR118" s="1010"/>
      <c r="CS118" s="1010"/>
      <c r="CT118" s="1010"/>
      <c r="CU118" s="1010"/>
      <c r="CV118" s="1010"/>
      <c r="CW118" s="1010"/>
      <c r="CX118" s="1010"/>
      <c r="CY118" s="1010"/>
      <c r="CZ118" s="1010"/>
      <c r="DA118" s="1010"/>
      <c r="DB118" s="1010"/>
      <c r="DC118" s="1010"/>
      <c r="DD118" s="1010"/>
      <c r="DE118" s="1010"/>
      <c r="DF118" s="1011"/>
      <c r="DG118" s="1051" t="s">
        <v>397</v>
      </c>
      <c r="DH118" s="1052"/>
      <c r="DI118" s="1052"/>
      <c r="DJ118" s="1052"/>
      <c r="DK118" s="1053"/>
      <c r="DL118" s="1054" t="s">
        <v>397</v>
      </c>
      <c r="DM118" s="1052"/>
      <c r="DN118" s="1052"/>
      <c r="DO118" s="1052"/>
      <c r="DP118" s="1053"/>
      <c r="DQ118" s="1054" t="s">
        <v>397</v>
      </c>
      <c r="DR118" s="1052"/>
      <c r="DS118" s="1052"/>
      <c r="DT118" s="1052"/>
      <c r="DU118" s="1053"/>
      <c r="DV118" s="1055" t="s">
        <v>397</v>
      </c>
      <c r="DW118" s="1056"/>
      <c r="DX118" s="1056"/>
      <c r="DY118" s="1056"/>
      <c r="DZ118" s="1057"/>
    </row>
    <row r="119" spans="1:130" s="246" customFormat="1" ht="26.25" customHeight="1" x14ac:dyDescent="0.15">
      <c r="A119" s="1151" t="s">
        <v>435</v>
      </c>
      <c r="B119" s="1037"/>
      <c r="C119" s="1016" t="s">
        <v>436</v>
      </c>
      <c r="D119" s="1017"/>
      <c r="E119" s="1017"/>
      <c r="F119" s="1017"/>
      <c r="G119" s="1017"/>
      <c r="H119" s="1017"/>
      <c r="I119" s="1017"/>
      <c r="J119" s="1017"/>
      <c r="K119" s="1017"/>
      <c r="L119" s="1017"/>
      <c r="M119" s="1017"/>
      <c r="N119" s="1017"/>
      <c r="O119" s="1017"/>
      <c r="P119" s="1017"/>
      <c r="Q119" s="1017"/>
      <c r="R119" s="1017"/>
      <c r="S119" s="1017"/>
      <c r="T119" s="1017"/>
      <c r="U119" s="1017"/>
      <c r="V119" s="1017"/>
      <c r="W119" s="1017"/>
      <c r="X119" s="1017"/>
      <c r="Y119" s="1017"/>
      <c r="Z119" s="1018"/>
      <c r="AA119" s="984" t="s">
        <v>397</v>
      </c>
      <c r="AB119" s="985"/>
      <c r="AC119" s="985"/>
      <c r="AD119" s="985"/>
      <c r="AE119" s="986"/>
      <c r="AF119" s="987" t="s">
        <v>397</v>
      </c>
      <c r="AG119" s="985"/>
      <c r="AH119" s="985"/>
      <c r="AI119" s="985"/>
      <c r="AJ119" s="986"/>
      <c r="AK119" s="987" t="s">
        <v>397</v>
      </c>
      <c r="AL119" s="985"/>
      <c r="AM119" s="985"/>
      <c r="AN119" s="985"/>
      <c r="AO119" s="986"/>
      <c r="AP119" s="988" t="s">
        <v>397</v>
      </c>
      <c r="AQ119" s="989"/>
      <c r="AR119" s="989"/>
      <c r="AS119" s="989"/>
      <c r="AT119" s="990"/>
      <c r="AU119" s="995"/>
      <c r="AV119" s="996"/>
      <c r="AW119" s="996"/>
      <c r="AX119" s="996"/>
      <c r="AY119" s="996"/>
      <c r="AZ119" s="277" t="s">
        <v>190</v>
      </c>
      <c r="BA119" s="277"/>
      <c r="BB119" s="277"/>
      <c r="BC119" s="277"/>
      <c r="BD119" s="277"/>
      <c r="BE119" s="277"/>
      <c r="BF119" s="277"/>
      <c r="BG119" s="277"/>
      <c r="BH119" s="277"/>
      <c r="BI119" s="277"/>
      <c r="BJ119" s="277"/>
      <c r="BK119" s="277"/>
      <c r="BL119" s="277"/>
      <c r="BM119" s="277"/>
      <c r="BN119" s="277"/>
      <c r="BO119" s="1068" t="s">
        <v>461</v>
      </c>
      <c r="BP119" s="1099"/>
      <c r="BQ119" s="1090">
        <v>3712358</v>
      </c>
      <c r="BR119" s="1091"/>
      <c r="BS119" s="1091"/>
      <c r="BT119" s="1091"/>
      <c r="BU119" s="1091"/>
      <c r="BV119" s="1091">
        <v>3807948</v>
      </c>
      <c r="BW119" s="1091"/>
      <c r="BX119" s="1091"/>
      <c r="BY119" s="1091"/>
      <c r="BZ119" s="1091"/>
      <c r="CA119" s="1091">
        <v>3882870</v>
      </c>
      <c r="CB119" s="1091"/>
      <c r="CC119" s="1091"/>
      <c r="CD119" s="1091"/>
      <c r="CE119" s="1091"/>
      <c r="CF119" s="1092"/>
      <c r="CG119" s="1093"/>
      <c r="CH119" s="1093"/>
      <c r="CI119" s="1093"/>
      <c r="CJ119" s="1094"/>
      <c r="CK119" s="1040"/>
      <c r="CL119" s="1041"/>
      <c r="CM119" s="1095" t="s">
        <v>462</v>
      </c>
      <c r="CN119" s="1096"/>
      <c r="CO119" s="1096"/>
      <c r="CP119" s="1096"/>
      <c r="CQ119" s="1096"/>
      <c r="CR119" s="1096"/>
      <c r="CS119" s="1096"/>
      <c r="CT119" s="1096"/>
      <c r="CU119" s="1096"/>
      <c r="CV119" s="1096"/>
      <c r="CW119" s="1096"/>
      <c r="CX119" s="1096"/>
      <c r="CY119" s="1096"/>
      <c r="CZ119" s="1096"/>
      <c r="DA119" s="1096"/>
      <c r="DB119" s="1096"/>
      <c r="DC119" s="1096"/>
      <c r="DD119" s="1096"/>
      <c r="DE119" s="1096"/>
      <c r="DF119" s="1097"/>
      <c r="DG119" s="1098" t="s">
        <v>241</v>
      </c>
      <c r="DH119" s="1077"/>
      <c r="DI119" s="1077"/>
      <c r="DJ119" s="1077"/>
      <c r="DK119" s="1078"/>
      <c r="DL119" s="1076" t="s">
        <v>241</v>
      </c>
      <c r="DM119" s="1077"/>
      <c r="DN119" s="1077"/>
      <c r="DO119" s="1077"/>
      <c r="DP119" s="1078"/>
      <c r="DQ119" s="1076" t="s">
        <v>241</v>
      </c>
      <c r="DR119" s="1077"/>
      <c r="DS119" s="1077"/>
      <c r="DT119" s="1077"/>
      <c r="DU119" s="1078"/>
      <c r="DV119" s="1079" t="s">
        <v>241</v>
      </c>
      <c r="DW119" s="1080"/>
      <c r="DX119" s="1080"/>
      <c r="DY119" s="1080"/>
      <c r="DZ119" s="1081"/>
    </row>
    <row r="120" spans="1:130" s="246" customFormat="1" ht="26.25" customHeight="1" x14ac:dyDescent="0.15">
      <c r="A120" s="1152"/>
      <c r="B120" s="1039"/>
      <c r="C120" s="1009" t="s">
        <v>439</v>
      </c>
      <c r="D120" s="1010"/>
      <c r="E120" s="1010"/>
      <c r="F120" s="1010"/>
      <c r="G120" s="1010"/>
      <c r="H120" s="1010"/>
      <c r="I120" s="1010"/>
      <c r="J120" s="1010"/>
      <c r="K120" s="1010"/>
      <c r="L120" s="1010"/>
      <c r="M120" s="1010"/>
      <c r="N120" s="1010"/>
      <c r="O120" s="1010"/>
      <c r="P120" s="1010"/>
      <c r="Q120" s="1010"/>
      <c r="R120" s="1010"/>
      <c r="S120" s="1010"/>
      <c r="T120" s="1010"/>
      <c r="U120" s="1010"/>
      <c r="V120" s="1010"/>
      <c r="W120" s="1010"/>
      <c r="X120" s="1010"/>
      <c r="Y120" s="1010"/>
      <c r="Z120" s="1011"/>
      <c r="AA120" s="1051" t="s">
        <v>241</v>
      </c>
      <c r="AB120" s="1052"/>
      <c r="AC120" s="1052"/>
      <c r="AD120" s="1052"/>
      <c r="AE120" s="1053"/>
      <c r="AF120" s="1054" t="s">
        <v>241</v>
      </c>
      <c r="AG120" s="1052"/>
      <c r="AH120" s="1052"/>
      <c r="AI120" s="1052"/>
      <c r="AJ120" s="1053"/>
      <c r="AK120" s="1054" t="s">
        <v>241</v>
      </c>
      <c r="AL120" s="1052"/>
      <c r="AM120" s="1052"/>
      <c r="AN120" s="1052"/>
      <c r="AO120" s="1053"/>
      <c r="AP120" s="1055" t="s">
        <v>241</v>
      </c>
      <c r="AQ120" s="1056"/>
      <c r="AR120" s="1056"/>
      <c r="AS120" s="1056"/>
      <c r="AT120" s="1057"/>
      <c r="AU120" s="1082" t="s">
        <v>463</v>
      </c>
      <c r="AV120" s="1083"/>
      <c r="AW120" s="1083"/>
      <c r="AX120" s="1083"/>
      <c r="AY120" s="1084"/>
      <c r="AZ120" s="1033" t="s">
        <v>464</v>
      </c>
      <c r="BA120" s="982"/>
      <c r="BB120" s="982"/>
      <c r="BC120" s="982"/>
      <c r="BD120" s="982"/>
      <c r="BE120" s="982"/>
      <c r="BF120" s="982"/>
      <c r="BG120" s="982"/>
      <c r="BH120" s="982"/>
      <c r="BI120" s="982"/>
      <c r="BJ120" s="982"/>
      <c r="BK120" s="982"/>
      <c r="BL120" s="982"/>
      <c r="BM120" s="982"/>
      <c r="BN120" s="982"/>
      <c r="BO120" s="982"/>
      <c r="BP120" s="983"/>
      <c r="BQ120" s="1019">
        <v>2753156</v>
      </c>
      <c r="BR120" s="1020"/>
      <c r="BS120" s="1020"/>
      <c r="BT120" s="1020"/>
      <c r="BU120" s="1020"/>
      <c r="BV120" s="1020">
        <v>2842156</v>
      </c>
      <c r="BW120" s="1020"/>
      <c r="BX120" s="1020"/>
      <c r="BY120" s="1020"/>
      <c r="BZ120" s="1020"/>
      <c r="CA120" s="1020">
        <v>2719105</v>
      </c>
      <c r="CB120" s="1020"/>
      <c r="CC120" s="1020"/>
      <c r="CD120" s="1020"/>
      <c r="CE120" s="1020"/>
      <c r="CF120" s="1034">
        <v>209.8</v>
      </c>
      <c r="CG120" s="1035"/>
      <c r="CH120" s="1035"/>
      <c r="CI120" s="1035"/>
      <c r="CJ120" s="1035"/>
      <c r="CK120" s="1100" t="s">
        <v>465</v>
      </c>
      <c r="CL120" s="1101"/>
      <c r="CM120" s="1101"/>
      <c r="CN120" s="1101"/>
      <c r="CO120" s="1102"/>
      <c r="CP120" s="1108" t="s">
        <v>410</v>
      </c>
      <c r="CQ120" s="1109"/>
      <c r="CR120" s="1109"/>
      <c r="CS120" s="1109"/>
      <c r="CT120" s="1109"/>
      <c r="CU120" s="1109"/>
      <c r="CV120" s="1109"/>
      <c r="CW120" s="1109"/>
      <c r="CX120" s="1109"/>
      <c r="CY120" s="1109"/>
      <c r="CZ120" s="1109"/>
      <c r="DA120" s="1109"/>
      <c r="DB120" s="1109"/>
      <c r="DC120" s="1109"/>
      <c r="DD120" s="1109"/>
      <c r="DE120" s="1109"/>
      <c r="DF120" s="1110"/>
      <c r="DG120" s="1019">
        <v>380486</v>
      </c>
      <c r="DH120" s="1020"/>
      <c r="DI120" s="1020"/>
      <c r="DJ120" s="1020"/>
      <c r="DK120" s="1020"/>
      <c r="DL120" s="1020">
        <v>359859</v>
      </c>
      <c r="DM120" s="1020"/>
      <c r="DN120" s="1020"/>
      <c r="DO120" s="1020"/>
      <c r="DP120" s="1020"/>
      <c r="DQ120" s="1020">
        <v>326112</v>
      </c>
      <c r="DR120" s="1020"/>
      <c r="DS120" s="1020"/>
      <c r="DT120" s="1020"/>
      <c r="DU120" s="1020"/>
      <c r="DV120" s="1021">
        <v>25.2</v>
      </c>
      <c r="DW120" s="1021"/>
      <c r="DX120" s="1021"/>
      <c r="DY120" s="1021"/>
      <c r="DZ120" s="1022"/>
    </row>
    <row r="121" spans="1:130" s="246" customFormat="1" ht="26.25" customHeight="1" x14ac:dyDescent="0.15">
      <c r="A121" s="1152"/>
      <c r="B121" s="1039"/>
      <c r="C121" s="1060" t="s">
        <v>466</v>
      </c>
      <c r="D121" s="1061"/>
      <c r="E121" s="1061"/>
      <c r="F121" s="1061"/>
      <c r="G121" s="1061"/>
      <c r="H121" s="1061"/>
      <c r="I121" s="1061"/>
      <c r="J121" s="1061"/>
      <c r="K121" s="1061"/>
      <c r="L121" s="1061"/>
      <c r="M121" s="1061"/>
      <c r="N121" s="1061"/>
      <c r="O121" s="1061"/>
      <c r="P121" s="1061"/>
      <c r="Q121" s="1061"/>
      <c r="R121" s="1061"/>
      <c r="S121" s="1061"/>
      <c r="T121" s="1061"/>
      <c r="U121" s="1061"/>
      <c r="V121" s="1061"/>
      <c r="W121" s="1061"/>
      <c r="X121" s="1061"/>
      <c r="Y121" s="1061"/>
      <c r="Z121" s="1062"/>
      <c r="AA121" s="1051" t="s">
        <v>241</v>
      </c>
      <c r="AB121" s="1052"/>
      <c r="AC121" s="1052"/>
      <c r="AD121" s="1052"/>
      <c r="AE121" s="1053"/>
      <c r="AF121" s="1054" t="s">
        <v>241</v>
      </c>
      <c r="AG121" s="1052"/>
      <c r="AH121" s="1052"/>
      <c r="AI121" s="1052"/>
      <c r="AJ121" s="1053"/>
      <c r="AK121" s="1054" t="s">
        <v>241</v>
      </c>
      <c r="AL121" s="1052"/>
      <c r="AM121" s="1052"/>
      <c r="AN121" s="1052"/>
      <c r="AO121" s="1053"/>
      <c r="AP121" s="1055" t="s">
        <v>241</v>
      </c>
      <c r="AQ121" s="1056"/>
      <c r="AR121" s="1056"/>
      <c r="AS121" s="1056"/>
      <c r="AT121" s="1057"/>
      <c r="AU121" s="1085"/>
      <c r="AV121" s="1086"/>
      <c r="AW121" s="1086"/>
      <c r="AX121" s="1086"/>
      <c r="AY121" s="1087"/>
      <c r="AZ121" s="1042" t="s">
        <v>467</v>
      </c>
      <c r="BA121" s="1043"/>
      <c r="BB121" s="1043"/>
      <c r="BC121" s="1043"/>
      <c r="BD121" s="1043"/>
      <c r="BE121" s="1043"/>
      <c r="BF121" s="1043"/>
      <c r="BG121" s="1043"/>
      <c r="BH121" s="1043"/>
      <c r="BI121" s="1043"/>
      <c r="BJ121" s="1043"/>
      <c r="BK121" s="1043"/>
      <c r="BL121" s="1043"/>
      <c r="BM121" s="1043"/>
      <c r="BN121" s="1043"/>
      <c r="BO121" s="1043"/>
      <c r="BP121" s="1044"/>
      <c r="BQ121" s="1012">
        <v>173077</v>
      </c>
      <c r="BR121" s="1013"/>
      <c r="BS121" s="1013"/>
      <c r="BT121" s="1013"/>
      <c r="BU121" s="1013"/>
      <c r="BV121" s="1013">
        <v>264517</v>
      </c>
      <c r="BW121" s="1013"/>
      <c r="BX121" s="1013"/>
      <c r="BY121" s="1013"/>
      <c r="BZ121" s="1013"/>
      <c r="CA121" s="1013">
        <v>270792</v>
      </c>
      <c r="CB121" s="1013"/>
      <c r="CC121" s="1013"/>
      <c r="CD121" s="1013"/>
      <c r="CE121" s="1013"/>
      <c r="CF121" s="1007">
        <v>20.9</v>
      </c>
      <c r="CG121" s="1008"/>
      <c r="CH121" s="1008"/>
      <c r="CI121" s="1008"/>
      <c r="CJ121" s="1008"/>
      <c r="CK121" s="1103"/>
      <c r="CL121" s="1104"/>
      <c r="CM121" s="1104"/>
      <c r="CN121" s="1104"/>
      <c r="CO121" s="1105"/>
      <c r="CP121" s="1113" t="s">
        <v>409</v>
      </c>
      <c r="CQ121" s="1114"/>
      <c r="CR121" s="1114"/>
      <c r="CS121" s="1114"/>
      <c r="CT121" s="1114"/>
      <c r="CU121" s="1114"/>
      <c r="CV121" s="1114"/>
      <c r="CW121" s="1114"/>
      <c r="CX121" s="1114"/>
      <c r="CY121" s="1114"/>
      <c r="CZ121" s="1114"/>
      <c r="DA121" s="1114"/>
      <c r="DB121" s="1114"/>
      <c r="DC121" s="1114"/>
      <c r="DD121" s="1114"/>
      <c r="DE121" s="1114"/>
      <c r="DF121" s="1115"/>
      <c r="DG121" s="1012" t="s">
        <v>241</v>
      </c>
      <c r="DH121" s="1013"/>
      <c r="DI121" s="1013"/>
      <c r="DJ121" s="1013"/>
      <c r="DK121" s="1013"/>
      <c r="DL121" s="1013" t="s">
        <v>241</v>
      </c>
      <c r="DM121" s="1013"/>
      <c r="DN121" s="1013"/>
      <c r="DO121" s="1013"/>
      <c r="DP121" s="1013"/>
      <c r="DQ121" s="1013" t="s">
        <v>241</v>
      </c>
      <c r="DR121" s="1013"/>
      <c r="DS121" s="1013"/>
      <c r="DT121" s="1013"/>
      <c r="DU121" s="1013"/>
      <c r="DV121" s="1014" t="s">
        <v>241</v>
      </c>
      <c r="DW121" s="1014"/>
      <c r="DX121" s="1014"/>
      <c r="DY121" s="1014"/>
      <c r="DZ121" s="1015"/>
    </row>
    <row r="122" spans="1:130" s="246" customFormat="1" ht="26.25" customHeight="1" x14ac:dyDescent="0.15">
      <c r="A122" s="1152"/>
      <c r="B122" s="1039"/>
      <c r="C122" s="1009" t="s">
        <v>449</v>
      </c>
      <c r="D122" s="1010"/>
      <c r="E122" s="1010"/>
      <c r="F122" s="1010"/>
      <c r="G122" s="1010"/>
      <c r="H122" s="1010"/>
      <c r="I122" s="1010"/>
      <c r="J122" s="1010"/>
      <c r="K122" s="1010"/>
      <c r="L122" s="1010"/>
      <c r="M122" s="1010"/>
      <c r="N122" s="1010"/>
      <c r="O122" s="1010"/>
      <c r="P122" s="1010"/>
      <c r="Q122" s="1010"/>
      <c r="R122" s="1010"/>
      <c r="S122" s="1010"/>
      <c r="T122" s="1010"/>
      <c r="U122" s="1010"/>
      <c r="V122" s="1010"/>
      <c r="W122" s="1010"/>
      <c r="X122" s="1010"/>
      <c r="Y122" s="1010"/>
      <c r="Z122" s="1011"/>
      <c r="AA122" s="1051" t="s">
        <v>241</v>
      </c>
      <c r="AB122" s="1052"/>
      <c r="AC122" s="1052"/>
      <c r="AD122" s="1052"/>
      <c r="AE122" s="1053"/>
      <c r="AF122" s="1054" t="s">
        <v>241</v>
      </c>
      <c r="AG122" s="1052"/>
      <c r="AH122" s="1052"/>
      <c r="AI122" s="1052"/>
      <c r="AJ122" s="1053"/>
      <c r="AK122" s="1054" t="s">
        <v>241</v>
      </c>
      <c r="AL122" s="1052"/>
      <c r="AM122" s="1052"/>
      <c r="AN122" s="1052"/>
      <c r="AO122" s="1053"/>
      <c r="AP122" s="1055" t="s">
        <v>241</v>
      </c>
      <c r="AQ122" s="1056"/>
      <c r="AR122" s="1056"/>
      <c r="AS122" s="1056"/>
      <c r="AT122" s="1057"/>
      <c r="AU122" s="1085"/>
      <c r="AV122" s="1086"/>
      <c r="AW122" s="1086"/>
      <c r="AX122" s="1086"/>
      <c r="AY122" s="1087"/>
      <c r="AZ122" s="1067" t="s">
        <v>468</v>
      </c>
      <c r="BA122" s="1058"/>
      <c r="BB122" s="1058"/>
      <c r="BC122" s="1058"/>
      <c r="BD122" s="1058"/>
      <c r="BE122" s="1058"/>
      <c r="BF122" s="1058"/>
      <c r="BG122" s="1058"/>
      <c r="BH122" s="1058"/>
      <c r="BI122" s="1058"/>
      <c r="BJ122" s="1058"/>
      <c r="BK122" s="1058"/>
      <c r="BL122" s="1058"/>
      <c r="BM122" s="1058"/>
      <c r="BN122" s="1058"/>
      <c r="BO122" s="1058"/>
      <c r="BP122" s="1059"/>
      <c r="BQ122" s="1090">
        <v>2261273</v>
      </c>
      <c r="BR122" s="1091"/>
      <c r="BS122" s="1091"/>
      <c r="BT122" s="1091"/>
      <c r="BU122" s="1091"/>
      <c r="BV122" s="1091">
        <v>2368600</v>
      </c>
      <c r="BW122" s="1091"/>
      <c r="BX122" s="1091"/>
      <c r="BY122" s="1091"/>
      <c r="BZ122" s="1091"/>
      <c r="CA122" s="1091">
        <v>2263067</v>
      </c>
      <c r="CB122" s="1091"/>
      <c r="CC122" s="1091"/>
      <c r="CD122" s="1091"/>
      <c r="CE122" s="1091"/>
      <c r="CF122" s="1111">
        <v>174.7</v>
      </c>
      <c r="CG122" s="1112"/>
      <c r="CH122" s="1112"/>
      <c r="CI122" s="1112"/>
      <c r="CJ122" s="1112"/>
      <c r="CK122" s="1103"/>
      <c r="CL122" s="1104"/>
      <c r="CM122" s="1104"/>
      <c r="CN122" s="1104"/>
      <c r="CO122" s="1105"/>
      <c r="CP122" s="1113" t="s">
        <v>408</v>
      </c>
      <c r="CQ122" s="1114"/>
      <c r="CR122" s="1114"/>
      <c r="CS122" s="1114"/>
      <c r="CT122" s="1114"/>
      <c r="CU122" s="1114"/>
      <c r="CV122" s="1114"/>
      <c r="CW122" s="1114"/>
      <c r="CX122" s="1114"/>
      <c r="CY122" s="1114"/>
      <c r="CZ122" s="1114"/>
      <c r="DA122" s="1114"/>
      <c r="DB122" s="1114"/>
      <c r="DC122" s="1114"/>
      <c r="DD122" s="1114"/>
      <c r="DE122" s="1114"/>
      <c r="DF122" s="1115"/>
      <c r="DG122" s="1012" t="s">
        <v>241</v>
      </c>
      <c r="DH122" s="1013"/>
      <c r="DI122" s="1013"/>
      <c r="DJ122" s="1013"/>
      <c r="DK122" s="1013"/>
      <c r="DL122" s="1013" t="s">
        <v>469</v>
      </c>
      <c r="DM122" s="1013"/>
      <c r="DN122" s="1013"/>
      <c r="DO122" s="1013"/>
      <c r="DP122" s="1013"/>
      <c r="DQ122" s="1013" t="s">
        <v>241</v>
      </c>
      <c r="DR122" s="1013"/>
      <c r="DS122" s="1013"/>
      <c r="DT122" s="1013"/>
      <c r="DU122" s="1013"/>
      <c r="DV122" s="1014" t="s">
        <v>241</v>
      </c>
      <c r="DW122" s="1014"/>
      <c r="DX122" s="1014"/>
      <c r="DY122" s="1014"/>
      <c r="DZ122" s="1015"/>
    </row>
    <row r="123" spans="1:130" s="246" customFormat="1" ht="26.25" customHeight="1" x14ac:dyDescent="0.15">
      <c r="A123" s="1152"/>
      <c r="B123" s="1039"/>
      <c r="C123" s="1009" t="s">
        <v>455</v>
      </c>
      <c r="D123" s="1010"/>
      <c r="E123" s="1010"/>
      <c r="F123" s="1010"/>
      <c r="G123" s="1010"/>
      <c r="H123" s="1010"/>
      <c r="I123" s="1010"/>
      <c r="J123" s="1010"/>
      <c r="K123" s="1010"/>
      <c r="L123" s="1010"/>
      <c r="M123" s="1010"/>
      <c r="N123" s="1010"/>
      <c r="O123" s="1010"/>
      <c r="P123" s="1010"/>
      <c r="Q123" s="1010"/>
      <c r="R123" s="1010"/>
      <c r="S123" s="1010"/>
      <c r="T123" s="1010"/>
      <c r="U123" s="1010"/>
      <c r="V123" s="1010"/>
      <c r="W123" s="1010"/>
      <c r="X123" s="1010"/>
      <c r="Y123" s="1010"/>
      <c r="Z123" s="1011"/>
      <c r="AA123" s="1051" t="s">
        <v>241</v>
      </c>
      <c r="AB123" s="1052"/>
      <c r="AC123" s="1052"/>
      <c r="AD123" s="1052"/>
      <c r="AE123" s="1053"/>
      <c r="AF123" s="1054" t="s">
        <v>241</v>
      </c>
      <c r="AG123" s="1052"/>
      <c r="AH123" s="1052"/>
      <c r="AI123" s="1052"/>
      <c r="AJ123" s="1053"/>
      <c r="AK123" s="1054" t="s">
        <v>241</v>
      </c>
      <c r="AL123" s="1052"/>
      <c r="AM123" s="1052"/>
      <c r="AN123" s="1052"/>
      <c r="AO123" s="1053"/>
      <c r="AP123" s="1055" t="s">
        <v>241</v>
      </c>
      <c r="AQ123" s="1056"/>
      <c r="AR123" s="1056"/>
      <c r="AS123" s="1056"/>
      <c r="AT123" s="1057"/>
      <c r="AU123" s="1088"/>
      <c r="AV123" s="1089"/>
      <c r="AW123" s="1089"/>
      <c r="AX123" s="1089"/>
      <c r="AY123" s="1089"/>
      <c r="AZ123" s="277" t="s">
        <v>190</v>
      </c>
      <c r="BA123" s="277"/>
      <c r="BB123" s="277"/>
      <c r="BC123" s="277"/>
      <c r="BD123" s="277"/>
      <c r="BE123" s="277"/>
      <c r="BF123" s="277"/>
      <c r="BG123" s="277"/>
      <c r="BH123" s="277"/>
      <c r="BI123" s="277"/>
      <c r="BJ123" s="277"/>
      <c r="BK123" s="277"/>
      <c r="BL123" s="277"/>
      <c r="BM123" s="277"/>
      <c r="BN123" s="277"/>
      <c r="BO123" s="1068" t="s">
        <v>470</v>
      </c>
      <c r="BP123" s="1099"/>
      <c r="BQ123" s="1158">
        <v>5187506</v>
      </c>
      <c r="BR123" s="1159"/>
      <c r="BS123" s="1159"/>
      <c r="BT123" s="1159"/>
      <c r="BU123" s="1159"/>
      <c r="BV123" s="1159">
        <v>5475273</v>
      </c>
      <c r="BW123" s="1159"/>
      <c r="BX123" s="1159"/>
      <c r="BY123" s="1159"/>
      <c r="BZ123" s="1159"/>
      <c r="CA123" s="1159">
        <v>5252964</v>
      </c>
      <c r="CB123" s="1159"/>
      <c r="CC123" s="1159"/>
      <c r="CD123" s="1159"/>
      <c r="CE123" s="1159"/>
      <c r="CF123" s="1092"/>
      <c r="CG123" s="1093"/>
      <c r="CH123" s="1093"/>
      <c r="CI123" s="1093"/>
      <c r="CJ123" s="1094"/>
      <c r="CK123" s="1103"/>
      <c r="CL123" s="1104"/>
      <c r="CM123" s="1104"/>
      <c r="CN123" s="1104"/>
      <c r="CO123" s="1105"/>
      <c r="CP123" s="1113"/>
      <c r="CQ123" s="1114"/>
      <c r="CR123" s="1114"/>
      <c r="CS123" s="1114"/>
      <c r="CT123" s="1114"/>
      <c r="CU123" s="1114"/>
      <c r="CV123" s="1114"/>
      <c r="CW123" s="1114"/>
      <c r="CX123" s="1114"/>
      <c r="CY123" s="1114"/>
      <c r="CZ123" s="1114"/>
      <c r="DA123" s="1114"/>
      <c r="DB123" s="1114"/>
      <c r="DC123" s="1114"/>
      <c r="DD123" s="1114"/>
      <c r="DE123" s="1114"/>
      <c r="DF123" s="1115"/>
      <c r="DG123" s="1051"/>
      <c r="DH123" s="1052"/>
      <c r="DI123" s="1052"/>
      <c r="DJ123" s="1052"/>
      <c r="DK123" s="1053"/>
      <c r="DL123" s="1054"/>
      <c r="DM123" s="1052"/>
      <c r="DN123" s="1052"/>
      <c r="DO123" s="1052"/>
      <c r="DP123" s="1053"/>
      <c r="DQ123" s="1054"/>
      <c r="DR123" s="1052"/>
      <c r="DS123" s="1052"/>
      <c r="DT123" s="1052"/>
      <c r="DU123" s="1053"/>
      <c r="DV123" s="1055"/>
      <c r="DW123" s="1056"/>
      <c r="DX123" s="1056"/>
      <c r="DY123" s="1056"/>
      <c r="DZ123" s="1057"/>
    </row>
    <row r="124" spans="1:130" s="246" customFormat="1" ht="26.25" customHeight="1" thickBot="1" x14ac:dyDescent="0.2">
      <c r="A124" s="1152"/>
      <c r="B124" s="1039"/>
      <c r="C124" s="1009" t="s">
        <v>458</v>
      </c>
      <c r="D124" s="1010"/>
      <c r="E124" s="1010"/>
      <c r="F124" s="1010"/>
      <c r="G124" s="1010"/>
      <c r="H124" s="1010"/>
      <c r="I124" s="1010"/>
      <c r="J124" s="1010"/>
      <c r="K124" s="1010"/>
      <c r="L124" s="1010"/>
      <c r="M124" s="1010"/>
      <c r="N124" s="1010"/>
      <c r="O124" s="1010"/>
      <c r="P124" s="1010"/>
      <c r="Q124" s="1010"/>
      <c r="R124" s="1010"/>
      <c r="S124" s="1010"/>
      <c r="T124" s="1010"/>
      <c r="U124" s="1010"/>
      <c r="V124" s="1010"/>
      <c r="W124" s="1010"/>
      <c r="X124" s="1010"/>
      <c r="Y124" s="1010"/>
      <c r="Z124" s="1011"/>
      <c r="AA124" s="1051" t="s">
        <v>241</v>
      </c>
      <c r="AB124" s="1052"/>
      <c r="AC124" s="1052"/>
      <c r="AD124" s="1052"/>
      <c r="AE124" s="1053"/>
      <c r="AF124" s="1054" t="s">
        <v>241</v>
      </c>
      <c r="AG124" s="1052"/>
      <c r="AH124" s="1052"/>
      <c r="AI124" s="1052"/>
      <c r="AJ124" s="1053"/>
      <c r="AK124" s="1054" t="s">
        <v>241</v>
      </c>
      <c r="AL124" s="1052"/>
      <c r="AM124" s="1052"/>
      <c r="AN124" s="1052"/>
      <c r="AO124" s="1053"/>
      <c r="AP124" s="1055" t="s">
        <v>241</v>
      </c>
      <c r="AQ124" s="1056"/>
      <c r="AR124" s="1056"/>
      <c r="AS124" s="1056"/>
      <c r="AT124" s="1057"/>
      <c r="AU124" s="1154" t="s">
        <v>471</v>
      </c>
      <c r="AV124" s="1155"/>
      <c r="AW124" s="1155"/>
      <c r="AX124" s="1155"/>
      <c r="AY124" s="1155"/>
      <c r="AZ124" s="1155"/>
      <c r="BA124" s="1155"/>
      <c r="BB124" s="1155"/>
      <c r="BC124" s="1155"/>
      <c r="BD124" s="1155"/>
      <c r="BE124" s="1155"/>
      <c r="BF124" s="1155"/>
      <c r="BG124" s="1155"/>
      <c r="BH124" s="1155"/>
      <c r="BI124" s="1155"/>
      <c r="BJ124" s="1155"/>
      <c r="BK124" s="1155"/>
      <c r="BL124" s="1155"/>
      <c r="BM124" s="1155"/>
      <c r="BN124" s="1155"/>
      <c r="BO124" s="1155"/>
      <c r="BP124" s="1156"/>
      <c r="BQ124" s="1157" t="s">
        <v>472</v>
      </c>
      <c r="BR124" s="1121"/>
      <c r="BS124" s="1121"/>
      <c r="BT124" s="1121"/>
      <c r="BU124" s="1121"/>
      <c r="BV124" s="1121" t="s">
        <v>241</v>
      </c>
      <c r="BW124" s="1121"/>
      <c r="BX124" s="1121"/>
      <c r="BY124" s="1121"/>
      <c r="BZ124" s="1121"/>
      <c r="CA124" s="1121" t="s">
        <v>241</v>
      </c>
      <c r="CB124" s="1121"/>
      <c r="CC124" s="1121"/>
      <c r="CD124" s="1121"/>
      <c r="CE124" s="1121"/>
      <c r="CF124" s="1122"/>
      <c r="CG124" s="1123"/>
      <c r="CH124" s="1123"/>
      <c r="CI124" s="1123"/>
      <c r="CJ124" s="1124"/>
      <c r="CK124" s="1106"/>
      <c r="CL124" s="1106"/>
      <c r="CM124" s="1106"/>
      <c r="CN124" s="1106"/>
      <c r="CO124" s="1107"/>
      <c r="CP124" s="1113" t="s">
        <v>473</v>
      </c>
      <c r="CQ124" s="1114"/>
      <c r="CR124" s="1114"/>
      <c r="CS124" s="1114"/>
      <c r="CT124" s="1114"/>
      <c r="CU124" s="1114"/>
      <c r="CV124" s="1114"/>
      <c r="CW124" s="1114"/>
      <c r="CX124" s="1114"/>
      <c r="CY124" s="1114"/>
      <c r="CZ124" s="1114"/>
      <c r="DA124" s="1114"/>
      <c r="DB124" s="1114"/>
      <c r="DC124" s="1114"/>
      <c r="DD124" s="1114"/>
      <c r="DE124" s="1114"/>
      <c r="DF124" s="1115"/>
      <c r="DG124" s="1098" t="s">
        <v>241</v>
      </c>
      <c r="DH124" s="1077"/>
      <c r="DI124" s="1077"/>
      <c r="DJ124" s="1077"/>
      <c r="DK124" s="1078"/>
      <c r="DL124" s="1076" t="s">
        <v>241</v>
      </c>
      <c r="DM124" s="1077"/>
      <c r="DN124" s="1077"/>
      <c r="DO124" s="1077"/>
      <c r="DP124" s="1078"/>
      <c r="DQ124" s="1076" t="s">
        <v>241</v>
      </c>
      <c r="DR124" s="1077"/>
      <c r="DS124" s="1077"/>
      <c r="DT124" s="1077"/>
      <c r="DU124" s="1078"/>
      <c r="DV124" s="1079" t="s">
        <v>241</v>
      </c>
      <c r="DW124" s="1080"/>
      <c r="DX124" s="1080"/>
      <c r="DY124" s="1080"/>
      <c r="DZ124" s="1081"/>
    </row>
    <row r="125" spans="1:130" s="246" customFormat="1" ht="26.25" customHeight="1" x14ac:dyDescent="0.15">
      <c r="A125" s="1152"/>
      <c r="B125" s="1039"/>
      <c r="C125" s="1009" t="s">
        <v>460</v>
      </c>
      <c r="D125" s="1010"/>
      <c r="E125" s="1010"/>
      <c r="F125" s="1010"/>
      <c r="G125" s="1010"/>
      <c r="H125" s="1010"/>
      <c r="I125" s="1010"/>
      <c r="J125" s="1010"/>
      <c r="K125" s="1010"/>
      <c r="L125" s="1010"/>
      <c r="M125" s="1010"/>
      <c r="N125" s="1010"/>
      <c r="O125" s="1010"/>
      <c r="P125" s="1010"/>
      <c r="Q125" s="1010"/>
      <c r="R125" s="1010"/>
      <c r="S125" s="1010"/>
      <c r="T125" s="1010"/>
      <c r="U125" s="1010"/>
      <c r="V125" s="1010"/>
      <c r="W125" s="1010"/>
      <c r="X125" s="1010"/>
      <c r="Y125" s="1010"/>
      <c r="Z125" s="1011"/>
      <c r="AA125" s="1051" t="s">
        <v>241</v>
      </c>
      <c r="AB125" s="1052"/>
      <c r="AC125" s="1052"/>
      <c r="AD125" s="1052"/>
      <c r="AE125" s="1053"/>
      <c r="AF125" s="1054" t="s">
        <v>241</v>
      </c>
      <c r="AG125" s="1052"/>
      <c r="AH125" s="1052"/>
      <c r="AI125" s="1052"/>
      <c r="AJ125" s="1053"/>
      <c r="AK125" s="1054" t="s">
        <v>241</v>
      </c>
      <c r="AL125" s="1052"/>
      <c r="AM125" s="1052"/>
      <c r="AN125" s="1052"/>
      <c r="AO125" s="1053"/>
      <c r="AP125" s="1055" t="s">
        <v>241</v>
      </c>
      <c r="AQ125" s="1056"/>
      <c r="AR125" s="1056"/>
      <c r="AS125" s="1056"/>
      <c r="AT125" s="105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6" t="s">
        <v>474</v>
      </c>
      <c r="CL125" s="1101"/>
      <c r="CM125" s="1101"/>
      <c r="CN125" s="1101"/>
      <c r="CO125" s="1102"/>
      <c r="CP125" s="1033" t="s">
        <v>475</v>
      </c>
      <c r="CQ125" s="982"/>
      <c r="CR125" s="982"/>
      <c r="CS125" s="982"/>
      <c r="CT125" s="982"/>
      <c r="CU125" s="982"/>
      <c r="CV125" s="982"/>
      <c r="CW125" s="982"/>
      <c r="CX125" s="982"/>
      <c r="CY125" s="982"/>
      <c r="CZ125" s="982"/>
      <c r="DA125" s="982"/>
      <c r="DB125" s="982"/>
      <c r="DC125" s="982"/>
      <c r="DD125" s="982"/>
      <c r="DE125" s="982"/>
      <c r="DF125" s="983"/>
      <c r="DG125" s="1019" t="s">
        <v>241</v>
      </c>
      <c r="DH125" s="1020"/>
      <c r="DI125" s="1020"/>
      <c r="DJ125" s="1020"/>
      <c r="DK125" s="1020"/>
      <c r="DL125" s="1020" t="s">
        <v>241</v>
      </c>
      <c r="DM125" s="1020"/>
      <c r="DN125" s="1020"/>
      <c r="DO125" s="1020"/>
      <c r="DP125" s="1020"/>
      <c r="DQ125" s="1020" t="s">
        <v>241</v>
      </c>
      <c r="DR125" s="1020"/>
      <c r="DS125" s="1020"/>
      <c r="DT125" s="1020"/>
      <c r="DU125" s="1020"/>
      <c r="DV125" s="1021" t="s">
        <v>241</v>
      </c>
      <c r="DW125" s="1021"/>
      <c r="DX125" s="1021"/>
      <c r="DY125" s="1021"/>
      <c r="DZ125" s="1022"/>
    </row>
    <row r="126" spans="1:130" s="246" customFormat="1" ht="26.25" customHeight="1" thickBot="1" x14ac:dyDescent="0.2">
      <c r="A126" s="1152"/>
      <c r="B126" s="1039"/>
      <c r="C126" s="1009" t="s">
        <v>462</v>
      </c>
      <c r="D126" s="1010"/>
      <c r="E126" s="1010"/>
      <c r="F126" s="1010"/>
      <c r="G126" s="1010"/>
      <c r="H126" s="1010"/>
      <c r="I126" s="1010"/>
      <c r="J126" s="1010"/>
      <c r="K126" s="1010"/>
      <c r="L126" s="1010"/>
      <c r="M126" s="1010"/>
      <c r="N126" s="1010"/>
      <c r="O126" s="1010"/>
      <c r="P126" s="1010"/>
      <c r="Q126" s="1010"/>
      <c r="R126" s="1010"/>
      <c r="S126" s="1010"/>
      <c r="T126" s="1010"/>
      <c r="U126" s="1010"/>
      <c r="V126" s="1010"/>
      <c r="W126" s="1010"/>
      <c r="X126" s="1010"/>
      <c r="Y126" s="1010"/>
      <c r="Z126" s="1011"/>
      <c r="AA126" s="1051" t="s">
        <v>241</v>
      </c>
      <c r="AB126" s="1052"/>
      <c r="AC126" s="1052"/>
      <c r="AD126" s="1052"/>
      <c r="AE126" s="1053"/>
      <c r="AF126" s="1054" t="s">
        <v>241</v>
      </c>
      <c r="AG126" s="1052"/>
      <c r="AH126" s="1052"/>
      <c r="AI126" s="1052"/>
      <c r="AJ126" s="1053"/>
      <c r="AK126" s="1054" t="s">
        <v>241</v>
      </c>
      <c r="AL126" s="1052"/>
      <c r="AM126" s="1052"/>
      <c r="AN126" s="1052"/>
      <c r="AO126" s="1053"/>
      <c r="AP126" s="1055" t="s">
        <v>241</v>
      </c>
      <c r="AQ126" s="1056"/>
      <c r="AR126" s="1056"/>
      <c r="AS126" s="1056"/>
      <c r="AT126" s="105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7"/>
      <c r="CL126" s="1104"/>
      <c r="CM126" s="1104"/>
      <c r="CN126" s="1104"/>
      <c r="CO126" s="1105"/>
      <c r="CP126" s="1042" t="s">
        <v>476</v>
      </c>
      <c r="CQ126" s="1043"/>
      <c r="CR126" s="1043"/>
      <c r="CS126" s="1043"/>
      <c r="CT126" s="1043"/>
      <c r="CU126" s="1043"/>
      <c r="CV126" s="1043"/>
      <c r="CW126" s="1043"/>
      <c r="CX126" s="1043"/>
      <c r="CY126" s="1043"/>
      <c r="CZ126" s="1043"/>
      <c r="DA126" s="1043"/>
      <c r="DB126" s="1043"/>
      <c r="DC126" s="1043"/>
      <c r="DD126" s="1043"/>
      <c r="DE126" s="1043"/>
      <c r="DF126" s="1044"/>
      <c r="DG126" s="1012" t="s">
        <v>241</v>
      </c>
      <c r="DH126" s="1013"/>
      <c r="DI126" s="1013"/>
      <c r="DJ126" s="1013"/>
      <c r="DK126" s="1013"/>
      <c r="DL126" s="1013" t="s">
        <v>241</v>
      </c>
      <c r="DM126" s="1013"/>
      <c r="DN126" s="1013"/>
      <c r="DO126" s="1013"/>
      <c r="DP126" s="1013"/>
      <c r="DQ126" s="1013" t="s">
        <v>241</v>
      </c>
      <c r="DR126" s="1013"/>
      <c r="DS126" s="1013"/>
      <c r="DT126" s="1013"/>
      <c r="DU126" s="1013"/>
      <c r="DV126" s="1014" t="s">
        <v>241</v>
      </c>
      <c r="DW126" s="1014"/>
      <c r="DX126" s="1014"/>
      <c r="DY126" s="1014"/>
      <c r="DZ126" s="1015"/>
    </row>
    <row r="127" spans="1:130" s="246" customFormat="1" ht="26.25" customHeight="1" x14ac:dyDescent="0.15">
      <c r="A127" s="1153"/>
      <c r="B127" s="1041"/>
      <c r="C127" s="1095" t="s">
        <v>477</v>
      </c>
      <c r="D127" s="1096"/>
      <c r="E127" s="1096"/>
      <c r="F127" s="1096"/>
      <c r="G127" s="1096"/>
      <c r="H127" s="1096"/>
      <c r="I127" s="1096"/>
      <c r="J127" s="1096"/>
      <c r="K127" s="1096"/>
      <c r="L127" s="1096"/>
      <c r="M127" s="1096"/>
      <c r="N127" s="1096"/>
      <c r="O127" s="1096"/>
      <c r="P127" s="1096"/>
      <c r="Q127" s="1096"/>
      <c r="R127" s="1096"/>
      <c r="S127" s="1096"/>
      <c r="T127" s="1096"/>
      <c r="U127" s="1096"/>
      <c r="V127" s="1096"/>
      <c r="W127" s="1096"/>
      <c r="X127" s="1096"/>
      <c r="Y127" s="1096"/>
      <c r="Z127" s="1097"/>
      <c r="AA127" s="1051" t="s">
        <v>478</v>
      </c>
      <c r="AB127" s="1052"/>
      <c r="AC127" s="1052"/>
      <c r="AD127" s="1052"/>
      <c r="AE127" s="1053"/>
      <c r="AF127" s="1054" t="s">
        <v>241</v>
      </c>
      <c r="AG127" s="1052"/>
      <c r="AH127" s="1052"/>
      <c r="AI127" s="1052"/>
      <c r="AJ127" s="1053"/>
      <c r="AK127" s="1054" t="s">
        <v>241</v>
      </c>
      <c r="AL127" s="1052"/>
      <c r="AM127" s="1052"/>
      <c r="AN127" s="1052"/>
      <c r="AO127" s="1053"/>
      <c r="AP127" s="1055" t="s">
        <v>241</v>
      </c>
      <c r="AQ127" s="1056"/>
      <c r="AR127" s="1056"/>
      <c r="AS127" s="1056"/>
      <c r="AT127" s="1057"/>
      <c r="AU127" s="282"/>
      <c r="AV127" s="282"/>
      <c r="AW127" s="282"/>
      <c r="AX127" s="1125" t="s">
        <v>479</v>
      </c>
      <c r="AY127" s="1126"/>
      <c r="AZ127" s="1126"/>
      <c r="BA127" s="1126"/>
      <c r="BB127" s="1126"/>
      <c r="BC127" s="1126"/>
      <c r="BD127" s="1126"/>
      <c r="BE127" s="1127"/>
      <c r="BF127" s="1128" t="s">
        <v>480</v>
      </c>
      <c r="BG127" s="1126"/>
      <c r="BH127" s="1126"/>
      <c r="BI127" s="1126"/>
      <c r="BJ127" s="1126"/>
      <c r="BK127" s="1126"/>
      <c r="BL127" s="1127"/>
      <c r="BM127" s="1128" t="s">
        <v>481</v>
      </c>
      <c r="BN127" s="1126"/>
      <c r="BO127" s="1126"/>
      <c r="BP127" s="1126"/>
      <c r="BQ127" s="1126"/>
      <c r="BR127" s="1126"/>
      <c r="BS127" s="1127"/>
      <c r="BT127" s="1128" t="s">
        <v>482</v>
      </c>
      <c r="BU127" s="1126"/>
      <c r="BV127" s="1126"/>
      <c r="BW127" s="1126"/>
      <c r="BX127" s="1126"/>
      <c r="BY127" s="1126"/>
      <c r="BZ127" s="1150"/>
      <c r="CA127" s="282"/>
      <c r="CB127" s="282"/>
      <c r="CC127" s="282"/>
      <c r="CD127" s="283"/>
      <c r="CE127" s="283"/>
      <c r="CF127" s="283"/>
      <c r="CG127" s="280"/>
      <c r="CH127" s="280"/>
      <c r="CI127" s="280"/>
      <c r="CJ127" s="281"/>
      <c r="CK127" s="1117"/>
      <c r="CL127" s="1104"/>
      <c r="CM127" s="1104"/>
      <c r="CN127" s="1104"/>
      <c r="CO127" s="1105"/>
      <c r="CP127" s="1042" t="s">
        <v>483</v>
      </c>
      <c r="CQ127" s="1043"/>
      <c r="CR127" s="1043"/>
      <c r="CS127" s="1043"/>
      <c r="CT127" s="1043"/>
      <c r="CU127" s="1043"/>
      <c r="CV127" s="1043"/>
      <c r="CW127" s="1043"/>
      <c r="CX127" s="1043"/>
      <c r="CY127" s="1043"/>
      <c r="CZ127" s="1043"/>
      <c r="DA127" s="1043"/>
      <c r="DB127" s="1043"/>
      <c r="DC127" s="1043"/>
      <c r="DD127" s="1043"/>
      <c r="DE127" s="1043"/>
      <c r="DF127" s="1044"/>
      <c r="DG127" s="1012" t="s">
        <v>241</v>
      </c>
      <c r="DH127" s="1013"/>
      <c r="DI127" s="1013"/>
      <c r="DJ127" s="1013"/>
      <c r="DK127" s="1013"/>
      <c r="DL127" s="1013" t="s">
        <v>241</v>
      </c>
      <c r="DM127" s="1013"/>
      <c r="DN127" s="1013"/>
      <c r="DO127" s="1013"/>
      <c r="DP127" s="1013"/>
      <c r="DQ127" s="1013" t="s">
        <v>241</v>
      </c>
      <c r="DR127" s="1013"/>
      <c r="DS127" s="1013"/>
      <c r="DT127" s="1013"/>
      <c r="DU127" s="1013"/>
      <c r="DV127" s="1014" t="s">
        <v>241</v>
      </c>
      <c r="DW127" s="1014"/>
      <c r="DX127" s="1014"/>
      <c r="DY127" s="1014"/>
      <c r="DZ127" s="1015"/>
    </row>
    <row r="128" spans="1:130" s="246" customFormat="1" ht="26.25" customHeight="1" thickBot="1" x14ac:dyDescent="0.2">
      <c r="A128" s="1136" t="s">
        <v>484</v>
      </c>
      <c r="B128" s="1137"/>
      <c r="C128" s="1137"/>
      <c r="D128" s="1137"/>
      <c r="E128" s="1137"/>
      <c r="F128" s="1137"/>
      <c r="G128" s="1137"/>
      <c r="H128" s="1137"/>
      <c r="I128" s="1137"/>
      <c r="J128" s="1137"/>
      <c r="K128" s="1137"/>
      <c r="L128" s="1137"/>
      <c r="M128" s="1137"/>
      <c r="N128" s="1137"/>
      <c r="O128" s="1137"/>
      <c r="P128" s="1137"/>
      <c r="Q128" s="1137"/>
      <c r="R128" s="1137"/>
      <c r="S128" s="1137"/>
      <c r="T128" s="1137"/>
      <c r="U128" s="1137"/>
      <c r="V128" s="1137"/>
      <c r="W128" s="1138" t="s">
        <v>485</v>
      </c>
      <c r="X128" s="1138"/>
      <c r="Y128" s="1138"/>
      <c r="Z128" s="1139"/>
      <c r="AA128" s="1140">
        <v>24420</v>
      </c>
      <c r="AB128" s="1141"/>
      <c r="AC128" s="1141"/>
      <c r="AD128" s="1141"/>
      <c r="AE128" s="1142"/>
      <c r="AF128" s="1143">
        <v>14427</v>
      </c>
      <c r="AG128" s="1141"/>
      <c r="AH128" s="1141"/>
      <c r="AI128" s="1141"/>
      <c r="AJ128" s="1142"/>
      <c r="AK128" s="1143">
        <v>22231</v>
      </c>
      <c r="AL128" s="1141"/>
      <c r="AM128" s="1141"/>
      <c r="AN128" s="1141"/>
      <c r="AO128" s="1142"/>
      <c r="AP128" s="1144"/>
      <c r="AQ128" s="1145"/>
      <c r="AR128" s="1145"/>
      <c r="AS128" s="1145"/>
      <c r="AT128" s="1146"/>
      <c r="AU128" s="282"/>
      <c r="AV128" s="282"/>
      <c r="AW128" s="282"/>
      <c r="AX128" s="981" t="s">
        <v>486</v>
      </c>
      <c r="AY128" s="982"/>
      <c r="AZ128" s="982"/>
      <c r="BA128" s="982"/>
      <c r="BB128" s="982"/>
      <c r="BC128" s="982"/>
      <c r="BD128" s="982"/>
      <c r="BE128" s="983"/>
      <c r="BF128" s="1147" t="s">
        <v>241</v>
      </c>
      <c r="BG128" s="1148"/>
      <c r="BH128" s="1148"/>
      <c r="BI128" s="1148"/>
      <c r="BJ128" s="1148"/>
      <c r="BK128" s="1148"/>
      <c r="BL128" s="1149"/>
      <c r="BM128" s="1147">
        <v>15</v>
      </c>
      <c r="BN128" s="1148"/>
      <c r="BO128" s="1148"/>
      <c r="BP128" s="1148"/>
      <c r="BQ128" s="1148"/>
      <c r="BR128" s="1148"/>
      <c r="BS128" s="1149"/>
      <c r="BT128" s="1147">
        <v>20</v>
      </c>
      <c r="BU128" s="1148"/>
      <c r="BV128" s="1148"/>
      <c r="BW128" s="1148"/>
      <c r="BX128" s="1148"/>
      <c r="BY128" s="1148"/>
      <c r="BZ128" s="1172"/>
      <c r="CA128" s="283"/>
      <c r="CB128" s="283"/>
      <c r="CC128" s="283"/>
      <c r="CD128" s="283"/>
      <c r="CE128" s="283"/>
      <c r="CF128" s="283"/>
      <c r="CG128" s="280"/>
      <c r="CH128" s="280"/>
      <c r="CI128" s="280"/>
      <c r="CJ128" s="281"/>
      <c r="CK128" s="1118"/>
      <c r="CL128" s="1119"/>
      <c r="CM128" s="1119"/>
      <c r="CN128" s="1119"/>
      <c r="CO128" s="1120"/>
      <c r="CP128" s="1129" t="s">
        <v>487</v>
      </c>
      <c r="CQ128" s="1130"/>
      <c r="CR128" s="1130"/>
      <c r="CS128" s="1130"/>
      <c r="CT128" s="1130"/>
      <c r="CU128" s="1130"/>
      <c r="CV128" s="1130"/>
      <c r="CW128" s="1130"/>
      <c r="CX128" s="1130"/>
      <c r="CY128" s="1130"/>
      <c r="CZ128" s="1130"/>
      <c r="DA128" s="1130"/>
      <c r="DB128" s="1130"/>
      <c r="DC128" s="1130"/>
      <c r="DD128" s="1130"/>
      <c r="DE128" s="1130"/>
      <c r="DF128" s="1131"/>
      <c r="DG128" s="1132" t="s">
        <v>241</v>
      </c>
      <c r="DH128" s="1133"/>
      <c r="DI128" s="1133"/>
      <c r="DJ128" s="1133"/>
      <c r="DK128" s="1133"/>
      <c r="DL128" s="1133" t="s">
        <v>478</v>
      </c>
      <c r="DM128" s="1133"/>
      <c r="DN128" s="1133"/>
      <c r="DO128" s="1133"/>
      <c r="DP128" s="1133"/>
      <c r="DQ128" s="1133" t="s">
        <v>241</v>
      </c>
      <c r="DR128" s="1133"/>
      <c r="DS128" s="1133"/>
      <c r="DT128" s="1133"/>
      <c r="DU128" s="1133"/>
      <c r="DV128" s="1134" t="s">
        <v>241</v>
      </c>
      <c r="DW128" s="1134"/>
      <c r="DX128" s="1134"/>
      <c r="DY128" s="1134"/>
      <c r="DZ128" s="1135"/>
    </row>
    <row r="129" spans="1:131" s="246" customFormat="1" ht="26.25" customHeight="1" x14ac:dyDescent="0.15">
      <c r="A129" s="1023" t="s">
        <v>108</v>
      </c>
      <c r="B129" s="1024"/>
      <c r="C129" s="1024"/>
      <c r="D129" s="1024"/>
      <c r="E129" s="1024"/>
      <c r="F129" s="1024"/>
      <c r="G129" s="1024"/>
      <c r="H129" s="1024"/>
      <c r="I129" s="1024"/>
      <c r="J129" s="1024"/>
      <c r="K129" s="1024"/>
      <c r="L129" s="1024"/>
      <c r="M129" s="1024"/>
      <c r="N129" s="1024"/>
      <c r="O129" s="1024"/>
      <c r="P129" s="1024"/>
      <c r="Q129" s="1024"/>
      <c r="R129" s="1024"/>
      <c r="S129" s="1024"/>
      <c r="T129" s="1024"/>
      <c r="U129" s="1024"/>
      <c r="V129" s="1024"/>
      <c r="W129" s="1166" t="s">
        <v>488</v>
      </c>
      <c r="X129" s="1167"/>
      <c r="Y129" s="1167"/>
      <c r="Z129" s="1168"/>
      <c r="AA129" s="1051">
        <v>1537930</v>
      </c>
      <c r="AB129" s="1052"/>
      <c r="AC129" s="1052"/>
      <c r="AD129" s="1052"/>
      <c r="AE129" s="1053"/>
      <c r="AF129" s="1054">
        <v>1498418</v>
      </c>
      <c r="AG129" s="1052"/>
      <c r="AH129" s="1052"/>
      <c r="AI129" s="1052"/>
      <c r="AJ129" s="1053"/>
      <c r="AK129" s="1054">
        <v>1506823</v>
      </c>
      <c r="AL129" s="1052"/>
      <c r="AM129" s="1052"/>
      <c r="AN129" s="1052"/>
      <c r="AO129" s="1053"/>
      <c r="AP129" s="1169"/>
      <c r="AQ129" s="1170"/>
      <c r="AR129" s="1170"/>
      <c r="AS129" s="1170"/>
      <c r="AT129" s="1171"/>
      <c r="AU129" s="284"/>
      <c r="AV129" s="284"/>
      <c r="AW129" s="284"/>
      <c r="AX129" s="1160" t="s">
        <v>489</v>
      </c>
      <c r="AY129" s="1043"/>
      <c r="AZ129" s="1043"/>
      <c r="BA129" s="1043"/>
      <c r="BB129" s="1043"/>
      <c r="BC129" s="1043"/>
      <c r="BD129" s="1043"/>
      <c r="BE129" s="1044"/>
      <c r="BF129" s="1161" t="s">
        <v>241</v>
      </c>
      <c r="BG129" s="1162"/>
      <c r="BH129" s="1162"/>
      <c r="BI129" s="1162"/>
      <c r="BJ129" s="1162"/>
      <c r="BK129" s="1162"/>
      <c r="BL129" s="1163"/>
      <c r="BM129" s="1161">
        <v>20</v>
      </c>
      <c r="BN129" s="1162"/>
      <c r="BO129" s="1162"/>
      <c r="BP129" s="1162"/>
      <c r="BQ129" s="1162"/>
      <c r="BR129" s="1162"/>
      <c r="BS129" s="1163"/>
      <c r="BT129" s="1161">
        <v>30</v>
      </c>
      <c r="BU129" s="1164"/>
      <c r="BV129" s="1164"/>
      <c r="BW129" s="1164"/>
      <c r="BX129" s="1164"/>
      <c r="BY129" s="1164"/>
      <c r="BZ129" s="1165"/>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3" t="s">
        <v>490</v>
      </c>
      <c r="B130" s="1024"/>
      <c r="C130" s="1024"/>
      <c r="D130" s="1024"/>
      <c r="E130" s="1024"/>
      <c r="F130" s="1024"/>
      <c r="G130" s="1024"/>
      <c r="H130" s="1024"/>
      <c r="I130" s="1024"/>
      <c r="J130" s="1024"/>
      <c r="K130" s="1024"/>
      <c r="L130" s="1024"/>
      <c r="M130" s="1024"/>
      <c r="N130" s="1024"/>
      <c r="O130" s="1024"/>
      <c r="P130" s="1024"/>
      <c r="Q130" s="1024"/>
      <c r="R130" s="1024"/>
      <c r="S130" s="1024"/>
      <c r="T130" s="1024"/>
      <c r="U130" s="1024"/>
      <c r="V130" s="1024"/>
      <c r="W130" s="1166" t="s">
        <v>491</v>
      </c>
      <c r="X130" s="1167"/>
      <c r="Y130" s="1167"/>
      <c r="Z130" s="1168"/>
      <c r="AA130" s="1051">
        <v>219209</v>
      </c>
      <c r="AB130" s="1052"/>
      <c r="AC130" s="1052"/>
      <c r="AD130" s="1052"/>
      <c r="AE130" s="1053"/>
      <c r="AF130" s="1054">
        <v>222825</v>
      </c>
      <c r="AG130" s="1052"/>
      <c r="AH130" s="1052"/>
      <c r="AI130" s="1052"/>
      <c r="AJ130" s="1053"/>
      <c r="AK130" s="1054">
        <v>211065</v>
      </c>
      <c r="AL130" s="1052"/>
      <c r="AM130" s="1052"/>
      <c r="AN130" s="1052"/>
      <c r="AO130" s="1053"/>
      <c r="AP130" s="1169"/>
      <c r="AQ130" s="1170"/>
      <c r="AR130" s="1170"/>
      <c r="AS130" s="1170"/>
      <c r="AT130" s="1171"/>
      <c r="AU130" s="284"/>
      <c r="AV130" s="284"/>
      <c r="AW130" s="284"/>
      <c r="AX130" s="1160" t="s">
        <v>492</v>
      </c>
      <c r="AY130" s="1043"/>
      <c r="AZ130" s="1043"/>
      <c r="BA130" s="1043"/>
      <c r="BB130" s="1043"/>
      <c r="BC130" s="1043"/>
      <c r="BD130" s="1043"/>
      <c r="BE130" s="1044"/>
      <c r="BF130" s="1197">
        <v>8.8000000000000007</v>
      </c>
      <c r="BG130" s="1198"/>
      <c r="BH130" s="1198"/>
      <c r="BI130" s="1198"/>
      <c r="BJ130" s="1198"/>
      <c r="BK130" s="1198"/>
      <c r="BL130" s="1199"/>
      <c r="BM130" s="1197">
        <v>25</v>
      </c>
      <c r="BN130" s="1198"/>
      <c r="BO130" s="1198"/>
      <c r="BP130" s="1198"/>
      <c r="BQ130" s="1198"/>
      <c r="BR130" s="1198"/>
      <c r="BS130" s="1199"/>
      <c r="BT130" s="1197">
        <v>35</v>
      </c>
      <c r="BU130" s="1200"/>
      <c r="BV130" s="1200"/>
      <c r="BW130" s="1200"/>
      <c r="BX130" s="1200"/>
      <c r="BY130" s="1200"/>
      <c r="BZ130" s="1201"/>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2"/>
      <c r="B131" s="1203"/>
      <c r="C131" s="1203"/>
      <c r="D131" s="1203"/>
      <c r="E131" s="1203"/>
      <c r="F131" s="1203"/>
      <c r="G131" s="1203"/>
      <c r="H131" s="1203"/>
      <c r="I131" s="1203"/>
      <c r="J131" s="1203"/>
      <c r="K131" s="1203"/>
      <c r="L131" s="1203"/>
      <c r="M131" s="1203"/>
      <c r="N131" s="1203"/>
      <c r="O131" s="1203"/>
      <c r="P131" s="1203"/>
      <c r="Q131" s="1203"/>
      <c r="R131" s="1203"/>
      <c r="S131" s="1203"/>
      <c r="T131" s="1203"/>
      <c r="U131" s="1203"/>
      <c r="V131" s="1203"/>
      <c r="W131" s="1204" t="s">
        <v>493</v>
      </c>
      <c r="X131" s="1205"/>
      <c r="Y131" s="1205"/>
      <c r="Z131" s="1206"/>
      <c r="AA131" s="1098">
        <v>1318721</v>
      </c>
      <c r="AB131" s="1077"/>
      <c r="AC131" s="1077"/>
      <c r="AD131" s="1077"/>
      <c r="AE131" s="1078"/>
      <c r="AF131" s="1076">
        <v>1275593</v>
      </c>
      <c r="AG131" s="1077"/>
      <c r="AH131" s="1077"/>
      <c r="AI131" s="1077"/>
      <c r="AJ131" s="1078"/>
      <c r="AK131" s="1076">
        <v>1295758</v>
      </c>
      <c r="AL131" s="1077"/>
      <c r="AM131" s="1077"/>
      <c r="AN131" s="1077"/>
      <c r="AO131" s="1078"/>
      <c r="AP131" s="1207"/>
      <c r="AQ131" s="1208"/>
      <c r="AR131" s="1208"/>
      <c r="AS131" s="1208"/>
      <c r="AT131" s="1209"/>
      <c r="AU131" s="284"/>
      <c r="AV131" s="284"/>
      <c r="AW131" s="284"/>
      <c r="AX131" s="1179" t="s">
        <v>494</v>
      </c>
      <c r="AY131" s="1130"/>
      <c r="AZ131" s="1130"/>
      <c r="BA131" s="1130"/>
      <c r="BB131" s="1130"/>
      <c r="BC131" s="1130"/>
      <c r="BD131" s="1130"/>
      <c r="BE131" s="1131"/>
      <c r="BF131" s="1180" t="s">
        <v>241</v>
      </c>
      <c r="BG131" s="1181"/>
      <c r="BH131" s="1181"/>
      <c r="BI131" s="1181"/>
      <c r="BJ131" s="1181"/>
      <c r="BK131" s="1181"/>
      <c r="BL131" s="1182"/>
      <c r="BM131" s="1180">
        <v>350</v>
      </c>
      <c r="BN131" s="1181"/>
      <c r="BO131" s="1181"/>
      <c r="BP131" s="1181"/>
      <c r="BQ131" s="1181"/>
      <c r="BR131" s="1181"/>
      <c r="BS131" s="1182"/>
      <c r="BT131" s="1183"/>
      <c r="BU131" s="1184"/>
      <c r="BV131" s="1184"/>
      <c r="BW131" s="1184"/>
      <c r="BX131" s="1184"/>
      <c r="BY131" s="1184"/>
      <c r="BZ131" s="118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6" t="s">
        <v>495</v>
      </c>
      <c r="B132" s="1187"/>
      <c r="C132" s="1187"/>
      <c r="D132" s="1187"/>
      <c r="E132" s="1187"/>
      <c r="F132" s="1187"/>
      <c r="G132" s="1187"/>
      <c r="H132" s="1187"/>
      <c r="I132" s="1187"/>
      <c r="J132" s="1187"/>
      <c r="K132" s="1187"/>
      <c r="L132" s="1187"/>
      <c r="M132" s="1187"/>
      <c r="N132" s="1187"/>
      <c r="O132" s="1187"/>
      <c r="P132" s="1187"/>
      <c r="Q132" s="1187"/>
      <c r="R132" s="1187"/>
      <c r="S132" s="1187"/>
      <c r="T132" s="1187"/>
      <c r="U132" s="1187"/>
      <c r="V132" s="1190" t="s">
        <v>496</v>
      </c>
      <c r="W132" s="1190"/>
      <c r="X132" s="1190"/>
      <c r="Y132" s="1190"/>
      <c r="Z132" s="1191"/>
      <c r="AA132" s="1192">
        <v>6.8114483650000004</v>
      </c>
      <c r="AB132" s="1193"/>
      <c r="AC132" s="1193"/>
      <c r="AD132" s="1193"/>
      <c r="AE132" s="1194"/>
      <c r="AF132" s="1195">
        <v>8.1345695689999999</v>
      </c>
      <c r="AG132" s="1193"/>
      <c r="AH132" s="1193"/>
      <c r="AI132" s="1193"/>
      <c r="AJ132" s="1194"/>
      <c r="AK132" s="1195">
        <v>11.654259509999999</v>
      </c>
      <c r="AL132" s="1193"/>
      <c r="AM132" s="1193"/>
      <c r="AN132" s="1193"/>
      <c r="AO132" s="1194"/>
      <c r="AP132" s="1092"/>
      <c r="AQ132" s="1093"/>
      <c r="AR132" s="1093"/>
      <c r="AS132" s="1093"/>
      <c r="AT132" s="119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8"/>
      <c r="B133" s="1189"/>
      <c r="C133" s="1189"/>
      <c r="D133" s="1189"/>
      <c r="E133" s="1189"/>
      <c r="F133" s="1189"/>
      <c r="G133" s="1189"/>
      <c r="H133" s="1189"/>
      <c r="I133" s="1189"/>
      <c r="J133" s="1189"/>
      <c r="K133" s="1189"/>
      <c r="L133" s="1189"/>
      <c r="M133" s="1189"/>
      <c r="N133" s="1189"/>
      <c r="O133" s="1189"/>
      <c r="P133" s="1189"/>
      <c r="Q133" s="1189"/>
      <c r="R133" s="1189"/>
      <c r="S133" s="1189"/>
      <c r="T133" s="1189"/>
      <c r="U133" s="1189"/>
      <c r="V133" s="1173" t="s">
        <v>497</v>
      </c>
      <c r="W133" s="1173"/>
      <c r="X133" s="1173"/>
      <c r="Y133" s="1173"/>
      <c r="Z133" s="1174"/>
      <c r="AA133" s="1175">
        <v>6.6</v>
      </c>
      <c r="AB133" s="1176"/>
      <c r="AC133" s="1176"/>
      <c r="AD133" s="1176"/>
      <c r="AE133" s="1177"/>
      <c r="AF133" s="1175">
        <v>7.1</v>
      </c>
      <c r="AG133" s="1176"/>
      <c r="AH133" s="1176"/>
      <c r="AI133" s="1176"/>
      <c r="AJ133" s="1177"/>
      <c r="AK133" s="1175">
        <v>8.8000000000000007</v>
      </c>
      <c r="AL133" s="1176"/>
      <c r="AM133" s="1176"/>
      <c r="AN133" s="1176"/>
      <c r="AO133" s="1177"/>
      <c r="AP133" s="1122"/>
      <c r="AQ133" s="1123"/>
      <c r="AR133" s="1123"/>
      <c r="AS133" s="1123"/>
      <c r="AT133" s="1178"/>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lolY+ceCwuPMtlkkG20cugqhUl4yiUt9mneHc36F/7OFuf881XoeMWmJv86zQnFV0Sd0d9fhImeZSYSRJX3WQ==" saltValue="UuIoRwdJlt/2EXsRpYDN6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Q59" zoomScale="85" zoomScaleNormal="85" zoomScaleSheetLayoutView="85" workbookViewId="0">
      <selection activeCell="DF50" sqref="DF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498</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m9s8hPyHXXWdlmZf/TdgQOjyp5D4/nPqgGV+w+Vm+6lOZdtNFVYnc/zsghAMmQuL4j8AnJdtxVHIuCUT2iO9KQ==" saltValue="1RbCovJpqYgfNWLZeGN9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N51"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s6yTItt2KaVA4noT41Rya1x64FkQXzYtTXUOCYYZ2YDLV++F7NpDQz+ljRIGLh9Y+kx9+E0Leo/fy3zMdzWQQ==" saltValue="zAFplR0UFzwYgG91Lw6me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X28"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501</v>
      </c>
      <c r="AP7" s="303"/>
      <c r="AQ7" s="304" t="s">
        <v>502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503</v>
      </c>
      <c r="AQ8" s="310" t="s">
        <v>504</v>
      </c>
      <c r="AR8" s="311" t="s">
        <v>505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5" t="s">
        <v>506</v>
      </c>
      <c r="AL9" s="1216"/>
      <c r="AM9" s="1216"/>
      <c r="AN9" s="1217"/>
      <c r="AO9" s="312">
        <v>522871</v>
      </c>
      <c r="AP9" s="312">
        <v>296412</v>
      </c>
      <c r="AQ9" s="313">
        <v>198046</v>
      </c>
      <c r="AR9" s="314">
        <v>49.7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5" t="s">
        <v>507</v>
      </c>
      <c r="AL10" s="1216"/>
      <c r="AM10" s="1216"/>
      <c r="AN10" s="1217"/>
      <c r="AO10" s="315">
        <v>107820</v>
      </c>
      <c r="AP10" s="315">
        <v>61122</v>
      </c>
      <c r="AQ10" s="316">
        <v>23470</v>
      </c>
      <c r="AR10" s="317">
        <v>160.4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5" t="s">
        <v>508</v>
      </c>
      <c r="AL11" s="1216"/>
      <c r="AM11" s="1216"/>
      <c r="AN11" s="1217"/>
      <c r="AO11" s="315">
        <v>81926</v>
      </c>
      <c r="AP11" s="315">
        <v>46443</v>
      </c>
      <c r="AQ11" s="316">
        <v>31217</v>
      </c>
      <c r="AR11" s="317">
        <v>48.8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5" t="s">
        <v>509</v>
      </c>
      <c r="AL12" s="1216"/>
      <c r="AM12" s="1216"/>
      <c r="AN12" s="1217"/>
      <c r="AO12" s="315" t="s">
        <v>510</v>
      </c>
      <c r="AP12" s="315" t="s">
        <v>510</v>
      </c>
      <c r="AQ12" s="316">
        <v>3147</v>
      </c>
      <c r="AR12" s="317" t="s">
        <v>510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5" t="s">
        <v>511</v>
      </c>
      <c r="AL13" s="1216"/>
      <c r="AM13" s="1216"/>
      <c r="AN13" s="1217"/>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5" t="s">
        <v>512</v>
      </c>
      <c r="AL14" s="1216"/>
      <c r="AM14" s="1216"/>
      <c r="AN14" s="1217"/>
      <c r="AO14" s="315">
        <v>21750</v>
      </c>
      <c r="AP14" s="315">
        <v>12330</v>
      </c>
      <c r="AQ14" s="316">
        <v>10757</v>
      </c>
      <c r="AR14" s="317">
        <v>14.6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5" t="s">
        <v>513</v>
      </c>
      <c r="AL15" s="1216"/>
      <c r="AM15" s="1216"/>
      <c r="AN15" s="1217"/>
      <c r="AO15" s="315" t="s">
        <v>510</v>
      </c>
      <c r="AP15" s="315" t="s">
        <v>510</v>
      </c>
      <c r="AQ15" s="316">
        <v>4810</v>
      </c>
      <c r="AR15" s="317" t="s">
        <v>510</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8" t="s">
        <v>514</v>
      </c>
      <c r="AL16" s="1219"/>
      <c r="AM16" s="1219"/>
      <c r="AN16" s="1220"/>
      <c r="AO16" s="315">
        <v>-47536</v>
      </c>
      <c r="AP16" s="315">
        <v>-26948</v>
      </c>
      <c r="AQ16" s="316">
        <v>-18847</v>
      </c>
      <c r="AR16" s="317">
        <v>43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8" t="s">
        <v>190</v>
      </c>
      <c r="AL17" s="1219"/>
      <c r="AM17" s="1219"/>
      <c r="AN17" s="1220"/>
      <c r="AO17" s="315">
        <v>686831</v>
      </c>
      <c r="AP17" s="315">
        <v>389360</v>
      </c>
      <c r="AQ17" s="316">
        <v>252599</v>
      </c>
      <c r="AR17" s="317">
        <v>54.1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0" t="s">
        <v>519</v>
      </c>
      <c r="AL21" s="1211"/>
      <c r="AM21" s="1211"/>
      <c r="AN21" s="1212"/>
      <c r="AO21" s="327">
        <v>31.75</v>
      </c>
      <c r="AP21" s="328">
        <v>22.36</v>
      </c>
      <c r="AQ21" s="329">
        <v>9.39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0" t="s">
        <v>520</v>
      </c>
      <c r="AL22" s="1211"/>
      <c r="AM22" s="1211"/>
      <c r="AN22" s="1212"/>
      <c r="AO22" s="332">
        <v>89.7</v>
      </c>
      <c r="AP22" s="333">
        <v>95.6</v>
      </c>
      <c r="AQ22" s="334">
        <v>-5.9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501</v>
      </c>
      <c r="AP30" s="303"/>
      <c r="AQ30" s="304" t="s">
        <v>502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503</v>
      </c>
      <c r="AQ31" s="310" t="s">
        <v>504</v>
      </c>
      <c r="AR31" s="311" t="s">
        <v>505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6" t="s">
        <v>524</v>
      </c>
      <c r="AL32" s="1227"/>
      <c r="AM32" s="1227"/>
      <c r="AN32" s="1228"/>
      <c r="AO32" s="342">
        <v>317423</v>
      </c>
      <c r="AP32" s="342">
        <v>179945</v>
      </c>
      <c r="AQ32" s="343">
        <v>139617</v>
      </c>
      <c r="AR32" s="344">
        <v>28.9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6" t="s">
        <v>525</v>
      </c>
      <c r="AL33" s="1227"/>
      <c r="AM33" s="1227"/>
      <c r="AN33" s="1228"/>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6" t="s">
        <v>526</v>
      </c>
      <c r="AL34" s="1227"/>
      <c r="AM34" s="1227"/>
      <c r="AN34" s="1228"/>
      <c r="AO34" s="342" t="s">
        <v>510</v>
      </c>
      <c r="AP34" s="342" t="s">
        <v>510</v>
      </c>
      <c r="AQ34" s="343">
        <v>5</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6" t="s">
        <v>527</v>
      </c>
      <c r="AL35" s="1227"/>
      <c r="AM35" s="1227"/>
      <c r="AN35" s="1228"/>
      <c r="AO35" s="342">
        <v>40805</v>
      </c>
      <c r="AP35" s="342">
        <v>23132</v>
      </c>
      <c r="AQ35" s="343">
        <v>32699</v>
      </c>
      <c r="AR35" s="344">
        <v>-29.3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6" t="s">
        <v>528</v>
      </c>
      <c r="AL36" s="1227"/>
      <c r="AM36" s="1227"/>
      <c r="AN36" s="1228"/>
      <c r="AO36" s="342">
        <v>26079</v>
      </c>
      <c r="AP36" s="342">
        <v>14784</v>
      </c>
      <c r="AQ36" s="343">
        <v>4068</v>
      </c>
      <c r="AR36" s="344">
        <v>263.39999999999998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6" t="s">
        <v>529</v>
      </c>
      <c r="AL37" s="1227"/>
      <c r="AM37" s="1227"/>
      <c r="AN37" s="1228"/>
      <c r="AO37" s="342" t="s">
        <v>510</v>
      </c>
      <c r="AP37" s="342" t="s">
        <v>510</v>
      </c>
      <c r="AQ37" s="343">
        <v>1263</v>
      </c>
      <c r="AR37" s="344" t="s">
        <v>510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9" t="s">
        <v>530</v>
      </c>
      <c r="AL38" s="1230"/>
      <c r="AM38" s="1230"/>
      <c r="AN38" s="1231"/>
      <c r="AO38" s="345" t="s">
        <v>510</v>
      </c>
      <c r="AP38" s="345" t="s">
        <v>510</v>
      </c>
      <c r="AQ38" s="346">
        <v>23</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9" t="s">
        <v>531</v>
      </c>
      <c r="AL39" s="1230"/>
      <c r="AM39" s="1230"/>
      <c r="AN39" s="1231"/>
      <c r="AO39" s="342">
        <v>-22231</v>
      </c>
      <c r="AP39" s="342">
        <v>-12603</v>
      </c>
      <c r="AQ39" s="343">
        <v>-8148</v>
      </c>
      <c r="AR39" s="344">
        <v>54.7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6" t="s">
        <v>532</v>
      </c>
      <c r="AL40" s="1227"/>
      <c r="AM40" s="1227"/>
      <c r="AN40" s="1228"/>
      <c r="AO40" s="342">
        <v>-211065</v>
      </c>
      <c r="AP40" s="342">
        <v>-119651</v>
      </c>
      <c r="AQ40" s="343">
        <v>-124721</v>
      </c>
      <c r="AR40" s="344">
        <v>-4.0999999999999996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2" t="s">
        <v>305</v>
      </c>
      <c r="AL41" s="1233"/>
      <c r="AM41" s="1233"/>
      <c r="AN41" s="1234"/>
      <c r="AO41" s="342">
        <v>151011</v>
      </c>
      <c r="AP41" s="342">
        <v>85607</v>
      </c>
      <c r="AQ41" s="343">
        <v>44807</v>
      </c>
      <c r="AR41" s="344">
        <v>91.1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1" t="s">
        <v>501</v>
      </c>
      <c r="AN49" s="1223" t="s">
        <v>536</v>
      </c>
      <c r="AO49" s="1224"/>
      <c r="AP49" s="1224"/>
      <c r="AQ49" s="1224"/>
      <c r="AR49" s="122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2"/>
      <c r="AN50" s="358" t="s">
        <v>537</v>
      </c>
      <c r="AO50" s="359" t="s">
        <v>538</v>
      </c>
      <c r="AP50" s="360" t="s">
        <v>539</v>
      </c>
      <c r="AQ50" s="361" t="s">
        <v>540</v>
      </c>
      <c r="AR50" s="362" t="s">
        <v>541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550149</v>
      </c>
      <c r="AN51" s="364">
        <v>293256</v>
      </c>
      <c r="AO51" s="365">
        <v>-40.799999999999997</v>
      </c>
      <c r="AP51" s="366">
        <v>280458</v>
      </c>
      <c r="AQ51" s="367">
        <v>-15.8</v>
      </c>
      <c r="AR51" s="368">
        <v>-25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116380</v>
      </c>
      <c r="AN52" s="372">
        <v>62036</v>
      </c>
      <c r="AO52" s="373">
        <v>-53.3</v>
      </c>
      <c r="AP52" s="374">
        <v>127286</v>
      </c>
      <c r="AQ52" s="375">
        <v>0.4</v>
      </c>
      <c r="AR52" s="376">
        <v>-53.7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1066555</v>
      </c>
      <c r="AN53" s="364">
        <v>581229</v>
      </c>
      <c r="AO53" s="365">
        <v>98.2</v>
      </c>
      <c r="AP53" s="366">
        <v>291945</v>
      </c>
      <c r="AQ53" s="367">
        <v>4.0999999999999996</v>
      </c>
      <c r="AR53" s="368">
        <v>94.1</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94327</v>
      </c>
      <c r="AN54" s="372">
        <v>51404</v>
      </c>
      <c r="AO54" s="373">
        <v>-17.100000000000001</v>
      </c>
      <c r="AP54" s="374">
        <v>127651</v>
      </c>
      <c r="AQ54" s="375">
        <v>0.3</v>
      </c>
      <c r="AR54" s="376">
        <v>-17.399999999999999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574168</v>
      </c>
      <c r="AN55" s="364">
        <v>318275</v>
      </c>
      <c r="AO55" s="365">
        <v>-45.2</v>
      </c>
      <c r="AP55" s="366">
        <v>291173</v>
      </c>
      <c r="AQ55" s="367">
        <v>-0.3</v>
      </c>
      <c r="AR55" s="368">
        <v>-44.9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200257</v>
      </c>
      <c r="AN56" s="372">
        <v>111007</v>
      </c>
      <c r="AO56" s="373">
        <v>116</v>
      </c>
      <c r="AP56" s="374">
        <v>119071</v>
      </c>
      <c r="AQ56" s="375">
        <v>-6.7</v>
      </c>
      <c r="AR56" s="376">
        <v>122.7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1357373</v>
      </c>
      <c r="AN57" s="364">
        <v>752007</v>
      </c>
      <c r="AO57" s="365">
        <v>136.30000000000001</v>
      </c>
      <c r="AP57" s="366">
        <v>271581</v>
      </c>
      <c r="AQ57" s="367">
        <v>-6.7</v>
      </c>
      <c r="AR57" s="368">
        <v>143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111567</v>
      </c>
      <c r="AN58" s="372">
        <v>61810</v>
      </c>
      <c r="AO58" s="373">
        <v>-44.3</v>
      </c>
      <c r="AP58" s="374">
        <v>117844</v>
      </c>
      <c r="AQ58" s="375">
        <v>-1</v>
      </c>
      <c r="AR58" s="376">
        <v>-43.3</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454567</v>
      </c>
      <c r="AN59" s="364">
        <v>257691</v>
      </c>
      <c r="AO59" s="365">
        <v>-65.7</v>
      </c>
      <c r="AP59" s="366">
        <v>268375</v>
      </c>
      <c r="AQ59" s="367">
        <v>-1.2</v>
      </c>
      <c r="AR59" s="368">
        <v>-64.5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22703</v>
      </c>
      <c r="AN60" s="372">
        <v>12870</v>
      </c>
      <c r="AO60" s="373">
        <v>-79.2</v>
      </c>
      <c r="AP60" s="374">
        <v>119602</v>
      </c>
      <c r="AQ60" s="375">
        <v>1.5</v>
      </c>
      <c r="AR60" s="376">
        <v>-80.7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800562</v>
      </c>
      <c r="AN61" s="379">
        <v>440492</v>
      </c>
      <c r="AO61" s="380">
        <v>16.600000000000001</v>
      </c>
      <c r="AP61" s="381">
        <v>280706</v>
      </c>
      <c r="AQ61" s="382">
        <v>-4</v>
      </c>
      <c r="AR61" s="368">
        <v>20.6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109047</v>
      </c>
      <c r="AN62" s="372">
        <v>59825</v>
      </c>
      <c r="AO62" s="373">
        <v>-15.6</v>
      </c>
      <c r="AP62" s="374">
        <v>122291</v>
      </c>
      <c r="AQ62" s="375">
        <v>-1.1000000000000001</v>
      </c>
      <c r="AR62" s="376">
        <v>-14.5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2RYNT4iIvKraD3H7g825vjljU7zyNw44IG0OpA4VmzMthqAV5cLkFuc5NL1X92imyMREJN5uQFXl1O/CQOh4WA==" saltValue="U0IdqktvizhU3SQXtAfhc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88" zoomScale="80" zoomScaleNormal="80" zoomScaleSheetLayoutView="55" workbookViewId="0">
      <selection activeCell="AG59" sqref="AG59"/>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550</v>
      </c>
    </row>
    <row r="120" spans="125:125" ht="13.5" hidden="1" customHeight="1" x14ac:dyDescent="0.15"/>
    <row r="121" spans="125:125" ht="13.5" hidden="1" customHeight="1" x14ac:dyDescent="0.15">
      <c r="DU121" s="290"/>
    </row>
  </sheetData>
  <sheetProtection algorithmName="SHA-512" hashValue="KcaYgTtysslG+f6Hk81VngySbpkJ0tGnb9VypQMCAgRwdF+FFmZV8rhZ9NoFRly+drpoGLpSaPW0uT2a28Ytqw==" saltValue="rc2Rt81CsvYPNge9ZXP2h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2" zoomScale="98" zoomScaleNormal="98"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sheetData>
  <sheetProtection algorithmName="SHA-512" hashValue="e9J1rUf3L59nDBKZNdIfi1YDA2gSWrK47SvUh2YZYXELxa26Jpv9nkFNh3icttyteHNTemqXUSaA4+DLDcBsvQ==" saltValue="+bIh0Vd+uS/7drqFul7gq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Sheet1</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2021-03-03T05:31:47Z</cp:lastPrinted>
  <dcterms:created xsi:type="dcterms:W3CDTF">2021-02-05T05:14:22Z</dcterms:created>
  <dcterms:modified xsi:type="dcterms:W3CDTF">2021-12-06T00:10:45Z</dcterms:modified>
  <cp:category/>
</cp:coreProperties>
</file>