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zaisei\01財政Ｓ\(07)財政状況資料集\R03年度\210922　R1年度財政状況資料集の作成について\02_県回答\"/>
    </mc:Choice>
  </mc:AlternateContent>
  <xr:revisionPtr revIDLastSave="0" documentId="13_ncr:1_{5A5E1A6E-8DA9-4D0F-90DD-231F3BAED67E}" xr6:coauthVersionLast="44" xr6:coauthVersionMax="44" xr10:uidLastSave="{00000000-0000-0000-0000-000000000000}"/>
  <bookViews>
    <workbookView xWindow="-19320" yWindow="-120" windowWidth="19440" windowHeight="1500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3" r:id="rId14"/>
    <sheet name="施設類型別ストック情報分析表①" sheetId="22"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6"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U36" i="10"/>
  <c r="CO35" i="10"/>
  <c r="BE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AM34" i="10"/>
  <c r="AM35" i="10" s="1"/>
  <c r="AM36" i="10" s="1"/>
  <c r="BW34" i="10" s="1"/>
  <c r="BW35" i="10" s="1"/>
  <c r="BW36" i="10" s="1"/>
  <c r="BW37" i="10" s="1"/>
  <c r="BW38" i="10" s="1"/>
  <c r="BW39" i="10" s="1"/>
  <c r="BW40" i="10" s="1"/>
  <c r="BW41" i="10" s="1"/>
  <c r="BW42" i="10" s="1"/>
  <c r="BW43" i="10" s="1"/>
  <c r="U34" i="10"/>
  <c r="U35" i="10" s="1"/>
</calcChain>
</file>

<file path=xl/sharedStrings.xml><?xml version="1.0" encoding="utf-8"?>
<sst xmlns="http://schemas.openxmlformats.org/spreadsheetml/2006/main" count="1157" uniqueCount="643">
  <si>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</si>
  <si>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</si>
  <si>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</si>
  <si>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</si>
  <si>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</si>
  <si>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</si>
  <si>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</si>
  <si>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</si>
  <si>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</si>
  <si>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</si>
  <si>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</si>
  <si>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</si>
  <si>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</si>
  <si>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</si>
  <si>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</si>
  <si>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</si>
  <si>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</si>
  <si>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</si>
  <si>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</si>
  <si>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</si>
  <si>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</si>
  <si>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</si>
  <si>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</si>
  <si>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</si>
  <si>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</si>
  <si>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</si>
  <si>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</si>
  <si>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</si>
  <si>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</si>
  <si>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</si>
  <si>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</si>
  <si>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</si>
  <si>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</si>
  <si>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</si>
  <si>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</si>
  <si>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</si>
  <si>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</si>
  <si>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</si>
  <si>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</si>
  <si>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</si>
  <si>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</si>
  <si>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</si>
  <si>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</si>
  <si>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</si>
  <si>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</si>
  <si>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</si>
  <si>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</si>
  <si>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</si>
  <si>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</si>
  <si>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</si>
  <si>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</si>
  <si>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</si>
  <si>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</si>
  <si>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</si>
  <si>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</si>
  <si>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</si>
  <si>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</si>
  <si>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</si>
  <si>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</si>
  <si>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</si>
  <si>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</si>
  <si>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</si>
  <si>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</si>
  <si>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</si>
  <si>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</si>
  <si>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</si>
  <si>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</si>
  <si>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</si>
  <si>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</si>
  <si>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</si>
  <si>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</si>
  <si>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</si>
  <si>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</si>
  <si>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</si>
  <si>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</si>
  <si>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</si>
  <si>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</si>
  <si>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</si>
  <si>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</si>
  <si>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</si>
  <si>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</si>
  <si>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</si>
  <si>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</si>
  <si>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</si>
  <si>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</si>
  <si>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</si>
  <si>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</si>
  <si>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</si>
  <si>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</si>
  <si>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</si>
  <si>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</si>
  <si>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</si>
  <si>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</si>
  <si>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</si>
  <si>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</si>
  <si>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</si>
  <si>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</si>
  <si>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</si>
  <si>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豊見城市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</si>
  <si>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</si>
  <si>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</si>
  <si>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</si>
  <si>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</si>
  <si>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</si>
  <si>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</si>
  <si>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</si>
  <si>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</si>
  <si>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</si>
  <si>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</si>
  <si>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</si>
  <si>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</si>
  <si>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</si>
  <si>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</si>
  <si>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</si>
  <si>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</si>
  <si>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</si>
  <si>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</si>
  <si>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</si>
  <si>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</si>
  <si>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</si>
  <si>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</si>
  <si>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</si>
  <si>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</si>
  <si>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</si>
  <si>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</si>
  <si>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</si>
  <si>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</si>
  <si>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</si>
  <si>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</si>
  <si>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</si>
  <si>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</si>
  <si>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</si>
  <si>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</si>
  <si>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</si>
  <si>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</si>
  <si>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</si>
  <si>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</si>
  <si>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</si>
  <si>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</si>
  <si>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</si>
  <si>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</si>
  <si>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</si>
  <si>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</si>
  <si>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</si>
  <si>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</si>
  <si>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</si>
  <si>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</si>
  <si>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</si>
  <si>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</si>
  <si>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</si>
  <si>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</si>
  <si>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</si>
  <si>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</si>
  <si>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</si>
  <si>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</si>
  <si>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</si>
  <si>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</si>
  <si>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</si>
  <si>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</si>
  <si>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</si>
  <si>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</si>
  <si>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</si>
  <si>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</si>
  <si>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</si>
  <si>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</si>
  <si>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</si>
  <si>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</si>
  <si>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</si>
  <si>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</si>
  <si>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</si>
  <si>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</si>
  <si>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</si>
  <si>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</si>
  <si>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</si>
  <si>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</si>
  <si>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</si>
  <si>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</si>
  <si>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</si>
  <si>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</si>
  <si>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</si>
  <si>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</si>
  <si>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</si>
  <si>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</si>
  <si>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</si>
  <si>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</si>
  <si>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</si>
  <si>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</si>
  <si>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</si>
  <si>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</si>
  <si>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</si>
  <si>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</si>
  <si>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</si>
  <si>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</si>
  <si>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</si>
  <si>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</si>
  <si>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</si>
  <si>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</si>
  <si>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</si>
  <si>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</si>
  <si>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</si>
  <si>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</si>
  <si>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</si>
  <si>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</si>
  <si>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</si>
  <si>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</si>
  <si>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</si>
  <si>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</si>
  <si>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</si>
  <si>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</si>
  <si>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</si>
  <si>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</si>
  <si>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</si>
  <si>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</si>
  <si>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</si>
  <si>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</si>
  <si>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</si>
  <si>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</si>
  <si>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沖縄県豊見城市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</si>
  <si>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</si>
  <si>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</si>
  <si>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</si>
  <si>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</si>
  <si>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</si>
  <si>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</si>
  <si>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</si>
  <si>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</si>
  <si>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</si>
  <si>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</si>
  <si>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</si>
  <si>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</si>
  <si>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</si>
  <si>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</si>
  <si>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</si>
  <si>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</si>
  <si>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</si>
  <si>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</si>
  <si>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</si>
  <si>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</si>
  <si>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</si>
  <si>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</si>
  <si>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</si>
  <si>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</si>
  <si>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</si>
  <si>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</si>
  <si>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</si>
  <si>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</si>
  <si>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</si>
  <si>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</si>
  <si>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</si>
  <si>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</si>
  <si>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</si>
  <si>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</si>
  <si>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</si>
  <si>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</si>
  <si>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</si>
  <si>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</si>
  <si>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</si>
  <si>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</si>
  <si>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</si>
  <si>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</si>
  <si>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</si>
  <si>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</si>
  <si>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</si>
  <si>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</si>
  <si>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</si>
  <si>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</si>
  <si>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</si>
  <si>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</si>
  <si>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</si>
  <si>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</si>
  <si>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</si>
  <si>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</si>
  <si>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</si>
  <si>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</si>
  <si>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</si>
  <si>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</si>
  <si>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</si>
  <si>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</si>
  <si>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</si>
  <si>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</si>
  <si>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</si>
  <si>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</si>
  <si>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</si>
  <si>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</si>
  <si>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</si>
  <si>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</si>
  <si>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</si>
  <si>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</si>
  <si>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</si>
  <si>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</si>
  <si>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</si>
  <si>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</si>
  <si>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</si>
  <si>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</si>
  <si>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</si>
  <si>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</si>
  <si>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</si>
  <si>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</si>
  <si>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</si>
  <si>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</si>
  <si>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</si>
  <si>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</si>
  <si>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</si>
  <si>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</si>
  <si>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</si>
  <si>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</si>
  <si>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</si>
  <si>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</si>
  <si>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</si>
  <si>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</si>
  <si>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</si>
  <si>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</si>
  <si>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</si>
  <si>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</si>
  <si>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</si>
  <si>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</si>
  <si>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</si>
  <si>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</si>
  <si>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</si>
  <si>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</si>
  <si>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</si>
  <si>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</si>
  <si>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</si>
  <si>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</si>
  <si>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</si>
  <si>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</si>
  <si>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</si>
  <si>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</si>
  <si>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</si>
  <si>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</si>
  <si>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</si>
  <si>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</si>
  <si>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</si>
  <si>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</si>
  <si>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</si>
  <si>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</si>
  <si>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</si>
  <si>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</si>
  <si>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</si>
  <si>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</si>
  <si>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</si>
  <si>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</si>
  <si>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</si>
  <si>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</si>
  <si>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</si>
  <si>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</si>
  <si>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</si>
  <si>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</si>
  <si>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</si>
  <si>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</si>
  <si>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</si>
  <si>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</si>
  <si>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</si>
  <si>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</si>
  <si>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</si>
  <si>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</si>
  <si>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</si>
  <si>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</si>
  <si>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</si>
  <si>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</si>
  <si>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</si>
  <si>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</si>
  <si>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</si>
  <si>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</si>
  <si>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</si>
  <si>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</si>
  <si>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</si>
  <si>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</si>
  <si>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</si>
  <si>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</si>
  <si>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</si>
  <si>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</si>
  <si>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沖縄県豊見城市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</si>
  <si>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</si>
  <si>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</si>
  <si>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</si>
  <si>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</si>
  <si>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</si>
  <si>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</si>
  <si>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</si>
  <si>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</si>
  <si>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</si>
  <si>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</si>
  <si>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</si>
  <si>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</si>
  <si>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</si>
  <si>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</si>
  <si>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</si>
  <si>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</si>
  <si>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</si>
  <si>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</si>
  <si>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</si>
  <si>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</si>
  <si>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育英会特別会計</t>
    <phoneticPr fontId="5"/>
  </si>
  <si>
    <t>公営墓地事業特別会計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</si>
  <si>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</si>
  <si>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</si>
  <si>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</si>
  <si>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</si>
  <si>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</si>
  <si>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</si>
  <si>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</si>
  <si>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</si>
  <si>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</si>
  <si>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</si>
  <si>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</si>
  <si>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</si>
  <si>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</si>
  <si>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</si>
  <si>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</si>
  <si>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</si>
  <si>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</si>
  <si>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</si>
  <si>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下水道事業会計（公共）</t>
    <phoneticPr fontId="5"/>
  </si>
  <si>
    <t>法適用企業</t>
    <phoneticPr fontId="5"/>
  </si>
  <si>
    <t>下水道事業会計（農排）</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</si>
  <si>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</si>
  <si>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</si>
  <si>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</si>
  <si>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</si>
  <si>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</si>
  <si>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</si>
  <si>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</si>
  <si>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</si>
  <si>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</si>
  <si>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</si>
  <si>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</si>
  <si>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</si>
  <si>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</si>
  <si>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</si>
  <si>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</si>
  <si>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</si>
  <si>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</si>
  <si>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</si>
  <si>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</si>
  <si>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</si>
  <si>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</si>
  <si>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</si>
  <si>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</si>
  <si>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</si>
  <si>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</si>
  <si>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</si>
  <si>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</si>
  <si>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</si>
  <si>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</si>
  <si>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</si>
  <si>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</si>
  <si>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</si>
  <si>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</si>
  <si>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</si>
  <si>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</si>
  <si>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</si>
  <si>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</si>
  <si>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</si>
  <si>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</si>
  <si>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</si>
  <si>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</si>
  <si>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</si>
  <si>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</si>
  <si>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</si>
  <si>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</si>
  <si>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</si>
  <si>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</si>
  <si>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</si>
  <si>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</si>
  <si>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</si>
  <si>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</si>
  <si>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</si>
  <si>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</si>
  <si>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</si>
  <si>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</si>
  <si>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</si>
  <si>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</si>
  <si>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</si>
  <si>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</si>
  <si>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</si>
  <si>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</si>
  <si>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</si>
  <si>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</si>
  <si>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</si>
  <si>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</si>
  <si>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</si>
  <si>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</si>
  <si>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</si>
  <si>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</si>
  <si>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下水道事業会計（農排）</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</si>
  <si>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</si>
  <si>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</si>
  <si>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</si>
  <si>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</si>
  <si>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</si>
  <si>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</si>
  <si>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</si>
  <si>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</si>
  <si>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</si>
  <si>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</si>
  <si>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</si>
  <si>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</si>
  <si>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</si>
  <si>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</si>
  <si>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</si>
  <si>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</si>
  <si>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</si>
  <si>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</si>
  <si>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</si>
  <si>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</si>
  <si>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</si>
  <si>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</si>
  <si>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</si>
  <si>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</si>
  <si>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</si>
  <si>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</si>
  <si>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</si>
  <si>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</si>
  <si>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</si>
  <si>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</si>
  <si>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</si>
  <si>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</si>
  <si>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</si>
  <si>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</si>
  <si>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</si>
  <si>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</si>
  <si>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</si>
  <si>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</si>
  <si>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</si>
  <si>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</si>
  <si>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</si>
  <si>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</si>
  <si>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</si>
  <si>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</si>
  <si>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</si>
  <si>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</si>
  <si>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</si>
  <si>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</si>
  <si>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</si>
  <si>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</si>
  <si>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</si>
  <si>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</si>
  <si>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</si>
  <si>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</si>
  <si>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</si>
  <si>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</si>
  <si>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</si>
  <si>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</si>
  <si>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</si>
  <si>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</si>
  <si>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</si>
  <si>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</si>
  <si>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</si>
  <si>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</si>
  <si>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</si>
  <si>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</si>
  <si>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</si>
  <si>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</si>
  <si>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</si>
  <si>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</si>
  <si>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</si>
  <si>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</si>
  <si>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</si>
  <si>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</si>
  <si>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</si>
  <si>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</si>
  <si>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</si>
  <si>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</si>
  <si>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</si>
  <si>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</si>
  <si>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</si>
  <si>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</si>
  <si>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</si>
  <si>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</si>
  <si>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</si>
  <si>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</si>
  <si>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</si>
  <si>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</si>
  <si>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</si>
  <si>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</si>
  <si>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</si>
  <si>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</si>
  <si>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</si>
  <si>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</si>
  <si>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</si>
  <si>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</si>
  <si>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</si>
  <si>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</si>
  <si>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2.05</t>
  </si>
  <si>
    <t>▲ 2.43</t>
  </si>
  <si>
    <t>▲ 3.91</t>
  </si>
  <si>
    <t>▲ 4.99</t>
  </si>
  <si>
    <t>水道事業会計</t>
  </si>
  <si>
    <t>一般会計</t>
  </si>
  <si>
    <t>下水道事業会計（公共）</t>
  </si>
  <si>
    <t>国民健康保険特別会計</t>
  </si>
  <si>
    <t>▲ 5.38</t>
  </si>
  <si>
    <t>▲ 5.24</t>
  </si>
  <si>
    <t>▲ 6.25</t>
  </si>
  <si>
    <t>▲ 6.29</t>
  </si>
  <si>
    <t>下水道事業会計（農排）</t>
  </si>
  <si>
    <t>後期高齢者医療特別会計</t>
  </si>
  <si>
    <t>育英会特別会計</t>
  </si>
  <si>
    <t>公営墓地事業特別会計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</si>
  <si>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</si>
  <si>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</si>
  <si>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</si>
  <si>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</si>
  <si>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</si>
  <si>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</si>
  <si>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</si>
  <si>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</si>
  <si>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</si>
  <si>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</si>
  <si>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沖縄県後期高齢者医療広域連合（一般会計等）</t>
    <rPh sb="0" eb="3">
      <t>オキナワケン</t>
    </rPh>
    <rPh sb="3" eb="5">
      <t>コウキ</t>
    </rPh>
    <rPh sb="5" eb="8">
      <t>コウレイシャ</t>
    </rPh>
    <rPh sb="8" eb="10">
      <t>イリョウ</t>
    </rPh>
    <rPh sb="10" eb="12">
      <t>コウイキ</t>
    </rPh>
    <rPh sb="12" eb="14">
      <t>レンゴウ</t>
    </rPh>
    <rPh sb="15" eb="20">
      <t>イッパンカイケイトウ</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</si>
  <si>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</si>
  <si>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沖縄県市町村自治会館管理組合</t>
    <rPh sb="0" eb="3">
      <t>オキナワケン</t>
    </rPh>
    <rPh sb="3" eb="6">
      <t>シチョウソン</t>
    </rPh>
    <rPh sb="6" eb="10">
      <t>ジチカイカン</t>
    </rPh>
    <rPh sb="10" eb="14">
      <t>カンリクミアイ</t>
    </rPh>
    <phoneticPr fontId="2"/>
  </si>
  <si>
    <t>南部広域市町村圏事務組合（一般会計）</t>
    <rPh sb="0" eb="2">
      <t>ナンブ</t>
    </rPh>
    <rPh sb="2" eb="4">
      <t>コウイキ</t>
    </rPh>
    <rPh sb="4" eb="7">
      <t>シチョウソン</t>
    </rPh>
    <rPh sb="7" eb="8">
      <t>ケン</t>
    </rPh>
    <rPh sb="8" eb="12">
      <t>ジムクミアイ</t>
    </rPh>
    <rPh sb="13" eb="17">
      <t>イッパンカイケイ</t>
    </rPh>
    <phoneticPr fontId="2"/>
  </si>
  <si>
    <t>南部広域市町村圏事務組合（ふるさと市町村圏基金特別会計）</t>
    <rPh sb="0" eb="2">
      <t>ナンブ</t>
    </rPh>
    <rPh sb="2" eb="4">
      <t>コウイキ</t>
    </rPh>
    <rPh sb="4" eb="7">
      <t>シチョウソン</t>
    </rPh>
    <rPh sb="7" eb="8">
      <t>ケン</t>
    </rPh>
    <rPh sb="8" eb="12">
      <t>ジムクミアイ</t>
    </rPh>
    <rPh sb="17" eb="21">
      <t>シチョウソンケン</t>
    </rPh>
    <rPh sb="21" eb="23">
      <t>キキン</t>
    </rPh>
    <rPh sb="23" eb="25">
      <t>トクベツ</t>
    </rPh>
    <rPh sb="25" eb="27">
      <t>カイケイ</t>
    </rPh>
    <phoneticPr fontId="2"/>
  </si>
  <si>
    <t>南部広域市町村圏事務組合（いなんせ斎苑特別会計）</t>
    <rPh sb="0" eb="4">
      <t>ナンブコウイキ</t>
    </rPh>
    <rPh sb="4" eb="8">
      <t>シチョウソンケン</t>
    </rPh>
    <rPh sb="8" eb="12">
      <t>ジムクミアイ</t>
    </rPh>
    <rPh sb="17" eb="18">
      <t>サイ</t>
    </rPh>
    <rPh sb="18" eb="19">
      <t>エン</t>
    </rPh>
    <rPh sb="19" eb="21">
      <t>トクベツ</t>
    </rPh>
    <rPh sb="21" eb="23">
      <t>カイケイ</t>
    </rPh>
    <phoneticPr fontId="2"/>
  </si>
  <si>
    <t>南部広域市町村圏事務組合（南斎場特別会計）</t>
    <rPh sb="0" eb="12">
      <t>ナンブコウイキシチョウソンケンジムクミアイ</t>
    </rPh>
    <rPh sb="13" eb="16">
      <t>ミナミサイジョウ</t>
    </rPh>
    <rPh sb="16" eb="20">
      <t>トクベツカイケイ</t>
    </rPh>
    <phoneticPr fontId="2"/>
  </si>
  <si>
    <t>沖縄県介護保険広域連合（一般会計）</t>
    <rPh sb="0" eb="3">
      <t>オキナワケン</t>
    </rPh>
    <rPh sb="3" eb="7">
      <t>カイゴホケン</t>
    </rPh>
    <rPh sb="7" eb="9">
      <t>コウイキ</t>
    </rPh>
    <rPh sb="9" eb="11">
      <t>レンゴウ</t>
    </rPh>
    <rPh sb="12" eb="16">
      <t>イッパンカイケイ</t>
    </rPh>
    <phoneticPr fontId="2"/>
  </si>
  <si>
    <t>沖縄県介護保険広域連合（特別会計）</t>
    <rPh sb="0" eb="3">
      <t>オキナワケン</t>
    </rPh>
    <rPh sb="3" eb="7">
      <t>カイゴホケン</t>
    </rPh>
    <rPh sb="7" eb="9">
      <t>コウイキ</t>
    </rPh>
    <rPh sb="9" eb="11">
      <t>レンゴウ</t>
    </rPh>
    <rPh sb="12" eb="14">
      <t>トクベツ</t>
    </rPh>
    <rPh sb="14" eb="16">
      <t>カイケイ</t>
    </rPh>
    <phoneticPr fontId="2"/>
  </si>
  <si>
    <t>南部広域行政組合一般会計</t>
    <rPh sb="0" eb="2">
      <t>ナンブ</t>
    </rPh>
    <rPh sb="2" eb="4">
      <t>コウイキ</t>
    </rPh>
    <rPh sb="4" eb="6">
      <t>ギョウセイ</t>
    </rPh>
    <rPh sb="6" eb="8">
      <t>クミアイ</t>
    </rPh>
    <rPh sb="8" eb="12">
      <t>イッパンカイケイ</t>
    </rPh>
    <phoneticPr fontId="2"/>
  </si>
  <si>
    <t>南部広域行政組合公共用地先行取得事業特別会計</t>
    <rPh sb="0" eb="2">
      <t>ナンブ</t>
    </rPh>
    <rPh sb="2" eb="8">
      <t>コウイキギョウセイクミアイ</t>
    </rPh>
    <rPh sb="8" eb="12">
      <t>コウキョウヨウチ</t>
    </rPh>
    <rPh sb="12" eb="16">
      <t>センコウシュトク</t>
    </rPh>
    <rPh sb="16" eb="18">
      <t>ジギョウ</t>
    </rPh>
    <rPh sb="18" eb="22">
      <t>トクベツカイケイ</t>
    </rPh>
    <phoneticPr fontId="2"/>
  </si>
  <si>
    <t>南部広域行政組合糸豊環境衛生事業特別会計</t>
    <rPh sb="0" eb="8">
      <t>ナンブコウイキギョウセイクミアイ</t>
    </rPh>
    <rPh sb="8" eb="9">
      <t>イト</t>
    </rPh>
    <rPh sb="9" eb="10">
      <t>トヨ</t>
    </rPh>
    <rPh sb="10" eb="14">
      <t>カンキョウエイセイ</t>
    </rPh>
    <rPh sb="14" eb="16">
      <t>ジギョウ</t>
    </rPh>
    <rPh sb="16" eb="20">
      <t>トクベツカイケイ</t>
    </rPh>
    <phoneticPr fontId="2"/>
  </si>
  <si>
    <t>南部広域行政組合東部環境衛生事業特別会計</t>
    <rPh sb="0" eb="8">
      <t>ナンブコウイキギョウセイクミアイ</t>
    </rPh>
    <rPh sb="8" eb="12">
      <t>トウブカンキョウ</t>
    </rPh>
    <rPh sb="12" eb="14">
      <t>エイセイ</t>
    </rPh>
    <rPh sb="14" eb="16">
      <t>ジギョウ</t>
    </rPh>
    <rPh sb="16" eb="20">
      <t>トクベツカイケイ</t>
    </rPh>
    <phoneticPr fontId="2"/>
  </si>
  <si>
    <t>南部広域行政組合島尻環境衛生事業特別会計</t>
    <rPh sb="0" eb="8">
      <t>ナンブコウイキギョウセイクミアイ</t>
    </rPh>
    <rPh sb="8" eb="10">
      <t>シマジリ</t>
    </rPh>
    <rPh sb="10" eb="14">
      <t>カンキョウエイセイ</t>
    </rPh>
    <rPh sb="14" eb="20">
      <t>ジギョウトクベツカイケイ</t>
    </rPh>
    <phoneticPr fontId="2"/>
  </si>
  <si>
    <t>沖縄県市町村総合事務組合　一般会計</t>
    <rPh sb="0" eb="3">
      <t>オキナワケン</t>
    </rPh>
    <rPh sb="3" eb="6">
      <t>シチョウソン</t>
    </rPh>
    <rPh sb="6" eb="8">
      <t>ソウゴウ</t>
    </rPh>
    <rPh sb="8" eb="12">
      <t>ジムクミアイ</t>
    </rPh>
    <rPh sb="13" eb="17">
      <t>イッパンカイケイ</t>
    </rPh>
    <phoneticPr fontId="2"/>
  </si>
  <si>
    <t>基金からの繰入</t>
    <rPh sb="0" eb="2">
      <t>キキン</t>
    </rPh>
    <rPh sb="5" eb="7">
      <t>クリイレ</t>
    </rPh>
    <phoneticPr fontId="2"/>
  </si>
  <si>
    <t>ふるさとづくり基金</t>
    <rPh sb="7" eb="9">
      <t>キキン</t>
    </rPh>
    <phoneticPr fontId="5"/>
  </si>
  <si>
    <t>改良住宅整備基金</t>
    <rPh sb="0" eb="4">
      <t>カイリョウジュウタク</t>
    </rPh>
    <rPh sb="4" eb="8">
      <t>セイビキキン</t>
    </rPh>
    <phoneticPr fontId="5"/>
  </si>
  <si>
    <t>教育関連施設等整備基金</t>
    <rPh sb="0" eb="7">
      <t>キョウイクカンレンシセツトウ</t>
    </rPh>
    <rPh sb="7" eb="11">
      <t>セイビキキン</t>
    </rPh>
    <phoneticPr fontId="5"/>
  </si>
  <si>
    <t>地域福祉基金</t>
    <rPh sb="0" eb="2">
      <t>チイキ</t>
    </rPh>
    <rPh sb="2" eb="6">
      <t>フクシキキン</t>
    </rPh>
    <phoneticPr fontId="5"/>
  </si>
  <si>
    <t>保証金等返済積立基金</t>
    <rPh sb="0" eb="4">
      <t>ホショウキントウ</t>
    </rPh>
    <rPh sb="4" eb="6">
      <t>ヘンサイ</t>
    </rPh>
    <rPh sb="6" eb="8">
      <t>ツミタテ</t>
    </rPh>
    <rPh sb="8" eb="10">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</si>
  <si>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</si>
  <si>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</si>
  <si>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</si>
  <si>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</si>
  <si>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</si>
  <si>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</si>
  <si>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</si>
  <si>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</si>
  <si>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</si>
  <si>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</si>
  <si>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学校施設等の増改築や新庁舎及び新消防庁舎建設に伴い、類似団体と比べ、特に将来負担比率が高い値であり、今後も公共施設等の整備により、平成30年度をピークに高い数値で推移する見込みであるが、普通建設事業費の精査を行い、地方債の発行に制限を設け、将来の財政運営に支障がないよう努めていく。</t>
    <rPh sb="1" eb="6">
      <t>ガッコウシセツトウ</t>
    </rPh>
    <rPh sb="7" eb="10">
      <t>ゾウカイチク</t>
    </rPh>
    <rPh sb="11" eb="15">
      <t>シンチョウシャオヨ</t>
    </rPh>
    <rPh sb="16" eb="17">
      <t>シン</t>
    </rPh>
    <rPh sb="17" eb="19">
      <t>ショウボウ</t>
    </rPh>
    <rPh sb="19" eb="21">
      <t>チョウシャ</t>
    </rPh>
    <rPh sb="21" eb="23">
      <t>ケンセツ</t>
    </rPh>
    <rPh sb="24" eb="25">
      <t>トモナ</t>
    </rPh>
    <rPh sb="27" eb="31">
      <t>ルイジダンタイ</t>
    </rPh>
    <rPh sb="32" eb="33">
      <t>クラ</t>
    </rPh>
    <rPh sb="35" eb="36">
      <t>トク</t>
    </rPh>
    <rPh sb="37" eb="43">
      <t>ショウライフタンヒリツ</t>
    </rPh>
    <rPh sb="44" eb="45">
      <t>タカ</t>
    </rPh>
    <rPh sb="46" eb="47">
      <t>アタイ</t>
    </rPh>
    <rPh sb="51" eb="53">
      <t>コンゴ</t>
    </rPh>
    <rPh sb="54" eb="58">
      <t>コウキョウシセツ</t>
    </rPh>
    <rPh sb="58" eb="59">
      <t>トウ</t>
    </rPh>
    <rPh sb="60" eb="62">
      <t>セイビ</t>
    </rPh>
    <rPh sb="66" eb="68">
      <t>ヘイセイ</t>
    </rPh>
    <rPh sb="70" eb="72">
      <t>ネンド</t>
    </rPh>
    <rPh sb="77" eb="78">
      <t>タカ</t>
    </rPh>
    <rPh sb="79" eb="81">
      <t>スウチ</t>
    </rPh>
    <rPh sb="82" eb="84">
      <t>スイイ</t>
    </rPh>
    <rPh sb="86" eb="88">
      <t>ミコ</t>
    </rPh>
    <phoneticPr fontId="5"/>
  </si>
  <si>
    <t>　児童生徒数の増加に伴う学校施設等の増改築や、新庁舎及び新消防庁舎建設を行った影響により、地方債借入額が増加し、将来負担比率の値は増加した一方、老朽化施設の除却及び新規固定資産の割合が増加したことにより、有形固定資産減価償却率の値は低い値となっている。今後も、公共施設等の整備により地方債発行額の増加が見込まれるが、普通建設事業費の精査を行い、地方債の発行に制限を設け、将来の財政運営に支障がないよう努めていく。</t>
    <rPh sb="1" eb="5">
      <t>ジドウセイト</t>
    </rPh>
    <rPh sb="5" eb="6">
      <t>スウ</t>
    </rPh>
    <rPh sb="7" eb="9">
      <t>ゾウカ</t>
    </rPh>
    <rPh sb="10" eb="11">
      <t>トモナ</t>
    </rPh>
    <rPh sb="12" eb="16">
      <t>ガッコウシセツ</t>
    </rPh>
    <rPh sb="16" eb="17">
      <t>トウ</t>
    </rPh>
    <rPh sb="18" eb="21">
      <t>ゾウカイチク</t>
    </rPh>
    <rPh sb="23" eb="24">
      <t>シン</t>
    </rPh>
    <rPh sb="24" eb="26">
      <t>チョウシャ</t>
    </rPh>
    <rPh sb="26" eb="27">
      <t>オヨ</t>
    </rPh>
    <rPh sb="28" eb="33">
      <t>シンショウボウチョウシャ</t>
    </rPh>
    <rPh sb="33" eb="35">
      <t>ケンセツ</t>
    </rPh>
    <rPh sb="36" eb="37">
      <t>オコナ</t>
    </rPh>
    <rPh sb="39" eb="41">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</si>
</sst>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9A02D52-C916-4660-B1FF-3C7840455C2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AA0F-4F21-ADB6-64CC5DD8D3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108001</c:v>
                </c:pt>
                <c:pt idx="1">
                  <c:v>107663</c:v>
                </c:pt>
                <c:pt idx="2">
                  <c:v>112354</c:v>
                </c:pt>
                <c:pt idx="3">
                  <c:v>104038</c:v>
                </c:pt>
                <c:pt idx="4">
                  <c:v>61027</c:v>
                </c:pt>
              </c:numCache>
            </c:numRef>
          </c:val>
          <c:smooth val="0"/>
          <c:extLst>
            <c:ext xmlns:c16="http://schemas.microsoft.com/office/drawing/2014/chart" uri="{C3380CC4-5D6E-409C-BE32-E72D297353CC}">
              <c16:uniqueId val="{00000001-AA0F-4F21-ADB6-64CC5DD8D3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2.0499999999999998</c:v>
                </c:pt>
                <c:pt idx="1">
                  <c:v>0.66</c:v>
                </c:pt>
                <c:pt idx="2">
                  <c:v>0.99</c:v>
                </c:pt>
                <c:pt idx="3">
                  <c:v>4.66</c:v>
                </c:pt>
                <c:pt idx="4">
                  <c:v>3.47</c:v>
                </c:pt>
              </c:numCache>
            </c:numRef>
          </c:val>
          <c:extLst>
            <c:ext xmlns:c16="http://schemas.microsoft.com/office/drawing/2014/chart" uri="{C3380CC4-5D6E-409C-BE32-E72D297353CC}">
              <c16:uniqueId val="{00000000-45DB-4AEF-AA86-7E0F744582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19.91</c:v>
                </c:pt>
                <c:pt idx="1">
                  <c:v>19.66</c:v>
                </c:pt>
                <c:pt idx="2">
                  <c:v>14.92</c:v>
                </c:pt>
                <c:pt idx="3">
                  <c:v>15.15</c:v>
                </c:pt>
                <c:pt idx="4">
                  <c:v>13.72</c:v>
                </c:pt>
              </c:numCache>
            </c:numRef>
          </c:val>
          <c:extLst>
            <c:ext xmlns:c16="http://schemas.microsoft.com/office/drawing/2014/chart" uri="{C3380CC4-5D6E-409C-BE32-E72D297353CC}">
              <c16:uniqueId val="{00000001-45DB-4AEF-AA86-7E0F744582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-2.0499999999999998</c:v>
                </c:pt>
                <c:pt idx="1">
                  <c:v>-2.4300000000000002</c:v>
                </c:pt>
                <c:pt idx="2">
                  <c:v>-3.91</c:v>
                </c:pt>
                <c:pt idx="3">
                  <c:v>3.72</c:v>
                </c:pt>
                <c:pt idx="4">
                  <c:v>-4.99</c:v>
                </c:pt>
              </c:numCache>
            </c:numRef>
          </c:val>
          <c:smooth val="0"/>
          <c:extLst>
            <c:ext xmlns:c16="http://schemas.microsoft.com/office/drawing/2014/chart" uri="{C3380CC4-5D6E-409C-BE32-E72D297353CC}">
              <c16:uniqueId val="{00000002-45DB-4AEF-AA86-7E0F744582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0.18</c:v>
                </c:pt>
                <c:pt idx="2">
                  <c:v>#N/A</c:v>
                </c:pt>
                <c:pt idx="3">
                  <c:v>0.37</c:v>
                </c:pt>
                <c:pt idx="4">
                  <c:v>#N/A</c:v>
                </c:pt>
                <c:pt idx="5">
                  <c:v>0.19</c:v>
                </c:pt>
                <c:pt idx="6">
                  <c:v>#N/A</c:v>
                </c:pt>
                <c:pt idx="7">
                  <c:v>0.84</c:v>
                </c:pt>
                <c:pt idx="8">
                  <c:v>0</c:v>
                </c:pt>
                <c:pt idx="9">
                  <c:v>0</c:v>
                </c:pt>
              </c:numCache>
            </c:numRef>
          </c:val>
          <c:extLst>
            <c:ext xmlns:c16="http://schemas.microsoft.com/office/drawing/2014/chart" uri="{C3380CC4-5D6E-409C-BE32-E72D297353CC}">
              <c16:uniqueId val="{00000000-261D-4F73-A264-6A806F26C5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1D-4F73-A264-6A806F26C5E1}"/>
            </c:ext>
          </c:extLst>
        </c:ser>
        <c:ser>
          <c:idx val="2"/>
          <c:order val="2"/>
          <c:tx>
            <c:strRef>
              <c:f>データシート!$A$29</c:f>
              <c:strCache>
                <c:ptCount val="1"/>
                <c:pt idx="0">
                  <c:v>公営墓地事業特別会計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261D-4F73-A264-6A806F26C5E1}"/>
            </c:ext>
          </c:extLst>
        </c:ser>
        <c:ser>
          <c:idx val="3"/>
          <c:order val="3"/>
          <c:tx>
            <c:strRef>
              <c:f>データシート!$A$30</c:f>
              <c:strCache>
                <c:ptCount val="1"/>
                <c:pt idx="0">
                  <c:v>育英会特別会計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261D-4F73-A264-6A806F26C5E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0.03</c:v>
                </c:pt>
                <c:pt idx="8">
                  <c:v>#N/A</c:v>
                </c:pt>
                <c:pt idx="9">
                  <c:v>0.03</c:v>
                </c:pt>
              </c:numCache>
            </c:numRef>
          </c:val>
          <c:extLst>
            <c:ext xmlns:c16="http://schemas.microsoft.com/office/drawing/2014/chart" uri="{C3380CC4-5D6E-409C-BE32-E72D297353CC}">
              <c16:uniqueId val="{00000004-261D-4F73-A264-6A806F26C5E1}"/>
            </c:ext>
          </c:extLst>
        </c:ser>
        <c:ser>
          <c:idx val="5"/>
          <c:order val="5"/>
          <c:tx>
            <c:strRef>
              <c:f>データシート!$A$32</c:f>
              <c:strCache>
                <c:ptCount val="1"/>
                <c:pt idx="0">
                  <c:v>下水道事業会計（農排）</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0.13</c:v>
                </c:pt>
              </c:numCache>
            </c:numRef>
          </c:val>
          <c:extLst>
            <c:ext xmlns:c16="http://schemas.microsoft.com/office/drawing/2014/chart" uri="{C3380CC4-5D6E-409C-BE32-E72D297353CC}">
              <c16:uniqueId val="{00000005-261D-4F73-A264-6A806F26C5E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5.38</c:v>
                </c:pt>
                <c:pt idx="1">
                  <c:v>#N/A</c:v>
                </c:pt>
                <c:pt idx="2">
                  <c:v>5.24</c:v>
                </c:pt>
                <c:pt idx="3">
                  <c:v>#N/A</c:v>
                </c:pt>
                <c:pt idx="4">
                  <c:v>6.25</c:v>
                </c:pt>
                <c:pt idx="5">
                  <c:v>#N/A</c:v>
                </c:pt>
                <c:pt idx="6">
                  <c:v>6.29</c:v>
                </c:pt>
                <c:pt idx="7">
                  <c:v>#N/A</c:v>
                </c:pt>
                <c:pt idx="8">
                  <c:v>#N/A</c:v>
                </c:pt>
                <c:pt idx="9">
                  <c:v>0.15</c:v>
                </c:pt>
              </c:numCache>
            </c:numRef>
          </c:val>
          <c:extLst>
            <c:ext xmlns:c16="http://schemas.microsoft.com/office/drawing/2014/chart" uri="{C3380CC4-5D6E-409C-BE32-E72D297353CC}">
              <c16:uniqueId val="{00000006-261D-4F73-A264-6A806F26C5E1}"/>
            </c:ext>
          </c:extLst>
        </c:ser>
        <c:ser>
          <c:idx val="7"/>
          <c:order val="7"/>
          <c:tx>
            <c:strRef>
              <c:f>データシート!$A$34</c:f>
              <c:strCache>
                <c:ptCount val="1"/>
                <c:pt idx="0">
                  <c:v>下水道事業会計（公共）</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1.97</c:v>
                </c:pt>
              </c:numCache>
            </c:numRef>
          </c:val>
          <c:extLst>
            <c:ext xmlns:c16="http://schemas.microsoft.com/office/drawing/2014/chart" uri="{C3380CC4-5D6E-409C-BE32-E72D297353CC}">
              <c16:uniqueId val="{00000007-261D-4F73-A264-6A806F26C5E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2.0099999999999998</c:v>
                </c:pt>
                <c:pt idx="2">
                  <c:v>#N/A</c:v>
                </c:pt>
                <c:pt idx="3">
                  <c:v>0.65</c:v>
                </c:pt>
                <c:pt idx="4">
                  <c:v>#N/A</c:v>
                </c:pt>
                <c:pt idx="5">
                  <c:v>0.98</c:v>
                </c:pt>
                <c:pt idx="6">
                  <c:v>#N/A</c:v>
                </c:pt>
                <c:pt idx="7">
                  <c:v>4.6500000000000004</c:v>
                </c:pt>
                <c:pt idx="8">
                  <c:v>#N/A</c:v>
                </c:pt>
                <c:pt idx="9">
                  <c:v>3.43</c:v>
                </c:pt>
              </c:numCache>
            </c:numRef>
          </c:val>
          <c:extLst>
            <c:ext xmlns:c16="http://schemas.microsoft.com/office/drawing/2014/chart" uri="{C3380CC4-5D6E-409C-BE32-E72D297353CC}">
              <c16:uniqueId val="{00000008-261D-4F73-A264-6A806F26C5E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13.96</c:v>
                </c:pt>
                <c:pt idx="2">
                  <c:v>#N/A</c:v>
                </c:pt>
                <c:pt idx="3">
                  <c:v>14.08</c:v>
                </c:pt>
                <c:pt idx="4">
                  <c:v>#N/A</c:v>
                </c:pt>
                <c:pt idx="5">
                  <c:v>12.39</c:v>
                </c:pt>
                <c:pt idx="6">
                  <c:v>#N/A</c:v>
                </c:pt>
                <c:pt idx="7">
                  <c:v>11.91</c:v>
                </c:pt>
                <c:pt idx="8">
                  <c:v>#N/A</c:v>
                </c:pt>
                <c:pt idx="9">
                  <c:v>11.5</c:v>
                </c:pt>
              </c:numCache>
            </c:numRef>
          </c:val>
          <c:extLst>
            <c:ext xmlns:c16="http://schemas.microsoft.com/office/drawing/2014/chart" uri="{C3380CC4-5D6E-409C-BE32-E72D297353CC}">
              <c16:uniqueId val="{00000009-261D-4F73-A264-6A806F26C5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1270</c:v>
                </c:pt>
                <c:pt idx="5">
                  <c:v>1276</c:v>
                </c:pt>
                <c:pt idx="8">
                  <c:v>1337</c:v>
                </c:pt>
                <c:pt idx="11">
                  <c:v>1358</c:v>
                </c:pt>
                <c:pt idx="14">
                  <c:v>1325</c:v>
                </c:pt>
              </c:numCache>
            </c:numRef>
          </c:val>
          <c:extLst>
            <c:ext xmlns:c16="http://schemas.microsoft.com/office/drawing/2014/chart" uri="{C3380CC4-5D6E-409C-BE32-E72D297353CC}">
              <c16:uniqueId val="{00000000-54A6-4C13-A09E-8D800603FD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6</c:v>
                </c:pt>
                <c:pt idx="6">
                  <c:v>3</c:v>
                </c:pt>
                <c:pt idx="9">
                  <c:v>1</c:v>
                </c:pt>
                <c:pt idx="12">
                  <c:v>2</c:v>
                </c:pt>
              </c:numCache>
            </c:numRef>
          </c:val>
          <c:extLst>
            <c:ext xmlns:c16="http://schemas.microsoft.com/office/drawing/2014/chart" uri="{C3380CC4-5D6E-409C-BE32-E72D297353CC}">
              <c16:uniqueId val="{00000001-54A6-4C13-A09E-8D800603FD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38</c:v>
                </c:pt>
                <c:pt idx="6">
                  <c:v>0</c:v>
                </c:pt>
                <c:pt idx="9">
                  <c:v>0</c:v>
                </c:pt>
                <c:pt idx="12">
                  <c:v>0</c:v>
                </c:pt>
              </c:numCache>
            </c:numRef>
          </c:val>
          <c:extLst>
            <c:ext xmlns:c16="http://schemas.microsoft.com/office/drawing/2014/chart" uri="{C3380CC4-5D6E-409C-BE32-E72D297353CC}">
              <c16:uniqueId val="{00000002-54A6-4C13-A09E-8D800603FD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47</c:v>
                </c:pt>
                <c:pt idx="3">
                  <c:v>64</c:v>
                </c:pt>
                <c:pt idx="6">
                  <c:v>71</c:v>
                </c:pt>
                <c:pt idx="9">
                  <c:v>65</c:v>
                </c:pt>
                <c:pt idx="12">
                  <c:v>75</c:v>
                </c:pt>
              </c:numCache>
            </c:numRef>
          </c:val>
          <c:extLst>
            <c:ext xmlns:c16="http://schemas.microsoft.com/office/drawing/2014/chart" uri="{C3380CC4-5D6E-409C-BE32-E72D297353CC}">
              <c16:uniqueId val="{00000003-54A6-4C13-A09E-8D800603FD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221</c:v>
                </c:pt>
                <c:pt idx="3">
                  <c:v>195</c:v>
                </c:pt>
                <c:pt idx="6">
                  <c:v>195</c:v>
                </c:pt>
                <c:pt idx="9">
                  <c:v>266</c:v>
                </c:pt>
                <c:pt idx="12">
                  <c:v>251</c:v>
                </c:pt>
              </c:numCache>
            </c:numRef>
          </c:val>
          <c:extLst>
            <c:ext xmlns:c16="http://schemas.microsoft.com/office/drawing/2014/chart" uri="{C3380CC4-5D6E-409C-BE32-E72D297353CC}">
              <c16:uniqueId val="{00000004-54A6-4C13-A09E-8D800603FD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A6-4C13-A09E-8D800603FD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A6-4C13-A09E-8D800603FD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1763</c:v>
                </c:pt>
                <c:pt idx="3">
                  <c:v>1834</c:v>
                </c:pt>
                <c:pt idx="6">
                  <c:v>1934</c:v>
                </c:pt>
                <c:pt idx="9">
                  <c:v>2032</c:v>
                </c:pt>
                <c:pt idx="12">
                  <c:v>2074</c:v>
                </c:pt>
              </c:numCache>
            </c:numRef>
          </c:val>
          <c:extLst>
            <c:ext xmlns:c16="http://schemas.microsoft.com/office/drawing/2014/chart" uri="{C3380CC4-5D6E-409C-BE32-E72D297353CC}">
              <c16:uniqueId val="{00000007-54A6-4C13-A09E-8D800603FD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763</c:v>
                </c:pt>
                <c:pt idx="2">
                  <c:v>#N/A</c:v>
                </c:pt>
                <c:pt idx="3">
                  <c:v>#N/A</c:v>
                </c:pt>
                <c:pt idx="4">
                  <c:v>861</c:v>
                </c:pt>
                <c:pt idx="5">
                  <c:v>#N/A</c:v>
                </c:pt>
                <c:pt idx="6">
                  <c:v>#N/A</c:v>
                </c:pt>
                <c:pt idx="7">
                  <c:v>866</c:v>
                </c:pt>
                <c:pt idx="8">
                  <c:v>#N/A</c:v>
                </c:pt>
                <c:pt idx="9">
                  <c:v>#N/A</c:v>
                </c:pt>
                <c:pt idx="10">
                  <c:v>1006</c:v>
                </c:pt>
                <c:pt idx="11">
                  <c:v>#N/A</c:v>
                </c:pt>
                <c:pt idx="12">
                  <c:v>#N/A</c:v>
                </c:pt>
                <c:pt idx="13">
                  <c:v>1077</c:v>
                </c:pt>
                <c:pt idx="14">
                  <c:v>#N/A</c:v>
                </c:pt>
              </c:numCache>
            </c:numRef>
          </c:val>
          <c:smooth val="0"/>
          <c:extLst>
            <c:ext xmlns:c16="http://schemas.microsoft.com/office/drawing/2014/chart" uri="{C3380CC4-5D6E-409C-BE32-E72D297353CC}">
              <c16:uniqueId val="{00000008-54A6-4C13-A09E-8D800603FD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13993</c:v>
                </c:pt>
                <c:pt idx="5">
                  <c:v>17581</c:v>
                </c:pt>
                <c:pt idx="8">
                  <c:v>17637</c:v>
                </c:pt>
                <c:pt idx="11">
                  <c:v>16515</c:v>
                </c:pt>
                <c:pt idx="14">
                  <c:v>17535</c:v>
                </c:pt>
              </c:numCache>
            </c:numRef>
          </c:val>
          <c:extLst>
            <c:ext xmlns:c16="http://schemas.microsoft.com/office/drawing/2014/chart" uri="{C3380CC4-5D6E-409C-BE32-E72D297353CC}">
              <c16:uniqueId val="{00000000-BA75-4D7B-8557-B2384036171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2784</c:v>
                </c:pt>
                <c:pt idx="5">
                  <c:v>2634</c:v>
                </c:pt>
                <c:pt idx="8">
                  <c:v>2491</c:v>
                </c:pt>
                <c:pt idx="11">
                  <c:v>2345</c:v>
                </c:pt>
                <c:pt idx="14">
                  <c:v>2197</c:v>
                </c:pt>
              </c:numCache>
            </c:numRef>
          </c:val>
          <c:extLst>
            <c:ext xmlns:c16="http://schemas.microsoft.com/office/drawing/2014/chart" uri="{C3380CC4-5D6E-409C-BE32-E72D297353CC}">
              <c16:uniqueId val="{00000001-BA75-4D7B-8557-B2384036171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4468</c:v>
                </c:pt>
                <c:pt idx="5">
                  <c:v>4179</c:v>
                </c:pt>
                <c:pt idx="8">
                  <c:v>3622</c:v>
                </c:pt>
                <c:pt idx="11">
                  <c:v>3317</c:v>
                </c:pt>
                <c:pt idx="14">
                  <c:v>4124</c:v>
                </c:pt>
              </c:numCache>
            </c:numRef>
          </c:val>
          <c:extLst>
            <c:ext xmlns:c16="http://schemas.microsoft.com/office/drawing/2014/chart" uri="{C3380CC4-5D6E-409C-BE32-E72D297353CC}">
              <c16:uniqueId val="{00000002-BA75-4D7B-8557-B2384036171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75-4D7B-8557-B2384036171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75-4D7B-8557-B2384036171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75-4D7B-8557-B2384036171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866</c:v>
                </c:pt>
                <c:pt idx="3">
                  <c:v>835</c:v>
                </c:pt>
                <c:pt idx="6">
                  <c:v>631</c:v>
                </c:pt>
                <c:pt idx="9">
                  <c:v>578</c:v>
                </c:pt>
                <c:pt idx="12">
                  <c:v>534</c:v>
                </c:pt>
              </c:numCache>
            </c:numRef>
          </c:val>
          <c:extLst>
            <c:ext xmlns:c16="http://schemas.microsoft.com/office/drawing/2014/chart" uri="{C3380CC4-5D6E-409C-BE32-E72D297353CC}">
              <c16:uniqueId val="{00000006-BA75-4D7B-8557-B2384036171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887</c:v>
                </c:pt>
                <c:pt idx="3">
                  <c:v>976</c:v>
                </c:pt>
                <c:pt idx="6">
                  <c:v>1045</c:v>
                </c:pt>
                <c:pt idx="9">
                  <c:v>1013</c:v>
                </c:pt>
                <c:pt idx="12">
                  <c:v>983</c:v>
                </c:pt>
              </c:numCache>
            </c:numRef>
          </c:val>
          <c:extLst>
            <c:ext xmlns:c16="http://schemas.microsoft.com/office/drawing/2014/chart" uri="{C3380CC4-5D6E-409C-BE32-E72D297353CC}">
              <c16:uniqueId val="{00000007-BA75-4D7B-8557-B2384036171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2608</c:v>
                </c:pt>
                <c:pt idx="3">
                  <c:v>2567</c:v>
                </c:pt>
                <c:pt idx="6">
                  <c:v>2872</c:v>
                </c:pt>
                <c:pt idx="9">
                  <c:v>2609</c:v>
                </c:pt>
                <c:pt idx="12">
                  <c:v>2226</c:v>
                </c:pt>
              </c:numCache>
            </c:numRef>
          </c:val>
          <c:extLst>
            <c:ext xmlns:c16="http://schemas.microsoft.com/office/drawing/2014/chart" uri="{C3380CC4-5D6E-409C-BE32-E72D297353CC}">
              <c16:uniqueId val="{00000008-BA75-4D7B-8557-B2384036171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c:v>
                </c:pt>
                <c:pt idx="3">
                  <c:v>38</c:v>
                </c:pt>
                <c:pt idx="6">
                  <c:v>0</c:v>
                </c:pt>
                <c:pt idx="9">
                  <c:v>0</c:v>
                </c:pt>
                <c:pt idx="12">
                  <c:v>0</c:v>
                </c:pt>
              </c:numCache>
            </c:numRef>
          </c:val>
          <c:extLst>
            <c:ext xmlns:c16="http://schemas.microsoft.com/office/drawing/2014/chart" uri="{C3380CC4-5D6E-409C-BE32-E72D297353CC}">
              <c16:uniqueId val="{00000009-BA75-4D7B-8557-B2384036171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23225</c:v>
                </c:pt>
                <c:pt idx="3">
                  <c:v>25444</c:v>
                </c:pt>
                <c:pt idx="6">
                  <c:v>27569</c:v>
                </c:pt>
                <c:pt idx="9">
                  <c:v>29891</c:v>
                </c:pt>
                <c:pt idx="12">
                  <c:v>30285</c:v>
                </c:pt>
              </c:numCache>
            </c:numRef>
          </c:val>
          <c:extLst>
            <c:ext xmlns:c16="http://schemas.microsoft.com/office/drawing/2014/chart" uri="{C3380CC4-5D6E-409C-BE32-E72D297353CC}">
              <c16:uniqueId val="{0000000A-BA75-4D7B-8557-B2384036171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6374</c:v>
                </c:pt>
                <c:pt idx="2">
                  <c:v>#N/A</c:v>
                </c:pt>
                <c:pt idx="3">
                  <c:v>#N/A</c:v>
                </c:pt>
                <c:pt idx="4">
                  <c:v>5466</c:v>
                </c:pt>
                <c:pt idx="5">
                  <c:v>#N/A</c:v>
                </c:pt>
                <c:pt idx="6">
                  <c:v>#N/A</c:v>
                </c:pt>
                <c:pt idx="7">
                  <c:v>8368</c:v>
                </c:pt>
                <c:pt idx="8">
                  <c:v>#N/A</c:v>
                </c:pt>
                <c:pt idx="9">
                  <c:v>#N/A</c:v>
                </c:pt>
                <c:pt idx="10">
                  <c:v>11914</c:v>
                </c:pt>
                <c:pt idx="11">
                  <c:v>#N/A</c:v>
                </c:pt>
                <c:pt idx="12">
                  <c:v>#N/A</c:v>
                </c:pt>
                <c:pt idx="13">
                  <c:v>10172</c:v>
                </c:pt>
                <c:pt idx="14">
                  <c:v>#N/A</c:v>
                </c:pt>
              </c:numCache>
            </c:numRef>
          </c:val>
          <c:smooth val="0"/>
          <c:extLst>
            <c:ext xmlns:c16="http://schemas.microsoft.com/office/drawing/2014/chart" uri="{C3380CC4-5D6E-409C-BE32-E72D297353CC}">
              <c16:uniqueId val="{0000000B-BA75-4D7B-8557-B2384036171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1684</c:v>
                </c:pt>
                <c:pt idx="1">
                  <c:v>1748</c:v>
                </c:pt>
                <c:pt idx="2">
                  <c:v>1599</c:v>
                </c:pt>
              </c:numCache>
            </c:numRef>
          </c:val>
          <c:extLst>
            <c:ext xmlns:c16="http://schemas.microsoft.com/office/drawing/2014/chart" uri="{C3380CC4-5D6E-409C-BE32-E72D297353CC}">
              <c16:uniqueId val="{00000000-1B56-4799-944F-341E798E03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540</c:v>
                </c:pt>
                <c:pt idx="1">
                  <c:v>551</c:v>
                </c:pt>
                <c:pt idx="2">
                  <c:v>561</c:v>
                </c:pt>
              </c:numCache>
            </c:numRef>
          </c:val>
          <c:extLst>
            <c:ext xmlns:c16="http://schemas.microsoft.com/office/drawing/2014/chart" uri="{C3380CC4-5D6E-409C-BE32-E72D297353CC}">
              <c16:uniqueId val="{00000001-1B56-4799-944F-341E798E03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1067</c:v>
                </c:pt>
                <c:pt idx="1">
                  <c:v>962</c:v>
                </c:pt>
                <c:pt idx="2">
                  <c:v>1533</c:v>
                </c:pt>
              </c:numCache>
            </c:numRef>
          </c:val>
          <c:extLst>
            <c:ext xmlns:c16="http://schemas.microsoft.com/office/drawing/2014/chart" uri="{C3380CC4-5D6E-409C-BE32-E72D297353CC}">
              <c16:uniqueId val="{00000002-1B56-4799-944F-341E798E03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{117208B3-56AD-4C31-8BFB-C896B175996D}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3B5-488E-A4F5-05E323A6E1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{2C05AB1D-01FB-45E4-A101-ED504FD068EB}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B5-488E-A4F5-05E323A6E1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{EA082052-9816-4CEF-8750-BCAC36D86734}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B5-488E-A4F5-05E323A6E1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{9F9D7715-6FEE-43BF-8718-A6A29CC4C69F}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B5-488E-A4F5-05E323A6E1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{D7F4EC22-DD5E-452C-8951-CC5FB1C94419}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B5-488E-A4F5-05E323A6E114}"/>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{802FE012-94E7-450C-B0C9-4CA713D896D7}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3B5-488E-A4F5-05E323A6E114}"/>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{DF619A96-0338-444B-9AD1-191647903C80}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3B5-488E-A4F5-05E323A6E114}"/>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{165E6B21-7B5F-4953-838D-FA102C821853}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3B5-488E-A4F5-05E323A6E114}"/>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{09151DFD-09F4-46A4-871A-558E94DEFB84}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3B5-488E-A4F5-05E323A6E1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39.200000000000003</c:v>
                </c:pt>
                <c:pt idx="8">
                  <c:v>40.1</c:v>
                </c:pt>
                <c:pt idx="16">
                  <c:v>39.700000000000003</c:v>
                </c:pt>
                <c:pt idx="24">
                  <c:v>37.5</c:v>
                </c:pt>
                <c:pt idx="32">
                  <c:v>38.4</c:v>
                </c:pt>
              </c:numCache>
            </c:numRef>
          </c:xVal>
          <c:yVal>
            <c:numRef>
              <c:f>公会計指標分析・財政指標組合せ分析表!$BP$51:$DC$51</c:f>
              <c:numCache>
                <c:formatCode>#,##0.0;"▲ "#,##0.0</c:formatCode>
                <c:ptCount val="40"/>
                <c:pt idx="0">
                  <c:v>65.099999999999994</c:v>
                </c:pt>
                <c:pt idx="8">
                  <c:v>55.1</c:v>
                </c:pt>
                <c:pt idx="16">
                  <c:v>82.6</c:v>
                </c:pt>
                <c:pt idx="24">
                  <c:v>115</c:v>
                </c:pt>
                <c:pt idx="32">
                  <c:v>96.9</c:v>
                </c:pt>
              </c:numCache>
            </c:numRef>
          </c:yVal>
          <c:smooth val="0"/>
          <c:extLst>
            <c:ext xmlns:c16="http://schemas.microsoft.com/office/drawing/2014/chart" uri="{C3380CC4-5D6E-409C-BE32-E72D297353CC}">
              <c16:uniqueId val="{00000009-03B5-488E-A4F5-05E323A6E1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{86A8A4A6-2E76-4A4B-A9C3-9403F48455A4}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3B5-488E-A4F5-05E323A6E1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{BA6B2A55-84F8-42AE-97BF-F717A9A84F08}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B5-488E-A4F5-05E323A6E1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{C30FB6BE-1DB0-46B9-A7B2-E22FFA39E40A}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B5-488E-A4F5-05E323A6E1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{6A99AE33-9D27-4A55-84BC-7AE087C9BE0B}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B5-488E-A4F5-05E323A6E1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{6734E37A-8918-471A-B137-FD0B2325CC9B}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B5-488E-A4F5-05E323A6E1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{60363B74-AE44-45B8-969E-C65A757E4675}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3B5-488E-A4F5-05E323A6E1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{9D724943-B9F5-46C3-B9FE-82B0F4E782D2}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3B5-488E-A4F5-05E323A6E114}"/>
                </c:ext>
              </c:extLst>
            </c:dLbl>
            <c:dLbl>
              <c:idx val="24"/>
              <c:layout>
                <c:manualLayout>
                  <c:x val="-3.302521169923491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{6AA09967-8ABA-456D-B408-64932160A357}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3B5-488E-A4F5-05E323A6E114}"/>
                </c:ext>
              </c:extLst>
            </c:dLbl>
            <c:dLbl>
              <c:idx val="32"/>
              <c:layout>
                <c:manualLayout>
                  <c:x val="-3.113573942057154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{9A9337E7-B88A-4D47-859F-1E3C70C68942}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3B5-488E-A4F5-05E323A6E1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03B5-488E-A4F5-05E323A6E114}"/>
            </c:ext>
          </c:extLst>
        </c:ser>
        <c:dLbls>
          <c:showLegendKey val="0"/>
          <c:showVal val="1"/>
          <c:showCatName val="0"/>
          <c:showSerName val="0"/>
          <c:showPercent val="0"/>
          <c:showBubbleSize val="0"/>
        </c:dLbls>
        <c:axId val="46179840"/>
        <c:axId val="46181760"/>
      </c:scatterChart>
      <c:valAx>
        <c:axId val="46179840"/>
        <c:scaling>
          <c:orientation val="minMax"/>
          <c:max val="63"/>
          <c:min val="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1"/>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{FEA37032-AE39-4C25-968A-E8967FBEB386}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7B6-4612-93B9-DB1C3BBDB4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{742F8117-98FE-4E30-9B82-F7ACCF198F7D}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B6-4612-93B9-DB1C3BBDB4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{60F40F45-A788-40BE-99F9-100E8339F1E3}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B6-4612-93B9-DB1C3BBDB4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{DFE356CB-438A-4A0B-BC0B-04BDAC9D731C}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B6-4612-93B9-DB1C3BBDB4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{35BEDE17-6035-45EE-AD2F-EA62C64EB040}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B6-4612-93B9-DB1C3BBDB4C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{6DE103AE-6E61-4170-911F-24F7B1105DA4}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7B6-4612-93B9-DB1C3BBDB4C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{AF9FFF4F-E369-42E1-93ED-A7C234DA08CE}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7B6-4612-93B9-DB1C3BBDB4C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{A771844F-BAA4-4932-8C8D-3E1EADB3FC36}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7B6-4612-93B9-DB1C3BBDB4C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{EA3939A9-9356-4006-9A80-42C127E2F32C}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7B6-4612-93B9-DB1C3BBDB4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8.4</c:v>
                </c:pt>
                <c:pt idx="16">
                  <c:v>8.3000000000000007</c:v>
                </c:pt>
                <c:pt idx="24">
                  <c:v>8.9</c:v>
                </c:pt>
                <c:pt idx="32">
                  <c:v>9.5</c:v>
                </c:pt>
              </c:numCache>
            </c:numRef>
          </c:xVal>
          <c:yVal>
            <c:numRef>
              <c:f>公会計指標分析・財政指標組合せ分析表!$BP$73:$DC$73</c:f>
              <c:numCache>
                <c:formatCode>#,##0.0;"▲ "#,##0.0</c:formatCode>
                <c:ptCount val="40"/>
                <c:pt idx="0">
                  <c:v>65.099999999999994</c:v>
                </c:pt>
                <c:pt idx="8">
                  <c:v>55.1</c:v>
                </c:pt>
                <c:pt idx="16">
                  <c:v>82.6</c:v>
                </c:pt>
                <c:pt idx="24">
                  <c:v>115</c:v>
                </c:pt>
                <c:pt idx="32">
                  <c:v>96.9</c:v>
                </c:pt>
              </c:numCache>
            </c:numRef>
          </c:yVal>
          <c:smooth val="0"/>
          <c:extLst>
            <c:ext xmlns:c16="http://schemas.microsoft.com/office/drawing/2014/chart" uri="{C3380CC4-5D6E-409C-BE32-E72D297353CC}">
              <c16:uniqueId val="{00000009-E7B6-4612-93B9-DB1C3BBDB4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{4E1DCE9F-CC46-448B-BC91-0B128F8603FA}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7B6-4612-93B9-DB1C3BBDB4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{C8C8E271-5BE4-4F29-83FA-BDB69419EC2A}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B6-4612-93B9-DB1C3BBDB4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{73CAFA34-2099-4BC6-965A-641951537D4D}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B6-4612-93B9-DB1C3BBDB4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{8E909CD4-FF24-4F54-AD66-8E525B85FEC8}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B6-4612-93B9-DB1C3BBDB4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{E4EEFE4E-038D-42F7-B4FF-DE7C9A54F996}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B6-4612-93B9-DB1C3BBDB4C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{08DFDB13-9783-462D-8D98-5F62C8399D2A}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7B6-4612-93B9-DB1C3BBDB4C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{5D1FC9E2-2FF3-4788-B09F-1AC55F8BFCE9}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7B6-4612-93B9-DB1C3BBDB4C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{05CBB9B0-2EF2-4EF8-80B0-99AAD4B1A6F6}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7B6-4612-93B9-DB1C3BBDB4C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{FCEB1A9B-85DD-4DF3-B7C9-7242CE74A92E}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7B6-4612-93B9-DB1C3BBDB4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E7B6-4612-93B9-DB1C3BBDB4C4}"/>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1"/>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令和元年度の実質公債費比率は、前年度比より</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ポイント増え</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％となり、実質公債費比率の分子も昨年度に引き続き増となっている。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総務債、教育債等の増による元利償還金の増額により実質公債費比率の分子は増加している。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今後、事業の優先度に応じた事業の絞り込みや緊急性及び必要性をしっかり見極めた上で地方債の新規発行の抑制を図ることで、実質公債費比率の抑制に努める。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満期一括償還地方債を利用していない理由としては、償還期限の満了の日において元金の全部を償還する財力の見通しが不明なため。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財産売り払い収入による基金積立金の増により、前年度よりも充当可能基金額が増となったことや基準財政需要額算入見込額の増となったことで将来負担比率の分子は前年度と比べて減少している。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今後も中学校の分離新設校の整備事業をはじめとする公共施設等の整備事業が予定されていることから、地方債残高の増が見込まれるため、引き続き地方債の新規発行の抑制に努めると共に基金残高の適正化を図り、将来の財政運営に支障を及ぼすことのないよう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沖縄県豊見城市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その他特定目的基金が大幅に増加している理由として、ふるさとづくり基金において、本市の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及び返戻金の充実を図ったことや今後予定される小・中学校の整備に伴う教育関連施設等整備基金への積立による影響で基金全体として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433,376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千円の増となっている。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消防庁舎建設等の大規模事業終了に伴い収支は改善されていくと思われるが、未だに学校建設事業が行われているので、これらの事業の起債償還が始まると公債費の負担も大きくなることが予想される。また、堅調な人口の伸びにより、子育て支援に係る扶助費等も増加傾向にあるため、今後はより一層、財政調整基金の取崩しを抑制し、計画的に積立額の増加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ふるさとづくり基金：豊見城市に心を寄せ、又は豊見城市のまちづくりに共感を持つ個人及び団体から寄附金を募り、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豊見城市の将来像である「ひと・そら・みどりがつなぐ響（とよ）むまち　とみぐすく」の達成に資する事業に充てるため。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改良住宅整備基金：豊見城市改良住宅の整備に要する資金に充てるため。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ふるさとづくり基金：広告等を活用し、本市の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を市内外へ発信したほか返礼品の充実等を図ることで寄付額が増額した。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教育関連施設等整備基金：学校建設事業が計画されているため増額となっている。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ふるさとづくり基金：寄付額が年々増加傾向なので、更なる返礼品の充実を図り本市の魅力等を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し、積立を継続していく。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教育関連施設等整備基金：今後も教育関連施設等の整備が計画されているため、引き続き積立を継続していく。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令和元年度当初予算時には、扶助費の増加や学校建設事業等の影響で生じた収支不測を補填するため、財政調整基金から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849,632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繰入金計上を行った。依然として、近年の人口増加が及ぼす行政需要の高まりと、扶助費を始めとする各種手当や子育て支援に係る経費、学校建設事業等は続く傾向にあることから、今後も財政調整基金の取崩しにより対応せざるを得ない状況である。よって、財政調整基金は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148,457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千円減の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1,599,073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消防庁舎建設等の大規模事業終了に伴い収支は改善されていくと思われるが、未だに学校建設事業が行われているので、これらの事業の起債償還が始まると公債費の負担も大きくなることが予想される。また、堅調な人口の伸びにより、扶助費も増加傾向にあるため、今後はより一層、財政調整基金の取崩しを抑制し、計画的に積立額の増加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減災基金条例において毎年度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千円以上積み立てることとなっており、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これに基づき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10,323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千円の積み立てを行った。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今後も公債費の増額が見込まれるため、それに備え毎年度計画的に積立を行っていく。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C653CCB-C490-4C5F-898D-D0DDAF9C0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7E1A594-4BD5-46FF-99D2-84324B2858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42EC7E5-3CB2-4071-9927-6A6AC17DB968}"/>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EC3A697-67FE-46A3-9ED0-9301C151AC59}"/>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B058FC1-6BF2-4897-A02E-71A6ADFAA15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6F9EBE1-1C88-414C-AB34-84752EDB2466}"/>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8046966-5F25-48DD-B6A2-2CE6793F3514}"/>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DA765FE-2887-414C-A5B8-735977B7A63B}"/>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BFF97C6-7940-46E1-AC1B-F1304A33160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9462DC5-F26B-4FF2-AFF7-320AE081A95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09FBC0F-24EA-43C2-8C26-EE0140E4C631}"/>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7676D94-A39D-4CB6-A22B-4969F27AF6B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64,953
64,574
19.19
27,688,028
27,140,824
404,375
11,651,167
30,284,840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D13D418-D95E-4536-9A14-A46D0030A2E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600A101-D511-43C3-9D61-1BC24DAAA66D}"/>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658D645-223A-4C1B-9CBB-173357222A1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B8A4752-BCB4-43A1-970F-015FA9E8B47C}"/>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D034C0F-2A5D-4482-8492-B30B64511BE5}"/>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060033E-DB32-43F8-9E94-8706AD6EAA0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603C0A2-A78C-4731-98E1-BE922904232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07C500A-5125-45A1-BAC3-A5C7A64E2AC3}"/>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EDF635B-3D1C-4DC3-A0C4-4CD508091638}"/>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D32056F-D3E5-4315-89AF-31DFA6ADCC0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544286A-FA17-4372-921B-6EF279A12B3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672D410-9CF6-4614-8F6F-5B2352F5C552}"/>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F9F95BA-A66B-4348-819C-A24D7EB12EE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5EA990B-F569-4A22-8A36-F8A5CDEDB3A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F87974-A6AB-47E5-A975-8BD228C547B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05979AA-CCFB-4CA7-B60A-0B6063CDA642}"/>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9C14391-EB33-43E2-BB15-1CCBBFD80544}"/>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E30B7A7-8550-4687-A608-94AA6B47FC87}"/>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76E2C4C-8673-4F2C-8F23-20D834359FE6}"/>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B2D4F441-0E45-47FD-BA59-337D3F8A093E}"/>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021825F-9EAB-445A-AAD3-E2D89519CF35}"/>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1A539BE-8E29-4566-BE21-B08FBCC7805E}"/>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A624382-1E55-4681-AE1A-88374509F9D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C19DBDE-173C-4B7D-A277-2055115D823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AC46FEC-AAD5-4019-9DDF-ECD4F77B9D21}"/>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56131F8-D970-45D8-8C57-FF53CBFE9189}"/>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95F5217-B8F9-41E1-83BE-E9E32A51A804}"/>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764A897-A069-466F-9B65-9A30706BB9E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0120665-DB35-4F51-A726-B7760B58E0B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1CF82B8-430E-455C-8B16-0AE561BF6EF6}"/>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0AE2754-F560-4634-80C3-EABB14A52FC6}"/>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91A260C-9B36-4788-B8E3-063430C2226F}"/>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C4ED60E-7571-4D4A-8810-1B57772D33ED}"/>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013BED7-9463-4F94-AC78-545348FA475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7581F69-C9C3-4922-BE60-D3E79B57893A}"/>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児童・生徒の増による学校施設等の増改築の実施により、有形固定資産減価償却率は、類似団体内平均値及び県平均を大幅に下回っている。近年では、新庁舎及び新消防庁舎の完成や、上田小学校及び豊見城中学校の改築及び新たな学校施設や児童クラブの建設も予定されていることから、有形固定資産減価償却率は今後も低い値で推移することが予想され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2C75F33-9CA0-4FD4-A900-7818476F618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F443C20-F87F-4DED-B7B1-926F22E7059F}"/>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9D98C6E-41AC-4103-A6E5-7B2F2A85EE07}"/>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918FD7DF-6E47-4480-9292-84DA0E141F95}"/>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ECA35BF3-3723-409B-9BD7-847D9F9F5EB2}"/>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BD45AADA-A979-4A84-9F4D-31C200BEF71A}"/>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187782-4A12-4437-A13A-795040D37D5D}"/>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428FECA9-B4FC-42E5-869A-C221C5F17FA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2A483D45-D5A0-42EB-AD51-E9B80791335B}"/>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2A09750D-BCE7-454F-804D-660FD8E249CF}"/>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F5AC6E7B-2B91-4FD7-97E8-009F677278AD}"/>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6CCE6E3-A88E-41E6-9A95-36EF872A7693}"/>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C2CF311-91D4-4231-8787-80D568828A0B}"/>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D278E615-43CD-4782-9DA7-FBC3E7053591}"/>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20B17AF0-C0CD-4F0D-8BCA-560C015A632E}"/>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AAA4111-0D67-4AA1-BCE8-84DCF5A4C6F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D5EBB7FE-9D05-410A-AEDE-AA0909C02959}"/>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469EDBC-9A1B-4FC8-9645-43141C55B4A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a:extLst>
            <a:ext uri="{FF2B5EF4-FFF2-40B4-BE49-F238E27FC236}">
              <a16:creationId xmlns:a16="http://schemas.microsoft.com/office/drawing/2014/main" id="{0A94FAA1-6F2E-4F33-AAA0-4210B2FF46B7}"/>
            </a:ext>
          </a:extLst>
        </xdr:cNvPr>
        <xdr:cNvCxnSpPr/>
      </xdr:nvCxnSpPr>
      <xdr:spPr>
        <a:xfrm flipV="1">
          <a:off x="4760595" y="4440555"/>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a:extLst>
            <a:ext uri="{FF2B5EF4-FFF2-40B4-BE49-F238E27FC236}">
              <a16:creationId xmlns:a16="http://schemas.microsoft.com/office/drawing/2014/main" id="{003E7717-D0BA-4F7E-9A32-FCB4F8C372DA}"/>
            </a:ext>
          </a:extLst>
        </xdr:cNvPr>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a:extLst>
            <a:ext uri="{FF2B5EF4-FFF2-40B4-BE49-F238E27FC236}">
              <a16:creationId xmlns:a16="http://schemas.microsoft.com/office/drawing/2014/main" id="{DBA087F8-0469-4889-94AA-6EBA964BA1CA}"/>
            </a:ext>
          </a:extLst>
        </xdr:cNvPr>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a:extLst>
            <a:ext uri="{FF2B5EF4-FFF2-40B4-BE49-F238E27FC236}">
              <a16:creationId xmlns:a16="http://schemas.microsoft.com/office/drawing/2014/main" id="{50B8D3D9-3C00-475F-91A9-BAE0EA7C9700}"/>
            </a:ext>
          </a:extLst>
        </xdr:cNvPr>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a:extLst>
            <a:ext uri="{FF2B5EF4-FFF2-40B4-BE49-F238E27FC236}">
              <a16:creationId xmlns:a16="http://schemas.microsoft.com/office/drawing/2014/main" id="{72E655D3-817B-4C5A-9512-EA7691E2F3EA}"/>
            </a:ext>
          </a:extLst>
        </xdr:cNvPr>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a:extLst>
            <a:ext uri="{FF2B5EF4-FFF2-40B4-BE49-F238E27FC236}">
              <a16:creationId xmlns:a16="http://schemas.microsoft.com/office/drawing/2014/main" id="{FE3E3F93-E804-446A-BF60-9B3AE909C217}"/>
            </a:ext>
          </a:extLst>
        </xdr:cNvPr>
        <xdr:cNvSpPr txBox="1"/>
      </xdr:nvSpPr>
      <xdr:spPr>
        <a:xfrm>
          <a:off x="4813300" y="5055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a:extLst>
            <a:ext uri="{FF2B5EF4-FFF2-40B4-BE49-F238E27FC236}">
              <a16:creationId xmlns:a16="http://schemas.microsoft.com/office/drawing/2014/main" id="{D8EC55D1-1ACE-429C-A2DB-EC396EE4E4F3}"/>
            </a:ext>
          </a:extLst>
        </xdr:cNvPr>
        <xdr:cNvSpPr/>
      </xdr:nvSpPr>
      <xdr:spPr>
        <a:xfrm>
          <a:off x="47117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a:extLst>
            <a:ext uri="{FF2B5EF4-FFF2-40B4-BE49-F238E27FC236}">
              <a16:creationId xmlns:a16="http://schemas.microsoft.com/office/drawing/2014/main" id="{2DFE66DC-7CFB-4697-BEA6-EC513BEEA3BE}"/>
            </a:ext>
          </a:extLst>
        </xdr:cNvPr>
        <xdr:cNvSpPr/>
      </xdr:nvSpPr>
      <xdr:spPr>
        <a:xfrm>
          <a:off x="4000500" y="50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a:extLst>
            <a:ext uri="{FF2B5EF4-FFF2-40B4-BE49-F238E27FC236}">
              <a16:creationId xmlns:a16="http://schemas.microsoft.com/office/drawing/2014/main" id="{98473D44-233D-4509-9F4A-102AE2990CF0}"/>
            </a:ext>
          </a:extLst>
        </xdr:cNvPr>
        <xdr:cNvSpPr/>
      </xdr:nvSpPr>
      <xdr:spPr>
        <a:xfrm>
          <a:off x="3238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a:extLst>
            <a:ext uri="{FF2B5EF4-FFF2-40B4-BE49-F238E27FC236}">
              <a16:creationId xmlns:a16="http://schemas.microsoft.com/office/drawing/2014/main" id="{0DC30637-1BA5-4219-A2E3-D511C74552CB}"/>
            </a:ext>
          </a:extLst>
        </xdr:cNvPr>
        <xdr:cNvSpPr/>
      </xdr:nvSpPr>
      <xdr:spPr>
        <a:xfrm>
          <a:off x="2476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a:extLst>
            <a:ext uri="{FF2B5EF4-FFF2-40B4-BE49-F238E27FC236}">
              <a16:creationId xmlns:a16="http://schemas.microsoft.com/office/drawing/2014/main" id="{FEFA4D35-A4F3-4E2F-92E9-1D44EF952ACD}"/>
            </a:ext>
          </a:extLst>
        </xdr:cNvPr>
        <xdr:cNvSpPr/>
      </xdr:nvSpPr>
      <xdr:spPr>
        <a:xfrm>
          <a:off x="1714500" y="491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B9F5EBA-4E58-45B5-9E5A-4DC3AFE2733C}"/>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4B9FBB48-454F-4C04-928A-48EA2282736D}"/>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81B94FE-FD96-49D2-B04C-90307928B60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5EBCF54-BF44-451B-B918-7953B3C5C3F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BEAF8B5-8FFD-44B2-A027-47EE22CAF1CD}"/>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103505</xdr:rowOff>
    </xdr:from>
    <xdr:to>
      <xdr:col>23</xdr:col>
      <xdr:colOff>136525</xdr:colOff>
      <xdr:row>26</xdr:row>
      <xdr:rowOff>33655</xdr:rowOff>
    </xdr:to>
    <xdr:sp macro="" textlink="">
      <xdr:nvSpPr>
        <xdr:cNvPr id="83" name="楕円 82">
          <a:extLst>
            <a:ext uri="{FF2B5EF4-FFF2-40B4-BE49-F238E27FC236}">
              <a16:creationId xmlns:a16="http://schemas.microsoft.com/office/drawing/2014/main" id="{8BEA7B68-F681-4FC7-876B-2AEA54F9F50E}"/>
            </a:ext>
          </a:extLst>
        </xdr:cNvPr>
        <xdr:cNvSpPr/>
      </xdr:nvSpPr>
      <xdr:spPr>
        <a:xfrm>
          <a:off x="4711700" y="438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56532</xdr:rowOff>
    </xdr:from>
    <xdr:ext cx="405111" cy="259045"/>
    <xdr:sp macro="" textlink="">
      <xdr:nvSpPr>
        <xdr:cNvPr id="84" name="有形固定資産減価償却率該当値テキスト">
          <a:extLst>
            <a:ext uri="{FF2B5EF4-FFF2-40B4-BE49-F238E27FC236}">
              <a16:creationId xmlns:a16="http://schemas.microsoft.com/office/drawing/2014/main" id="{D58EF66F-73BD-4F11-9B0A-1C22B12C6D26}"/>
            </a:ext>
          </a:extLst>
        </xdr:cNvPr>
        <xdr:cNvSpPr txBox="1"/>
      </xdr:nvSpPr>
      <xdr:spPr>
        <a:xfrm>
          <a:off x="4813300" y="434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25</xdr:row>
      <xdr:rowOff>75747</xdr:rowOff>
    </xdr:from>
    <xdr:to>
      <xdr:col>19</xdr:col>
      <xdr:colOff>187325</xdr:colOff>
      <xdr:row>26</xdr:row>
      <xdr:rowOff>5897</xdr:rowOff>
    </xdr:to>
    <xdr:sp macro="" textlink="">
      <xdr:nvSpPr>
        <xdr:cNvPr id="85" name="楕円 84">
          <a:extLst>
            <a:ext uri="{FF2B5EF4-FFF2-40B4-BE49-F238E27FC236}">
              <a16:creationId xmlns:a16="http://schemas.microsoft.com/office/drawing/2014/main" id="{78627094-AB37-41E3-A5A0-24466A3D28D4}"/>
            </a:ext>
          </a:extLst>
        </xdr:cNvPr>
        <xdr:cNvSpPr/>
      </xdr:nvSpPr>
      <xdr:spPr>
        <a:xfrm>
          <a:off x="4000500" y="436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25</xdr:row>
      <xdr:rowOff>126547</xdr:rowOff>
    </xdr:from>
    <xdr:to>
      <xdr:col>23</xdr:col>
      <xdr:colOff>85725</xdr:colOff>
      <xdr:row>25</xdr:row>
      <xdr:rowOff>154305</xdr:rowOff>
    </xdr:to>
    <xdr:cxnSp macro="">
      <xdr:nvCxnSpPr>
        <xdr:cNvPr id="86" name="直線コネクタ 85">
          <a:extLst>
            <a:ext uri="{FF2B5EF4-FFF2-40B4-BE49-F238E27FC236}">
              <a16:creationId xmlns:a16="http://schemas.microsoft.com/office/drawing/2014/main" id="{7E0328EB-3CFC-4016-A47E-BC2A0FF57A5F}"/>
            </a:ext>
          </a:extLst>
        </xdr:cNvPr>
        <xdr:cNvCxnSpPr/>
      </xdr:nvCxnSpPr>
      <xdr:spPr>
        <a:xfrm>
          <a:off x="4051300" y="4412797"/>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25</xdr:row>
      <xdr:rowOff>143601</xdr:rowOff>
    </xdr:from>
    <xdr:to>
      <xdr:col>15</xdr:col>
      <xdr:colOff>187325</xdr:colOff>
      <xdr:row>26</xdr:row>
      <xdr:rowOff>73751</xdr:rowOff>
    </xdr:to>
    <xdr:sp macro="" textlink="">
      <xdr:nvSpPr>
        <xdr:cNvPr id="87" name="楕円 86">
          <a:extLst>
            <a:ext uri="{FF2B5EF4-FFF2-40B4-BE49-F238E27FC236}">
              <a16:creationId xmlns:a16="http://schemas.microsoft.com/office/drawing/2014/main" id="{899750C2-0148-44CA-835B-B218627F7938}"/>
            </a:ext>
          </a:extLst>
        </xdr:cNvPr>
        <xdr:cNvSpPr/>
      </xdr:nvSpPr>
      <xdr:spPr>
        <a:xfrm>
          <a:off x="3238500" y="44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25</xdr:row>
      <xdr:rowOff>126547</xdr:rowOff>
    </xdr:from>
    <xdr:to>
      <xdr:col>19</xdr:col>
      <xdr:colOff>136525</xdr:colOff>
      <xdr:row>26</xdr:row>
      <xdr:rowOff>22951</xdr:rowOff>
    </xdr:to>
    <xdr:cxnSp macro="">
      <xdr:nvCxnSpPr>
        <xdr:cNvPr id="88" name="直線コネクタ 87">
          <a:extLst>
            <a:ext uri="{FF2B5EF4-FFF2-40B4-BE49-F238E27FC236}">
              <a16:creationId xmlns:a16="http://schemas.microsoft.com/office/drawing/2014/main" id="{9CE8C50A-513B-4D72-B6D8-5FEAEF9FEA17}"/>
            </a:ext>
          </a:extLst>
        </xdr:cNvPr>
        <xdr:cNvCxnSpPr/>
      </xdr:nvCxnSpPr>
      <xdr:spPr>
        <a:xfrm flipV="1">
          <a:off x="3289300" y="4412797"/>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155938</xdr:rowOff>
    </xdr:from>
    <xdr:to>
      <xdr:col>11</xdr:col>
      <xdr:colOff>187325</xdr:colOff>
      <xdr:row>26</xdr:row>
      <xdr:rowOff>86088</xdr:rowOff>
    </xdr:to>
    <xdr:sp macro="" textlink="">
      <xdr:nvSpPr>
        <xdr:cNvPr id="89" name="楕円 88">
          <a:extLst>
            <a:ext uri="{FF2B5EF4-FFF2-40B4-BE49-F238E27FC236}">
              <a16:creationId xmlns:a16="http://schemas.microsoft.com/office/drawing/2014/main" id="{B279645D-B84D-4A95-A1D2-DE834CAE1785}"/>
            </a:ext>
          </a:extLst>
        </xdr:cNvPr>
        <xdr:cNvSpPr/>
      </xdr:nvSpPr>
      <xdr:spPr>
        <a:xfrm>
          <a:off x="2476500" y="444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22951</xdr:rowOff>
    </xdr:from>
    <xdr:to>
      <xdr:col>15</xdr:col>
      <xdr:colOff>136525</xdr:colOff>
      <xdr:row>26</xdr:row>
      <xdr:rowOff>35288</xdr:rowOff>
    </xdr:to>
    <xdr:cxnSp macro="">
      <xdr:nvCxnSpPr>
        <xdr:cNvPr id="90" name="直線コネクタ 89">
          <a:extLst>
            <a:ext uri="{FF2B5EF4-FFF2-40B4-BE49-F238E27FC236}">
              <a16:creationId xmlns:a16="http://schemas.microsoft.com/office/drawing/2014/main" id="{248E9285-F1BC-4BB4-81A0-FC13C1D7FF5F}"/>
            </a:ext>
          </a:extLst>
        </xdr:cNvPr>
        <xdr:cNvCxnSpPr/>
      </xdr:nvCxnSpPr>
      <xdr:spPr>
        <a:xfrm flipV="1">
          <a:off x="2527300" y="4480651"/>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128179</xdr:rowOff>
    </xdr:from>
    <xdr:to>
      <xdr:col>7</xdr:col>
      <xdr:colOff>187325</xdr:colOff>
      <xdr:row>26</xdr:row>
      <xdr:rowOff>58329</xdr:rowOff>
    </xdr:to>
    <xdr:sp macro="" textlink="">
      <xdr:nvSpPr>
        <xdr:cNvPr id="91" name="楕円 90">
          <a:extLst>
            <a:ext uri="{FF2B5EF4-FFF2-40B4-BE49-F238E27FC236}">
              <a16:creationId xmlns:a16="http://schemas.microsoft.com/office/drawing/2014/main" id="{73BD9E04-71B3-477C-B2FE-E4624D1099B8}"/>
            </a:ext>
          </a:extLst>
        </xdr:cNvPr>
        <xdr:cNvSpPr/>
      </xdr:nvSpPr>
      <xdr:spPr>
        <a:xfrm>
          <a:off x="1714500" y="441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7529</xdr:rowOff>
    </xdr:from>
    <xdr:to>
      <xdr:col>11</xdr:col>
      <xdr:colOff>136525</xdr:colOff>
      <xdr:row>26</xdr:row>
      <xdr:rowOff>35288</xdr:rowOff>
    </xdr:to>
    <xdr:cxnSp macro="">
      <xdr:nvCxnSpPr>
        <xdr:cNvPr id="92" name="直線コネクタ 91">
          <a:extLst>
            <a:ext uri="{FF2B5EF4-FFF2-40B4-BE49-F238E27FC236}">
              <a16:creationId xmlns:a16="http://schemas.microsoft.com/office/drawing/2014/main" id="{4EE6224B-BC6C-421E-AF7C-ACC5F059D082}"/>
            </a:ext>
          </a:extLst>
        </xdr:cNvPr>
        <xdr:cNvCxnSpPr/>
      </xdr:nvCxnSpPr>
      <xdr:spPr>
        <a:xfrm>
          <a:off x="1765300" y="4465229"/>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3" name="n_1aveValue有形固定資産減価償却率">
          <a:extLst>
            <a:ext uri="{FF2B5EF4-FFF2-40B4-BE49-F238E27FC236}">
              <a16:creationId xmlns:a16="http://schemas.microsoft.com/office/drawing/2014/main" id="{AD789E14-AE70-4A8F-962C-81E0DE931D25}"/>
            </a:ext>
          </a:extLst>
        </xdr:cNvPr>
        <xdr:cNvSpPr txBox="1"/>
      </xdr:nvSpPr>
      <xdr:spPr>
        <a:xfrm>
          <a:off x="3836044" y="514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4" name="n_2aveValue有形固定資産減価償却率">
          <a:extLst>
            <a:ext uri="{FF2B5EF4-FFF2-40B4-BE49-F238E27FC236}">
              <a16:creationId xmlns:a16="http://schemas.microsoft.com/office/drawing/2014/main" id="{5B43ADC5-A787-4D61-8F99-153C6F42ABE6}"/>
            </a:ext>
          </a:extLst>
        </xdr:cNvPr>
        <xdr:cNvSpPr txBox="1"/>
      </xdr:nvSpPr>
      <xdr:spPr>
        <a:xfrm>
          <a:off x="3086744" y="5114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5" name="n_3aveValue有形固定資産減価償却率">
          <a:extLst>
            <a:ext uri="{FF2B5EF4-FFF2-40B4-BE49-F238E27FC236}">
              <a16:creationId xmlns:a16="http://schemas.microsoft.com/office/drawing/2014/main" id="{393C0A63-5291-4735-8CC1-C10971E9A0EE}"/>
            </a:ext>
          </a:extLst>
        </xdr:cNvPr>
        <xdr:cNvSpPr txBox="1"/>
      </xdr:nvSpPr>
      <xdr:spPr>
        <a:xfrm>
          <a:off x="2324744" y="5056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6" name="n_4aveValue有形固定資産減価償却率">
          <a:extLst>
            <a:ext uri="{FF2B5EF4-FFF2-40B4-BE49-F238E27FC236}">
              <a16:creationId xmlns:a16="http://schemas.microsoft.com/office/drawing/2014/main" id="{5C3C7E96-6175-4074-A981-0136AD88AE13}"/>
            </a:ext>
          </a:extLst>
        </xdr:cNvPr>
        <xdr:cNvSpPr txBox="1"/>
      </xdr:nvSpPr>
      <xdr:spPr>
        <a:xfrm>
          <a:off x="1562744" y="5006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22424</xdr:rowOff>
    </xdr:from>
    <xdr:ext cx="405111" cy="259045"/>
    <xdr:sp macro="" textlink="">
      <xdr:nvSpPr>
        <xdr:cNvPr id="97" name="n_1mainValue有形固定資産減価償却率">
          <a:extLst>
            <a:ext uri="{FF2B5EF4-FFF2-40B4-BE49-F238E27FC236}">
              <a16:creationId xmlns:a16="http://schemas.microsoft.com/office/drawing/2014/main" id="{35BC091F-B178-40AE-A611-AC643AB2FC83}"/>
            </a:ext>
          </a:extLst>
        </xdr:cNvPr>
        <xdr:cNvSpPr txBox="1"/>
      </xdr:nvSpPr>
      <xdr:spPr>
        <a:xfrm>
          <a:off x="3836044" y="413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90278</xdr:rowOff>
    </xdr:from>
    <xdr:ext cx="405111" cy="259045"/>
    <xdr:sp macro="" textlink="">
      <xdr:nvSpPr>
        <xdr:cNvPr id="98" name="n_2mainValue有形固定資産減価償却率">
          <a:extLst>
            <a:ext uri="{FF2B5EF4-FFF2-40B4-BE49-F238E27FC236}">
              <a16:creationId xmlns:a16="http://schemas.microsoft.com/office/drawing/2014/main" id="{6A090C80-BAB9-49E1-A81C-FE5E620A5782}"/>
            </a:ext>
          </a:extLst>
        </xdr:cNvPr>
        <xdr:cNvSpPr txBox="1"/>
      </xdr:nvSpPr>
      <xdr:spPr>
        <a:xfrm>
          <a:off x="3086744" y="420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102615</xdr:rowOff>
    </xdr:from>
    <xdr:ext cx="405111" cy="259045"/>
    <xdr:sp macro="" textlink="">
      <xdr:nvSpPr>
        <xdr:cNvPr id="99" name="n_3mainValue有形固定資産減価償却率">
          <a:extLst>
            <a:ext uri="{FF2B5EF4-FFF2-40B4-BE49-F238E27FC236}">
              <a16:creationId xmlns:a16="http://schemas.microsoft.com/office/drawing/2014/main" id="{C425044F-C73C-4483-9FD9-4ACFA81A80A9}"/>
            </a:ext>
          </a:extLst>
        </xdr:cNvPr>
        <xdr:cNvSpPr txBox="1"/>
      </xdr:nvSpPr>
      <xdr:spPr>
        <a:xfrm>
          <a:off x="2324744" y="4217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74856</xdr:rowOff>
    </xdr:from>
    <xdr:ext cx="405111" cy="259045"/>
    <xdr:sp macro="" textlink="">
      <xdr:nvSpPr>
        <xdr:cNvPr id="100" name="n_4mainValue有形固定資産減価償却率">
          <a:extLst>
            <a:ext uri="{FF2B5EF4-FFF2-40B4-BE49-F238E27FC236}">
              <a16:creationId xmlns:a16="http://schemas.microsoft.com/office/drawing/2014/main" id="{BD4474A5-11F0-4816-8562-8A4B1BE56578}"/>
            </a:ext>
          </a:extLst>
        </xdr:cNvPr>
        <xdr:cNvSpPr txBox="1"/>
      </xdr:nvSpPr>
      <xdr:spPr>
        <a:xfrm>
          <a:off x="1562744" y="418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242798F-DFCC-4066-BBAC-585C817780F3}"/>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FF73D884-86B3-4FF7-AD76-19DED055DC3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a:extLst>
            <a:ext uri="{FF2B5EF4-FFF2-40B4-BE49-F238E27FC236}">
              <a16:creationId xmlns:a16="http://schemas.microsoft.com/office/drawing/2014/main" id="{936A2DDA-65E6-4B1D-992C-7121F7466084}"/>
            </a:ext>
          </a:extLst>
        </xdr:cNvPr>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50AF61E0-85E7-4349-AD73-F1A0B8E1F41A}"/>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6B1F4BC2-F98C-4C33-BD31-3A4EDDE6E2B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D36369F0-A375-4DDF-BFDD-1DBFA944C0BC}"/>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4B75A72-3B1C-4E95-BDD1-F1F2D986024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A0F2E4C1-EC5D-4C54-A1DB-462A2031DDF8}"/>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733A011C-C10D-4182-A036-398FDECD1026}"/>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40FB0CC9-9C4C-4AAD-B462-01CFD88C30B9}"/>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1FCA778C-D08A-4592-A2CB-2788EC9CA53C}"/>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93EE1421-7A1C-426F-B972-1DE7E245ECC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D057C6A7-C5F5-483B-8776-459E8236E50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児童生徒数の増加に伴う学校施設等の増改築や、新庁舎及び新消防庁舎建設を行った影響により、地方債借入額が増加し、債務償還比率は県平均の約２倍の値となっている。今後も、学校建設等が予定されているため、地方債発行額は増加する見込みであるが、普通建設事業費の精査を行い、地方債の発行に制限を設け、発行抑制に努め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E2083429-59DE-4B56-8440-94A35B18FCB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91B7C397-692A-437C-80C2-509793500B61}"/>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4936BECC-4904-4BCF-A1E7-266E678514C2}"/>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8A638642-ADA5-4173-A321-6770769F275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BD3B9C65-525E-4C21-9C83-275E43C53A22}"/>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2D0599CB-19A4-4AD4-92A7-BE37835F25FE}"/>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B96BF4D1-F461-4DD1-A6A5-791C6D4B5B25}"/>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FC4D7056-AF17-439F-9C17-F060D07E20F4}"/>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4F74D30D-20C9-4DC0-AE85-87D5FC4A4C69}"/>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ECC44F42-A71D-43F0-ACC4-0BDBF84F0BD9}"/>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84B89ED3-EC4C-45B1-90DE-9C7752284B6B}"/>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FF227EE-A041-4FA5-A7BA-3AC3D8C69E18}"/>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47175150-0DF5-451E-BEEA-5FC325256B1C}"/>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389BDD9-8E7E-45F1-8645-28C7B5D81A6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1E418AAA-E373-4BD6-9FB7-6CDF2D10C01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a:extLst>
            <a:ext uri="{FF2B5EF4-FFF2-40B4-BE49-F238E27FC236}">
              <a16:creationId xmlns:a16="http://schemas.microsoft.com/office/drawing/2014/main" id="{BDA1A783-C14A-4C2A-B16C-D147E5AD1417}"/>
            </a:ext>
          </a:extLst>
        </xdr:cNvPr>
        <xdr:cNvCxnSpPr/>
      </xdr:nvCxnSpPr>
      <xdr:spPr>
        <a:xfrm flipV="1">
          <a:off x="14793595" y="4541308"/>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a:extLst>
            <a:ext uri="{FF2B5EF4-FFF2-40B4-BE49-F238E27FC236}">
              <a16:creationId xmlns:a16="http://schemas.microsoft.com/office/drawing/2014/main" id="{9EAD6F33-D017-4865-935B-8D5493976C1A}"/>
            </a:ext>
          </a:extLst>
        </xdr:cNvPr>
        <xdr:cNvSpPr txBox="1"/>
      </xdr:nvSpPr>
      <xdr:spPr>
        <a:xfrm>
          <a:off x="14846300" y="60266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a:extLst>
            <a:ext uri="{FF2B5EF4-FFF2-40B4-BE49-F238E27FC236}">
              <a16:creationId xmlns:a16="http://schemas.microsoft.com/office/drawing/2014/main" id="{E47EF839-3EA2-47B3-BCA0-72A5458AFE38}"/>
            </a:ext>
          </a:extLst>
        </xdr:cNvPr>
        <xdr:cNvCxnSpPr/>
      </xdr:nvCxnSpPr>
      <xdr:spPr>
        <a:xfrm>
          <a:off x="14706600" y="602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7E4EA569-4BD9-4ECB-9FFD-422E8AE8C79B}"/>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9E5E55BF-038A-47CD-8CE2-3ED9C316555A}"/>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a:extLst>
            <a:ext uri="{FF2B5EF4-FFF2-40B4-BE49-F238E27FC236}">
              <a16:creationId xmlns:a16="http://schemas.microsoft.com/office/drawing/2014/main" id="{142B7387-1228-40D1-81D1-B824DF32729F}"/>
            </a:ext>
          </a:extLst>
        </xdr:cNvPr>
        <xdr:cNvSpPr txBox="1"/>
      </xdr:nvSpPr>
      <xdr:spPr>
        <a:xfrm>
          <a:off x="14846300" y="511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a:extLst>
            <a:ext uri="{FF2B5EF4-FFF2-40B4-BE49-F238E27FC236}">
              <a16:creationId xmlns:a16="http://schemas.microsoft.com/office/drawing/2014/main" id="{5730755F-0A10-4ABF-80DF-77DAED6B9634}"/>
            </a:ext>
          </a:extLst>
        </xdr:cNvPr>
        <xdr:cNvSpPr/>
      </xdr:nvSpPr>
      <xdr:spPr>
        <a:xfrm>
          <a:off x="147447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a:extLst>
            <a:ext uri="{FF2B5EF4-FFF2-40B4-BE49-F238E27FC236}">
              <a16:creationId xmlns:a16="http://schemas.microsoft.com/office/drawing/2014/main" id="{B09FE308-05C7-417A-9E40-0E503A807657}"/>
            </a:ext>
          </a:extLst>
        </xdr:cNvPr>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a:extLst>
            <a:ext uri="{FF2B5EF4-FFF2-40B4-BE49-F238E27FC236}">
              <a16:creationId xmlns:a16="http://schemas.microsoft.com/office/drawing/2014/main" id="{2613A031-78CC-4321-8DD5-109C9E96D415}"/>
            </a:ext>
          </a:extLst>
        </xdr:cNvPr>
        <xdr:cNvSpPr/>
      </xdr:nvSpPr>
      <xdr:spPr>
        <a:xfrm>
          <a:off x="13271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a:extLst>
            <a:ext uri="{FF2B5EF4-FFF2-40B4-BE49-F238E27FC236}">
              <a16:creationId xmlns:a16="http://schemas.microsoft.com/office/drawing/2014/main" id="{F059BE09-FDE8-4C83-BFF9-2E9D52172FE4}"/>
            </a:ext>
          </a:extLst>
        </xdr:cNvPr>
        <xdr:cNvSpPr/>
      </xdr:nvSpPr>
      <xdr:spPr>
        <a:xfrm>
          <a:off x="12509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a:extLst>
            <a:ext uri="{FF2B5EF4-FFF2-40B4-BE49-F238E27FC236}">
              <a16:creationId xmlns:a16="http://schemas.microsoft.com/office/drawing/2014/main" id="{FBCF1C68-84A2-4E6D-9B9C-46CAE3CEBEDE}"/>
            </a:ext>
          </a:extLst>
        </xdr:cNvPr>
        <xdr:cNvSpPr/>
      </xdr:nvSpPr>
      <xdr:spPr>
        <a:xfrm>
          <a:off x="11747500" y="520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09390F2-D342-455B-9518-D7DDFDAB201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3440D5C-A4D9-49A0-8456-8E7F64D64F99}"/>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90FD0F2-57D5-402E-81FF-95C5D9675A9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5421F1A-8AE3-4629-BCE4-39B793215C08}"/>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25DBB6B-1BC1-4322-A289-5F44FF72DFAC}"/>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55612</xdr:rowOff>
    </xdr:from>
    <xdr:to>
      <xdr:col>76</xdr:col>
      <xdr:colOff>73025</xdr:colOff>
      <xdr:row>33</xdr:row>
      <xdr:rowOff>157212</xdr:rowOff>
    </xdr:to>
    <xdr:sp macro="" textlink="">
      <xdr:nvSpPr>
        <xdr:cNvPr id="145" name="楕円 144">
          <a:extLst>
            <a:ext uri="{FF2B5EF4-FFF2-40B4-BE49-F238E27FC236}">
              <a16:creationId xmlns:a16="http://schemas.microsoft.com/office/drawing/2014/main" id="{F8EEF3D0-BF59-4A0D-9426-5E9B0408C237}"/>
            </a:ext>
          </a:extLst>
        </xdr:cNvPr>
        <xdr:cNvSpPr/>
      </xdr:nvSpPr>
      <xdr:spPr>
        <a:xfrm>
          <a:off x="14744700" y="57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34039</xdr:rowOff>
    </xdr:from>
    <xdr:ext cx="560923" cy="259045"/>
    <xdr:sp macro="" textlink="">
      <xdr:nvSpPr>
        <xdr:cNvPr id="146" name="債務償還比率該当値テキスト">
          <a:extLst>
            <a:ext uri="{FF2B5EF4-FFF2-40B4-BE49-F238E27FC236}">
              <a16:creationId xmlns:a16="http://schemas.microsoft.com/office/drawing/2014/main" id="{E2FD0E6E-8F13-4828-9F6E-C5EE464F2B79}"/>
            </a:ext>
          </a:extLst>
        </xdr:cNvPr>
        <xdr:cNvSpPr txBox="1"/>
      </xdr:nvSpPr>
      <xdr:spPr>
        <a:xfrm>
          <a:off x="14846300" y="56918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65927</xdr:rowOff>
    </xdr:from>
    <xdr:to>
      <xdr:col>72</xdr:col>
      <xdr:colOff>123825</xdr:colOff>
      <xdr:row>33</xdr:row>
      <xdr:rowOff>167527</xdr:rowOff>
    </xdr:to>
    <xdr:sp macro="" textlink="">
      <xdr:nvSpPr>
        <xdr:cNvPr id="147" name="楕円 146">
          <a:extLst>
            <a:ext uri="{FF2B5EF4-FFF2-40B4-BE49-F238E27FC236}">
              <a16:creationId xmlns:a16="http://schemas.microsoft.com/office/drawing/2014/main" id="{0678127B-3C91-4C4B-B614-A0ABBE55386E}"/>
            </a:ext>
          </a:extLst>
        </xdr:cNvPr>
        <xdr:cNvSpPr/>
      </xdr:nvSpPr>
      <xdr:spPr>
        <a:xfrm>
          <a:off x="14033500" y="57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106412</xdr:rowOff>
    </xdr:from>
    <xdr:to>
      <xdr:col>76</xdr:col>
      <xdr:colOff>22225</xdr:colOff>
      <xdr:row>33</xdr:row>
      <xdr:rowOff>116727</xdr:rowOff>
    </xdr:to>
    <xdr:cxnSp macro="">
      <xdr:nvCxnSpPr>
        <xdr:cNvPr id="148" name="直線コネクタ 147">
          <a:extLst>
            <a:ext uri="{FF2B5EF4-FFF2-40B4-BE49-F238E27FC236}">
              <a16:creationId xmlns:a16="http://schemas.microsoft.com/office/drawing/2014/main" id="{6FBE69BA-AA13-4333-9685-FB3CD85D1005}"/>
            </a:ext>
          </a:extLst>
        </xdr:cNvPr>
        <xdr:cNvCxnSpPr/>
      </xdr:nvCxnSpPr>
      <xdr:spPr>
        <a:xfrm flipV="1">
          <a:off x="14084300" y="5764262"/>
          <a:ext cx="7112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168049</xdr:rowOff>
    </xdr:from>
    <xdr:to>
      <xdr:col>68</xdr:col>
      <xdr:colOff>123825</xdr:colOff>
      <xdr:row>33</xdr:row>
      <xdr:rowOff>98199</xdr:rowOff>
    </xdr:to>
    <xdr:sp macro="" textlink="">
      <xdr:nvSpPr>
        <xdr:cNvPr id="149" name="楕円 148">
          <a:extLst>
            <a:ext uri="{FF2B5EF4-FFF2-40B4-BE49-F238E27FC236}">
              <a16:creationId xmlns:a16="http://schemas.microsoft.com/office/drawing/2014/main" id="{5C2021A3-2566-4A29-A804-09280F9F5F2F}"/>
            </a:ext>
          </a:extLst>
        </xdr:cNvPr>
        <xdr:cNvSpPr/>
      </xdr:nvSpPr>
      <xdr:spPr>
        <a:xfrm>
          <a:off x="13271500" y="56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47399</xdr:rowOff>
    </xdr:from>
    <xdr:to>
      <xdr:col>72</xdr:col>
      <xdr:colOff>73025</xdr:colOff>
      <xdr:row>33</xdr:row>
      <xdr:rowOff>116727</xdr:rowOff>
    </xdr:to>
    <xdr:cxnSp macro="">
      <xdr:nvCxnSpPr>
        <xdr:cNvPr id="150" name="直線コネクタ 149">
          <a:extLst>
            <a:ext uri="{FF2B5EF4-FFF2-40B4-BE49-F238E27FC236}">
              <a16:creationId xmlns:a16="http://schemas.microsoft.com/office/drawing/2014/main" id="{436D9666-B6E1-4766-B0ED-07BA6F86431F}"/>
            </a:ext>
          </a:extLst>
        </xdr:cNvPr>
        <xdr:cNvCxnSpPr/>
      </xdr:nvCxnSpPr>
      <xdr:spPr>
        <a:xfrm>
          <a:off x="13322300" y="5705249"/>
          <a:ext cx="762000" cy="6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55301</xdr:rowOff>
    </xdr:from>
    <xdr:to>
      <xdr:col>64</xdr:col>
      <xdr:colOff>123825</xdr:colOff>
      <xdr:row>32</xdr:row>
      <xdr:rowOff>156901</xdr:rowOff>
    </xdr:to>
    <xdr:sp macro="" textlink="">
      <xdr:nvSpPr>
        <xdr:cNvPr id="151" name="楕円 150">
          <a:extLst>
            <a:ext uri="{FF2B5EF4-FFF2-40B4-BE49-F238E27FC236}">
              <a16:creationId xmlns:a16="http://schemas.microsoft.com/office/drawing/2014/main" id="{B740456C-BFBD-4A16-A51E-598F6CADCC3E}"/>
            </a:ext>
          </a:extLst>
        </xdr:cNvPr>
        <xdr:cNvSpPr/>
      </xdr:nvSpPr>
      <xdr:spPr>
        <a:xfrm>
          <a:off x="12509500" y="55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106101</xdr:rowOff>
    </xdr:from>
    <xdr:to>
      <xdr:col>68</xdr:col>
      <xdr:colOff>73025</xdr:colOff>
      <xdr:row>33</xdr:row>
      <xdr:rowOff>47399</xdr:rowOff>
    </xdr:to>
    <xdr:cxnSp macro="">
      <xdr:nvCxnSpPr>
        <xdr:cNvPr id="152" name="直線コネクタ 151">
          <a:extLst>
            <a:ext uri="{FF2B5EF4-FFF2-40B4-BE49-F238E27FC236}">
              <a16:creationId xmlns:a16="http://schemas.microsoft.com/office/drawing/2014/main" id="{4155A78D-E428-42EA-A398-382AD41C43A1}"/>
            </a:ext>
          </a:extLst>
        </xdr:cNvPr>
        <xdr:cNvCxnSpPr/>
      </xdr:nvCxnSpPr>
      <xdr:spPr>
        <a:xfrm>
          <a:off x="12560300" y="5592501"/>
          <a:ext cx="762000" cy="1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47195</xdr:rowOff>
    </xdr:from>
    <xdr:to>
      <xdr:col>60</xdr:col>
      <xdr:colOff>123825</xdr:colOff>
      <xdr:row>31</xdr:row>
      <xdr:rowOff>148795</xdr:rowOff>
    </xdr:to>
    <xdr:sp macro="" textlink="">
      <xdr:nvSpPr>
        <xdr:cNvPr id="153" name="楕円 152">
          <a:extLst>
            <a:ext uri="{FF2B5EF4-FFF2-40B4-BE49-F238E27FC236}">
              <a16:creationId xmlns:a16="http://schemas.microsoft.com/office/drawing/2014/main" id="{0019A603-7530-43F5-BCFF-24913300F642}"/>
            </a:ext>
          </a:extLst>
        </xdr:cNvPr>
        <xdr:cNvSpPr/>
      </xdr:nvSpPr>
      <xdr:spPr>
        <a:xfrm>
          <a:off x="11747500" y="53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97995</xdr:rowOff>
    </xdr:from>
    <xdr:to>
      <xdr:col>64</xdr:col>
      <xdr:colOff>73025</xdr:colOff>
      <xdr:row>32</xdr:row>
      <xdr:rowOff>106101</xdr:rowOff>
    </xdr:to>
    <xdr:cxnSp macro="">
      <xdr:nvCxnSpPr>
        <xdr:cNvPr id="154" name="直線コネクタ 153">
          <a:extLst>
            <a:ext uri="{FF2B5EF4-FFF2-40B4-BE49-F238E27FC236}">
              <a16:creationId xmlns:a16="http://schemas.microsoft.com/office/drawing/2014/main" id="{DF06381C-A84E-42CD-BF1E-552B8740C2B9}"/>
            </a:ext>
          </a:extLst>
        </xdr:cNvPr>
        <xdr:cNvCxnSpPr/>
      </xdr:nvCxnSpPr>
      <xdr:spPr>
        <a:xfrm>
          <a:off x="11798300" y="5412945"/>
          <a:ext cx="762000" cy="17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5" name="n_1aveValue債務償還比率">
          <a:extLst>
            <a:ext uri="{FF2B5EF4-FFF2-40B4-BE49-F238E27FC236}">
              <a16:creationId xmlns:a16="http://schemas.microsoft.com/office/drawing/2014/main" id="{124B0641-6B84-4805-8922-CA553DE92399}"/>
            </a:ext>
          </a:extLst>
        </xdr:cNvPr>
        <xdr:cNvSpPr txBox="1"/>
      </xdr:nvSpPr>
      <xdr:spPr>
        <a:xfrm>
          <a:off x="138367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6" name="n_2aveValue債務償還比率">
          <a:extLst>
            <a:ext uri="{FF2B5EF4-FFF2-40B4-BE49-F238E27FC236}">
              <a16:creationId xmlns:a16="http://schemas.microsoft.com/office/drawing/2014/main" id="{9363A192-2CB9-409C-820E-5165ED2E66FF}"/>
            </a:ext>
          </a:extLst>
        </xdr:cNvPr>
        <xdr:cNvSpPr txBox="1"/>
      </xdr:nvSpPr>
      <xdr:spPr>
        <a:xfrm>
          <a:off x="13087427" y="50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7" name="n_3aveValue債務償還比率">
          <a:extLst>
            <a:ext uri="{FF2B5EF4-FFF2-40B4-BE49-F238E27FC236}">
              <a16:creationId xmlns:a16="http://schemas.microsoft.com/office/drawing/2014/main" id="{C6F54188-1FDC-4DC6-A949-B38D8492618F}"/>
            </a:ext>
          </a:extLst>
        </xdr:cNvPr>
        <xdr:cNvSpPr txBox="1"/>
      </xdr:nvSpPr>
      <xdr:spPr>
        <a:xfrm>
          <a:off x="12325427" y="502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8" name="n_4aveValue債務償還比率">
          <a:extLst>
            <a:ext uri="{FF2B5EF4-FFF2-40B4-BE49-F238E27FC236}">
              <a16:creationId xmlns:a16="http://schemas.microsoft.com/office/drawing/2014/main" id="{021EBB17-ADF0-444B-B5DB-805054B5505C}"/>
            </a:ext>
          </a:extLst>
        </xdr:cNvPr>
        <xdr:cNvSpPr txBox="1"/>
      </xdr:nvSpPr>
      <xdr:spPr>
        <a:xfrm>
          <a:off x="11563427" y="498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158654</xdr:rowOff>
    </xdr:from>
    <xdr:ext cx="560923" cy="259045"/>
    <xdr:sp macro="" textlink="">
      <xdr:nvSpPr>
        <xdr:cNvPr id="159" name="n_1mainValue債務償還比率">
          <a:extLst>
            <a:ext uri="{FF2B5EF4-FFF2-40B4-BE49-F238E27FC236}">
              <a16:creationId xmlns:a16="http://schemas.microsoft.com/office/drawing/2014/main" id="{AB49C9DE-2ED6-4FDA-8554-8A9540599E23}"/>
            </a:ext>
          </a:extLst>
        </xdr:cNvPr>
        <xdr:cNvSpPr txBox="1"/>
      </xdr:nvSpPr>
      <xdr:spPr>
        <a:xfrm>
          <a:off x="13791138" y="581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89326</xdr:rowOff>
    </xdr:from>
    <xdr:ext cx="469744" cy="259045"/>
    <xdr:sp macro="" textlink="">
      <xdr:nvSpPr>
        <xdr:cNvPr id="160" name="n_2mainValue債務償還比率">
          <a:extLst>
            <a:ext uri="{FF2B5EF4-FFF2-40B4-BE49-F238E27FC236}">
              <a16:creationId xmlns:a16="http://schemas.microsoft.com/office/drawing/2014/main" id="{F00F85EB-81D3-403A-87C9-4D43F6092C2D}"/>
            </a:ext>
          </a:extLst>
        </xdr:cNvPr>
        <xdr:cNvSpPr txBox="1"/>
      </xdr:nvSpPr>
      <xdr:spPr>
        <a:xfrm>
          <a:off x="13087427" y="574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148028</xdr:rowOff>
    </xdr:from>
    <xdr:ext cx="469744" cy="259045"/>
    <xdr:sp macro="" textlink="">
      <xdr:nvSpPr>
        <xdr:cNvPr id="161" name="n_3mainValue債務償還比率">
          <a:extLst>
            <a:ext uri="{FF2B5EF4-FFF2-40B4-BE49-F238E27FC236}">
              <a16:creationId xmlns:a16="http://schemas.microsoft.com/office/drawing/2014/main" id="{CE362631-6EE9-4C70-9668-80E39A5D7447}"/>
            </a:ext>
          </a:extLst>
        </xdr:cNvPr>
        <xdr:cNvSpPr txBox="1"/>
      </xdr:nvSpPr>
      <xdr:spPr>
        <a:xfrm>
          <a:off x="12325427" y="563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139922</xdr:rowOff>
    </xdr:from>
    <xdr:ext cx="469744" cy="259045"/>
    <xdr:sp macro="" textlink="">
      <xdr:nvSpPr>
        <xdr:cNvPr id="162" name="n_4mainValue債務償還比率">
          <a:extLst>
            <a:ext uri="{FF2B5EF4-FFF2-40B4-BE49-F238E27FC236}">
              <a16:creationId xmlns:a16="http://schemas.microsoft.com/office/drawing/2014/main" id="{817E69D0-0BE2-4459-BF71-BF8FFF51BE93}"/>
            </a:ext>
          </a:extLst>
        </xdr:cNvPr>
        <xdr:cNvSpPr txBox="1"/>
      </xdr:nvSpPr>
      <xdr:spPr>
        <a:xfrm>
          <a:off x="11563427" y="545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F284431A-92AA-463C-8EA5-633CACF804E3}"/>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BE252C7E-BDB2-4253-B07C-A7A04212398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93CB1E4C-AE3A-4F92-975C-9B042E0CDEF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3345115B-39BE-45F5-A9E7-3AD268DFCEC9}"/>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7D0D96A-6C5C-4DEE-9C38-3F9F541C951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4412F56D-6F10-4C7E-87EF-C0A9C4CA43D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4A2941-1A6F-42D5-A103-BCBA676062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E76199-6685-484A-ADE2-9A7F82FD9D5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507A20-4073-43AC-B9B4-DA0D42EEB4C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944899-E06F-4326-87A1-635B55A98A4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7472C55-B2E3-471F-A785-9928C8D537D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5D824D8-BB82-4480-977E-F3B972536E2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802CC17-DCE8-4CA1-AC4E-C04C9ACF1DB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D133C54-98C8-4FCE-8F43-9F32DE50CA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988D863-727F-4F14-8F55-0F65525A620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E483AD-05E0-4F29-9B6A-201A6BC4883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64,953
64,574
19.19
27,688,028
27,140,824
404,375
11,651,167
30,284,840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5638DD-6A1E-48DF-ABB7-D5F09009955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CE2B59-38C9-4DA3-8EEA-F176DC16185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3EBD32A-EA1F-427A-A209-166A6AF0F0D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0772CC-D379-46AD-9786-E842C46CC0D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7D95C4-C5B7-4F21-8BCA-2FD6617A84D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E289ACB-4829-4FA4-9B04-DBB23A24604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751FFB-AB3C-4580-98E1-81BEECE3FD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E02773-C2F2-4333-BDBA-1EA3F1B343B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146B4E9-9089-4EB1-B3F0-1EE1EC8D1FE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7EE0B2E-A806-495E-A132-B5EA98ADC6D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8BF2E39-2EDA-4245-B681-78BCABAFFC8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8A59629-F9B2-4534-9115-52DDC388947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52989F-D0DD-4272-A771-A371B6742BE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5CC12A5-C403-4209-A41B-C4B4AACFAF4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5D34526-4D41-4EF9-AEF9-084F6BE7EE3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204260-4DAC-442A-A078-D6C78A7C468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691407B-FF89-4668-A11C-7716C309453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FCFDEB-2D3E-4A06-AB39-ED6A486ECC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51E97D8-48E8-42BA-B91E-77CC5059068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0550321-1F81-44BC-8C33-1B77EE1176E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14CD665-D44B-4F7B-A745-E77ECC5B14A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EFB6049-D006-4E5A-963A-3F171265326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5C64009-23F5-4624-A0FB-BE7EFDEEE4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F95FB19-70AC-4663-B3FE-3DAE7C7D64D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323BE43-F599-4CBD-8813-23D476D21A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41AC463-E6FD-4E8D-9B62-568C3695BAC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38E1257-42F3-42AE-8D32-5F7ACA4DE02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741927E-FD13-4D4F-9F5E-71D9D5BAF7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2D8261-078E-476D-8FEB-4D641927A3C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76A1737-57FB-4290-A9C3-64D959B73A9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E4FD8BD-5118-4FD7-A734-AC8F031A983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28532BB-18E5-486C-8FA7-556EA898FD2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615F6FD-0F92-4C3A-BD8C-9874BB5EDFA8}"/>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4841993F-DEE5-480C-B24E-68814C1ADBB7}"/>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4573690-3F3F-4458-9A31-D566235F4DB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D0D12C5-59C1-4F0B-BBA2-0DF354F885B7}"/>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119CC60E-C86E-4258-B3C2-3C14E6E83328}"/>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E9B5A3E-091B-4A89-ACA5-AF205F3A419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8A4C392-F861-4269-BD6B-82E2C8A526B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D77CE2F-5713-431B-9480-8086664AACDD}"/>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B46AC4D7-B903-4085-9EDA-29D1F3DD25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9E8E6D1D-B1BE-46D2-8AA2-61AF10AF451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FC01218E-D5E0-4F40-B44C-12A5267F560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a:extLst>
            <a:ext uri="{FF2B5EF4-FFF2-40B4-BE49-F238E27FC236}">
              <a16:creationId xmlns:a16="http://schemas.microsoft.com/office/drawing/2014/main" id="{FC60E23E-97D7-4FEE-AD32-405C634669AA}"/>
            </a:ext>
          </a:extLst>
        </xdr:cNvPr>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a:extLst>
            <a:ext uri="{FF2B5EF4-FFF2-40B4-BE49-F238E27FC236}">
              <a16:creationId xmlns:a16="http://schemas.microsoft.com/office/drawing/2014/main" id="{D6A154B2-6201-4D39-844E-EBD1180AF4DC}"/>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a:extLst>
            <a:ext uri="{FF2B5EF4-FFF2-40B4-BE49-F238E27FC236}">
              <a16:creationId xmlns:a16="http://schemas.microsoft.com/office/drawing/2014/main" id="{138733B4-A189-4435-9EEB-773D726B35C3}"/>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a:extLst>
            <a:ext uri="{FF2B5EF4-FFF2-40B4-BE49-F238E27FC236}">
              <a16:creationId xmlns:a16="http://schemas.microsoft.com/office/drawing/2014/main" id="{58002C21-220E-40CA-8699-9408F1F53FFA}"/>
            </a:ext>
          </a:extLst>
        </xdr:cNvPr>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a:extLst>
            <a:ext uri="{FF2B5EF4-FFF2-40B4-BE49-F238E27FC236}">
              <a16:creationId xmlns:a16="http://schemas.microsoft.com/office/drawing/2014/main" id="{7679C20D-4763-4674-BD31-5CD067774E06}"/>
            </a:ext>
          </a:extLst>
        </xdr:cNvPr>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a:extLst>
            <a:ext uri="{FF2B5EF4-FFF2-40B4-BE49-F238E27FC236}">
              <a16:creationId xmlns:a16="http://schemas.microsoft.com/office/drawing/2014/main" id="{CEE7681D-F641-487F-BAB4-4A238A9EC023}"/>
            </a:ext>
          </a:extLst>
        </xdr:cNvPr>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a:extLst>
            <a:ext uri="{FF2B5EF4-FFF2-40B4-BE49-F238E27FC236}">
              <a16:creationId xmlns:a16="http://schemas.microsoft.com/office/drawing/2014/main" id="{2538D920-ECAD-4EE4-93BF-2C8DC96930D7}"/>
            </a:ext>
          </a:extLst>
        </xdr:cNvPr>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a:extLst>
            <a:ext uri="{FF2B5EF4-FFF2-40B4-BE49-F238E27FC236}">
              <a16:creationId xmlns:a16="http://schemas.microsoft.com/office/drawing/2014/main" id="{2DFBFF3C-9EC2-41B6-9D9E-1649A3E2587A}"/>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a:extLst>
            <a:ext uri="{FF2B5EF4-FFF2-40B4-BE49-F238E27FC236}">
              <a16:creationId xmlns:a16="http://schemas.microsoft.com/office/drawing/2014/main" id="{48C4A86C-CD48-421D-A203-E5E04861BFA7}"/>
            </a:ext>
          </a:extLst>
        </xdr:cNvPr>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a:extLst>
            <a:ext uri="{FF2B5EF4-FFF2-40B4-BE49-F238E27FC236}">
              <a16:creationId xmlns:a16="http://schemas.microsoft.com/office/drawing/2014/main" id="{57E1BF77-AB80-4700-8465-1AD65342383F}"/>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a:extLst>
            <a:ext uri="{FF2B5EF4-FFF2-40B4-BE49-F238E27FC236}">
              <a16:creationId xmlns:a16="http://schemas.microsoft.com/office/drawing/2014/main" id="{02C68ACB-A231-4E53-92BF-5BF15E6CDAE9}"/>
            </a:ext>
          </a:extLst>
        </xdr:cNvPr>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104361C-8E30-40A3-BC92-4E6621484A1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4EEA23C-0727-41F5-9C8A-7EDC3BB110F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EB3066F-FF4B-4903-8BEC-226BE510D67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1309C01-C99C-4A23-9427-5ED3C71E8D4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7D98C06-1CEB-4754-BA55-B45984943A3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71" name="楕円 70">
          <a:extLst>
            <a:ext uri="{FF2B5EF4-FFF2-40B4-BE49-F238E27FC236}">
              <a16:creationId xmlns:a16="http://schemas.microsoft.com/office/drawing/2014/main" id="{E38CDE53-DAD1-4D44-8E30-92A39A4A5350}"/>
            </a:ext>
          </a:extLst>
        </xdr:cNvPr>
        <xdr:cNvSpPr/>
      </xdr:nvSpPr>
      <xdr:spPr>
        <a:xfrm>
          <a:off x="45847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84853</xdr:rowOff>
    </xdr:from>
    <xdr:ext cx="405111" cy="259045"/>
    <xdr:sp macro="" textlink="">
      <xdr:nvSpPr>
        <xdr:cNvPr id="72" name="【道路】&#10;有形固定資産減価償却率該当値テキスト">
          <a:extLst>
            <a:ext uri="{FF2B5EF4-FFF2-40B4-BE49-F238E27FC236}">
              <a16:creationId xmlns:a16="http://schemas.microsoft.com/office/drawing/2014/main" id="{DD484822-9B37-4F35-B810-EB7C1FF7B7B5}"/>
            </a:ext>
          </a:extLst>
        </xdr:cNvPr>
        <xdr:cNvSpPr txBox="1"/>
      </xdr:nvSpPr>
      <xdr:spPr>
        <a:xfrm>
          <a:off x="4673600" y="625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64262</xdr:rowOff>
    </xdr:from>
    <xdr:to>
      <xdr:col>20</xdr:col>
      <xdr:colOff>38100</xdr:colOff>
      <xdr:row>37</xdr:row>
      <xdr:rowOff>165862</xdr:rowOff>
    </xdr:to>
    <xdr:sp macro="" textlink="">
      <xdr:nvSpPr>
        <xdr:cNvPr id="73" name="楕円 72">
          <a:extLst>
            <a:ext uri="{FF2B5EF4-FFF2-40B4-BE49-F238E27FC236}">
              <a16:creationId xmlns:a16="http://schemas.microsoft.com/office/drawing/2014/main" id="{184F4936-22FF-4F7D-BDB7-9D288F263A71}"/>
            </a:ext>
          </a:extLst>
        </xdr:cNvPr>
        <xdr:cNvSpPr/>
      </xdr:nvSpPr>
      <xdr:spPr>
        <a:xfrm>
          <a:off x="3746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112776</xdr:rowOff>
    </xdr:from>
    <xdr:to>
      <xdr:col>24</xdr:col>
      <xdr:colOff>63500</xdr:colOff>
      <xdr:row>37</xdr:row>
      <xdr:rowOff>115062</xdr:rowOff>
    </xdr:to>
    <xdr:cxnSp macro="">
      <xdr:nvCxnSpPr>
        <xdr:cNvPr id="74" name="直線コネクタ 73">
          <a:extLst>
            <a:ext uri="{FF2B5EF4-FFF2-40B4-BE49-F238E27FC236}">
              <a16:creationId xmlns:a16="http://schemas.microsoft.com/office/drawing/2014/main" id="{5E1E6CF6-EDD1-4629-9981-2866B3A9E813}"/>
            </a:ext>
          </a:extLst>
        </xdr:cNvPr>
        <xdr:cNvCxnSpPr/>
      </xdr:nvCxnSpPr>
      <xdr:spPr>
        <a:xfrm flipV="1">
          <a:off x="3797300" y="64564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52832</xdr:rowOff>
    </xdr:from>
    <xdr:to>
      <xdr:col>15</xdr:col>
      <xdr:colOff>101600</xdr:colOff>
      <xdr:row>37</xdr:row>
      <xdr:rowOff>154432</xdr:rowOff>
    </xdr:to>
    <xdr:sp macro="" textlink="">
      <xdr:nvSpPr>
        <xdr:cNvPr id="75" name="楕円 74">
          <a:extLst>
            <a:ext uri="{FF2B5EF4-FFF2-40B4-BE49-F238E27FC236}">
              <a16:creationId xmlns:a16="http://schemas.microsoft.com/office/drawing/2014/main" id="{19370594-EF73-49C8-BF85-C5D919214070}"/>
            </a:ext>
          </a:extLst>
        </xdr:cNvPr>
        <xdr:cNvSpPr/>
      </xdr:nvSpPr>
      <xdr:spPr>
        <a:xfrm>
          <a:off x="2857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103632</xdr:rowOff>
    </xdr:from>
    <xdr:to>
      <xdr:col>19</xdr:col>
      <xdr:colOff>177800</xdr:colOff>
      <xdr:row>37</xdr:row>
      <xdr:rowOff>115062</xdr:rowOff>
    </xdr:to>
    <xdr:cxnSp macro="">
      <xdr:nvCxnSpPr>
        <xdr:cNvPr id="76" name="直線コネクタ 75">
          <a:extLst>
            <a:ext uri="{FF2B5EF4-FFF2-40B4-BE49-F238E27FC236}">
              <a16:creationId xmlns:a16="http://schemas.microsoft.com/office/drawing/2014/main" id="{F62DBD7B-5D81-4A93-9962-3523FEDA5626}"/>
            </a:ext>
          </a:extLst>
        </xdr:cNvPr>
        <xdr:cNvCxnSpPr/>
      </xdr:nvCxnSpPr>
      <xdr:spPr>
        <a:xfrm>
          <a:off x="2908300" y="644728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29972</xdr:rowOff>
    </xdr:from>
    <xdr:to>
      <xdr:col>10</xdr:col>
      <xdr:colOff>165100</xdr:colOff>
      <xdr:row>37</xdr:row>
      <xdr:rowOff>131572</xdr:rowOff>
    </xdr:to>
    <xdr:sp macro="" textlink="">
      <xdr:nvSpPr>
        <xdr:cNvPr id="77" name="楕円 76">
          <a:extLst>
            <a:ext uri="{FF2B5EF4-FFF2-40B4-BE49-F238E27FC236}">
              <a16:creationId xmlns:a16="http://schemas.microsoft.com/office/drawing/2014/main" id="{DA1E4A89-B2A6-4BCA-88B8-78B11E6E3AB5}"/>
            </a:ext>
          </a:extLst>
        </xdr:cNvPr>
        <xdr:cNvSpPr/>
      </xdr:nvSpPr>
      <xdr:spPr>
        <a:xfrm>
          <a:off x="1968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80772</xdr:rowOff>
    </xdr:from>
    <xdr:to>
      <xdr:col>15</xdr:col>
      <xdr:colOff>50800</xdr:colOff>
      <xdr:row>37</xdr:row>
      <xdr:rowOff>103632</xdr:rowOff>
    </xdr:to>
    <xdr:cxnSp macro="">
      <xdr:nvCxnSpPr>
        <xdr:cNvPr id="78" name="直線コネクタ 77">
          <a:extLst>
            <a:ext uri="{FF2B5EF4-FFF2-40B4-BE49-F238E27FC236}">
              <a16:creationId xmlns:a16="http://schemas.microsoft.com/office/drawing/2014/main" id="{F913E253-8C51-4A51-A34B-073DF4636EFD}"/>
            </a:ext>
          </a:extLst>
        </xdr:cNvPr>
        <xdr:cNvCxnSpPr/>
      </xdr:nvCxnSpPr>
      <xdr:spPr>
        <a:xfrm>
          <a:off x="2019300" y="642442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16256</xdr:rowOff>
    </xdr:from>
    <xdr:to>
      <xdr:col>6</xdr:col>
      <xdr:colOff>38100</xdr:colOff>
      <xdr:row>37</xdr:row>
      <xdr:rowOff>117856</xdr:rowOff>
    </xdr:to>
    <xdr:sp macro="" textlink="">
      <xdr:nvSpPr>
        <xdr:cNvPr id="79" name="楕円 78">
          <a:extLst>
            <a:ext uri="{FF2B5EF4-FFF2-40B4-BE49-F238E27FC236}">
              <a16:creationId xmlns:a16="http://schemas.microsoft.com/office/drawing/2014/main" id="{9A6927C2-CBA1-49C6-88B3-A2FEC5D8B20B}"/>
            </a:ext>
          </a:extLst>
        </xdr:cNvPr>
        <xdr:cNvSpPr/>
      </xdr:nvSpPr>
      <xdr:spPr>
        <a:xfrm>
          <a:off x="1079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67056</xdr:rowOff>
    </xdr:from>
    <xdr:to>
      <xdr:col>10</xdr:col>
      <xdr:colOff>114300</xdr:colOff>
      <xdr:row>37</xdr:row>
      <xdr:rowOff>80772</xdr:rowOff>
    </xdr:to>
    <xdr:cxnSp macro="">
      <xdr:nvCxnSpPr>
        <xdr:cNvPr id="80" name="直線コネクタ 79">
          <a:extLst>
            <a:ext uri="{FF2B5EF4-FFF2-40B4-BE49-F238E27FC236}">
              <a16:creationId xmlns:a16="http://schemas.microsoft.com/office/drawing/2014/main" id="{733ACAFD-1AB8-4717-870A-009D90726781}"/>
            </a:ext>
          </a:extLst>
        </xdr:cNvPr>
        <xdr:cNvCxnSpPr/>
      </xdr:nvCxnSpPr>
      <xdr:spPr>
        <a:xfrm>
          <a:off x="1130300" y="64107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a:extLst>
            <a:ext uri="{FF2B5EF4-FFF2-40B4-BE49-F238E27FC236}">
              <a16:creationId xmlns:a16="http://schemas.microsoft.com/office/drawing/2014/main" id="{30F23817-557F-470D-9680-4A1957B6D1A7}"/>
            </a:ext>
          </a:extLst>
        </xdr:cNvPr>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a:extLst>
            <a:ext uri="{FF2B5EF4-FFF2-40B4-BE49-F238E27FC236}">
              <a16:creationId xmlns:a16="http://schemas.microsoft.com/office/drawing/2014/main" id="{4F687FA7-A495-4EAC-B88C-ED6A4FB90DBA}"/>
            </a:ext>
          </a:extLst>
        </xdr:cNvPr>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a:extLst>
            <a:ext uri="{FF2B5EF4-FFF2-40B4-BE49-F238E27FC236}">
              <a16:creationId xmlns:a16="http://schemas.microsoft.com/office/drawing/2014/main" id="{F40FDD6F-2A27-4CC6-89C2-D5B39D5BFD26}"/>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92981</xdr:rowOff>
    </xdr:from>
    <xdr:ext cx="405111" cy="259045"/>
    <xdr:sp macro="" textlink="">
      <xdr:nvSpPr>
        <xdr:cNvPr id="84" name="n_4aveValue【道路】&#10;有形固定資産減価償却率">
          <a:extLst>
            <a:ext uri="{FF2B5EF4-FFF2-40B4-BE49-F238E27FC236}">
              <a16:creationId xmlns:a16="http://schemas.microsoft.com/office/drawing/2014/main" id="{E3B773DB-D470-4F7E-B162-B2E93A524AC8}"/>
            </a:ext>
          </a:extLst>
        </xdr:cNvPr>
        <xdr:cNvSpPr txBox="1"/>
      </xdr:nvSpPr>
      <xdr:spPr>
        <a:xfrm>
          <a:off x="9277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10939</xdr:rowOff>
    </xdr:from>
    <xdr:ext cx="405111" cy="259045"/>
    <xdr:sp macro="" textlink="">
      <xdr:nvSpPr>
        <xdr:cNvPr id="85" name="n_1mainValue【道路】&#10;有形固定資産減価償却率">
          <a:extLst>
            <a:ext uri="{FF2B5EF4-FFF2-40B4-BE49-F238E27FC236}">
              <a16:creationId xmlns:a16="http://schemas.microsoft.com/office/drawing/2014/main" id="{8FDF64F3-7106-44CB-8185-DC9AEEF6ABEF}"/>
            </a:ext>
          </a:extLst>
        </xdr:cNvPr>
        <xdr:cNvSpPr txBox="1"/>
      </xdr:nvSpPr>
      <xdr:spPr>
        <a:xfrm>
          <a:off x="3582044" y="618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170959</xdr:rowOff>
    </xdr:from>
    <xdr:ext cx="405111" cy="259045"/>
    <xdr:sp macro="" textlink="">
      <xdr:nvSpPr>
        <xdr:cNvPr id="86" name="n_2mainValue【道路】&#10;有形固定資産減価償却率">
          <a:extLst>
            <a:ext uri="{FF2B5EF4-FFF2-40B4-BE49-F238E27FC236}">
              <a16:creationId xmlns:a16="http://schemas.microsoft.com/office/drawing/2014/main" id="{6179937E-7235-4F60-AEA2-6559B4E903E6}"/>
            </a:ext>
          </a:extLst>
        </xdr:cNvPr>
        <xdr:cNvSpPr txBox="1"/>
      </xdr:nvSpPr>
      <xdr:spPr>
        <a:xfrm>
          <a:off x="2705744"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87" name="n_3mainValue【道路】&#10;有形固定資産減価償却率">
          <a:extLst>
            <a:ext uri="{FF2B5EF4-FFF2-40B4-BE49-F238E27FC236}">
              <a16:creationId xmlns:a16="http://schemas.microsoft.com/office/drawing/2014/main" id="{6651E151-1BD9-4D28-A4E4-0F454ACE946A}"/>
            </a:ext>
          </a:extLst>
        </xdr:cNvPr>
        <xdr:cNvSpPr txBox="1"/>
      </xdr:nvSpPr>
      <xdr:spPr>
        <a:xfrm>
          <a:off x="18167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134383</xdr:rowOff>
    </xdr:from>
    <xdr:ext cx="405111" cy="259045"/>
    <xdr:sp macro="" textlink="">
      <xdr:nvSpPr>
        <xdr:cNvPr id="88" name="n_4mainValue【道路】&#10;有形固定資産減価償却率">
          <a:extLst>
            <a:ext uri="{FF2B5EF4-FFF2-40B4-BE49-F238E27FC236}">
              <a16:creationId xmlns:a16="http://schemas.microsoft.com/office/drawing/2014/main" id="{B4DCA08F-A55F-4EEC-AE2A-E669F0E72FDB}"/>
            </a:ext>
          </a:extLst>
        </xdr:cNvPr>
        <xdr:cNvSpPr txBox="1"/>
      </xdr:nvSpPr>
      <xdr:spPr>
        <a:xfrm>
          <a:off x="9277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25E37B6-D2C5-4824-BBCE-6239042362E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BAE497A-37D7-49DA-AA15-A765CAF56F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91FE29E-5E93-41D6-AD5F-E42AD67D84B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6257248-528A-4739-A3CF-61712EE3992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447973A-09CA-4D5F-BCC2-F64711F8E23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3FFC315-5AC3-420B-B2EC-7F7BE93A31B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4255029-01E5-402E-B500-4C8860D3F89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E66E477-9AD7-473C-9EBE-05EA8EDB8BD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28C289DD-A9ED-44C9-AD50-EEF1566DABC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8B4F195-758A-4E66-B518-B1343F6DA36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700792D4-0CA6-4DC3-B1A9-C52EDEA7A8F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3CA6A7AA-8E55-448E-A32F-BBEF82851EA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EE51FF1A-FD33-4BB7-AA02-7174F1318F3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49DF6BE9-D165-4811-9870-7893A7BD9963}"/>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7041E3CA-6FF3-42E0-82C2-EA4C0CAEE40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2C4D0CC2-FF4D-4528-A973-484413355DFA}"/>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AE4CD4D8-4F00-4F2A-8F56-E6DE29CADFF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F5725A16-CB06-46B8-B467-01F5551DBAC3}"/>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B1D78C78-371B-4998-8852-D6279A5B4C5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42639465-ADB9-47CB-A60C-8320C14B4CC1}"/>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58CD55A8-D176-4FA8-9040-531E6DDE7C3A}"/>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a:extLst>
            <a:ext uri="{FF2B5EF4-FFF2-40B4-BE49-F238E27FC236}">
              <a16:creationId xmlns:a16="http://schemas.microsoft.com/office/drawing/2014/main" id="{FC792730-1201-4125-91E1-80DFE3FA607F}"/>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CB993FA-132C-40FC-9BB5-0DF77DF39A8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910BC166-F810-47AE-BC30-1F3592EEF0D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F989D0F-7197-4969-8C21-72026D3F22E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a:extLst>
            <a:ext uri="{FF2B5EF4-FFF2-40B4-BE49-F238E27FC236}">
              <a16:creationId xmlns:a16="http://schemas.microsoft.com/office/drawing/2014/main" id="{EC2675C7-78EB-4EB8-BB28-386D70F0D06E}"/>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a:extLst>
            <a:ext uri="{FF2B5EF4-FFF2-40B4-BE49-F238E27FC236}">
              <a16:creationId xmlns:a16="http://schemas.microsoft.com/office/drawing/2014/main" id="{09168638-7DB1-4AAF-818A-A70F4A6B6588}"/>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a:extLst>
            <a:ext uri="{FF2B5EF4-FFF2-40B4-BE49-F238E27FC236}">
              <a16:creationId xmlns:a16="http://schemas.microsoft.com/office/drawing/2014/main" id="{DADDF59D-CF99-46BF-AC71-83C7606F7DE2}"/>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a:extLst>
            <a:ext uri="{FF2B5EF4-FFF2-40B4-BE49-F238E27FC236}">
              <a16:creationId xmlns:a16="http://schemas.microsoft.com/office/drawing/2014/main" id="{93B4D619-767E-4D35-9D5C-5B287C1AC52A}"/>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a:extLst>
            <a:ext uri="{FF2B5EF4-FFF2-40B4-BE49-F238E27FC236}">
              <a16:creationId xmlns:a16="http://schemas.microsoft.com/office/drawing/2014/main" id="{B3D61595-937B-4BB9-8E6B-41B813F64F75}"/>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a:extLst>
            <a:ext uri="{FF2B5EF4-FFF2-40B4-BE49-F238E27FC236}">
              <a16:creationId xmlns:a16="http://schemas.microsoft.com/office/drawing/2014/main" id="{DCF2FDCE-097B-4282-BE66-506F44383901}"/>
            </a:ext>
          </a:extLst>
        </xdr:cNvPr>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a:extLst>
            <a:ext uri="{FF2B5EF4-FFF2-40B4-BE49-F238E27FC236}">
              <a16:creationId xmlns:a16="http://schemas.microsoft.com/office/drawing/2014/main" id="{17E0C221-9946-4EA9-ACBB-5E0EFFC2DB3E}"/>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a:extLst>
            <a:ext uri="{FF2B5EF4-FFF2-40B4-BE49-F238E27FC236}">
              <a16:creationId xmlns:a16="http://schemas.microsoft.com/office/drawing/2014/main" id="{DCC8C93F-A213-415C-A678-9524AE8C5681}"/>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a:extLst>
            <a:ext uri="{FF2B5EF4-FFF2-40B4-BE49-F238E27FC236}">
              <a16:creationId xmlns:a16="http://schemas.microsoft.com/office/drawing/2014/main" id="{AFF4D0AA-B4DC-48BD-8605-20D03430AEE2}"/>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a:extLst>
            <a:ext uri="{FF2B5EF4-FFF2-40B4-BE49-F238E27FC236}">
              <a16:creationId xmlns:a16="http://schemas.microsoft.com/office/drawing/2014/main" id="{C9EB5A80-0FD2-4B06-BF0D-BFFBA3F77F86}"/>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a:extLst>
            <a:ext uri="{FF2B5EF4-FFF2-40B4-BE49-F238E27FC236}">
              <a16:creationId xmlns:a16="http://schemas.microsoft.com/office/drawing/2014/main" id="{24442AF0-94EA-4290-A3B0-2ED82267088F}"/>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CEC1EE5-FC2E-4C7D-9597-D349BFEBD55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01FF10D-4194-4B84-A41B-2CC5E986817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AB1AF12-0821-44A0-9DA1-75188B8F120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A95A68B-7B29-458B-8104-07E82E695D5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83AC483-2D86-4C5D-9348-602B5831CED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129642</xdr:rowOff>
    </xdr:from>
    <xdr:to>
      <xdr:col>55</xdr:col>
      <xdr:colOff>50800</xdr:colOff>
      <xdr:row>42</xdr:row>
      <xdr:rowOff>59792</xdr:rowOff>
    </xdr:to>
    <xdr:sp macro="" textlink="">
      <xdr:nvSpPr>
        <xdr:cNvPr id="130" name="楕円 129">
          <a:extLst>
            <a:ext uri="{FF2B5EF4-FFF2-40B4-BE49-F238E27FC236}">
              <a16:creationId xmlns:a16="http://schemas.microsoft.com/office/drawing/2014/main" id="{20241B1F-A8C4-4593-8E51-47DF3383870C}"/>
            </a:ext>
          </a:extLst>
        </xdr:cNvPr>
        <xdr:cNvSpPr/>
      </xdr:nvSpPr>
      <xdr:spPr>
        <a:xfrm>
          <a:off x="10426700" y="71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44569</xdr:rowOff>
    </xdr:from>
    <xdr:ext cx="469744" cy="259045"/>
    <xdr:sp macro="" textlink="">
      <xdr:nvSpPr>
        <xdr:cNvPr id="131" name="【道路】&#10;一人当たり延長該当値テキスト">
          <a:extLst>
            <a:ext uri="{FF2B5EF4-FFF2-40B4-BE49-F238E27FC236}">
              <a16:creationId xmlns:a16="http://schemas.microsoft.com/office/drawing/2014/main" id="{E45D11E8-10F7-40D7-A021-F535F84B7BB5}"/>
            </a:ext>
          </a:extLst>
        </xdr:cNvPr>
        <xdr:cNvSpPr txBox="1"/>
      </xdr:nvSpPr>
      <xdr:spPr>
        <a:xfrm>
          <a:off x="10515600" y="70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128956</xdr:rowOff>
    </xdr:from>
    <xdr:to>
      <xdr:col>50</xdr:col>
      <xdr:colOff>165100</xdr:colOff>
      <xdr:row>42</xdr:row>
      <xdr:rowOff>59106</xdr:rowOff>
    </xdr:to>
    <xdr:sp macro="" textlink="">
      <xdr:nvSpPr>
        <xdr:cNvPr id="132" name="楕円 131">
          <a:extLst>
            <a:ext uri="{FF2B5EF4-FFF2-40B4-BE49-F238E27FC236}">
              <a16:creationId xmlns:a16="http://schemas.microsoft.com/office/drawing/2014/main" id="{BC075B4A-253D-431E-A670-F2C8E67359B0}"/>
            </a:ext>
          </a:extLst>
        </xdr:cNvPr>
        <xdr:cNvSpPr/>
      </xdr:nvSpPr>
      <xdr:spPr>
        <a:xfrm>
          <a:off x="9588500" y="71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8306</xdr:rowOff>
    </xdr:from>
    <xdr:to>
      <xdr:col>55</xdr:col>
      <xdr:colOff>0</xdr:colOff>
      <xdr:row>42</xdr:row>
      <xdr:rowOff>8992</xdr:rowOff>
    </xdr:to>
    <xdr:cxnSp macro="">
      <xdr:nvCxnSpPr>
        <xdr:cNvPr id="133" name="直線コネクタ 132">
          <a:extLst>
            <a:ext uri="{FF2B5EF4-FFF2-40B4-BE49-F238E27FC236}">
              <a16:creationId xmlns:a16="http://schemas.microsoft.com/office/drawing/2014/main" id="{C7439C33-F45C-4228-9A1D-2A95C39A06D3}"/>
            </a:ext>
          </a:extLst>
        </xdr:cNvPr>
        <xdr:cNvCxnSpPr/>
      </xdr:nvCxnSpPr>
      <xdr:spPr>
        <a:xfrm>
          <a:off x="9639300" y="7209206"/>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128466</xdr:rowOff>
    </xdr:from>
    <xdr:to>
      <xdr:col>46</xdr:col>
      <xdr:colOff>38100</xdr:colOff>
      <xdr:row>42</xdr:row>
      <xdr:rowOff>58616</xdr:rowOff>
    </xdr:to>
    <xdr:sp macro="" textlink="">
      <xdr:nvSpPr>
        <xdr:cNvPr id="134" name="楕円 133">
          <a:extLst>
            <a:ext uri="{FF2B5EF4-FFF2-40B4-BE49-F238E27FC236}">
              <a16:creationId xmlns:a16="http://schemas.microsoft.com/office/drawing/2014/main" id="{C1F54559-1315-4CB8-B311-49F82BEA9668}"/>
            </a:ext>
          </a:extLst>
        </xdr:cNvPr>
        <xdr:cNvSpPr/>
      </xdr:nvSpPr>
      <xdr:spPr>
        <a:xfrm>
          <a:off x="8699500" y="71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7816</xdr:rowOff>
    </xdr:from>
    <xdr:to>
      <xdr:col>50</xdr:col>
      <xdr:colOff>114300</xdr:colOff>
      <xdr:row>42</xdr:row>
      <xdr:rowOff>8306</xdr:rowOff>
    </xdr:to>
    <xdr:cxnSp macro="">
      <xdr:nvCxnSpPr>
        <xdr:cNvPr id="135" name="直線コネクタ 134">
          <a:extLst>
            <a:ext uri="{FF2B5EF4-FFF2-40B4-BE49-F238E27FC236}">
              <a16:creationId xmlns:a16="http://schemas.microsoft.com/office/drawing/2014/main" id="{76054CB2-3DAC-4E25-AF77-9F9770D2C192}"/>
            </a:ext>
          </a:extLst>
        </xdr:cNvPr>
        <xdr:cNvCxnSpPr/>
      </xdr:nvCxnSpPr>
      <xdr:spPr>
        <a:xfrm>
          <a:off x="8750300" y="720871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126996</xdr:rowOff>
    </xdr:from>
    <xdr:to>
      <xdr:col>41</xdr:col>
      <xdr:colOff>101600</xdr:colOff>
      <xdr:row>42</xdr:row>
      <xdr:rowOff>57146</xdr:rowOff>
    </xdr:to>
    <xdr:sp macro="" textlink="">
      <xdr:nvSpPr>
        <xdr:cNvPr id="136" name="楕円 135">
          <a:extLst>
            <a:ext uri="{FF2B5EF4-FFF2-40B4-BE49-F238E27FC236}">
              <a16:creationId xmlns:a16="http://schemas.microsoft.com/office/drawing/2014/main" id="{8081E7F5-FADD-4F73-8E66-C42D17ED0C6B}"/>
            </a:ext>
          </a:extLst>
        </xdr:cNvPr>
        <xdr:cNvSpPr/>
      </xdr:nvSpPr>
      <xdr:spPr>
        <a:xfrm>
          <a:off x="7810500" y="71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6346</xdr:rowOff>
    </xdr:from>
    <xdr:to>
      <xdr:col>45</xdr:col>
      <xdr:colOff>177800</xdr:colOff>
      <xdr:row>42</xdr:row>
      <xdr:rowOff>7816</xdr:rowOff>
    </xdr:to>
    <xdr:cxnSp macro="">
      <xdr:nvCxnSpPr>
        <xdr:cNvPr id="137" name="直線コネクタ 136">
          <a:extLst>
            <a:ext uri="{FF2B5EF4-FFF2-40B4-BE49-F238E27FC236}">
              <a16:creationId xmlns:a16="http://schemas.microsoft.com/office/drawing/2014/main" id="{0C2E0C69-1F55-4DDD-8510-9F38D3E7A226}"/>
            </a:ext>
          </a:extLst>
        </xdr:cNvPr>
        <xdr:cNvCxnSpPr/>
      </xdr:nvCxnSpPr>
      <xdr:spPr>
        <a:xfrm>
          <a:off x="7861300" y="720724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140876</xdr:rowOff>
    </xdr:from>
    <xdr:to>
      <xdr:col>36</xdr:col>
      <xdr:colOff>165100</xdr:colOff>
      <xdr:row>42</xdr:row>
      <xdr:rowOff>71026</xdr:rowOff>
    </xdr:to>
    <xdr:sp macro="" textlink="">
      <xdr:nvSpPr>
        <xdr:cNvPr id="138" name="楕円 137">
          <a:extLst>
            <a:ext uri="{FF2B5EF4-FFF2-40B4-BE49-F238E27FC236}">
              <a16:creationId xmlns:a16="http://schemas.microsoft.com/office/drawing/2014/main" id="{F32448D0-DF3E-46FB-B87C-28AAB3F41ED0}"/>
            </a:ext>
          </a:extLst>
        </xdr:cNvPr>
        <xdr:cNvSpPr/>
      </xdr:nvSpPr>
      <xdr:spPr>
        <a:xfrm>
          <a:off x="6921500" y="71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6346</xdr:rowOff>
    </xdr:from>
    <xdr:to>
      <xdr:col>41</xdr:col>
      <xdr:colOff>50800</xdr:colOff>
      <xdr:row>42</xdr:row>
      <xdr:rowOff>20226</xdr:rowOff>
    </xdr:to>
    <xdr:cxnSp macro="">
      <xdr:nvCxnSpPr>
        <xdr:cNvPr id="139" name="直線コネクタ 138">
          <a:extLst>
            <a:ext uri="{FF2B5EF4-FFF2-40B4-BE49-F238E27FC236}">
              <a16:creationId xmlns:a16="http://schemas.microsoft.com/office/drawing/2014/main" id="{58C002EE-254E-416D-BC42-D767D6D2BAB1}"/>
            </a:ext>
          </a:extLst>
        </xdr:cNvPr>
        <xdr:cNvCxnSpPr/>
      </xdr:nvCxnSpPr>
      <xdr:spPr>
        <a:xfrm flipV="1">
          <a:off x="6972300" y="7207246"/>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a:extLst>
            <a:ext uri="{FF2B5EF4-FFF2-40B4-BE49-F238E27FC236}">
              <a16:creationId xmlns:a16="http://schemas.microsoft.com/office/drawing/2014/main" id="{1F4736E1-6177-423B-8A1B-9E40902CBA7C}"/>
            </a:ext>
          </a:extLst>
        </xdr:cNvPr>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a:extLst>
            <a:ext uri="{FF2B5EF4-FFF2-40B4-BE49-F238E27FC236}">
              <a16:creationId xmlns:a16="http://schemas.microsoft.com/office/drawing/2014/main" id="{4BF34C27-CDB4-42B4-945C-8105844F8CB3}"/>
            </a:ext>
          </a:extLst>
        </xdr:cNvPr>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a:extLst>
            <a:ext uri="{FF2B5EF4-FFF2-40B4-BE49-F238E27FC236}">
              <a16:creationId xmlns:a16="http://schemas.microsoft.com/office/drawing/2014/main" id="{6F55DBC2-0C0C-46C8-8ABF-A7220D292B6F}"/>
            </a:ext>
          </a:extLst>
        </xdr:cNvPr>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43" name="n_4aveValue【道路】&#10;一人当たり延長">
          <a:extLst>
            <a:ext uri="{FF2B5EF4-FFF2-40B4-BE49-F238E27FC236}">
              <a16:creationId xmlns:a16="http://schemas.microsoft.com/office/drawing/2014/main" id="{791E6497-73F1-4490-AC1B-CD3DECE6D6D1}"/>
            </a:ext>
          </a:extLst>
        </xdr:cNvPr>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50233</xdr:rowOff>
    </xdr:from>
    <xdr:ext cx="469744" cy="259045"/>
    <xdr:sp macro="" textlink="">
      <xdr:nvSpPr>
        <xdr:cNvPr id="144" name="n_1mainValue【道路】&#10;一人当たり延長">
          <a:extLst>
            <a:ext uri="{FF2B5EF4-FFF2-40B4-BE49-F238E27FC236}">
              <a16:creationId xmlns:a16="http://schemas.microsoft.com/office/drawing/2014/main" id="{6366A942-AEA1-4C61-A5C5-30401C576BA9}"/>
            </a:ext>
          </a:extLst>
        </xdr:cNvPr>
        <xdr:cNvSpPr txBox="1"/>
      </xdr:nvSpPr>
      <xdr:spPr>
        <a:xfrm>
          <a:off x="9391727" y="725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49743</xdr:rowOff>
    </xdr:from>
    <xdr:ext cx="469744" cy="259045"/>
    <xdr:sp macro="" textlink="">
      <xdr:nvSpPr>
        <xdr:cNvPr id="145" name="n_2mainValue【道路】&#10;一人当たり延長">
          <a:extLst>
            <a:ext uri="{FF2B5EF4-FFF2-40B4-BE49-F238E27FC236}">
              <a16:creationId xmlns:a16="http://schemas.microsoft.com/office/drawing/2014/main" id="{199C6994-C7C3-4CA0-B1E4-8C749D1867BF}"/>
            </a:ext>
          </a:extLst>
        </xdr:cNvPr>
        <xdr:cNvSpPr txBox="1"/>
      </xdr:nvSpPr>
      <xdr:spPr>
        <a:xfrm>
          <a:off x="8515427" y="725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48273</xdr:rowOff>
    </xdr:from>
    <xdr:ext cx="469744" cy="259045"/>
    <xdr:sp macro="" textlink="">
      <xdr:nvSpPr>
        <xdr:cNvPr id="146" name="n_3mainValue【道路】&#10;一人当たり延長">
          <a:extLst>
            <a:ext uri="{FF2B5EF4-FFF2-40B4-BE49-F238E27FC236}">
              <a16:creationId xmlns:a16="http://schemas.microsoft.com/office/drawing/2014/main" id="{05E5DA58-C79F-4CF4-8552-9951AB83B85F}"/>
            </a:ext>
          </a:extLst>
        </xdr:cNvPr>
        <xdr:cNvSpPr txBox="1"/>
      </xdr:nvSpPr>
      <xdr:spPr>
        <a:xfrm>
          <a:off x="7626427" y="724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62153</xdr:rowOff>
    </xdr:from>
    <xdr:ext cx="469744" cy="259045"/>
    <xdr:sp macro="" textlink="">
      <xdr:nvSpPr>
        <xdr:cNvPr id="147" name="n_4mainValue【道路】&#10;一人当たり延長">
          <a:extLst>
            <a:ext uri="{FF2B5EF4-FFF2-40B4-BE49-F238E27FC236}">
              <a16:creationId xmlns:a16="http://schemas.microsoft.com/office/drawing/2014/main" id="{0168B78B-6AFA-4C9B-A569-D22C7324FAEC}"/>
            </a:ext>
          </a:extLst>
        </xdr:cNvPr>
        <xdr:cNvSpPr txBox="1"/>
      </xdr:nvSpPr>
      <xdr:spPr>
        <a:xfrm>
          <a:off x="6737427" y="72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EDA3CE8-5EF4-427E-813A-4682F374C57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A5BC157-E1D5-4D1E-8EF4-D29DAA95738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68D6D44-28D0-4F69-BBD4-EADA95BF00F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65438A9-F507-4596-80F4-789040B8F36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5C97C9B-D63A-4972-B878-9716DC2AD95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A2E8D79-C5A7-43D6-8944-D169EB2662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4D0998F-D4B5-4730-99DC-97D3305493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4A06593-3588-46A2-BE30-C52712D7480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4977C73-371B-401C-BD7F-B8DE3CB6E46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3968AF8B-DBD3-4981-AA22-9D41A76EEFF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2A012A4-98A4-4418-97D8-607AA4BBFED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90500EA-6871-4371-A17A-109ECE7D1D5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16D47B9C-A2D8-45FA-87D0-6D8E120E130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AA3BD11C-4D79-47EA-8DBE-CDDB9832295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B661231-7D43-446D-87FD-3332CC62DA4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CACCC6A-868A-4F3E-A055-D50DE6B90AC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41356C80-085E-41F1-A87D-C2C95AF80D7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85D767B-3DB6-4C21-8F63-C987156B51E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F7AE30B4-3EDB-49B8-9658-E57FA849A2F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29567C3A-A09D-4E23-AD94-C1BE48FCE08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F7838A7D-1E5E-49D5-AA6F-A89EBB33EF8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FE76D186-2485-403B-AEC7-F0D58F46357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2CE25D0-920C-4914-8CF5-7007D0CAEFF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8F717A1B-D274-4A4F-A9FC-1F8E3F529DA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F0117409-0377-4000-9414-9027329283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a:extLst>
            <a:ext uri="{FF2B5EF4-FFF2-40B4-BE49-F238E27FC236}">
              <a16:creationId xmlns:a16="http://schemas.microsoft.com/office/drawing/2014/main" id="{658BFC9C-CD55-4391-8D39-6116C9BA9C1B}"/>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5BC3D9E0-BF19-4F50-BCF4-603FFAA45D3C}"/>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a:extLst>
            <a:ext uri="{FF2B5EF4-FFF2-40B4-BE49-F238E27FC236}">
              <a16:creationId xmlns:a16="http://schemas.microsoft.com/office/drawing/2014/main" id="{F416D111-12AE-4E9A-8D25-E29A6D2037D6}"/>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12EA897-7137-4F90-A89A-497A72DA523D}"/>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a:extLst>
            <a:ext uri="{FF2B5EF4-FFF2-40B4-BE49-F238E27FC236}">
              <a16:creationId xmlns:a16="http://schemas.microsoft.com/office/drawing/2014/main" id="{4893C770-04FB-47BC-8779-9F9E20C4A575}"/>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DCAD039F-65F1-4C44-9ADD-2AC9C753C05B}"/>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B55C4E87-626A-4793-8AFF-65F0A5F0CA98}"/>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BE52D8A7-015B-4136-B3E6-77D54ADE23C3}"/>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a:extLst>
            <a:ext uri="{FF2B5EF4-FFF2-40B4-BE49-F238E27FC236}">
              <a16:creationId xmlns:a16="http://schemas.microsoft.com/office/drawing/2014/main" id="{C475175F-3FFD-4C1F-A27C-334BBD783027}"/>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a:extLst>
            <a:ext uri="{FF2B5EF4-FFF2-40B4-BE49-F238E27FC236}">
              <a16:creationId xmlns:a16="http://schemas.microsoft.com/office/drawing/2014/main" id="{FE3EE24F-57A6-46F9-A8CC-CC01D6FB73EC}"/>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a:extLst>
            <a:ext uri="{FF2B5EF4-FFF2-40B4-BE49-F238E27FC236}">
              <a16:creationId xmlns:a16="http://schemas.microsoft.com/office/drawing/2014/main" id="{4B52C5FF-8C58-4029-8839-B744D8FCCB8D}"/>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DCAA8B1-B516-46DA-8171-59B72DE367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9E0A716-C786-49AD-9A44-06E069562BA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8E7C439-A069-4026-B897-1E76D3F8C80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1954881-23F4-456F-904D-F98AD4D7B5D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5DCE3EE-EDFA-46F6-A78C-1CC42266B60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101056</xdr:rowOff>
    </xdr:from>
    <xdr:to>
      <xdr:col>24</xdr:col>
      <xdr:colOff>114300</xdr:colOff>
      <xdr:row>59</xdr:row>
      <xdr:rowOff>31206</xdr:rowOff>
    </xdr:to>
    <xdr:sp macro="" textlink="">
      <xdr:nvSpPr>
        <xdr:cNvPr id="189" name="楕円 188">
          <a:extLst>
            <a:ext uri="{FF2B5EF4-FFF2-40B4-BE49-F238E27FC236}">
              <a16:creationId xmlns:a16="http://schemas.microsoft.com/office/drawing/2014/main" id="{CAE31C9B-5FCE-4EAC-8975-3475584D5AE6}"/>
            </a:ext>
          </a:extLst>
        </xdr:cNvPr>
        <xdr:cNvSpPr/>
      </xdr:nvSpPr>
      <xdr:spPr>
        <a:xfrm>
          <a:off x="45847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123933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98FF76E4-EE47-4AF6-BC92-696B8FB8DFE5}"/>
            </a:ext>
          </a:extLst>
        </xdr:cNvPr>
        <xdr:cNvSpPr txBox="1"/>
      </xdr:nvSpPr>
      <xdr:spPr>
        <a:xfrm>
          <a:off x="4673600" y="989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73297</xdr:rowOff>
    </xdr:from>
    <xdr:to>
      <xdr:col>20</xdr:col>
      <xdr:colOff>38100</xdr:colOff>
      <xdr:row>59</xdr:row>
      <xdr:rowOff>3447</xdr:rowOff>
    </xdr:to>
    <xdr:sp macro="" textlink="">
      <xdr:nvSpPr>
        <xdr:cNvPr id="191" name="楕円 190">
          <a:extLst>
            <a:ext uri="{FF2B5EF4-FFF2-40B4-BE49-F238E27FC236}">
              <a16:creationId xmlns:a16="http://schemas.microsoft.com/office/drawing/2014/main" id="{C56083CB-DAD2-4EE9-AFAD-7A9F7D701D3C}"/>
            </a:ext>
          </a:extLst>
        </xdr:cNvPr>
        <xdr:cNvSpPr/>
      </xdr:nvSpPr>
      <xdr:spPr>
        <a:xfrm>
          <a:off x="3746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124097</xdr:rowOff>
    </xdr:from>
    <xdr:to>
      <xdr:col>24</xdr:col>
      <xdr:colOff>63500</xdr:colOff>
      <xdr:row>58</xdr:row>
      <xdr:rowOff>151856</xdr:rowOff>
    </xdr:to>
    <xdr:cxnSp macro="">
      <xdr:nvCxnSpPr>
        <xdr:cNvPr id="192" name="直線コネクタ 191">
          <a:extLst>
            <a:ext uri="{FF2B5EF4-FFF2-40B4-BE49-F238E27FC236}">
              <a16:creationId xmlns:a16="http://schemas.microsoft.com/office/drawing/2014/main" id="{D1C5F63D-9DF8-4CA5-94B7-392C9FD21DE4}"/>
            </a:ext>
          </a:extLst>
        </xdr:cNvPr>
        <xdr:cNvCxnSpPr/>
      </xdr:nvCxnSpPr>
      <xdr:spPr>
        <a:xfrm>
          <a:off x="3797300" y="1006819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58601</xdr:rowOff>
    </xdr:from>
    <xdr:to>
      <xdr:col>15</xdr:col>
      <xdr:colOff>101600</xdr:colOff>
      <xdr:row>58</xdr:row>
      <xdr:rowOff>160201</xdr:rowOff>
    </xdr:to>
    <xdr:sp macro="" textlink="">
      <xdr:nvSpPr>
        <xdr:cNvPr id="193" name="楕円 192">
          <a:extLst>
            <a:ext uri="{FF2B5EF4-FFF2-40B4-BE49-F238E27FC236}">
              <a16:creationId xmlns:a16="http://schemas.microsoft.com/office/drawing/2014/main" id="{D0FC1925-38A5-4D81-85D5-5B1F24917533}"/>
            </a:ext>
          </a:extLst>
        </xdr:cNvPr>
        <xdr:cNvSpPr/>
      </xdr:nvSpPr>
      <xdr:spPr>
        <a:xfrm>
          <a:off x="2857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109401</xdr:rowOff>
    </xdr:from>
    <xdr:to>
      <xdr:col>19</xdr:col>
      <xdr:colOff>177800</xdr:colOff>
      <xdr:row>58</xdr:row>
      <xdr:rowOff>124097</xdr:rowOff>
    </xdr:to>
    <xdr:cxnSp macro="">
      <xdr:nvCxnSpPr>
        <xdr:cNvPr id="194" name="直線コネクタ 193">
          <a:extLst>
            <a:ext uri="{FF2B5EF4-FFF2-40B4-BE49-F238E27FC236}">
              <a16:creationId xmlns:a16="http://schemas.microsoft.com/office/drawing/2014/main" id="{7B2C05C9-B552-4D40-AD41-FAD2AB1616C5}"/>
            </a:ext>
          </a:extLst>
        </xdr:cNvPr>
        <xdr:cNvCxnSpPr/>
      </xdr:nvCxnSpPr>
      <xdr:spPr>
        <a:xfrm>
          <a:off x="2908300" y="1005350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68399</xdr:rowOff>
    </xdr:from>
    <xdr:to>
      <xdr:col>10</xdr:col>
      <xdr:colOff>165100</xdr:colOff>
      <xdr:row>58</xdr:row>
      <xdr:rowOff>169999</xdr:rowOff>
    </xdr:to>
    <xdr:sp macro="" textlink="">
      <xdr:nvSpPr>
        <xdr:cNvPr id="195" name="楕円 194">
          <a:extLst>
            <a:ext uri="{FF2B5EF4-FFF2-40B4-BE49-F238E27FC236}">
              <a16:creationId xmlns:a16="http://schemas.microsoft.com/office/drawing/2014/main" id="{5F90F74C-7B25-482D-9134-B34A60552E65}"/>
            </a:ext>
          </a:extLst>
        </xdr:cNvPr>
        <xdr:cNvSpPr/>
      </xdr:nvSpPr>
      <xdr:spPr>
        <a:xfrm>
          <a:off x="1968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109401</xdr:rowOff>
    </xdr:from>
    <xdr:to>
      <xdr:col>15</xdr:col>
      <xdr:colOff>50800</xdr:colOff>
      <xdr:row>58</xdr:row>
      <xdr:rowOff>119199</xdr:rowOff>
    </xdr:to>
    <xdr:cxnSp macro="">
      <xdr:nvCxnSpPr>
        <xdr:cNvPr id="196" name="直線コネクタ 195">
          <a:extLst>
            <a:ext uri="{FF2B5EF4-FFF2-40B4-BE49-F238E27FC236}">
              <a16:creationId xmlns:a16="http://schemas.microsoft.com/office/drawing/2014/main" id="{E22FB469-7692-4C58-A4C7-A57CDC622884}"/>
            </a:ext>
          </a:extLst>
        </xdr:cNvPr>
        <xdr:cNvCxnSpPr/>
      </xdr:nvCxnSpPr>
      <xdr:spPr>
        <a:xfrm flipV="1">
          <a:off x="2019300" y="100535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40640</xdr:rowOff>
    </xdr:from>
    <xdr:to>
      <xdr:col>6</xdr:col>
      <xdr:colOff>38100</xdr:colOff>
      <xdr:row>58</xdr:row>
      <xdr:rowOff>142240</xdr:rowOff>
    </xdr:to>
    <xdr:sp macro="" textlink="">
      <xdr:nvSpPr>
        <xdr:cNvPr id="197" name="楕円 196">
          <a:extLst>
            <a:ext uri="{FF2B5EF4-FFF2-40B4-BE49-F238E27FC236}">
              <a16:creationId xmlns:a16="http://schemas.microsoft.com/office/drawing/2014/main" id="{630554C9-688D-4A92-AC59-C1D7E7F787C0}"/>
            </a:ext>
          </a:extLst>
        </xdr:cNvPr>
        <xdr:cNvSpPr/>
      </xdr:nvSpPr>
      <xdr:spPr>
        <a:xfrm>
          <a:off x="1079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91440</xdr:rowOff>
    </xdr:from>
    <xdr:to>
      <xdr:col>10</xdr:col>
      <xdr:colOff>114300</xdr:colOff>
      <xdr:row>58</xdr:row>
      <xdr:rowOff>119199</xdr:rowOff>
    </xdr:to>
    <xdr:cxnSp macro="">
      <xdr:nvCxnSpPr>
        <xdr:cNvPr id="198" name="直線コネクタ 197">
          <a:extLst>
            <a:ext uri="{FF2B5EF4-FFF2-40B4-BE49-F238E27FC236}">
              <a16:creationId xmlns:a16="http://schemas.microsoft.com/office/drawing/2014/main" id="{4347261F-3C80-42D0-A10C-28611564E2F1}"/>
            </a:ext>
          </a:extLst>
        </xdr:cNvPr>
        <xdr:cNvCxnSpPr/>
      </xdr:nvCxnSpPr>
      <xdr:spPr>
        <a:xfrm>
          <a:off x="1130300" y="100355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68FE91E3-E7F6-4558-84BE-BFDAF8953E7D}"/>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E7A37B5C-79D0-4E92-8FAB-936B082B85B2}"/>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E08F2F83-B57F-4860-9614-0EEC23AE7DF2}"/>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B7DE3E1F-DDC5-47E6-9B60-D613A6C7ABCF}"/>
            </a:ext>
          </a:extLst>
        </xdr:cNvPr>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19974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FDBD7E5-1F92-4A5F-9F9C-B7A3F19E81EC}"/>
            </a:ext>
          </a:extLst>
        </xdr:cNvPr>
        <xdr:cNvSpPr txBox="1"/>
      </xdr:nvSpPr>
      <xdr:spPr>
        <a:xfrm>
          <a:off x="35820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5278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F598CF5C-34C2-48E4-8530-A3B1BB34B316}"/>
            </a:ext>
          </a:extLst>
        </xdr:cNvPr>
        <xdr:cNvSpPr txBox="1"/>
      </xdr:nvSpPr>
      <xdr:spPr>
        <a:xfrm>
          <a:off x="2705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15076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76C2FF1-4CD3-4355-B863-2C71755974A6}"/>
            </a:ext>
          </a:extLst>
        </xdr:cNvPr>
        <xdr:cNvSpPr txBox="1"/>
      </xdr:nvSpPr>
      <xdr:spPr>
        <a:xfrm>
          <a:off x="18167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B6ED2DE7-CCAB-4559-8DA4-31410123CDE2}"/>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B0012F2-FB3C-4A7D-901B-756D84276E8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1544B19-027E-4E00-9443-76E5714566F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2F45932-5BD0-438C-9B75-A2CB8F35188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B19F3FE3-1EB2-447F-A68D-3AEB21A5CCE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FB720AE-9E30-449D-9C30-44B0E68FB59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73AFECB-CDCB-4D02-8F7B-BB4ECB5C68A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86E12E2-4880-48CF-957A-0F1422BD00C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FEE17A1-F27D-464F-88BE-01247718792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34DE185-F69F-4104-B02C-257B10CB7EB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7D8F953-EB04-4A08-B981-294BC8BE840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A8AEB9BF-F313-4B7A-B2AD-93546455A39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50ACB3EA-63E4-4E35-BFA2-AA8DEC7445C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2AB3810C-9E2C-47E3-898C-E312ADD0B48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8B39ACA8-4C59-4BFC-B5F9-A801F4EEB66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1ED0D809-BA34-4515-9A4D-9C421A55923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1AE70EB-ABD5-491F-9E41-051E730B1E2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8B6707-4E29-4B31-BAA0-EE2C71F3395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93DA7AA8-7D78-4A61-8911-2DA0225C800B}"/>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4C282DC-2EA6-47E0-A945-0A2E1005232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6F6328C9-B0D2-44B2-91AA-D0D8F2B4DCF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6924DDED-7723-43EC-8919-2F147150F66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9380315E-BC73-4DDB-AABB-FAFFA9E7547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BAEB7FB0-586E-4251-ABA4-E6A7C1927B4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a:extLst>
            <a:ext uri="{FF2B5EF4-FFF2-40B4-BE49-F238E27FC236}">
              <a16:creationId xmlns:a16="http://schemas.microsoft.com/office/drawing/2014/main" id="{E5CF217E-F018-436B-A747-F3C54E5BC968}"/>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a:extLst>
            <a:ext uri="{FF2B5EF4-FFF2-40B4-BE49-F238E27FC236}">
              <a16:creationId xmlns:a16="http://schemas.microsoft.com/office/drawing/2014/main" id="{E0E072B6-822A-480D-851E-EF4BBCE6EBBA}"/>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a:extLst>
            <a:ext uri="{FF2B5EF4-FFF2-40B4-BE49-F238E27FC236}">
              <a16:creationId xmlns:a16="http://schemas.microsoft.com/office/drawing/2014/main" id="{C98BE8F6-87AB-4F28-AB0E-6DFD1F904CC3}"/>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B7D5DC90-357F-45A1-B0D9-1C59882A6B6B}"/>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a:extLst>
            <a:ext uri="{FF2B5EF4-FFF2-40B4-BE49-F238E27FC236}">
              <a16:creationId xmlns:a16="http://schemas.microsoft.com/office/drawing/2014/main" id="{BFDFEFBA-5114-440B-B8A7-E1CF19FC7816}"/>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CA20D48-1C22-483B-8FE7-811F23BE55A9}"/>
            </a:ext>
          </a:extLst>
        </xdr:cNvPr>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a:extLst>
            <a:ext uri="{FF2B5EF4-FFF2-40B4-BE49-F238E27FC236}">
              <a16:creationId xmlns:a16="http://schemas.microsoft.com/office/drawing/2014/main" id="{B0B79F2C-8C54-48CD-934B-51F3A31E0DCE}"/>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a:extLst>
            <a:ext uri="{FF2B5EF4-FFF2-40B4-BE49-F238E27FC236}">
              <a16:creationId xmlns:a16="http://schemas.microsoft.com/office/drawing/2014/main" id="{B3124B24-4B59-4D92-B5B5-981C24864D80}"/>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a:extLst>
            <a:ext uri="{FF2B5EF4-FFF2-40B4-BE49-F238E27FC236}">
              <a16:creationId xmlns:a16="http://schemas.microsoft.com/office/drawing/2014/main" id="{3ED5EB5C-AD15-4C33-A852-950AF3869598}"/>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a:extLst>
            <a:ext uri="{FF2B5EF4-FFF2-40B4-BE49-F238E27FC236}">
              <a16:creationId xmlns:a16="http://schemas.microsoft.com/office/drawing/2014/main" id="{E956F4E6-BDAB-4868-8EFA-06C6A551F538}"/>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a:extLst>
            <a:ext uri="{FF2B5EF4-FFF2-40B4-BE49-F238E27FC236}">
              <a16:creationId xmlns:a16="http://schemas.microsoft.com/office/drawing/2014/main" id="{DE20C3D1-A6CF-442F-8FE2-FC092D89A9F2}"/>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3822A42-9F78-4F68-A372-CF2A2101371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63F73FA-CC7E-471B-AA90-4490A4D41C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53BD488-D7C2-4C04-9348-B22F7C00DD0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E4F5C98-FD56-484A-A677-08C95ADE4A1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2B0F8F1-1A5D-457E-B719-D75427B5499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152456</xdr:rowOff>
    </xdr:from>
    <xdr:to>
      <xdr:col>55</xdr:col>
      <xdr:colOff>50800</xdr:colOff>
      <xdr:row>64</xdr:row>
      <xdr:rowOff>82606</xdr:rowOff>
    </xdr:to>
    <xdr:sp macro="" textlink="">
      <xdr:nvSpPr>
        <xdr:cNvPr id="246" name="楕円 245">
          <a:extLst>
            <a:ext uri="{FF2B5EF4-FFF2-40B4-BE49-F238E27FC236}">
              <a16:creationId xmlns:a16="http://schemas.microsoft.com/office/drawing/2014/main" id="{CF87C466-EFFB-41D8-9CE4-C559CCA9B7C2}"/>
            </a:ext>
          </a:extLst>
        </xdr:cNvPr>
        <xdr:cNvSpPr/>
      </xdr:nvSpPr>
      <xdr:spPr>
        <a:xfrm>
          <a:off x="10426700" y="1095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67383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87F3E570-F66E-40BD-8B26-E9D3BF80D2E6}"/>
            </a:ext>
          </a:extLst>
        </xdr:cNvPr>
        <xdr:cNvSpPr txBox="1"/>
      </xdr:nvSpPr>
      <xdr:spPr>
        <a:xfrm>
          <a:off x="10515600" y="1086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152099</xdr:rowOff>
    </xdr:from>
    <xdr:to>
      <xdr:col>50</xdr:col>
      <xdr:colOff>165100</xdr:colOff>
      <xdr:row>64</xdr:row>
      <xdr:rowOff>82249</xdr:rowOff>
    </xdr:to>
    <xdr:sp macro="" textlink="">
      <xdr:nvSpPr>
        <xdr:cNvPr id="248" name="楕円 247">
          <a:extLst>
            <a:ext uri="{FF2B5EF4-FFF2-40B4-BE49-F238E27FC236}">
              <a16:creationId xmlns:a16="http://schemas.microsoft.com/office/drawing/2014/main" id="{666212D7-6FF7-4CEC-BB96-2561FB929024}"/>
            </a:ext>
          </a:extLst>
        </xdr:cNvPr>
        <xdr:cNvSpPr/>
      </xdr:nvSpPr>
      <xdr:spPr>
        <a:xfrm>
          <a:off x="9588500" y="109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31449</xdr:rowOff>
    </xdr:from>
    <xdr:to>
      <xdr:col>55</xdr:col>
      <xdr:colOff>0</xdr:colOff>
      <xdr:row>64</xdr:row>
      <xdr:rowOff>31806</xdr:rowOff>
    </xdr:to>
    <xdr:cxnSp macro="">
      <xdr:nvCxnSpPr>
        <xdr:cNvPr id="249" name="直線コネクタ 248">
          <a:extLst>
            <a:ext uri="{FF2B5EF4-FFF2-40B4-BE49-F238E27FC236}">
              <a16:creationId xmlns:a16="http://schemas.microsoft.com/office/drawing/2014/main" id="{C861C6CE-7835-496E-8009-7CE305ABD8A6}"/>
            </a:ext>
          </a:extLst>
        </xdr:cNvPr>
        <xdr:cNvCxnSpPr/>
      </xdr:nvCxnSpPr>
      <xdr:spPr>
        <a:xfrm>
          <a:off x="9639300" y="11004249"/>
          <a:ext cx="8382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152633</xdr:rowOff>
    </xdr:from>
    <xdr:to>
      <xdr:col>46</xdr:col>
      <xdr:colOff>38100</xdr:colOff>
      <xdr:row>64</xdr:row>
      <xdr:rowOff>82783</xdr:rowOff>
    </xdr:to>
    <xdr:sp macro="" textlink="">
      <xdr:nvSpPr>
        <xdr:cNvPr id="250" name="楕円 249">
          <a:extLst>
            <a:ext uri="{FF2B5EF4-FFF2-40B4-BE49-F238E27FC236}">
              <a16:creationId xmlns:a16="http://schemas.microsoft.com/office/drawing/2014/main" id="{3FE6610F-E2E6-462F-974C-5F0E7AE6C95C}"/>
            </a:ext>
          </a:extLst>
        </xdr:cNvPr>
        <xdr:cNvSpPr/>
      </xdr:nvSpPr>
      <xdr:spPr>
        <a:xfrm>
          <a:off x="8699500" y="1095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31449</xdr:rowOff>
    </xdr:from>
    <xdr:to>
      <xdr:col>50</xdr:col>
      <xdr:colOff>114300</xdr:colOff>
      <xdr:row>64</xdr:row>
      <xdr:rowOff>31983</xdr:rowOff>
    </xdr:to>
    <xdr:cxnSp macro="">
      <xdr:nvCxnSpPr>
        <xdr:cNvPr id="251" name="直線コネクタ 250">
          <a:extLst>
            <a:ext uri="{FF2B5EF4-FFF2-40B4-BE49-F238E27FC236}">
              <a16:creationId xmlns:a16="http://schemas.microsoft.com/office/drawing/2014/main" id="{116AF808-4DBC-4203-91D7-066FA46E2006}"/>
            </a:ext>
          </a:extLst>
        </xdr:cNvPr>
        <xdr:cNvCxnSpPr/>
      </xdr:nvCxnSpPr>
      <xdr:spPr>
        <a:xfrm flipV="1">
          <a:off x="8750300" y="11004249"/>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154620</xdr:rowOff>
    </xdr:from>
    <xdr:to>
      <xdr:col>41</xdr:col>
      <xdr:colOff>101600</xdr:colOff>
      <xdr:row>64</xdr:row>
      <xdr:rowOff>84770</xdr:rowOff>
    </xdr:to>
    <xdr:sp macro="" textlink="">
      <xdr:nvSpPr>
        <xdr:cNvPr id="252" name="楕円 251">
          <a:extLst>
            <a:ext uri="{FF2B5EF4-FFF2-40B4-BE49-F238E27FC236}">
              <a16:creationId xmlns:a16="http://schemas.microsoft.com/office/drawing/2014/main" id="{71D23596-BC80-482E-AA8A-DD09CB96ADD2}"/>
            </a:ext>
          </a:extLst>
        </xdr:cNvPr>
        <xdr:cNvSpPr/>
      </xdr:nvSpPr>
      <xdr:spPr>
        <a:xfrm>
          <a:off x="7810500" y="109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31983</xdr:rowOff>
    </xdr:from>
    <xdr:to>
      <xdr:col>45</xdr:col>
      <xdr:colOff>177800</xdr:colOff>
      <xdr:row>64</xdr:row>
      <xdr:rowOff>33970</xdr:rowOff>
    </xdr:to>
    <xdr:cxnSp macro="">
      <xdr:nvCxnSpPr>
        <xdr:cNvPr id="253" name="直線コネクタ 252">
          <a:extLst>
            <a:ext uri="{FF2B5EF4-FFF2-40B4-BE49-F238E27FC236}">
              <a16:creationId xmlns:a16="http://schemas.microsoft.com/office/drawing/2014/main" id="{D23A3639-D96E-49F0-8AAA-3F690253857A}"/>
            </a:ext>
          </a:extLst>
        </xdr:cNvPr>
        <xdr:cNvCxnSpPr/>
      </xdr:nvCxnSpPr>
      <xdr:spPr>
        <a:xfrm flipV="1">
          <a:off x="7861300" y="11004783"/>
          <a:ext cx="889000" cy="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154398</xdr:rowOff>
    </xdr:from>
    <xdr:to>
      <xdr:col>36</xdr:col>
      <xdr:colOff>165100</xdr:colOff>
      <xdr:row>64</xdr:row>
      <xdr:rowOff>84548</xdr:rowOff>
    </xdr:to>
    <xdr:sp macro="" textlink="">
      <xdr:nvSpPr>
        <xdr:cNvPr id="254" name="楕円 253">
          <a:extLst>
            <a:ext uri="{FF2B5EF4-FFF2-40B4-BE49-F238E27FC236}">
              <a16:creationId xmlns:a16="http://schemas.microsoft.com/office/drawing/2014/main" id="{3F00C202-84D4-42E6-9E94-E8C1482748EC}"/>
            </a:ext>
          </a:extLst>
        </xdr:cNvPr>
        <xdr:cNvSpPr/>
      </xdr:nvSpPr>
      <xdr:spPr>
        <a:xfrm>
          <a:off x="6921500" y="1095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33748</xdr:rowOff>
    </xdr:from>
    <xdr:to>
      <xdr:col>41</xdr:col>
      <xdr:colOff>50800</xdr:colOff>
      <xdr:row>64</xdr:row>
      <xdr:rowOff>33970</xdr:rowOff>
    </xdr:to>
    <xdr:cxnSp macro="">
      <xdr:nvCxnSpPr>
        <xdr:cNvPr id="255" name="直線コネクタ 254">
          <a:extLst>
            <a:ext uri="{FF2B5EF4-FFF2-40B4-BE49-F238E27FC236}">
              <a16:creationId xmlns:a16="http://schemas.microsoft.com/office/drawing/2014/main" id="{559C43CC-7CB2-468C-B269-E0E56CBE39D3}"/>
            </a:ext>
          </a:extLst>
        </xdr:cNvPr>
        <xdr:cNvCxnSpPr/>
      </xdr:nvCxnSpPr>
      <xdr:spPr>
        <a:xfrm>
          <a:off x="6972300" y="11006548"/>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654BA728-05F0-4600-908A-E882D7454528}"/>
            </a:ext>
          </a:extLst>
        </xdr:cNvPr>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483FCE8-6EF5-460F-91F7-6DFB537FD6D2}"/>
            </a:ext>
          </a:extLst>
        </xdr:cNvPr>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9694C26A-BDFA-46A8-8CE1-768AB05629DF}"/>
            </a:ext>
          </a:extLst>
        </xdr:cNvPr>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6378FB8B-ABE7-4777-8BF9-C0B93E40D629}"/>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73376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668FB77-00F9-47D4-9F10-CDF9EFE0ACBE}"/>
            </a:ext>
          </a:extLst>
        </xdr:cNvPr>
        <xdr:cNvSpPr txBox="1"/>
      </xdr:nvSpPr>
      <xdr:spPr>
        <a:xfrm>
          <a:off x="9327095" y="1104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73910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42FFF660-F352-4D22-A7C0-D7FF953D2FBE}"/>
            </a:ext>
          </a:extLst>
        </xdr:cNvPr>
        <xdr:cNvSpPr txBox="1"/>
      </xdr:nvSpPr>
      <xdr:spPr>
        <a:xfrm>
          <a:off x="8450795" y="1104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75897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E7AFCBE8-6517-4521-B000-1F1694EAAA92}"/>
            </a:ext>
          </a:extLst>
        </xdr:cNvPr>
        <xdr:cNvSpPr txBox="1"/>
      </xdr:nvSpPr>
      <xdr:spPr>
        <a:xfrm>
          <a:off x="7561795" y="1104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75675</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8AF6A447-F5CE-4F2D-B7E8-3732C6256640}"/>
            </a:ext>
          </a:extLst>
        </xdr:cNvPr>
        <xdr:cNvSpPr txBox="1"/>
      </xdr:nvSpPr>
      <xdr:spPr>
        <a:xfrm>
          <a:off x="6672795" y="110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4B3E486-D0F2-4234-9FFD-93205869FA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3080CC5-2856-4CE7-B37C-7577D4782AD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4DBDA5AD-A877-4AA4-8E91-B4BD5604F9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9F55BACC-5E7A-4F0E-AA96-14EC1187220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D44E1E9-F6D2-4B26-AF12-AE331D04907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E426A91-3B74-4296-B61A-89C6387C15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9957F69-A9AB-4333-B560-77B3D543BB0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52698D1-A848-4F7B-90C5-6D692F8A64A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E45257A2-444C-425B-AFCE-377CF8A4A39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DCEE319D-C5B2-406F-841E-B175F715D50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66FF027-B63B-4398-9945-2B544371F0F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8B09CA57-C203-4F55-9A41-7D027C3F524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59DF757C-A4B3-4627-8761-0270459576F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C75253BB-3370-43A4-BEDD-0D9BF677CB9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A54C4002-779D-4AC4-B81D-5258C99DB67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2706A4D2-79DE-43D5-95A1-8337B4444A2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2932FE2A-71BF-4293-AE97-B88B6F0E52A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2BE9F715-388F-48F4-91C0-4E69AA4EF96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9E42CEA1-F849-464E-A9CA-C8129C2DC56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BF24A9EB-094B-43E4-AC99-98B686C6936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3E4A40AE-0DA9-4CFE-9980-94415E52762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98E5BC09-A125-410A-AE10-E93D807659D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AE5E1F4C-C335-4C7F-B525-A0823B80393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6B7A46D1-8BB1-4C3D-AC6B-567485C807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FE599BF7-64F3-45E8-847B-4D1FB3C1D03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a:extLst>
            <a:ext uri="{FF2B5EF4-FFF2-40B4-BE49-F238E27FC236}">
              <a16:creationId xmlns:a16="http://schemas.microsoft.com/office/drawing/2014/main" id="{EF126162-090E-471A-9D49-69EAF29BE8C9}"/>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9300C7D5-8456-47C1-8C54-74584AF91E14}"/>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a:extLst>
            <a:ext uri="{FF2B5EF4-FFF2-40B4-BE49-F238E27FC236}">
              <a16:creationId xmlns:a16="http://schemas.microsoft.com/office/drawing/2014/main" id="{2FBE1464-99BC-46B9-81C4-AC64A491A856}"/>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A3324988-5ABE-4FAD-BEAB-2C8BCDDE75D6}"/>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a:extLst>
            <a:ext uri="{FF2B5EF4-FFF2-40B4-BE49-F238E27FC236}">
              <a16:creationId xmlns:a16="http://schemas.microsoft.com/office/drawing/2014/main" id="{BF378DC5-7FA9-4014-B29E-F58663DC2341}"/>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9ABC189-DD60-44A8-98A6-2BC2BCEA3161}"/>
            </a:ext>
          </a:extLst>
        </xdr:cNvPr>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a:extLst>
            <a:ext uri="{FF2B5EF4-FFF2-40B4-BE49-F238E27FC236}">
              <a16:creationId xmlns:a16="http://schemas.microsoft.com/office/drawing/2014/main" id="{FB96D475-3C73-4B55-9E08-3B98BAF0B6E6}"/>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a:extLst>
            <a:ext uri="{FF2B5EF4-FFF2-40B4-BE49-F238E27FC236}">
              <a16:creationId xmlns:a16="http://schemas.microsoft.com/office/drawing/2014/main" id="{2741593A-09A9-4783-9123-0578E7FFC10D}"/>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a:extLst>
            <a:ext uri="{FF2B5EF4-FFF2-40B4-BE49-F238E27FC236}">
              <a16:creationId xmlns:a16="http://schemas.microsoft.com/office/drawing/2014/main" id="{67D40100-2F3A-4A94-A92B-82F23B955E16}"/>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a:extLst>
            <a:ext uri="{FF2B5EF4-FFF2-40B4-BE49-F238E27FC236}">
              <a16:creationId xmlns:a16="http://schemas.microsoft.com/office/drawing/2014/main" id="{4F23CADC-3ED9-4BB9-814E-4A35D39ED98D}"/>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a:extLst>
            <a:ext uri="{FF2B5EF4-FFF2-40B4-BE49-F238E27FC236}">
              <a16:creationId xmlns:a16="http://schemas.microsoft.com/office/drawing/2014/main" id="{BFD13503-D63E-421C-8A48-C846E819A9F2}"/>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ECE5132-BDF4-4E30-8B78-955B86FF7E1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43316DF-6CF0-4A05-A46E-510AF374F9B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14C29F1-63C0-4BD5-8DBE-CD01C592A27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14D6314-0521-4084-972F-C36DCBD7CDB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99FD571-5B69-4D96-BF3E-066376BE80E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148952</xdr:rowOff>
    </xdr:from>
    <xdr:to>
      <xdr:col>24</xdr:col>
      <xdr:colOff>114300</xdr:colOff>
      <xdr:row>81</xdr:row>
      <xdr:rowOff>79102</xdr:rowOff>
    </xdr:to>
    <xdr:sp macro="" textlink="">
      <xdr:nvSpPr>
        <xdr:cNvPr id="305" name="楕円 304">
          <a:extLst>
            <a:ext uri="{FF2B5EF4-FFF2-40B4-BE49-F238E27FC236}">
              <a16:creationId xmlns:a16="http://schemas.microsoft.com/office/drawing/2014/main" id="{A90DC277-3A3A-42CA-BA95-0466CE246119}"/>
            </a:ext>
          </a:extLst>
        </xdr:cNvPr>
        <xdr:cNvSpPr/>
      </xdr:nvSpPr>
      <xdr:spPr>
        <a:xfrm>
          <a:off x="45847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379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9130F4C0-4681-4394-8267-500A2D08789B}"/>
            </a:ext>
          </a:extLst>
        </xdr:cNvPr>
        <xdr:cNvSpPr txBox="1"/>
      </xdr:nvSpPr>
      <xdr:spPr>
        <a:xfrm>
          <a:off x="4673600" y="137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95069</xdr:rowOff>
    </xdr:from>
    <xdr:to>
      <xdr:col>20</xdr:col>
      <xdr:colOff>38100</xdr:colOff>
      <xdr:row>81</xdr:row>
      <xdr:rowOff>25219</xdr:rowOff>
    </xdr:to>
    <xdr:sp macro="" textlink="">
      <xdr:nvSpPr>
        <xdr:cNvPr id="307" name="楕円 306">
          <a:extLst>
            <a:ext uri="{FF2B5EF4-FFF2-40B4-BE49-F238E27FC236}">
              <a16:creationId xmlns:a16="http://schemas.microsoft.com/office/drawing/2014/main" id="{D8A063E3-8E13-44A4-B359-7F9BA5FD8236}"/>
            </a:ext>
          </a:extLst>
        </xdr:cNvPr>
        <xdr:cNvSpPr/>
      </xdr:nvSpPr>
      <xdr:spPr>
        <a:xfrm>
          <a:off x="3746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145869</xdr:rowOff>
    </xdr:from>
    <xdr:to>
      <xdr:col>24</xdr:col>
      <xdr:colOff>63500</xdr:colOff>
      <xdr:row>81</xdr:row>
      <xdr:rowOff>28302</xdr:rowOff>
    </xdr:to>
    <xdr:cxnSp macro="">
      <xdr:nvCxnSpPr>
        <xdr:cNvPr id="308" name="直線コネクタ 307">
          <a:extLst>
            <a:ext uri="{FF2B5EF4-FFF2-40B4-BE49-F238E27FC236}">
              <a16:creationId xmlns:a16="http://schemas.microsoft.com/office/drawing/2014/main" id="{576D5B05-9E85-47F2-BAA2-A44469CA7DFD}"/>
            </a:ext>
          </a:extLst>
        </xdr:cNvPr>
        <xdr:cNvCxnSpPr/>
      </xdr:nvCxnSpPr>
      <xdr:spPr>
        <a:xfrm>
          <a:off x="3797300" y="13861869"/>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39551</xdr:rowOff>
    </xdr:from>
    <xdr:to>
      <xdr:col>15</xdr:col>
      <xdr:colOff>101600</xdr:colOff>
      <xdr:row>80</xdr:row>
      <xdr:rowOff>141151</xdr:rowOff>
    </xdr:to>
    <xdr:sp macro="" textlink="">
      <xdr:nvSpPr>
        <xdr:cNvPr id="309" name="楕円 308">
          <a:extLst>
            <a:ext uri="{FF2B5EF4-FFF2-40B4-BE49-F238E27FC236}">
              <a16:creationId xmlns:a16="http://schemas.microsoft.com/office/drawing/2014/main" id="{A6B13734-9D84-4C87-9F69-4B2E7057786C}"/>
            </a:ext>
          </a:extLst>
        </xdr:cNvPr>
        <xdr:cNvSpPr/>
      </xdr:nvSpPr>
      <xdr:spPr>
        <a:xfrm>
          <a:off x="2857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90351</xdr:rowOff>
    </xdr:from>
    <xdr:to>
      <xdr:col>19</xdr:col>
      <xdr:colOff>177800</xdr:colOff>
      <xdr:row>80</xdr:row>
      <xdr:rowOff>145869</xdr:rowOff>
    </xdr:to>
    <xdr:cxnSp macro="">
      <xdr:nvCxnSpPr>
        <xdr:cNvPr id="310" name="直線コネクタ 309">
          <a:extLst>
            <a:ext uri="{FF2B5EF4-FFF2-40B4-BE49-F238E27FC236}">
              <a16:creationId xmlns:a16="http://schemas.microsoft.com/office/drawing/2014/main" id="{A4A23A27-68A4-46CC-8288-B627D1CB7C0D}"/>
            </a:ext>
          </a:extLst>
        </xdr:cNvPr>
        <xdr:cNvCxnSpPr/>
      </xdr:nvCxnSpPr>
      <xdr:spPr>
        <a:xfrm>
          <a:off x="2908300" y="138063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155484</xdr:rowOff>
    </xdr:from>
    <xdr:to>
      <xdr:col>10</xdr:col>
      <xdr:colOff>165100</xdr:colOff>
      <xdr:row>80</xdr:row>
      <xdr:rowOff>85634</xdr:rowOff>
    </xdr:to>
    <xdr:sp macro="" textlink="">
      <xdr:nvSpPr>
        <xdr:cNvPr id="311" name="楕円 310">
          <a:extLst>
            <a:ext uri="{FF2B5EF4-FFF2-40B4-BE49-F238E27FC236}">
              <a16:creationId xmlns:a16="http://schemas.microsoft.com/office/drawing/2014/main" id="{051FEE7A-8CF3-4FF5-BF6F-AE15F91A5725}"/>
            </a:ext>
          </a:extLst>
        </xdr:cNvPr>
        <xdr:cNvSpPr/>
      </xdr:nvSpPr>
      <xdr:spPr>
        <a:xfrm>
          <a:off x="1968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34834</xdr:rowOff>
    </xdr:from>
    <xdr:to>
      <xdr:col>15</xdr:col>
      <xdr:colOff>50800</xdr:colOff>
      <xdr:row>80</xdr:row>
      <xdr:rowOff>90351</xdr:rowOff>
    </xdr:to>
    <xdr:cxnSp macro="">
      <xdr:nvCxnSpPr>
        <xdr:cNvPr id="312" name="直線コネクタ 311">
          <a:extLst>
            <a:ext uri="{FF2B5EF4-FFF2-40B4-BE49-F238E27FC236}">
              <a16:creationId xmlns:a16="http://schemas.microsoft.com/office/drawing/2014/main" id="{E7F470E1-BCE0-4592-A8A7-A3E743F57287}"/>
            </a:ext>
          </a:extLst>
        </xdr:cNvPr>
        <xdr:cNvCxnSpPr/>
      </xdr:nvCxnSpPr>
      <xdr:spPr>
        <a:xfrm>
          <a:off x="2019300" y="1375083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96701</xdr:rowOff>
    </xdr:from>
    <xdr:to>
      <xdr:col>6</xdr:col>
      <xdr:colOff>38100</xdr:colOff>
      <xdr:row>80</xdr:row>
      <xdr:rowOff>26851</xdr:rowOff>
    </xdr:to>
    <xdr:sp macro="" textlink="">
      <xdr:nvSpPr>
        <xdr:cNvPr id="313" name="楕円 312">
          <a:extLst>
            <a:ext uri="{FF2B5EF4-FFF2-40B4-BE49-F238E27FC236}">
              <a16:creationId xmlns:a16="http://schemas.microsoft.com/office/drawing/2014/main" id="{4D494311-5E9B-4996-BA4F-F8FFBEDA725C}"/>
            </a:ext>
          </a:extLst>
        </xdr:cNvPr>
        <xdr:cNvSpPr/>
      </xdr:nvSpPr>
      <xdr:spPr>
        <a:xfrm>
          <a:off x="1079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147501</xdr:rowOff>
    </xdr:from>
    <xdr:to>
      <xdr:col>10</xdr:col>
      <xdr:colOff>114300</xdr:colOff>
      <xdr:row>80</xdr:row>
      <xdr:rowOff>34834</xdr:rowOff>
    </xdr:to>
    <xdr:cxnSp macro="">
      <xdr:nvCxnSpPr>
        <xdr:cNvPr id="314" name="直線コネクタ 313">
          <a:extLst>
            <a:ext uri="{FF2B5EF4-FFF2-40B4-BE49-F238E27FC236}">
              <a16:creationId xmlns:a16="http://schemas.microsoft.com/office/drawing/2014/main" id="{0CB10C41-4670-4130-A989-D5526E493A49}"/>
            </a:ext>
          </a:extLst>
        </xdr:cNvPr>
        <xdr:cNvCxnSpPr/>
      </xdr:nvCxnSpPr>
      <xdr:spPr>
        <a:xfrm>
          <a:off x="1130300" y="136920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15" name="n_1aveValue【公営住宅】&#10;有形固定資産減価償却率">
          <a:extLst>
            <a:ext uri="{FF2B5EF4-FFF2-40B4-BE49-F238E27FC236}">
              <a16:creationId xmlns:a16="http://schemas.microsoft.com/office/drawing/2014/main" id="{1274FCE3-F4E5-40DB-98F3-0F209060D5AC}"/>
            </a:ext>
          </a:extLst>
        </xdr:cNvPr>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16" name="n_2aveValue【公営住宅】&#10;有形固定資産減価償却率">
          <a:extLst>
            <a:ext uri="{FF2B5EF4-FFF2-40B4-BE49-F238E27FC236}">
              <a16:creationId xmlns:a16="http://schemas.microsoft.com/office/drawing/2014/main" id="{FCB0A699-CB72-4DD4-BA39-5B1793002710}"/>
            </a:ext>
          </a:extLst>
        </xdr:cNvPr>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17" name="n_3aveValue【公営住宅】&#10;有形固定資産減価償却率">
          <a:extLst>
            <a:ext uri="{FF2B5EF4-FFF2-40B4-BE49-F238E27FC236}">
              <a16:creationId xmlns:a16="http://schemas.microsoft.com/office/drawing/2014/main" id="{21CC1702-B800-4322-8AB2-648ECA31389D}"/>
            </a:ext>
          </a:extLst>
        </xdr:cNvPr>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163303</xdr:rowOff>
    </xdr:from>
    <xdr:ext cx="405111" cy="259045"/>
    <xdr:sp macro="" textlink="">
      <xdr:nvSpPr>
        <xdr:cNvPr id="318" name="n_4aveValue【公営住宅】&#10;有形固定資産減価償却率">
          <a:extLst>
            <a:ext uri="{FF2B5EF4-FFF2-40B4-BE49-F238E27FC236}">
              <a16:creationId xmlns:a16="http://schemas.microsoft.com/office/drawing/2014/main" id="{63B38A7F-E3D0-4459-87D5-7AC8732B68D2}"/>
            </a:ext>
          </a:extLst>
        </xdr:cNvPr>
        <xdr:cNvSpPr txBox="1"/>
      </xdr:nvSpPr>
      <xdr:spPr>
        <a:xfrm>
          <a:off x="927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41746</xdr:rowOff>
    </xdr:from>
    <xdr:ext cx="405111" cy="259045"/>
    <xdr:sp macro="" textlink="">
      <xdr:nvSpPr>
        <xdr:cNvPr id="319" name="n_1mainValue【公営住宅】&#10;有形固定資産減価償却率">
          <a:extLst>
            <a:ext uri="{FF2B5EF4-FFF2-40B4-BE49-F238E27FC236}">
              <a16:creationId xmlns:a16="http://schemas.microsoft.com/office/drawing/2014/main" id="{AD989D5C-4382-4E5E-B818-6EB0BD196931}"/>
            </a:ext>
          </a:extLst>
        </xdr:cNvPr>
        <xdr:cNvSpPr txBox="1"/>
      </xdr:nvSpPr>
      <xdr:spPr>
        <a:xfrm>
          <a:off x="35820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157678</xdr:rowOff>
    </xdr:from>
    <xdr:ext cx="405111" cy="259045"/>
    <xdr:sp macro="" textlink="">
      <xdr:nvSpPr>
        <xdr:cNvPr id="320" name="n_2mainValue【公営住宅】&#10;有形固定資産減価償却率">
          <a:extLst>
            <a:ext uri="{FF2B5EF4-FFF2-40B4-BE49-F238E27FC236}">
              <a16:creationId xmlns:a16="http://schemas.microsoft.com/office/drawing/2014/main" id="{AE75BBDF-F8BD-4200-98A1-1D56913BB7AF}"/>
            </a:ext>
          </a:extLst>
        </xdr:cNvPr>
        <xdr:cNvSpPr txBox="1"/>
      </xdr:nvSpPr>
      <xdr:spPr>
        <a:xfrm>
          <a:off x="2705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102161</xdr:rowOff>
    </xdr:from>
    <xdr:ext cx="405111" cy="259045"/>
    <xdr:sp macro="" textlink="">
      <xdr:nvSpPr>
        <xdr:cNvPr id="321" name="n_3mainValue【公営住宅】&#10;有形固定資産減価償却率">
          <a:extLst>
            <a:ext uri="{FF2B5EF4-FFF2-40B4-BE49-F238E27FC236}">
              <a16:creationId xmlns:a16="http://schemas.microsoft.com/office/drawing/2014/main" id="{FEC2C393-D1E2-429E-B492-B81164592441}"/>
            </a:ext>
          </a:extLst>
        </xdr:cNvPr>
        <xdr:cNvSpPr txBox="1"/>
      </xdr:nvSpPr>
      <xdr:spPr>
        <a:xfrm>
          <a:off x="1816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43378</xdr:rowOff>
    </xdr:from>
    <xdr:ext cx="405111" cy="259045"/>
    <xdr:sp macro="" textlink="">
      <xdr:nvSpPr>
        <xdr:cNvPr id="322" name="n_4mainValue【公営住宅】&#10;有形固定資産減価償却率">
          <a:extLst>
            <a:ext uri="{FF2B5EF4-FFF2-40B4-BE49-F238E27FC236}">
              <a16:creationId xmlns:a16="http://schemas.microsoft.com/office/drawing/2014/main" id="{3C6C37DA-284F-4A91-8593-2D9A5D068E1A}"/>
            </a:ext>
          </a:extLst>
        </xdr:cNvPr>
        <xdr:cNvSpPr txBox="1"/>
      </xdr:nvSpPr>
      <xdr:spPr>
        <a:xfrm>
          <a:off x="9277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B4B27646-0D61-4789-8454-397329A32E6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567F1A1-3C86-4794-AEF6-CF62B14B07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81AE7BF1-F5A5-46CF-93A8-C70313DD1CD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AF005B9E-BF00-45E8-A22F-ED2E8A784EC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811FF8D-50D9-4727-AC99-D4283E9BF7D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BF8A31C-09CA-4F3A-AB26-935C7F18A4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558BF10-86AD-48EB-8776-E91658E3096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D58770AC-3FE1-4C86-A3F7-8F0A30852B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2996485-0B0B-484C-AEB3-1B04D0B5CA6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31F1887-5760-4226-8776-47AE96C432E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F063EB5C-1F3F-4AD4-A42B-4BD06816F403}"/>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8131F45C-86F6-4063-8F1B-F7F72BF7083F}"/>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6F7EE398-CBA4-4E0B-ADC9-C1E0D6744F8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8435BBB4-F09A-4B63-8223-3AE36EDF8DA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23D03982-BC3B-4089-AFFA-303A3E71F4C5}"/>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82BEA66E-AF4A-4B49-9674-71014784B705}"/>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8945799A-2F35-4B2E-B7C4-04E6289D7D1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AB6973C2-698A-4267-9AF6-3DC0784C177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69FDEBBF-4D0D-46B1-9178-7123A9D46A4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a:extLst>
            <a:ext uri="{FF2B5EF4-FFF2-40B4-BE49-F238E27FC236}">
              <a16:creationId xmlns:a16="http://schemas.microsoft.com/office/drawing/2014/main" id="{7A65FE5C-BDF5-4EEC-AAD9-22277DBEFDFB}"/>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a:extLst>
            <a:ext uri="{FF2B5EF4-FFF2-40B4-BE49-F238E27FC236}">
              <a16:creationId xmlns:a16="http://schemas.microsoft.com/office/drawing/2014/main" id="{4BB44226-6211-4E31-93DE-E57E9C5A6166}"/>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a:extLst>
            <a:ext uri="{FF2B5EF4-FFF2-40B4-BE49-F238E27FC236}">
              <a16:creationId xmlns:a16="http://schemas.microsoft.com/office/drawing/2014/main" id="{8DDF727F-E98A-461D-9DE2-E406DCB929B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a:extLst>
            <a:ext uri="{FF2B5EF4-FFF2-40B4-BE49-F238E27FC236}">
              <a16:creationId xmlns:a16="http://schemas.microsoft.com/office/drawing/2014/main" id="{C949E2F8-73C3-402C-953B-F25A13BB0E5C}"/>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a:extLst>
            <a:ext uri="{FF2B5EF4-FFF2-40B4-BE49-F238E27FC236}">
              <a16:creationId xmlns:a16="http://schemas.microsoft.com/office/drawing/2014/main" id="{20A5F320-3FFE-4647-AAEB-2659F7D53070}"/>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a:extLst>
            <a:ext uri="{FF2B5EF4-FFF2-40B4-BE49-F238E27FC236}">
              <a16:creationId xmlns:a16="http://schemas.microsoft.com/office/drawing/2014/main" id="{2388F19C-FD4F-4036-8F14-35DADD258770}"/>
            </a:ext>
          </a:extLst>
        </xdr:cNvPr>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a:extLst>
            <a:ext uri="{FF2B5EF4-FFF2-40B4-BE49-F238E27FC236}">
              <a16:creationId xmlns:a16="http://schemas.microsoft.com/office/drawing/2014/main" id="{0EBCBD63-7C6A-45DB-B318-F6ACCDBBFFCB}"/>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a:extLst>
            <a:ext uri="{FF2B5EF4-FFF2-40B4-BE49-F238E27FC236}">
              <a16:creationId xmlns:a16="http://schemas.microsoft.com/office/drawing/2014/main" id="{8A963C07-CB39-405A-A464-EAC111F6364D}"/>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a:extLst>
            <a:ext uri="{FF2B5EF4-FFF2-40B4-BE49-F238E27FC236}">
              <a16:creationId xmlns:a16="http://schemas.microsoft.com/office/drawing/2014/main" id="{C934E56A-4B7B-4E89-B594-5BEA7C85169E}"/>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a:extLst>
            <a:ext uri="{FF2B5EF4-FFF2-40B4-BE49-F238E27FC236}">
              <a16:creationId xmlns:a16="http://schemas.microsoft.com/office/drawing/2014/main" id="{37D24605-BA57-4F46-8345-9B9B0A9120A4}"/>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a:extLst>
            <a:ext uri="{FF2B5EF4-FFF2-40B4-BE49-F238E27FC236}">
              <a16:creationId xmlns:a16="http://schemas.microsoft.com/office/drawing/2014/main" id="{EA66EBA3-32F5-48D4-AABF-4E0276ACE762}"/>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18B48D4-5472-437A-B3FE-24EA2CF71CD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AB5BE23-5F31-4AD5-A11F-1C1D0811AD9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6972D07-41FC-4C2A-A59C-C25ACB075BE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D824BF7-7ECF-4843-B9E5-FD8E664BB06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DCAD371-E630-4C04-8B07-754E8D4CF32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165608</xdr:rowOff>
    </xdr:from>
    <xdr:to>
      <xdr:col>55</xdr:col>
      <xdr:colOff>50800</xdr:colOff>
      <xdr:row>84</xdr:row>
      <xdr:rowOff>95758</xdr:rowOff>
    </xdr:to>
    <xdr:sp macro="" textlink="">
      <xdr:nvSpPr>
        <xdr:cNvPr id="358" name="楕円 357">
          <a:extLst>
            <a:ext uri="{FF2B5EF4-FFF2-40B4-BE49-F238E27FC236}">
              <a16:creationId xmlns:a16="http://schemas.microsoft.com/office/drawing/2014/main" id="{39A8FFA1-A28C-45F7-9343-5E4162D3F41F}"/>
            </a:ext>
          </a:extLst>
        </xdr:cNvPr>
        <xdr:cNvSpPr/>
      </xdr:nvSpPr>
      <xdr:spPr>
        <a:xfrm>
          <a:off x="104267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144035</xdr:rowOff>
    </xdr:from>
    <xdr:ext cx="469744" cy="259045"/>
    <xdr:sp macro="" textlink="">
      <xdr:nvSpPr>
        <xdr:cNvPr id="359" name="【公営住宅】&#10;一人当たり面積該当値テキスト">
          <a:extLst>
            <a:ext uri="{FF2B5EF4-FFF2-40B4-BE49-F238E27FC236}">
              <a16:creationId xmlns:a16="http://schemas.microsoft.com/office/drawing/2014/main" id="{301096D8-73D8-4826-8BB4-48A855D51B91}"/>
            </a:ext>
          </a:extLst>
        </xdr:cNvPr>
        <xdr:cNvSpPr txBox="1"/>
      </xdr:nvSpPr>
      <xdr:spPr>
        <a:xfrm>
          <a:off x="10515600"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163894</xdr:rowOff>
    </xdr:from>
    <xdr:to>
      <xdr:col>50</xdr:col>
      <xdr:colOff>165100</xdr:colOff>
      <xdr:row>84</xdr:row>
      <xdr:rowOff>94044</xdr:rowOff>
    </xdr:to>
    <xdr:sp macro="" textlink="">
      <xdr:nvSpPr>
        <xdr:cNvPr id="360" name="楕円 359">
          <a:extLst>
            <a:ext uri="{FF2B5EF4-FFF2-40B4-BE49-F238E27FC236}">
              <a16:creationId xmlns:a16="http://schemas.microsoft.com/office/drawing/2014/main" id="{C71EE3F8-16FB-4272-86C3-327E365CC85D}"/>
            </a:ext>
          </a:extLst>
        </xdr:cNvPr>
        <xdr:cNvSpPr/>
      </xdr:nvSpPr>
      <xdr:spPr>
        <a:xfrm>
          <a:off x="9588500" y="143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43244</xdr:rowOff>
    </xdr:from>
    <xdr:to>
      <xdr:col>55</xdr:col>
      <xdr:colOff>0</xdr:colOff>
      <xdr:row>84</xdr:row>
      <xdr:rowOff>44958</xdr:rowOff>
    </xdr:to>
    <xdr:cxnSp macro="">
      <xdr:nvCxnSpPr>
        <xdr:cNvPr id="361" name="直線コネクタ 360">
          <a:extLst>
            <a:ext uri="{FF2B5EF4-FFF2-40B4-BE49-F238E27FC236}">
              <a16:creationId xmlns:a16="http://schemas.microsoft.com/office/drawing/2014/main" id="{E4919C47-8F4C-4944-A56B-E66CCEDDEA25}"/>
            </a:ext>
          </a:extLst>
        </xdr:cNvPr>
        <xdr:cNvCxnSpPr/>
      </xdr:nvCxnSpPr>
      <xdr:spPr>
        <a:xfrm>
          <a:off x="9639300" y="14445044"/>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162179</xdr:rowOff>
    </xdr:from>
    <xdr:to>
      <xdr:col>46</xdr:col>
      <xdr:colOff>38100</xdr:colOff>
      <xdr:row>84</xdr:row>
      <xdr:rowOff>92329</xdr:rowOff>
    </xdr:to>
    <xdr:sp macro="" textlink="">
      <xdr:nvSpPr>
        <xdr:cNvPr id="362" name="楕円 361">
          <a:extLst>
            <a:ext uri="{FF2B5EF4-FFF2-40B4-BE49-F238E27FC236}">
              <a16:creationId xmlns:a16="http://schemas.microsoft.com/office/drawing/2014/main" id="{B0146012-385E-4905-B1E8-07765FB2F590}"/>
            </a:ext>
          </a:extLst>
        </xdr:cNvPr>
        <xdr:cNvSpPr/>
      </xdr:nvSpPr>
      <xdr:spPr>
        <a:xfrm>
          <a:off x="8699500" y="143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41529</xdr:rowOff>
    </xdr:from>
    <xdr:to>
      <xdr:col>50</xdr:col>
      <xdr:colOff>114300</xdr:colOff>
      <xdr:row>84</xdr:row>
      <xdr:rowOff>43244</xdr:rowOff>
    </xdr:to>
    <xdr:cxnSp macro="">
      <xdr:nvCxnSpPr>
        <xdr:cNvPr id="363" name="直線コネクタ 362">
          <a:extLst>
            <a:ext uri="{FF2B5EF4-FFF2-40B4-BE49-F238E27FC236}">
              <a16:creationId xmlns:a16="http://schemas.microsoft.com/office/drawing/2014/main" id="{B63B14F7-D23F-4B25-BA87-214E0E007D89}"/>
            </a:ext>
          </a:extLst>
        </xdr:cNvPr>
        <xdr:cNvCxnSpPr/>
      </xdr:nvCxnSpPr>
      <xdr:spPr>
        <a:xfrm>
          <a:off x="8750300" y="1444332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158178</xdr:rowOff>
    </xdr:from>
    <xdr:to>
      <xdr:col>41</xdr:col>
      <xdr:colOff>101600</xdr:colOff>
      <xdr:row>84</xdr:row>
      <xdr:rowOff>88328</xdr:rowOff>
    </xdr:to>
    <xdr:sp macro="" textlink="">
      <xdr:nvSpPr>
        <xdr:cNvPr id="364" name="楕円 363">
          <a:extLst>
            <a:ext uri="{FF2B5EF4-FFF2-40B4-BE49-F238E27FC236}">
              <a16:creationId xmlns:a16="http://schemas.microsoft.com/office/drawing/2014/main" id="{EF014E12-914F-4ECB-BAF8-D0A3C8EE4F0E}"/>
            </a:ext>
          </a:extLst>
        </xdr:cNvPr>
        <xdr:cNvSpPr/>
      </xdr:nvSpPr>
      <xdr:spPr>
        <a:xfrm>
          <a:off x="7810500" y="143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37528</xdr:rowOff>
    </xdr:from>
    <xdr:to>
      <xdr:col>45</xdr:col>
      <xdr:colOff>177800</xdr:colOff>
      <xdr:row>84</xdr:row>
      <xdr:rowOff>41529</xdr:rowOff>
    </xdr:to>
    <xdr:cxnSp macro="">
      <xdr:nvCxnSpPr>
        <xdr:cNvPr id="365" name="直線コネクタ 364">
          <a:extLst>
            <a:ext uri="{FF2B5EF4-FFF2-40B4-BE49-F238E27FC236}">
              <a16:creationId xmlns:a16="http://schemas.microsoft.com/office/drawing/2014/main" id="{B85C2C1A-122B-4FA4-9932-482E708D4456}"/>
            </a:ext>
          </a:extLst>
        </xdr:cNvPr>
        <xdr:cNvCxnSpPr/>
      </xdr:nvCxnSpPr>
      <xdr:spPr>
        <a:xfrm>
          <a:off x="7861300" y="1443932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66" name="楕円 365">
          <a:extLst>
            <a:ext uri="{FF2B5EF4-FFF2-40B4-BE49-F238E27FC236}">
              <a16:creationId xmlns:a16="http://schemas.microsoft.com/office/drawing/2014/main" id="{CEC94E53-8641-4D3B-808C-FA6E0E4D5C00}"/>
            </a:ext>
          </a:extLst>
        </xdr:cNvPr>
        <xdr:cNvSpPr/>
      </xdr:nvSpPr>
      <xdr:spPr>
        <a:xfrm>
          <a:off x="6921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32386</xdr:rowOff>
    </xdr:from>
    <xdr:to>
      <xdr:col>41</xdr:col>
      <xdr:colOff>50800</xdr:colOff>
      <xdr:row>84</xdr:row>
      <xdr:rowOff>37528</xdr:rowOff>
    </xdr:to>
    <xdr:cxnSp macro="">
      <xdr:nvCxnSpPr>
        <xdr:cNvPr id="367" name="直線コネクタ 366">
          <a:extLst>
            <a:ext uri="{FF2B5EF4-FFF2-40B4-BE49-F238E27FC236}">
              <a16:creationId xmlns:a16="http://schemas.microsoft.com/office/drawing/2014/main" id="{049E8D33-0AD7-4956-A8DA-A5D124E2B6DA}"/>
            </a:ext>
          </a:extLst>
        </xdr:cNvPr>
        <xdr:cNvCxnSpPr/>
      </xdr:nvCxnSpPr>
      <xdr:spPr>
        <a:xfrm>
          <a:off x="6972300" y="14434186"/>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a:extLst>
            <a:ext uri="{FF2B5EF4-FFF2-40B4-BE49-F238E27FC236}">
              <a16:creationId xmlns:a16="http://schemas.microsoft.com/office/drawing/2014/main" id="{AA77DF27-FA5F-4020-B2A4-1572BB2C46D8}"/>
            </a:ext>
          </a:extLst>
        </xdr:cNvPr>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a:extLst>
            <a:ext uri="{FF2B5EF4-FFF2-40B4-BE49-F238E27FC236}">
              <a16:creationId xmlns:a16="http://schemas.microsoft.com/office/drawing/2014/main" id="{F3B9CD70-72EF-4644-A3BC-2303456B0E89}"/>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a:extLst>
            <a:ext uri="{FF2B5EF4-FFF2-40B4-BE49-F238E27FC236}">
              <a16:creationId xmlns:a16="http://schemas.microsoft.com/office/drawing/2014/main" id="{40672435-5BD0-4049-B7A1-135B426A3DC1}"/>
            </a:ext>
          </a:extLst>
        </xdr:cNvPr>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a:extLst>
            <a:ext uri="{FF2B5EF4-FFF2-40B4-BE49-F238E27FC236}">
              <a16:creationId xmlns:a16="http://schemas.microsoft.com/office/drawing/2014/main" id="{7CB70204-9864-4A54-9634-66848C544AAE}"/>
            </a:ext>
          </a:extLst>
        </xdr:cNvPr>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85171</xdr:rowOff>
    </xdr:from>
    <xdr:ext cx="469744" cy="259045"/>
    <xdr:sp macro="" textlink="">
      <xdr:nvSpPr>
        <xdr:cNvPr id="372" name="n_1mainValue【公営住宅】&#10;一人当たり面積">
          <a:extLst>
            <a:ext uri="{FF2B5EF4-FFF2-40B4-BE49-F238E27FC236}">
              <a16:creationId xmlns:a16="http://schemas.microsoft.com/office/drawing/2014/main" id="{E8D71DB6-7E93-4840-BC66-034A367B44C2}"/>
            </a:ext>
          </a:extLst>
        </xdr:cNvPr>
        <xdr:cNvSpPr txBox="1"/>
      </xdr:nvSpPr>
      <xdr:spPr>
        <a:xfrm>
          <a:off x="9391727" y="144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83456</xdr:rowOff>
    </xdr:from>
    <xdr:ext cx="469744" cy="259045"/>
    <xdr:sp macro="" textlink="">
      <xdr:nvSpPr>
        <xdr:cNvPr id="373" name="n_2mainValue【公営住宅】&#10;一人当たり面積">
          <a:extLst>
            <a:ext uri="{FF2B5EF4-FFF2-40B4-BE49-F238E27FC236}">
              <a16:creationId xmlns:a16="http://schemas.microsoft.com/office/drawing/2014/main" id="{A39EBCBE-67EC-48B6-8C05-CD36AF6E346E}"/>
            </a:ext>
          </a:extLst>
        </xdr:cNvPr>
        <xdr:cNvSpPr txBox="1"/>
      </xdr:nvSpPr>
      <xdr:spPr>
        <a:xfrm>
          <a:off x="8515427" y="1448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79455</xdr:rowOff>
    </xdr:from>
    <xdr:ext cx="469744" cy="259045"/>
    <xdr:sp macro="" textlink="">
      <xdr:nvSpPr>
        <xdr:cNvPr id="374" name="n_3mainValue【公営住宅】&#10;一人当たり面積">
          <a:extLst>
            <a:ext uri="{FF2B5EF4-FFF2-40B4-BE49-F238E27FC236}">
              <a16:creationId xmlns:a16="http://schemas.microsoft.com/office/drawing/2014/main" id="{F574F2AB-07AF-491A-A5B5-ACCDA4B90CF6}"/>
            </a:ext>
          </a:extLst>
        </xdr:cNvPr>
        <xdr:cNvSpPr txBox="1"/>
      </xdr:nvSpPr>
      <xdr:spPr>
        <a:xfrm>
          <a:off x="7626427" y="1448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74313</xdr:rowOff>
    </xdr:from>
    <xdr:ext cx="469744" cy="259045"/>
    <xdr:sp macro="" textlink="">
      <xdr:nvSpPr>
        <xdr:cNvPr id="375" name="n_4mainValue【公営住宅】&#10;一人当たり面積">
          <a:extLst>
            <a:ext uri="{FF2B5EF4-FFF2-40B4-BE49-F238E27FC236}">
              <a16:creationId xmlns:a16="http://schemas.microsoft.com/office/drawing/2014/main" id="{8E6ABF71-531B-4EF3-8A2A-5AF858E50018}"/>
            </a:ext>
          </a:extLst>
        </xdr:cNvPr>
        <xdr:cNvSpPr txBox="1"/>
      </xdr:nvSpPr>
      <xdr:spPr>
        <a:xfrm>
          <a:off x="6737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3D220296-5E34-44BB-9AA5-6A33F8AD95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B2579F24-1C56-48B3-BBFC-67F62C24F22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3ED16410-2246-474A-B23B-E4C84C16BA6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61B38C22-EDFD-4E1F-8389-8B8E83842B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F4550A09-2821-416D-9EEC-3C83FB9E0F4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152A5A09-9365-48CB-92E4-03B9595DA76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A5DDAFA9-380F-455C-8BB1-71CD7E7CB5C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FE123CE2-CA48-42E5-814B-0A4A7313BFA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8524B69F-53E9-45FB-A468-FB8BCFF3825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413BA0A2-36A6-410E-ACC0-5AAB972FF0B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8111DBFF-8CC7-4F6D-B667-32B1537BE08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BD084050-64D4-48F5-9F3D-274EED89846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CA2482D7-9E75-46B5-950C-F38E6649F7A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A9C3DB46-C866-4644-B961-248306528D6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6799299B-6B15-4DDB-B20C-10A0130B557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9FF03200-5971-48DA-A2D6-646D57404B5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6D688EBA-9D0C-4C79-97F4-3278A99DDDA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D4727CE3-523F-4E16-AC57-3C461ED91C4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F4D74EB2-6745-4EBC-9E1C-62EC52B4296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4D41E205-91CD-4FE9-8529-D005554B26C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a:extLst>
            <a:ext uri="{FF2B5EF4-FFF2-40B4-BE49-F238E27FC236}">
              <a16:creationId xmlns:a16="http://schemas.microsoft.com/office/drawing/2014/main" id="{7B264F3D-54E7-494E-89EE-9120C9F7B12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EA45C715-9D12-420C-9F8F-787BDC86D1A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a:extLst>
            <a:ext uri="{FF2B5EF4-FFF2-40B4-BE49-F238E27FC236}">
              <a16:creationId xmlns:a16="http://schemas.microsoft.com/office/drawing/2014/main" id="{41F14177-DD53-4043-8799-DAE7F90A179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BFC82642-CD81-489C-BFEA-CF4E0815A29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400" name="直線コネクタ 399">
          <a:extLst>
            <a:ext uri="{FF2B5EF4-FFF2-40B4-BE49-F238E27FC236}">
              <a16:creationId xmlns:a16="http://schemas.microsoft.com/office/drawing/2014/main" id="{F59C81CD-B505-4466-AE1F-EAB0DFC20263}"/>
            </a:ext>
          </a:extLst>
        </xdr:cNvPr>
        <xdr:cNvCxnSpPr/>
      </xdr:nvCxnSpPr>
      <xdr:spPr>
        <a:xfrm flipV="1">
          <a:off x="46348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0E4428FF-8E19-491A-AD0E-76733A7F8B43}"/>
            </a:ext>
          </a:extLst>
        </xdr:cNvPr>
        <xdr:cNvSpPr txBox="1"/>
      </xdr:nvSpPr>
      <xdr:spPr>
        <a:xfrm>
          <a:off x="46736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402" name="直線コネクタ 401">
          <a:extLst>
            <a:ext uri="{FF2B5EF4-FFF2-40B4-BE49-F238E27FC236}">
              <a16:creationId xmlns:a16="http://schemas.microsoft.com/office/drawing/2014/main" id="{FD2805B8-A863-4607-87B9-EC082DFB7F05}"/>
            </a:ext>
          </a:extLst>
        </xdr:cNvPr>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403" name="【港湾・漁港】&#10;有形固定資産減価償却率最大値テキスト">
          <a:extLst>
            <a:ext uri="{FF2B5EF4-FFF2-40B4-BE49-F238E27FC236}">
              <a16:creationId xmlns:a16="http://schemas.microsoft.com/office/drawing/2014/main" id="{6BF49CDC-8FA2-4C00-879B-9F503DA48FB3}"/>
            </a:ext>
          </a:extLst>
        </xdr:cNvPr>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404" name="直線コネクタ 403">
          <a:extLst>
            <a:ext uri="{FF2B5EF4-FFF2-40B4-BE49-F238E27FC236}">
              <a16:creationId xmlns:a16="http://schemas.microsoft.com/office/drawing/2014/main" id="{400982CB-96C8-4A4C-9BB9-AD203ED02FEB}"/>
            </a:ext>
          </a:extLst>
        </xdr:cNvPr>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935EBFC6-D4A0-4EA3-AD44-68BB513FBEB2}"/>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06" name="フローチャート: 判断 405">
          <a:extLst>
            <a:ext uri="{FF2B5EF4-FFF2-40B4-BE49-F238E27FC236}">
              <a16:creationId xmlns:a16="http://schemas.microsoft.com/office/drawing/2014/main" id="{5EFE0008-DDF9-4B58-A9B3-4D5238039629}"/>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407" name="フローチャート: 判断 406">
          <a:extLst>
            <a:ext uri="{FF2B5EF4-FFF2-40B4-BE49-F238E27FC236}">
              <a16:creationId xmlns:a16="http://schemas.microsoft.com/office/drawing/2014/main" id="{CA5798AA-FF35-4C00-B114-4D52E339839C}"/>
            </a:ext>
          </a:extLst>
        </xdr:cNvPr>
        <xdr:cNvSpPr/>
      </xdr:nvSpPr>
      <xdr:spPr>
        <a:xfrm>
          <a:off x="3746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408" name="フローチャート: 判断 407">
          <a:extLst>
            <a:ext uri="{FF2B5EF4-FFF2-40B4-BE49-F238E27FC236}">
              <a16:creationId xmlns:a16="http://schemas.microsoft.com/office/drawing/2014/main" id="{940D6DE1-C2C8-41F3-AED1-6AB795F75A4A}"/>
            </a:ext>
          </a:extLst>
        </xdr:cNvPr>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409" name="フローチャート: 判断 408">
          <a:extLst>
            <a:ext uri="{FF2B5EF4-FFF2-40B4-BE49-F238E27FC236}">
              <a16:creationId xmlns:a16="http://schemas.microsoft.com/office/drawing/2014/main" id="{A8DCE5F9-B935-4C84-82A4-4A3001A84160}"/>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410" name="フローチャート: 判断 409">
          <a:extLst>
            <a:ext uri="{FF2B5EF4-FFF2-40B4-BE49-F238E27FC236}">
              <a16:creationId xmlns:a16="http://schemas.microsoft.com/office/drawing/2014/main" id="{01CFC0B7-DD99-459D-A93D-093AB08074FB}"/>
            </a:ext>
          </a:extLst>
        </xdr:cNvPr>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DCFE1C61-4D02-4A9F-8952-A69361BCEED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638EB4C-B7A5-4763-A120-A38B2B2E5E3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2E956CD-5766-4AA5-9916-D46F8111C73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5AFE0BB-A930-46E1-8805-3EB2C874A54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CF99F32-16F7-4C40-A7A9-6D4E2FDE3BB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416" name="楕円 415">
          <a:extLst>
            <a:ext uri="{FF2B5EF4-FFF2-40B4-BE49-F238E27FC236}">
              <a16:creationId xmlns:a16="http://schemas.microsoft.com/office/drawing/2014/main" id="{70CEED95-91A9-42CB-ADD5-6BCF63E9279C}"/>
            </a:ext>
          </a:extLst>
        </xdr:cNvPr>
        <xdr:cNvSpPr/>
      </xdr:nvSpPr>
      <xdr:spPr>
        <a:xfrm>
          <a:off x="4584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118127</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B3D886B7-04DA-45A0-991B-30E73BFDDDD1}"/>
            </a:ext>
          </a:extLst>
        </xdr:cNvPr>
        <xdr:cNvSpPr txBox="1"/>
      </xdr:nvSpPr>
      <xdr:spPr>
        <a:xfrm>
          <a:off x="4673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92075</xdr:rowOff>
    </xdr:from>
    <xdr:to>
      <xdr:col>20</xdr:col>
      <xdr:colOff>38100</xdr:colOff>
      <xdr:row>106</xdr:row>
      <xdr:rowOff>22225</xdr:rowOff>
    </xdr:to>
    <xdr:sp macro="" textlink="">
      <xdr:nvSpPr>
        <xdr:cNvPr id="418" name="楕円 417">
          <a:extLst>
            <a:ext uri="{FF2B5EF4-FFF2-40B4-BE49-F238E27FC236}">
              <a16:creationId xmlns:a16="http://schemas.microsoft.com/office/drawing/2014/main" id="{D7CC2749-BDF2-4188-A414-D5F576D08ACE}"/>
            </a:ext>
          </a:extLst>
        </xdr:cNvPr>
        <xdr:cNvSpPr/>
      </xdr:nvSpPr>
      <xdr:spPr>
        <a:xfrm>
          <a:off x="3746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142875</xdr:rowOff>
    </xdr:from>
    <xdr:to>
      <xdr:col>24</xdr:col>
      <xdr:colOff>63500</xdr:colOff>
      <xdr:row>106</xdr:row>
      <xdr:rowOff>19050</xdr:rowOff>
    </xdr:to>
    <xdr:cxnSp macro="">
      <xdr:nvCxnSpPr>
        <xdr:cNvPr id="419" name="直線コネクタ 418">
          <a:extLst>
            <a:ext uri="{FF2B5EF4-FFF2-40B4-BE49-F238E27FC236}">
              <a16:creationId xmlns:a16="http://schemas.microsoft.com/office/drawing/2014/main" id="{FEDD7831-699F-49FA-AEB0-E2C883CFAB9B}"/>
            </a:ext>
          </a:extLst>
        </xdr:cNvPr>
        <xdr:cNvCxnSpPr/>
      </xdr:nvCxnSpPr>
      <xdr:spPr>
        <a:xfrm>
          <a:off x="3797300" y="181451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42545</xdr:rowOff>
    </xdr:from>
    <xdr:to>
      <xdr:col>15</xdr:col>
      <xdr:colOff>101600</xdr:colOff>
      <xdr:row>105</xdr:row>
      <xdr:rowOff>144145</xdr:rowOff>
    </xdr:to>
    <xdr:sp macro="" textlink="">
      <xdr:nvSpPr>
        <xdr:cNvPr id="420" name="楕円 419">
          <a:extLst>
            <a:ext uri="{FF2B5EF4-FFF2-40B4-BE49-F238E27FC236}">
              <a16:creationId xmlns:a16="http://schemas.microsoft.com/office/drawing/2014/main" id="{57FF69C9-7260-4610-BD4C-FCB3EE132944}"/>
            </a:ext>
          </a:extLst>
        </xdr:cNvPr>
        <xdr:cNvSpPr/>
      </xdr:nvSpPr>
      <xdr:spPr>
        <a:xfrm>
          <a:off x="2857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93345</xdr:rowOff>
    </xdr:from>
    <xdr:to>
      <xdr:col>19</xdr:col>
      <xdr:colOff>177800</xdr:colOff>
      <xdr:row>105</xdr:row>
      <xdr:rowOff>142875</xdr:rowOff>
    </xdr:to>
    <xdr:cxnSp macro="">
      <xdr:nvCxnSpPr>
        <xdr:cNvPr id="421" name="直線コネクタ 420">
          <a:extLst>
            <a:ext uri="{FF2B5EF4-FFF2-40B4-BE49-F238E27FC236}">
              <a16:creationId xmlns:a16="http://schemas.microsoft.com/office/drawing/2014/main" id="{E7301EBA-6157-4E4D-BAB4-D128C66DE903}"/>
            </a:ext>
          </a:extLst>
        </xdr:cNvPr>
        <xdr:cNvCxnSpPr/>
      </xdr:nvCxnSpPr>
      <xdr:spPr>
        <a:xfrm>
          <a:off x="2908300" y="180955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422" name="楕円 421">
          <a:extLst>
            <a:ext uri="{FF2B5EF4-FFF2-40B4-BE49-F238E27FC236}">
              <a16:creationId xmlns:a16="http://schemas.microsoft.com/office/drawing/2014/main" id="{B190800D-0941-4F56-9375-A4A8C3F31CAF}"/>
            </a:ext>
          </a:extLst>
        </xdr:cNvPr>
        <xdr:cNvSpPr/>
      </xdr:nvSpPr>
      <xdr:spPr>
        <a:xfrm>
          <a:off x="196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45720</xdr:rowOff>
    </xdr:from>
    <xdr:to>
      <xdr:col>15</xdr:col>
      <xdr:colOff>50800</xdr:colOff>
      <xdr:row>105</xdr:row>
      <xdr:rowOff>93345</xdr:rowOff>
    </xdr:to>
    <xdr:cxnSp macro="">
      <xdr:nvCxnSpPr>
        <xdr:cNvPr id="423" name="直線コネクタ 422">
          <a:extLst>
            <a:ext uri="{FF2B5EF4-FFF2-40B4-BE49-F238E27FC236}">
              <a16:creationId xmlns:a16="http://schemas.microsoft.com/office/drawing/2014/main" id="{94CDE387-1B80-4B36-8A1B-321A82A3BF35}"/>
            </a:ext>
          </a:extLst>
        </xdr:cNvPr>
        <xdr:cNvCxnSpPr/>
      </xdr:nvCxnSpPr>
      <xdr:spPr>
        <a:xfrm>
          <a:off x="2019300" y="180479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116839</xdr:rowOff>
    </xdr:from>
    <xdr:to>
      <xdr:col>6</xdr:col>
      <xdr:colOff>38100</xdr:colOff>
      <xdr:row>105</xdr:row>
      <xdr:rowOff>46989</xdr:rowOff>
    </xdr:to>
    <xdr:sp macro="" textlink="">
      <xdr:nvSpPr>
        <xdr:cNvPr id="424" name="楕円 423">
          <a:extLst>
            <a:ext uri="{FF2B5EF4-FFF2-40B4-BE49-F238E27FC236}">
              <a16:creationId xmlns:a16="http://schemas.microsoft.com/office/drawing/2014/main" id="{19ED73CC-E2B0-4FF6-B5E6-D13DDCDEBAF6}"/>
            </a:ext>
          </a:extLst>
        </xdr:cNvPr>
        <xdr:cNvSpPr/>
      </xdr:nvSpPr>
      <xdr:spPr>
        <a:xfrm>
          <a:off x="107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167639</xdr:rowOff>
    </xdr:from>
    <xdr:to>
      <xdr:col>10</xdr:col>
      <xdr:colOff>114300</xdr:colOff>
      <xdr:row>105</xdr:row>
      <xdr:rowOff>45720</xdr:rowOff>
    </xdr:to>
    <xdr:cxnSp macro="">
      <xdr:nvCxnSpPr>
        <xdr:cNvPr id="425" name="直線コネクタ 424">
          <a:extLst>
            <a:ext uri="{FF2B5EF4-FFF2-40B4-BE49-F238E27FC236}">
              <a16:creationId xmlns:a16="http://schemas.microsoft.com/office/drawing/2014/main" id="{9ADFD594-D996-428A-B25B-372E0F118AB2}"/>
            </a:ext>
          </a:extLst>
        </xdr:cNvPr>
        <xdr:cNvCxnSpPr/>
      </xdr:nvCxnSpPr>
      <xdr:spPr>
        <a:xfrm>
          <a:off x="1130300" y="179984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128288</xdr:rowOff>
    </xdr:from>
    <xdr:ext cx="405111" cy="259045"/>
    <xdr:sp macro="" textlink="">
      <xdr:nvSpPr>
        <xdr:cNvPr id="426" name="n_1aveValue【港湾・漁港】&#10;有形固定資産減価償却率">
          <a:extLst>
            <a:ext uri="{FF2B5EF4-FFF2-40B4-BE49-F238E27FC236}">
              <a16:creationId xmlns:a16="http://schemas.microsoft.com/office/drawing/2014/main" id="{5801F31B-6A9B-47F7-8F9E-6C4F8A47FAA7}"/>
            </a:ext>
          </a:extLst>
        </xdr:cNvPr>
        <xdr:cNvSpPr txBox="1"/>
      </xdr:nvSpPr>
      <xdr:spPr>
        <a:xfrm>
          <a:off x="3582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111141</xdr:rowOff>
    </xdr:from>
    <xdr:ext cx="405111" cy="259045"/>
    <xdr:sp macro="" textlink="">
      <xdr:nvSpPr>
        <xdr:cNvPr id="427" name="n_2aveValue【港湾・漁港】&#10;有形固定資産減価償却率">
          <a:extLst>
            <a:ext uri="{FF2B5EF4-FFF2-40B4-BE49-F238E27FC236}">
              <a16:creationId xmlns:a16="http://schemas.microsoft.com/office/drawing/2014/main" id="{B501E165-8BDA-4F07-A6A3-73E369F12F43}"/>
            </a:ext>
          </a:extLst>
        </xdr:cNvPr>
        <xdr:cNvSpPr txBox="1"/>
      </xdr:nvSpPr>
      <xdr:spPr>
        <a:xfrm>
          <a:off x="2705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428" name="n_3aveValue【港湾・漁港】&#10;有形固定資産減価償却率">
          <a:extLst>
            <a:ext uri="{FF2B5EF4-FFF2-40B4-BE49-F238E27FC236}">
              <a16:creationId xmlns:a16="http://schemas.microsoft.com/office/drawing/2014/main" id="{19B6D6D4-798A-450C-8A0B-5F1132B77474}"/>
            </a:ext>
          </a:extLst>
        </xdr:cNvPr>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31132</xdr:rowOff>
    </xdr:from>
    <xdr:ext cx="405111" cy="259045"/>
    <xdr:sp macro="" textlink="">
      <xdr:nvSpPr>
        <xdr:cNvPr id="429" name="n_4aveValue【港湾・漁港】&#10;有形固定資産減価償却率">
          <a:extLst>
            <a:ext uri="{FF2B5EF4-FFF2-40B4-BE49-F238E27FC236}">
              <a16:creationId xmlns:a16="http://schemas.microsoft.com/office/drawing/2014/main" id="{B6F95469-57A7-49BD-869A-D1320811CEC8}"/>
            </a:ext>
          </a:extLst>
        </xdr:cNvPr>
        <xdr:cNvSpPr txBox="1"/>
      </xdr:nvSpPr>
      <xdr:spPr>
        <a:xfrm>
          <a:off x="927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13352</xdr:rowOff>
    </xdr:from>
    <xdr:ext cx="405111" cy="259045"/>
    <xdr:sp macro="" textlink="">
      <xdr:nvSpPr>
        <xdr:cNvPr id="430" name="n_1mainValue【港湾・漁港】&#10;有形固定資産減価償却率">
          <a:extLst>
            <a:ext uri="{FF2B5EF4-FFF2-40B4-BE49-F238E27FC236}">
              <a16:creationId xmlns:a16="http://schemas.microsoft.com/office/drawing/2014/main" id="{45AB8FFD-670E-4EDA-8A91-0E84C0CC6768}"/>
            </a:ext>
          </a:extLst>
        </xdr:cNvPr>
        <xdr:cNvSpPr txBox="1"/>
      </xdr:nvSpPr>
      <xdr:spPr>
        <a:xfrm>
          <a:off x="35820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135272</xdr:rowOff>
    </xdr:from>
    <xdr:ext cx="405111" cy="259045"/>
    <xdr:sp macro="" textlink="">
      <xdr:nvSpPr>
        <xdr:cNvPr id="431" name="n_2mainValue【港湾・漁港】&#10;有形固定資産減価償却率">
          <a:extLst>
            <a:ext uri="{FF2B5EF4-FFF2-40B4-BE49-F238E27FC236}">
              <a16:creationId xmlns:a16="http://schemas.microsoft.com/office/drawing/2014/main" id="{8FD3AA4E-0D30-4B30-B022-11CBD027D62A}"/>
            </a:ext>
          </a:extLst>
        </xdr:cNvPr>
        <xdr:cNvSpPr txBox="1"/>
      </xdr:nvSpPr>
      <xdr:spPr>
        <a:xfrm>
          <a:off x="2705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113047</xdr:rowOff>
    </xdr:from>
    <xdr:ext cx="405111" cy="259045"/>
    <xdr:sp macro="" textlink="">
      <xdr:nvSpPr>
        <xdr:cNvPr id="432" name="n_3mainValue【港湾・漁港】&#10;有形固定資産減価償却率">
          <a:extLst>
            <a:ext uri="{FF2B5EF4-FFF2-40B4-BE49-F238E27FC236}">
              <a16:creationId xmlns:a16="http://schemas.microsoft.com/office/drawing/2014/main" id="{EC45376A-E29B-48AE-8084-293461536E1E}"/>
            </a:ext>
          </a:extLst>
        </xdr:cNvPr>
        <xdr:cNvSpPr txBox="1"/>
      </xdr:nvSpPr>
      <xdr:spPr>
        <a:xfrm>
          <a:off x="1816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38116</xdr:rowOff>
    </xdr:from>
    <xdr:ext cx="405111" cy="259045"/>
    <xdr:sp macro="" textlink="">
      <xdr:nvSpPr>
        <xdr:cNvPr id="433" name="n_4mainValue【港湾・漁港】&#10;有形固定資産減価償却率">
          <a:extLst>
            <a:ext uri="{FF2B5EF4-FFF2-40B4-BE49-F238E27FC236}">
              <a16:creationId xmlns:a16="http://schemas.microsoft.com/office/drawing/2014/main" id="{2F15F8BA-CED3-4A71-B0BA-0D1B3E2B00F7}"/>
            </a:ext>
          </a:extLst>
        </xdr:cNvPr>
        <xdr:cNvSpPr txBox="1"/>
      </xdr:nvSpPr>
      <xdr:spPr>
        <a:xfrm>
          <a:off x="927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F1E96B5E-A2CE-4DD1-8745-7FBFDCFBDA4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AC0FAAB1-4BC8-4C80-8CF2-195DAB687D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537541F7-4839-4305-A627-DEEB5842FF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509A4A3D-D296-41E4-887A-6667670D02A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1652462A-C660-403F-9C61-F6EEFDD3C5A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98202BF9-E137-4AF2-8020-44F5720624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F06CF033-DF3E-41A1-846C-3B2B4EEA529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36B73D11-3694-4C23-AC61-7886FC59216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423CA432-E5A5-4188-A1CF-E0322098BDB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3E34E15F-900F-41CC-B1D1-DFF81BB25AA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4" name="直線コネクタ 443">
          <a:extLst>
            <a:ext uri="{FF2B5EF4-FFF2-40B4-BE49-F238E27FC236}">
              <a16:creationId xmlns:a16="http://schemas.microsoft.com/office/drawing/2014/main" id="{A9298641-48E9-415C-8592-EAED30AE5FE5}"/>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5" name="テキスト ボックス 444">
          <a:extLst>
            <a:ext uri="{FF2B5EF4-FFF2-40B4-BE49-F238E27FC236}">
              <a16:creationId xmlns:a16="http://schemas.microsoft.com/office/drawing/2014/main" id="{642A4C25-D34B-4C3A-9B13-1CDDBA19FA4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11713699-A8D1-41A8-AF0B-7D0D6FC5ABF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7" name="テキスト ボックス 446">
          <a:extLst>
            <a:ext uri="{FF2B5EF4-FFF2-40B4-BE49-F238E27FC236}">
              <a16:creationId xmlns:a16="http://schemas.microsoft.com/office/drawing/2014/main" id="{5459CD71-8916-4265-9B01-8A8D2104BF23}"/>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8" name="直線コネクタ 447">
          <a:extLst>
            <a:ext uri="{FF2B5EF4-FFF2-40B4-BE49-F238E27FC236}">
              <a16:creationId xmlns:a16="http://schemas.microsoft.com/office/drawing/2014/main" id="{550BBB5B-4424-493B-AC8F-A6DEBC06E0FB}"/>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9" name="テキスト ボックス 448">
          <a:extLst>
            <a:ext uri="{FF2B5EF4-FFF2-40B4-BE49-F238E27FC236}">
              <a16:creationId xmlns:a16="http://schemas.microsoft.com/office/drawing/2014/main" id="{7DEB8444-0744-467D-A0E4-0B08F09B5107}"/>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BC7DC69E-3497-411F-A2F8-3ACCAC7FBCB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CFE9DF6A-384B-4AB6-B62C-21CBA1BAF38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7578A348-9591-4ACC-85BB-934ED704A84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53" name="直線コネクタ 452">
          <a:extLst>
            <a:ext uri="{FF2B5EF4-FFF2-40B4-BE49-F238E27FC236}">
              <a16:creationId xmlns:a16="http://schemas.microsoft.com/office/drawing/2014/main" id="{5E60E7AF-8FD6-4A2F-9B77-D7D33FFD5854}"/>
            </a:ext>
          </a:extLst>
        </xdr:cNvPr>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54" name="【港湾・漁港】&#10;一人当たり有形固定資産（償却資産）額最小値テキスト">
          <a:extLst>
            <a:ext uri="{FF2B5EF4-FFF2-40B4-BE49-F238E27FC236}">
              <a16:creationId xmlns:a16="http://schemas.microsoft.com/office/drawing/2014/main" id="{44109D3F-AD2F-449B-B975-564B5C7ABA98}"/>
            </a:ext>
          </a:extLst>
        </xdr:cNvPr>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55" name="直線コネクタ 454">
          <a:extLst>
            <a:ext uri="{FF2B5EF4-FFF2-40B4-BE49-F238E27FC236}">
              <a16:creationId xmlns:a16="http://schemas.microsoft.com/office/drawing/2014/main" id="{3F1A261C-9217-48AE-817A-6196DB248152}"/>
            </a:ext>
          </a:extLst>
        </xdr:cNvPr>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ED3FF4F7-BC76-408E-AC07-BA9386114629}"/>
            </a:ext>
          </a:extLst>
        </xdr:cNvPr>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57" name="直線コネクタ 456">
          <a:extLst>
            <a:ext uri="{FF2B5EF4-FFF2-40B4-BE49-F238E27FC236}">
              <a16:creationId xmlns:a16="http://schemas.microsoft.com/office/drawing/2014/main" id="{065ED21A-0A25-490D-8CAD-42A977F62721}"/>
            </a:ext>
          </a:extLst>
        </xdr:cNvPr>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59966</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CF73B56D-8501-4067-9C8C-58534DF25339}"/>
            </a:ext>
          </a:extLst>
        </xdr:cNvPr>
        <xdr:cNvSpPr txBox="1"/>
      </xdr:nvSpPr>
      <xdr:spPr>
        <a:xfrm>
          <a:off x="10515600" y="1806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59" name="フローチャート: 判断 458">
          <a:extLst>
            <a:ext uri="{FF2B5EF4-FFF2-40B4-BE49-F238E27FC236}">
              <a16:creationId xmlns:a16="http://schemas.microsoft.com/office/drawing/2014/main" id="{779D6B64-CB50-4B15-8C76-8DD98FAFF4E5}"/>
            </a:ext>
          </a:extLst>
        </xdr:cNvPr>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60" name="フローチャート: 判断 459">
          <a:extLst>
            <a:ext uri="{FF2B5EF4-FFF2-40B4-BE49-F238E27FC236}">
              <a16:creationId xmlns:a16="http://schemas.microsoft.com/office/drawing/2014/main" id="{4290856B-8315-4670-85CF-33763D0CFC74}"/>
            </a:ext>
          </a:extLst>
        </xdr:cNvPr>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61" name="フローチャート: 判断 460">
          <a:extLst>
            <a:ext uri="{FF2B5EF4-FFF2-40B4-BE49-F238E27FC236}">
              <a16:creationId xmlns:a16="http://schemas.microsoft.com/office/drawing/2014/main" id="{6BD43060-6EAF-4E0F-8E29-3F427F3BC5E2}"/>
            </a:ext>
          </a:extLst>
        </xdr:cNvPr>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62" name="フローチャート: 判断 461">
          <a:extLst>
            <a:ext uri="{FF2B5EF4-FFF2-40B4-BE49-F238E27FC236}">
              <a16:creationId xmlns:a16="http://schemas.microsoft.com/office/drawing/2014/main" id="{BCC27743-B29B-4BF3-81E8-295588332E72}"/>
            </a:ext>
          </a:extLst>
        </xdr:cNvPr>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63" name="フローチャート: 判断 462">
          <a:extLst>
            <a:ext uri="{FF2B5EF4-FFF2-40B4-BE49-F238E27FC236}">
              <a16:creationId xmlns:a16="http://schemas.microsoft.com/office/drawing/2014/main" id="{4E49B944-1DA1-489A-AC68-CAF3D43777B6}"/>
            </a:ext>
          </a:extLst>
        </xdr:cNvPr>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AA5A3123-108F-40B0-A6EF-F25112163C2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854BBA6C-0041-46F7-97D4-F8FA77C6182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8E37120B-5283-460B-B689-669DD603841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6AA5E6B8-23BE-4B85-ADC7-49C99D7EBA1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C9CBB113-76C4-494A-A703-F2EB74E00F1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58358</xdr:rowOff>
    </xdr:from>
    <xdr:to>
      <xdr:col>55</xdr:col>
      <xdr:colOff>50800</xdr:colOff>
      <xdr:row>107</xdr:row>
      <xdr:rowOff>159958</xdr:rowOff>
    </xdr:to>
    <xdr:sp macro="" textlink="">
      <xdr:nvSpPr>
        <xdr:cNvPr id="469" name="楕円 468">
          <a:extLst>
            <a:ext uri="{FF2B5EF4-FFF2-40B4-BE49-F238E27FC236}">
              <a16:creationId xmlns:a16="http://schemas.microsoft.com/office/drawing/2014/main" id="{7869265D-989D-48FC-8E3F-13CB686B3692}"/>
            </a:ext>
          </a:extLst>
        </xdr:cNvPr>
        <xdr:cNvSpPr/>
      </xdr:nvSpPr>
      <xdr:spPr>
        <a:xfrm>
          <a:off x="10426700" y="1840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144735</xdr:rowOff>
    </xdr:from>
    <xdr:ext cx="534377" cy="259045"/>
    <xdr:sp macro="" textlink="">
      <xdr:nvSpPr>
        <xdr:cNvPr id="470" name="【港湾・漁港】&#10;一人当たり有形固定資産（償却資産）額該当値テキスト">
          <a:extLst>
            <a:ext uri="{FF2B5EF4-FFF2-40B4-BE49-F238E27FC236}">
              <a16:creationId xmlns:a16="http://schemas.microsoft.com/office/drawing/2014/main" id="{F7CC94CF-A7CD-46AD-8652-187963ABFC4B}"/>
            </a:ext>
          </a:extLst>
        </xdr:cNvPr>
        <xdr:cNvSpPr txBox="1"/>
      </xdr:nvSpPr>
      <xdr:spPr>
        <a:xfrm>
          <a:off x="10515600" y="1831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58164</xdr:rowOff>
    </xdr:from>
    <xdr:to>
      <xdr:col>50</xdr:col>
      <xdr:colOff>165100</xdr:colOff>
      <xdr:row>107</xdr:row>
      <xdr:rowOff>159764</xdr:rowOff>
    </xdr:to>
    <xdr:sp macro="" textlink="">
      <xdr:nvSpPr>
        <xdr:cNvPr id="471" name="楕円 470">
          <a:extLst>
            <a:ext uri="{FF2B5EF4-FFF2-40B4-BE49-F238E27FC236}">
              <a16:creationId xmlns:a16="http://schemas.microsoft.com/office/drawing/2014/main" id="{0FE3AE59-6876-4A93-89F3-C7BF6E222743}"/>
            </a:ext>
          </a:extLst>
        </xdr:cNvPr>
        <xdr:cNvSpPr/>
      </xdr:nvSpPr>
      <xdr:spPr>
        <a:xfrm>
          <a:off x="9588500" y="184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108964</xdr:rowOff>
    </xdr:from>
    <xdr:to>
      <xdr:col>55</xdr:col>
      <xdr:colOff>0</xdr:colOff>
      <xdr:row>107</xdr:row>
      <xdr:rowOff>109158</xdr:rowOff>
    </xdr:to>
    <xdr:cxnSp macro="">
      <xdr:nvCxnSpPr>
        <xdr:cNvPr id="472" name="直線コネクタ 471">
          <a:extLst>
            <a:ext uri="{FF2B5EF4-FFF2-40B4-BE49-F238E27FC236}">
              <a16:creationId xmlns:a16="http://schemas.microsoft.com/office/drawing/2014/main" id="{5D23A3D8-94A4-4E30-BE18-E7D0CAD88AFE}"/>
            </a:ext>
          </a:extLst>
        </xdr:cNvPr>
        <xdr:cNvCxnSpPr/>
      </xdr:nvCxnSpPr>
      <xdr:spPr>
        <a:xfrm>
          <a:off x="9639300" y="18454114"/>
          <a:ext cx="8382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58000</xdr:rowOff>
    </xdr:from>
    <xdr:to>
      <xdr:col>46</xdr:col>
      <xdr:colOff>38100</xdr:colOff>
      <xdr:row>107</xdr:row>
      <xdr:rowOff>159600</xdr:rowOff>
    </xdr:to>
    <xdr:sp macro="" textlink="">
      <xdr:nvSpPr>
        <xdr:cNvPr id="473" name="楕円 472">
          <a:extLst>
            <a:ext uri="{FF2B5EF4-FFF2-40B4-BE49-F238E27FC236}">
              <a16:creationId xmlns:a16="http://schemas.microsoft.com/office/drawing/2014/main" id="{0EDEC85F-ADCC-46E8-985A-FBA7373BBD54}"/>
            </a:ext>
          </a:extLst>
        </xdr:cNvPr>
        <xdr:cNvSpPr/>
      </xdr:nvSpPr>
      <xdr:spPr>
        <a:xfrm>
          <a:off x="8699500" y="184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108800</xdr:rowOff>
    </xdr:from>
    <xdr:to>
      <xdr:col>50</xdr:col>
      <xdr:colOff>114300</xdr:colOff>
      <xdr:row>107</xdr:row>
      <xdr:rowOff>108964</xdr:rowOff>
    </xdr:to>
    <xdr:cxnSp macro="">
      <xdr:nvCxnSpPr>
        <xdr:cNvPr id="474" name="直線コネクタ 473">
          <a:extLst>
            <a:ext uri="{FF2B5EF4-FFF2-40B4-BE49-F238E27FC236}">
              <a16:creationId xmlns:a16="http://schemas.microsoft.com/office/drawing/2014/main" id="{BA0143F3-687D-43C3-820F-B97D378C9500}"/>
            </a:ext>
          </a:extLst>
        </xdr:cNvPr>
        <xdr:cNvCxnSpPr/>
      </xdr:nvCxnSpPr>
      <xdr:spPr>
        <a:xfrm>
          <a:off x="8750300" y="18453950"/>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57576</xdr:rowOff>
    </xdr:from>
    <xdr:to>
      <xdr:col>41</xdr:col>
      <xdr:colOff>101600</xdr:colOff>
      <xdr:row>107</xdr:row>
      <xdr:rowOff>159176</xdr:rowOff>
    </xdr:to>
    <xdr:sp macro="" textlink="">
      <xdr:nvSpPr>
        <xdr:cNvPr id="475" name="楕円 474">
          <a:extLst>
            <a:ext uri="{FF2B5EF4-FFF2-40B4-BE49-F238E27FC236}">
              <a16:creationId xmlns:a16="http://schemas.microsoft.com/office/drawing/2014/main" id="{1AC5AA92-18A1-4267-AE0B-AFC278CDBAC9}"/>
            </a:ext>
          </a:extLst>
        </xdr:cNvPr>
        <xdr:cNvSpPr/>
      </xdr:nvSpPr>
      <xdr:spPr>
        <a:xfrm>
          <a:off x="7810500" y="184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108376</xdr:rowOff>
    </xdr:from>
    <xdr:to>
      <xdr:col>45</xdr:col>
      <xdr:colOff>177800</xdr:colOff>
      <xdr:row>107</xdr:row>
      <xdr:rowOff>108800</xdr:rowOff>
    </xdr:to>
    <xdr:cxnSp macro="">
      <xdr:nvCxnSpPr>
        <xdr:cNvPr id="476" name="直線コネクタ 475">
          <a:extLst>
            <a:ext uri="{FF2B5EF4-FFF2-40B4-BE49-F238E27FC236}">
              <a16:creationId xmlns:a16="http://schemas.microsoft.com/office/drawing/2014/main" id="{E4626601-45A3-4225-83CA-A57CB3008735}"/>
            </a:ext>
          </a:extLst>
        </xdr:cNvPr>
        <xdr:cNvCxnSpPr/>
      </xdr:nvCxnSpPr>
      <xdr:spPr>
        <a:xfrm>
          <a:off x="7861300" y="18453526"/>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57445</xdr:rowOff>
    </xdr:from>
    <xdr:to>
      <xdr:col>36</xdr:col>
      <xdr:colOff>165100</xdr:colOff>
      <xdr:row>107</xdr:row>
      <xdr:rowOff>159045</xdr:rowOff>
    </xdr:to>
    <xdr:sp macro="" textlink="">
      <xdr:nvSpPr>
        <xdr:cNvPr id="477" name="楕円 476">
          <a:extLst>
            <a:ext uri="{FF2B5EF4-FFF2-40B4-BE49-F238E27FC236}">
              <a16:creationId xmlns:a16="http://schemas.microsoft.com/office/drawing/2014/main" id="{438614F2-296F-497C-8983-0DA2EF7F278D}"/>
            </a:ext>
          </a:extLst>
        </xdr:cNvPr>
        <xdr:cNvSpPr/>
      </xdr:nvSpPr>
      <xdr:spPr>
        <a:xfrm>
          <a:off x="6921500" y="1840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108245</xdr:rowOff>
    </xdr:from>
    <xdr:to>
      <xdr:col>41</xdr:col>
      <xdr:colOff>50800</xdr:colOff>
      <xdr:row>107</xdr:row>
      <xdr:rowOff>108376</xdr:rowOff>
    </xdr:to>
    <xdr:cxnSp macro="">
      <xdr:nvCxnSpPr>
        <xdr:cNvPr id="478" name="直線コネクタ 477">
          <a:extLst>
            <a:ext uri="{FF2B5EF4-FFF2-40B4-BE49-F238E27FC236}">
              <a16:creationId xmlns:a16="http://schemas.microsoft.com/office/drawing/2014/main" id="{92F3E126-ED90-44BD-A498-16C937A4DDA9}"/>
            </a:ext>
          </a:extLst>
        </xdr:cNvPr>
        <xdr:cNvCxnSpPr/>
      </xdr:nvCxnSpPr>
      <xdr:spPr>
        <a:xfrm>
          <a:off x="6972300" y="18453395"/>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163341</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6AC2854F-3B3F-4DE7-94BE-39C17D124ED9}"/>
            </a:ext>
          </a:extLst>
        </xdr:cNvPr>
        <xdr:cNvSpPr txBox="1"/>
      </xdr:nvSpPr>
      <xdr:spPr>
        <a:xfrm>
          <a:off x="93270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147542</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2FA7E4C6-9D71-46B2-86F4-564EAECED24D}"/>
            </a:ext>
          </a:extLst>
        </xdr:cNvPr>
        <xdr:cNvSpPr txBox="1"/>
      </xdr:nvSpPr>
      <xdr:spPr>
        <a:xfrm>
          <a:off x="8450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427DBF05-07D3-4A45-B039-D273E853FA03}"/>
            </a:ext>
          </a:extLst>
        </xdr:cNvPr>
        <xdr:cNvSpPr txBox="1"/>
      </xdr:nvSpPr>
      <xdr:spPr>
        <a:xfrm>
          <a:off x="7561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97738</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B8E6AE8D-98BD-4E90-B49D-8AB676C1A473}"/>
            </a:ext>
          </a:extLst>
        </xdr:cNvPr>
        <xdr:cNvSpPr txBox="1"/>
      </xdr:nvSpPr>
      <xdr:spPr>
        <a:xfrm>
          <a:off x="6672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150891</xdr:rowOff>
    </xdr:from>
    <xdr:ext cx="534377" cy="259045"/>
    <xdr:sp macro="" textlink="">
      <xdr:nvSpPr>
        <xdr:cNvPr id="483" name="n_1mainValue【港湾・漁港】&#10;一人当たり有形固定資産（償却資産）額">
          <a:extLst>
            <a:ext uri="{FF2B5EF4-FFF2-40B4-BE49-F238E27FC236}">
              <a16:creationId xmlns:a16="http://schemas.microsoft.com/office/drawing/2014/main" id="{510EC4CC-70F7-40FE-89D9-5C857F4D1956}"/>
            </a:ext>
          </a:extLst>
        </xdr:cNvPr>
        <xdr:cNvSpPr txBox="1"/>
      </xdr:nvSpPr>
      <xdr:spPr>
        <a:xfrm>
          <a:off x="9359411" y="184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150727</xdr:rowOff>
    </xdr:from>
    <xdr:ext cx="534377" cy="259045"/>
    <xdr:sp macro="" textlink="">
      <xdr:nvSpPr>
        <xdr:cNvPr id="484" name="n_2mainValue【港湾・漁港】&#10;一人当たり有形固定資産（償却資産）額">
          <a:extLst>
            <a:ext uri="{FF2B5EF4-FFF2-40B4-BE49-F238E27FC236}">
              <a16:creationId xmlns:a16="http://schemas.microsoft.com/office/drawing/2014/main" id="{4844A575-ACD0-4524-B7DB-F97AF8C3DD67}"/>
            </a:ext>
          </a:extLst>
        </xdr:cNvPr>
        <xdr:cNvSpPr txBox="1"/>
      </xdr:nvSpPr>
      <xdr:spPr>
        <a:xfrm>
          <a:off x="8483111" y="184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150303</xdr:rowOff>
    </xdr:from>
    <xdr:ext cx="534377" cy="259045"/>
    <xdr:sp macro="" textlink="">
      <xdr:nvSpPr>
        <xdr:cNvPr id="485" name="n_3mainValue【港湾・漁港】&#10;一人当たり有形固定資産（償却資産）額">
          <a:extLst>
            <a:ext uri="{FF2B5EF4-FFF2-40B4-BE49-F238E27FC236}">
              <a16:creationId xmlns:a16="http://schemas.microsoft.com/office/drawing/2014/main" id="{CA170064-338E-4C0A-89FB-7D22C26E3407}"/>
            </a:ext>
          </a:extLst>
        </xdr:cNvPr>
        <xdr:cNvSpPr txBox="1"/>
      </xdr:nvSpPr>
      <xdr:spPr>
        <a:xfrm>
          <a:off x="7594111" y="1849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150172</xdr:rowOff>
    </xdr:from>
    <xdr:ext cx="534377" cy="259045"/>
    <xdr:sp macro="" textlink="">
      <xdr:nvSpPr>
        <xdr:cNvPr id="486" name="n_4mainValue【港湾・漁港】&#10;一人当たり有形固定資産（償却資産）額">
          <a:extLst>
            <a:ext uri="{FF2B5EF4-FFF2-40B4-BE49-F238E27FC236}">
              <a16:creationId xmlns:a16="http://schemas.microsoft.com/office/drawing/2014/main" id="{2831A839-4EF2-4468-ACC1-8136389DFF3B}"/>
            </a:ext>
          </a:extLst>
        </xdr:cNvPr>
        <xdr:cNvSpPr txBox="1"/>
      </xdr:nvSpPr>
      <xdr:spPr>
        <a:xfrm>
          <a:off x="6705111" y="184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B6007A7C-3D78-4E7B-B879-3E7DB254FCC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F3B54364-BE51-4972-BA2F-9B064DFBBA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E2D77A24-8CA0-40B7-992F-1F24D13EB4F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70749F4A-326B-4E76-AED7-9214AA0CD7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DE98D1EB-6864-4018-B887-441EC75609F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60E8FE3D-F335-4FDE-B9D8-FC096BE8541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3E7F1C10-7FA5-4991-AE91-38F9FABF1A9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9675AEF1-1C98-431E-A78E-06FC371145D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8455924E-3EF7-4C96-984B-DBFDEE847AE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E492318D-9E5E-4DE1-A1B1-F1462E472D8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D7A46A39-FE8D-4CEA-AEDC-D2472B1845F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E96F0636-52E7-41EB-9B6F-3552CC45176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1F286B7F-3C21-44D5-A0F3-839B2E20468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8C79B7C0-2B12-4A77-A0E3-0A68BDC5CDD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D7B26F9F-ABA0-4386-A023-ED9AE8E5301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E3F3ED0A-490D-4F3D-BB13-E66CAB8005E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8A24F1D7-CAE6-4D2B-A858-9804E390BAB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3254D644-C361-4CC9-910F-B5BD049BF12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F3BEC287-8B48-4653-9AB0-9B82125F117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7A72E5CD-4669-4D87-966E-EA2C91E3DBA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a:extLst>
            <a:ext uri="{FF2B5EF4-FFF2-40B4-BE49-F238E27FC236}">
              <a16:creationId xmlns:a16="http://schemas.microsoft.com/office/drawing/2014/main" id="{7184DF04-97FC-462C-B069-B654C1AC414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C520B781-ED34-4C1C-AEC0-81CD9A0B898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a:extLst>
            <a:ext uri="{FF2B5EF4-FFF2-40B4-BE49-F238E27FC236}">
              <a16:creationId xmlns:a16="http://schemas.microsoft.com/office/drawing/2014/main" id="{A70FD4BD-7506-4200-B9EA-4C1AF112CAD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9700C644-1BFE-4DA5-86E9-0C725A6E291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511" name="直線コネクタ 510">
          <a:extLst>
            <a:ext uri="{FF2B5EF4-FFF2-40B4-BE49-F238E27FC236}">
              <a16:creationId xmlns:a16="http://schemas.microsoft.com/office/drawing/2014/main" id="{468DD6CF-7323-45EF-82BB-A901D15FBC4B}"/>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D283D547-F321-4A2E-915E-213AC20D6AA1}"/>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513" name="直線コネクタ 512">
          <a:extLst>
            <a:ext uri="{FF2B5EF4-FFF2-40B4-BE49-F238E27FC236}">
              <a16:creationId xmlns:a16="http://schemas.microsoft.com/office/drawing/2014/main" id="{921C3F92-FE6C-4CC7-83DC-973B454EC5B5}"/>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78F35A64-259F-4568-B566-6F505E9CE718}"/>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5" name="直線コネクタ 514">
          <a:extLst>
            <a:ext uri="{FF2B5EF4-FFF2-40B4-BE49-F238E27FC236}">
              <a16:creationId xmlns:a16="http://schemas.microsoft.com/office/drawing/2014/main" id="{270C42BF-5613-4932-A2B6-3B00A1E93365}"/>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D9F1D00B-FD2F-4843-B281-ADC49CEEDB0B}"/>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17" name="フローチャート: 判断 516">
          <a:extLst>
            <a:ext uri="{FF2B5EF4-FFF2-40B4-BE49-F238E27FC236}">
              <a16:creationId xmlns:a16="http://schemas.microsoft.com/office/drawing/2014/main" id="{49169D4D-B21C-4A7B-929B-8724DCE89B7F}"/>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8" name="フローチャート: 判断 517">
          <a:extLst>
            <a:ext uri="{FF2B5EF4-FFF2-40B4-BE49-F238E27FC236}">
              <a16:creationId xmlns:a16="http://schemas.microsoft.com/office/drawing/2014/main" id="{56144053-5469-4C62-8870-C42A11763565}"/>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9" name="フローチャート: 判断 518">
          <a:extLst>
            <a:ext uri="{FF2B5EF4-FFF2-40B4-BE49-F238E27FC236}">
              <a16:creationId xmlns:a16="http://schemas.microsoft.com/office/drawing/2014/main" id="{EE70BF16-5DA9-4687-875F-8FB9876DBDF7}"/>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520" name="フローチャート: 判断 519">
          <a:extLst>
            <a:ext uri="{FF2B5EF4-FFF2-40B4-BE49-F238E27FC236}">
              <a16:creationId xmlns:a16="http://schemas.microsoft.com/office/drawing/2014/main" id="{01A7360A-70D8-4E72-AA70-CE6AA67689D1}"/>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1" name="フローチャート: 判断 520">
          <a:extLst>
            <a:ext uri="{FF2B5EF4-FFF2-40B4-BE49-F238E27FC236}">
              <a16:creationId xmlns:a16="http://schemas.microsoft.com/office/drawing/2014/main" id="{CF41BB0F-A4F1-4C25-840A-B76F6ECD3076}"/>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FD31A28-4447-4528-889C-FAA349CA26D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D06B6629-99D8-4C29-A1A6-CC78924AAAF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7EC5FEB8-4D58-4BCB-A95E-19E79B7D7E7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A370710A-56BF-4426-A862-7AEBB14CF3C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A20D3712-A8BC-490B-8F18-FBD61EC6720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103505</xdr:rowOff>
    </xdr:from>
    <xdr:to>
      <xdr:col>85</xdr:col>
      <xdr:colOff>177800</xdr:colOff>
      <xdr:row>35</xdr:row>
      <xdr:rowOff>33655</xdr:rowOff>
    </xdr:to>
    <xdr:sp macro="" textlink="">
      <xdr:nvSpPr>
        <xdr:cNvPr id="527" name="楕円 526">
          <a:extLst>
            <a:ext uri="{FF2B5EF4-FFF2-40B4-BE49-F238E27FC236}">
              <a16:creationId xmlns:a16="http://schemas.microsoft.com/office/drawing/2014/main" id="{0F5E2873-ECA2-4E3B-8363-1BA86A8BB149}"/>
            </a:ext>
          </a:extLst>
        </xdr:cNvPr>
        <xdr:cNvSpPr/>
      </xdr:nvSpPr>
      <xdr:spPr>
        <a:xfrm>
          <a:off x="162687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126382</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44540719-6774-49EE-BFA2-895624C408FA}"/>
            </a:ext>
          </a:extLst>
        </xdr:cNvPr>
        <xdr:cNvSpPr txBox="1"/>
      </xdr:nvSpPr>
      <xdr:spPr>
        <a:xfrm>
          <a:off x="16357600"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529" name="楕円 528">
          <a:extLst>
            <a:ext uri="{FF2B5EF4-FFF2-40B4-BE49-F238E27FC236}">
              <a16:creationId xmlns:a16="http://schemas.microsoft.com/office/drawing/2014/main" id="{465B508C-19E0-44B4-9331-76E2E53C7911}"/>
            </a:ext>
          </a:extLst>
        </xdr:cNvPr>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34</xdr:row>
      <xdr:rowOff>154305</xdr:rowOff>
    </xdr:to>
    <xdr:cxnSp macro="">
      <xdr:nvCxnSpPr>
        <xdr:cNvPr id="530" name="直線コネクタ 529">
          <a:extLst>
            <a:ext uri="{FF2B5EF4-FFF2-40B4-BE49-F238E27FC236}">
              <a16:creationId xmlns:a16="http://schemas.microsoft.com/office/drawing/2014/main" id="{99A383F6-ADCE-48E9-8A2E-909C2DDD967B}"/>
            </a:ext>
          </a:extLst>
        </xdr:cNvPr>
        <xdr:cNvCxnSpPr/>
      </xdr:nvCxnSpPr>
      <xdr:spPr>
        <a:xfrm>
          <a:off x="15481300" y="592836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2540</xdr:rowOff>
    </xdr:from>
    <xdr:to>
      <xdr:col>76</xdr:col>
      <xdr:colOff>165100</xdr:colOff>
      <xdr:row>34</xdr:row>
      <xdr:rowOff>104140</xdr:rowOff>
    </xdr:to>
    <xdr:sp macro="" textlink="">
      <xdr:nvSpPr>
        <xdr:cNvPr id="531" name="楕円 530">
          <a:extLst>
            <a:ext uri="{FF2B5EF4-FFF2-40B4-BE49-F238E27FC236}">
              <a16:creationId xmlns:a16="http://schemas.microsoft.com/office/drawing/2014/main" id="{748BD4DF-1DAC-4800-905F-71AAFD093C2C}"/>
            </a:ext>
          </a:extLst>
        </xdr:cNvPr>
        <xdr:cNvSpPr/>
      </xdr:nvSpPr>
      <xdr:spPr>
        <a:xfrm>
          <a:off x="14541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53340</xdr:rowOff>
    </xdr:from>
    <xdr:to>
      <xdr:col>81</xdr:col>
      <xdr:colOff>50800</xdr:colOff>
      <xdr:row>34</xdr:row>
      <xdr:rowOff>99060</xdr:rowOff>
    </xdr:to>
    <xdr:cxnSp macro="">
      <xdr:nvCxnSpPr>
        <xdr:cNvPr id="532" name="直線コネクタ 531">
          <a:extLst>
            <a:ext uri="{FF2B5EF4-FFF2-40B4-BE49-F238E27FC236}">
              <a16:creationId xmlns:a16="http://schemas.microsoft.com/office/drawing/2014/main" id="{3CD6B548-F5CB-4930-8BBA-A6C5D1B34842}"/>
            </a:ext>
          </a:extLst>
        </xdr:cNvPr>
        <xdr:cNvCxnSpPr/>
      </xdr:nvCxnSpPr>
      <xdr:spPr>
        <a:xfrm>
          <a:off x="14592300" y="5882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118745</xdr:rowOff>
    </xdr:from>
    <xdr:to>
      <xdr:col>72</xdr:col>
      <xdr:colOff>38100</xdr:colOff>
      <xdr:row>34</xdr:row>
      <xdr:rowOff>48895</xdr:rowOff>
    </xdr:to>
    <xdr:sp macro="" textlink="">
      <xdr:nvSpPr>
        <xdr:cNvPr id="533" name="楕円 532">
          <a:extLst>
            <a:ext uri="{FF2B5EF4-FFF2-40B4-BE49-F238E27FC236}">
              <a16:creationId xmlns:a16="http://schemas.microsoft.com/office/drawing/2014/main" id="{4BE321E6-3274-4755-BC73-F07351AD8C3A}"/>
            </a:ext>
          </a:extLst>
        </xdr:cNvPr>
        <xdr:cNvSpPr/>
      </xdr:nvSpPr>
      <xdr:spPr>
        <a:xfrm>
          <a:off x="13652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169545</xdr:rowOff>
    </xdr:from>
    <xdr:to>
      <xdr:col>76</xdr:col>
      <xdr:colOff>114300</xdr:colOff>
      <xdr:row>34</xdr:row>
      <xdr:rowOff>53340</xdr:rowOff>
    </xdr:to>
    <xdr:cxnSp macro="">
      <xdr:nvCxnSpPr>
        <xdr:cNvPr id="534" name="直線コネクタ 533">
          <a:extLst>
            <a:ext uri="{FF2B5EF4-FFF2-40B4-BE49-F238E27FC236}">
              <a16:creationId xmlns:a16="http://schemas.microsoft.com/office/drawing/2014/main" id="{4AF79CAC-9B2C-4607-BECC-EB8290B93248}"/>
            </a:ext>
          </a:extLst>
        </xdr:cNvPr>
        <xdr:cNvCxnSpPr/>
      </xdr:nvCxnSpPr>
      <xdr:spPr>
        <a:xfrm>
          <a:off x="13703300" y="58273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33020</xdr:rowOff>
    </xdr:from>
    <xdr:to>
      <xdr:col>67</xdr:col>
      <xdr:colOff>101600</xdr:colOff>
      <xdr:row>33</xdr:row>
      <xdr:rowOff>134620</xdr:rowOff>
    </xdr:to>
    <xdr:sp macro="" textlink="">
      <xdr:nvSpPr>
        <xdr:cNvPr id="535" name="楕円 534">
          <a:extLst>
            <a:ext uri="{FF2B5EF4-FFF2-40B4-BE49-F238E27FC236}">
              <a16:creationId xmlns:a16="http://schemas.microsoft.com/office/drawing/2014/main" id="{4C8798CE-524C-4332-BDFE-E4A9212CB0CD}"/>
            </a:ext>
          </a:extLst>
        </xdr:cNvPr>
        <xdr:cNvSpPr/>
      </xdr:nvSpPr>
      <xdr:spPr>
        <a:xfrm>
          <a:off x="12763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83820</xdr:rowOff>
    </xdr:from>
    <xdr:to>
      <xdr:col>71</xdr:col>
      <xdr:colOff>177800</xdr:colOff>
      <xdr:row>33</xdr:row>
      <xdr:rowOff>169545</xdr:rowOff>
    </xdr:to>
    <xdr:cxnSp macro="">
      <xdr:nvCxnSpPr>
        <xdr:cNvPr id="536" name="直線コネクタ 535">
          <a:extLst>
            <a:ext uri="{FF2B5EF4-FFF2-40B4-BE49-F238E27FC236}">
              <a16:creationId xmlns:a16="http://schemas.microsoft.com/office/drawing/2014/main" id="{BAD5F8D3-0251-4662-882A-E750159D389F}"/>
            </a:ext>
          </a:extLst>
        </xdr:cNvPr>
        <xdr:cNvCxnSpPr/>
      </xdr:nvCxnSpPr>
      <xdr:spPr>
        <a:xfrm>
          <a:off x="12814300" y="57416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F7A72637-12CD-4AE4-9C56-C0E150CC0011}"/>
            </a:ext>
          </a:extLst>
        </xdr:cNvPr>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7F890110-C417-4780-A8E3-5FD992700B3F}"/>
            </a:ext>
          </a:extLst>
        </xdr:cNvPr>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5D3C4356-6E16-41A8-985C-F49184D5232C}"/>
            </a:ext>
          </a:extLst>
        </xdr:cNvPr>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226C6BD5-4897-4A6D-B8A3-4A3B1A20E0F3}"/>
            </a:ext>
          </a:extLst>
        </xdr:cNvPr>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0A8BECA2-26E0-4D17-AB7A-6D790CA40061}"/>
            </a:ext>
          </a:extLst>
        </xdr:cNvPr>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120667</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3EE39721-B101-42C8-946E-BA1B564E5EA3}"/>
            </a:ext>
          </a:extLst>
        </xdr:cNvPr>
        <xdr:cNvSpPr txBox="1"/>
      </xdr:nvSpPr>
      <xdr:spPr>
        <a:xfrm>
          <a:off x="143897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65422</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AF0E4257-0C6D-450C-8055-F5E59503B12A}"/>
            </a:ext>
          </a:extLst>
        </xdr:cNvPr>
        <xdr:cNvSpPr txBox="1"/>
      </xdr:nvSpPr>
      <xdr:spPr>
        <a:xfrm>
          <a:off x="13500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151147</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7AE06E56-C9AE-4489-8CC4-5B0AC9C7BDAA}"/>
            </a:ext>
          </a:extLst>
        </xdr:cNvPr>
        <xdr:cNvSpPr txBox="1"/>
      </xdr:nvSpPr>
      <xdr:spPr>
        <a:xfrm>
          <a:off x="12611744"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024A83AD-78B8-4236-81ED-91C70864678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2B2545E3-7C50-4B23-80F0-32C0F090E10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ABB545FD-4DF7-4ABD-BCD3-F4AF06927FC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AB5736CB-3504-4349-A047-493EDE1DF91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3A7A204B-B4C8-4C8B-BA96-3D9F0272DB1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2DA02448-8EEF-432C-A136-2A9818CB1DA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40628368-5C0E-4448-B3C7-F4D409D4502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AE7A4048-C5C8-44CD-B8B6-4E1135BD41A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F2203582-C716-498B-8219-56FF925B843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ECFBB348-DFEA-4C7C-8934-FFE0772A41B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5" name="直線コネクタ 554">
          <a:extLst>
            <a:ext uri="{FF2B5EF4-FFF2-40B4-BE49-F238E27FC236}">
              <a16:creationId xmlns:a16="http://schemas.microsoft.com/office/drawing/2014/main" id="{BE0EAC0E-6C6C-4878-A46A-AD7812E9668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6" name="テキスト ボックス 555">
          <a:extLst>
            <a:ext uri="{FF2B5EF4-FFF2-40B4-BE49-F238E27FC236}">
              <a16:creationId xmlns:a16="http://schemas.microsoft.com/office/drawing/2014/main" id="{85B39BE1-D732-4D77-9592-094042B8869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7" name="直線コネクタ 556">
          <a:extLst>
            <a:ext uri="{FF2B5EF4-FFF2-40B4-BE49-F238E27FC236}">
              <a16:creationId xmlns:a16="http://schemas.microsoft.com/office/drawing/2014/main" id="{DC4CBCE1-9F37-42AB-8BB4-F6942EC9418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8" name="テキスト ボックス 557">
          <a:extLst>
            <a:ext uri="{FF2B5EF4-FFF2-40B4-BE49-F238E27FC236}">
              <a16:creationId xmlns:a16="http://schemas.microsoft.com/office/drawing/2014/main" id="{9637E94C-DA19-4436-95F1-E02B35D9EBD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9" name="直線コネクタ 558">
          <a:extLst>
            <a:ext uri="{FF2B5EF4-FFF2-40B4-BE49-F238E27FC236}">
              <a16:creationId xmlns:a16="http://schemas.microsoft.com/office/drawing/2014/main" id="{0462B828-2712-4667-91FD-5E804DF9F95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0" name="テキスト ボックス 559">
          <a:extLst>
            <a:ext uri="{FF2B5EF4-FFF2-40B4-BE49-F238E27FC236}">
              <a16:creationId xmlns:a16="http://schemas.microsoft.com/office/drawing/2014/main" id="{A098672E-A680-417D-BACF-FB1F2D348FF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1" name="直線コネクタ 560">
          <a:extLst>
            <a:ext uri="{FF2B5EF4-FFF2-40B4-BE49-F238E27FC236}">
              <a16:creationId xmlns:a16="http://schemas.microsoft.com/office/drawing/2014/main" id="{C1907CF0-2DF8-479B-B172-542F07AE860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2" name="テキスト ボックス 561">
          <a:extLst>
            <a:ext uri="{FF2B5EF4-FFF2-40B4-BE49-F238E27FC236}">
              <a16:creationId xmlns:a16="http://schemas.microsoft.com/office/drawing/2014/main" id="{C0E1E3E5-C3CF-4FC9-83A9-D29DD805404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60C8268D-19E9-4C2A-BBBF-A74A6DC5DCF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a:extLst>
            <a:ext uri="{FF2B5EF4-FFF2-40B4-BE49-F238E27FC236}">
              <a16:creationId xmlns:a16="http://schemas.microsoft.com/office/drawing/2014/main" id="{D7EF9B60-D361-4357-AD8F-B1B4A4C9280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a:extLst>
            <a:ext uri="{FF2B5EF4-FFF2-40B4-BE49-F238E27FC236}">
              <a16:creationId xmlns:a16="http://schemas.microsoft.com/office/drawing/2014/main" id="{24C5EAB9-C462-4BDF-BE0C-EBE8B31AA4D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66" name="直線コネクタ 565">
          <a:extLst>
            <a:ext uri="{FF2B5EF4-FFF2-40B4-BE49-F238E27FC236}">
              <a16:creationId xmlns:a16="http://schemas.microsoft.com/office/drawing/2014/main" id="{709DE451-4D50-4374-8831-85DB1A9B6CCA}"/>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7" name="【認定こども園・幼稚園・保育所】&#10;一人当たり面積最小値テキスト">
          <a:extLst>
            <a:ext uri="{FF2B5EF4-FFF2-40B4-BE49-F238E27FC236}">
              <a16:creationId xmlns:a16="http://schemas.microsoft.com/office/drawing/2014/main" id="{E03745CE-1430-42E3-9B28-934A671A5D69}"/>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8" name="直線コネクタ 567">
          <a:extLst>
            <a:ext uri="{FF2B5EF4-FFF2-40B4-BE49-F238E27FC236}">
              <a16:creationId xmlns:a16="http://schemas.microsoft.com/office/drawing/2014/main" id="{15A2467C-C85D-4737-BA33-97FA47F75CCE}"/>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69" name="【認定こども園・幼稚園・保育所】&#10;一人当たり面積最大値テキスト">
          <a:extLst>
            <a:ext uri="{FF2B5EF4-FFF2-40B4-BE49-F238E27FC236}">
              <a16:creationId xmlns:a16="http://schemas.microsoft.com/office/drawing/2014/main" id="{3CB6797F-84AE-429F-88AA-DA839512861F}"/>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70" name="直線コネクタ 569">
          <a:extLst>
            <a:ext uri="{FF2B5EF4-FFF2-40B4-BE49-F238E27FC236}">
              <a16:creationId xmlns:a16="http://schemas.microsoft.com/office/drawing/2014/main" id="{C4C833C8-8CB3-424E-B1E4-E49C54CD826B}"/>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571" name="【認定こども園・幼稚園・保育所】&#10;一人当たり面積平均値テキスト">
          <a:extLst>
            <a:ext uri="{FF2B5EF4-FFF2-40B4-BE49-F238E27FC236}">
              <a16:creationId xmlns:a16="http://schemas.microsoft.com/office/drawing/2014/main" id="{E6523637-CC50-4BA8-B8AF-50494CD75552}"/>
            </a:ext>
          </a:extLst>
        </xdr:cNvPr>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72" name="フローチャート: 判断 571">
          <a:extLst>
            <a:ext uri="{FF2B5EF4-FFF2-40B4-BE49-F238E27FC236}">
              <a16:creationId xmlns:a16="http://schemas.microsoft.com/office/drawing/2014/main" id="{8968A6C4-419D-4C18-88D4-1145911AC2B7}"/>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73" name="フローチャート: 判断 572">
          <a:extLst>
            <a:ext uri="{FF2B5EF4-FFF2-40B4-BE49-F238E27FC236}">
              <a16:creationId xmlns:a16="http://schemas.microsoft.com/office/drawing/2014/main" id="{F9B237EF-6E1D-4F68-9B30-3ADA448A2456}"/>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4" name="フローチャート: 判断 573">
          <a:extLst>
            <a:ext uri="{FF2B5EF4-FFF2-40B4-BE49-F238E27FC236}">
              <a16:creationId xmlns:a16="http://schemas.microsoft.com/office/drawing/2014/main" id="{D30C887C-CEF4-4238-AE52-74EF64BF288F}"/>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5" name="フローチャート: 判断 574">
          <a:extLst>
            <a:ext uri="{FF2B5EF4-FFF2-40B4-BE49-F238E27FC236}">
              <a16:creationId xmlns:a16="http://schemas.microsoft.com/office/drawing/2014/main" id="{58516364-B502-4B0A-9D24-5B749A964501}"/>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76" name="フローチャート: 判断 575">
          <a:extLst>
            <a:ext uri="{FF2B5EF4-FFF2-40B4-BE49-F238E27FC236}">
              <a16:creationId xmlns:a16="http://schemas.microsoft.com/office/drawing/2014/main" id="{C3DA401B-A878-4CEC-AE0C-977EAB647EE3}"/>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750AE24F-AFD3-47A1-B1CD-81AC855123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8E9FAC57-89A9-4410-84F7-334A12A1A4A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A19F9E52-A1D3-4EF9-9770-8E98A47289E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10007D55-CBF7-4DD6-AB77-3983FE76765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EFCAD269-AECA-4464-BFA8-A8B214F9009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xdr:rowOff>
    </xdr:from>
    <xdr:to>
      <xdr:col>116</xdr:col>
      <xdr:colOff>114300</xdr:colOff>
      <xdr:row>40</xdr:row>
      <xdr:rowOff>106426</xdr:rowOff>
    </xdr:to>
    <xdr:sp macro="" textlink="">
      <xdr:nvSpPr>
        <xdr:cNvPr id="582" name="楕円 581">
          <a:extLst>
            <a:ext uri="{FF2B5EF4-FFF2-40B4-BE49-F238E27FC236}">
              <a16:creationId xmlns:a16="http://schemas.microsoft.com/office/drawing/2014/main" id="{234DEB01-5222-4B06-B4BC-893711AAA07F}"/>
            </a:ext>
          </a:extLst>
        </xdr:cNvPr>
        <xdr:cNvSpPr/>
      </xdr:nvSpPr>
      <xdr:spPr>
        <a:xfrm>
          <a:off x="221107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154703</xdr:rowOff>
    </xdr:from>
    <xdr:ext cx="469744" cy="259045"/>
    <xdr:sp macro="" textlink="">
      <xdr:nvSpPr>
        <xdr:cNvPr id="583" name="【認定こども園・幼稚園・保育所】&#10;一人当たり面積該当値テキスト">
          <a:extLst>
            <a:ext uri="{FF2B5EF4-FFF2-40B4-BE49-F238E27FC236}">
              <a16:creationId xmlns:a16="http://schemas.microsoft.com/office/drawing/2014/main" id="{F3AE258C-E4B7-4D44-A50F-D0E6A6703A14}"/>
            </a:ext>
          </a:extLst>
        </xdr:cNvPr>
        <xdr:cNvSpPr txBox="1"/>
      </xdr:nvSpPr>
      <xdr:spPr>
        <a:xfrm>
          <a:off x="22199600" y="68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157988</xdr:rowOff>
    </xdr:from>
    <xdr:to>
      <xdr:col>112</xdr:col>
      <xdr:colOff>38100</xdr:colOff>
      <xdr:row>40</xdr:row>
      <xdr:rowOff>88138</xdr:rowOff>
    </xdr:to>
    <xdr:sp macro="" textlink="">
      <xdr:nvSpPr>
        <xdr:cNvPr id="584" name="楕円 583">
          <a:extLst>
            <a:ext uri="{FF2B5EF4-FFF2-40B4-BE49-F238E27FC236}">
              <a16:creationId xmlns:a16="http://schemas.microsoft.com/office/drawing/2014/main" id="{E037BD21-5218-433E-B8F1-72B4E84F4EDA}"/>
            </a:ext>
          </a:extLst>
        </xdr:cNvPr>
        <xdr:cNvSpPr/>
      </xdr:nvSpPr>
      <xdr:spPr>
        <a:xfrm>
          <a:off x="21272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37338</xdr:rowOff>
    </xdr:from>
    <xdr:to>
      <xdr:col>116</xdr:col>
      <xdr:colOff>63500</xdr:colOff>
      <xdr:row>40</xdr:row>
      <xdr:rowOff>55626</xdr:rowOff>
    </xdr:to>
    <xdr:cxnSp macro="">
      <xdr:nvCxnSpPr>
        <xdr:cNvPr id="585" name="直線コネクタ 584">
          <a:extLst>
            <a:ext uri="{FF2B5EF4-FFF2-40B4-BE49-F238E27FC236}">
              <a16:creationId xmlns:a16="http://schemas.microsoft.com/office/drawing/2014/main" id="{8530CD95-DDE2-4AD8-A234-8757F030C117}"/>
            </a:ext>
          </a:extLst>
        </xdr:cNvPr>
        <xdr:cNvCxnSpPr/>
      </xdr:nvCxnSpPr>
      <xdr:spPr>
        <a:xfrm>
          <a:off x="21323300" y="689533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157988</xdr:rowOff>
    </xdr:from>
    <xdr:to>
      <xdr:col>107</xdr:col>
      <xdr:colOff>101600</xdr:colOff>
      <xdr:row>40</xdr:row>
      <xdr:rowOff>88138</xdr:rowOff>
    </xdr:to>
    <xdr:sp macro="" textlink="">
      <xdr:nvSpPr>
        <xdr:cNvPr id="586" name="楕円 585">
          <a:extLst>
            <a:ext uri="{FF2B5EF4-FFF2-40B4-BE49-F238E27FC236}">
              <a16:creationId xmlns:a16="http://schemas.microsoft.com/office/drawing/2014/main" id="{26BAF3FD-7EF7-4914-9B6C-AA808C0BE163}"/>
            </a:ext>
          </a:extLst>
        </xdr:cNvPr>
        <xdr:cNvSpPr/>
      </xdr:nvSpPr>
      <xdr:spPr>
        <a:xfrm>
          <a:off x="20383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37338</xdr:rowOff>
    </xdr:from>
    <xdr:to>
      <xdr:col>111</xdr:col>
      <xdr:colOff>177800</xdr:colOff>
      <xdr:row>40</xdr:row>
      <xdr:rowOff>37338</xdr:rowOff>
    </xdr:to>
    <xdr:cxnSp macro="">
      <xdr:nvCxnSpPr>
        <xdr:cNvPr id="587" name="直線コネクタ 586">
          <a:extLst>
            <a:ext uri="{FF2B5EF4-FFF2-40B4-BE49-F238E27FC236}">
              <a16:creationId xmlns:a16="http://schemas.microsoft.com/office/drawing/2014/main" id="{F9FF1545-D27F-426D-9578-63BB82F5CABE}"/>
            </a:ext>
          </a:extLst>
        </xdr:cNvPr>
        <xdr:cNvCxnSpPr/>
      </xdr:nvCxnSpPr>
      <xdr:spPr>
        <a:xfrm>
          <a:off x="20434300" y="6895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153416</xdr:rowOff>
    </xdr:from>
    <xdr:to>
      <xdr:col>102</xdr:col>
      <xdr:colOff>165100</xdr:colOff>
      <xdr:row>40</xdr:row>
      <xdr:rowOff>83566</xdr:rowOff>
    </xdr:to>
    <xdr:sp macro="" textlink="">
      <xdr:nvSpPr>
        <xdr:cNvPr id="588" name="楕円 587">
          <a:extLst>
            <a:ext uri="{FF2B5EF4-FFF2-40B4-BE49-F238E27FC236}">
              <a16:creationId xmlns:a16="http://schemas.microsoft.com/office/drawing/2014/main" id="{CBFF1D0F-9256-47FC-9686-E1E0C7F8D47F}"/>
            </a:ext>
          </a:extLst>
        </xdr:cNvPr>
        <xdr:cNvSpPr/>
      </xdr:nvSpPr>
      <xdr:spPr>
        <a:xfrm>
          <a:off x="19494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32766</xdr:rowOff>
    </xdr:from>
    <xdr:to>
      <xdr:col>107</xdr:col>
      <xdr:colOff>50800</xdr:colOff>
      <xdr:row>40</xdr:row>
      <xdr:rowOff>37338</xdr:rowOff>
    </xdr:to>
    <xdr:cxnSp macro="">
      <xdr:nvCxnSpPr>
        <xdr:cNvPr id="589" name="直線コネクタ 588">
          <a:extLst>
            <a:ext uri="{FF2B5EF4-FFF2-40B4-BE49-F238E27FC236}">
              <a16:creationId xmlns:a16="http://schemas.microsoft.com/office/drawing/2014/main" id="{8A77AA2F-2EFA-4B28-8483-CF3EAF553E71}"/>
            </a:ext>
          </a:extLst>
        </xdr:cNvPr>
        <xdr:cNvCxnSpPr/>
      </xdr:nvCxnSpPr>
      <xdr:spPr>
        <a:xfrm>
          <a:off x="19545300" y="68907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139700</xdr:rowOff>
    </xdr:from>
    <xdr:to>
      <xdr:col>98</xdr:col>
      <xdr:colOff>38100</xdr:colOff>
      <xdr:row>40</xdr:row>
      <xdr:rowOff>69850</xdr:rowOff>
    </xdr:to>
    <xdr:sp macro="" textlink="">
      <xdr:nvSpPr>
        <xdr:cNvPr id="590" name="楕円 589">
          <a:extLst>
            <a:ext uri="{FF2B5EF4-FFF2-40B4-BE49-F238E27FC236}">
              <a16:creationId xmlns:a16="http://schemas.microsoft.com/office/drawing/2014/main" id="{FCA59DA3-CE76-4C41-BAF0-4379B97B3582}"/>
            </a:ext>
          </a:extLst>
        </xdr:cNvPr>
        <xdr:cNvSpPr/>
      </xdr:nvSpPr>
      <xdr:spPr>
        <a:xfrm>
          <a:off x="18605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19050</xdr:rowOff>
    </xdr:from>
    <xdr:to>
      <xdr:col>102</xdr:col>
      <xdr:colOff>114300</xdr:colOff>
      <xdr:row>40</xdr:row>
      <xdr:rowOff>32766</xdr:rowOff>
    </xdr:to>
    <xdr:cxnSp macro="">
      <xdr:nvCxnSpPr>
        <xdr:cNvPr id="591" name="直線コネクタ 590">
          <a:extLst>
            <a:ext uri="{FF2B5EF4-FFF2-40B4-BE49-F238E27FC236}">
              <a16:creationId xmlns:a16="http://schemas.microsoft.com/office/drawing/2014/main" id="{6497F437-6506-4B65-913C-D623DE344F73}"/>
            </a:ext>
          </a:extLst>
        </xdr:cNvPr>
        <xdr:cNvCxnSpPr/>
      </xdr:nvCxnSpPr>
      <xdr:spPr>
        <a:xfrm>
          <a:off x="18656300" y="687705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592" name="n_1aveValue【認定こども園・幼稚園・保育所】&#10;一人当たり面積">
          <a:extLst>
            <a:ext uri="{FF2B5EF4-FFF2-40B4-BE49-F238E27FC236}">
              <a16:creationId xmlns:a16="http://schemas.microsoft.com/office/drawing/2014/main" id="{15D5565C-48B6-4B8E-A071-2CE1A174E4FC}"/>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93" name="n_2aveValue【認定こども園・幼稚園・保育所】&#10;一人当たり面積">
          <a:extLst>
            <a:ext uri="{FF2B5EF4-FFF2-40B4-BE49-F238E27FC236}">
              <a16:creationId xmlns:a16="http://schemas.microsoft.com/office/drawing/2014/main" id="{6318446B-5C69-46D6-AAE7-6CFDD83A3DAB}"/>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94" name="n_3aveValue【認定こども園・幼稚園・保育所】&#10;一人当たり面積">
          <a:extLst>
            <a:ext uri="{FF2B5EF4-FFF2-40B4-BE49-F238E27FC236}">
              <a16:creationId xmlns:a16="http://schemas.microsoft.com/office/drawing/2014/main" id="{4F5717D6-3AB0-4F2D-A6F0-82BD59232101}"/>
            </a:ext>
          </a:extLst>
        </xdr:cNvPr>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95" name="n_4aveValue【認定こども園・幼稚園・保育所】&#10;一人当たり面積">
          <a:extLst>
            <a:ext uri="{FF2B5EF4-FFF2-40B4-BE49-F238E27FC236}">
              <a16:creationId xmlns:a16="http://schemas.microsoft.com/office/drawing/2014/main" id="{E8153C1E-719B-4AA8-8F68-AB69A04AB733}"/>
            </a:ext>
          </a:extLst>
        </xdr:cNvPr>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79265</xdr:rowOff>
    </xdr:from>
    <xdr:ext cx="469744" cy="259045"/>
    <xdr:sp macro="" textlink="">
      <xdr:nvSpPr>
        <xdr:cNvPr id="596" name="n_1mainValue【認定こども園・幼稚園・保育所】&#10;一人当たり面積">
          <a:extLst>
            <a:ext uri="{FF2B5EF4-FFF2-40B4-BE49-F238E27FC236}">
              <a16:creationId xmlns:a16="http://schemas.microsoft.com/office/drawing/2014/main" id="{D89B14BA-BE4C-4E57-8D38-3FC39E625EFC}"/>
            </a:ext>
          </a:extLst>
        </xdr:cNvPr>
        <xdr:cNvSpPr txBox="1"/>
      </xdr:nvSpPr>
      <xdr:spPr>
        <a:xfrm>
          <a:off x="210757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79265</xdr:rowOff>
    </xdr:from>
    <xdr:ext cx="469744" cy="259045"/>
    <xdr:sp macro="" textlink="">
      <xdr:nvSpPr>
        <xdr:cNvPr id="597" name="n_2mainValue【認定こども園・幼稚園・保育所】&#10;一人当たり面積">
          <a:extLst>
            <a:ext uri="{FF2B5EF4-FFF2-40B4-BE49-F238E27FC236}">
              <a16:creationId xmlns:a16="http://schemas.microsoft.com/office/drawing/2014/main" id="{0A727F09-9FDB-4593-91E3-42EF72D5A31C}"/>
            </a:ext>
          </a:extLst>
        </xdr:cNvPr>
        <xdr:cNvSpPr txBox="1"/>
      </xdr:nvSpPr>
      <xdr:spPr>
        <a:xfrm>
          <a:off x="201994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74693</xdr:rowOff>
    </xdr:from>
    <xdr:ext cx="469744" cy="259045"/>
    <xdr:sp macro="" textlink="">
      <xdr:nvSpPr>
        <xdr:cNvPr id="598" name="n_3mainValue【認定こども園・幼稚園・保育所】&#10;一人当たり面積">
          <a:extLst>
            <a:ext uri="{FF2B5EF4-FFF2-40B4-BE49-F238E27FC236}">
              <a16:creationId xmlns:a16="http://schemas.microsoft.com/office/drawing/2014/main" id="{CC68E598-C65F-4C36-B04A-812935D183B0}"/>
            </a:ext>
          </a:extLst>
        </xdr:cNvPr>
        <xdr:cNvSpPr txBox="1"/>
      </xdr:nvSpPr>
      <xdr:spPr>
        <a:xfrm>
          <a:off x="19310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60977</xdr:rowOff>
    </xdr:from>
    <xdr:ext cx="469744" cy="259045"/>
    <xdr:sp macro="" textlink="">
      <xdr:nvSpPr>
        <xdr:cNvPr id="599" name="n_4mainValue【認定こども園・幼稚園・保育所】&#10;一人当たり面積">
          <a:extLst>
            <a:ext uri="{FF2B5EF4-FFF2-40B4-BE49-F238E27FC236}">
              <a16:creationId xmlns:a16="http://schemas.microsoft.com/office/drawing/2014/main" id="{EAD4C59A-93A0-4642-9B01-BAAC7FB4350C}"/>
            </a:ext>
          </a:extLst>
        </xdr:cNvPr>
        <xdr:cNvSpPr txBox="1"/>
      </xdr:nvSpPr>
      <xdr:spPr>
        <a:xfrm>
          <a:off x="18421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B85FA5B4-0D46-4C7A-9D06-58B9EC6237F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2A7321DE-5A0A-4915-ACDD-E911335B150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28363C06-2772-46CC-B3CD-F3DC9EB26D9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6F834D75-0FFF-4919-B117-6AF38D0764F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A918C652-3855-465F-80D6-AE8074B2895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87DC6AB3-54E7-4D4C-82C7-5CEBEFD2193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C100EAA6-3D2D-481A-AB8C-1F28C3187B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4CC29732-67E4-4D3C-A933-80EEB006F67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A0B2E54D-ECB1-45BB-A2E0-C5727F51C98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F386035-62FE-42F8-AD8C-F0DFD3DD4DF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B990E1F4-A7A5-4A7D-A061-7D4E51A5880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2C276D13-4940-4808-8D06-0ABE851991D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79FC5552-87B7-4AE0-9FDC-A9904D06651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F73DC639-9F38-4252-9150-88D014D3A5A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295D075F-3F4A-4A89-8B3E-38D969AFDA6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C17EA692-1C20-4219-A862-BC432BA1FC7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E9DE90DE-2875-4116-AB84-17BB241E5FD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85488276-4458-4C66-A790-EB12BA93190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683128E2-1AA3-4425-AC8B-2B6659181BE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31D9A509-AB79-498F-BA15-5C1201CF6FB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6ABE75B7-7F00-4490-AEA4-BD6E381A8A3C}"/>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C888968B-986A-4808-886C-EE1E7716CD3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AF3D756F-F95F-4A18-A3AD-F125A3DC810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623" name="直線コネクタ 622">
          <a:extLst>
            <a:ext uri="{FF2B5EF4-FFF2-40B4-BE49-F238E27FC236}">
              <a16:creationId xmlns:a16="http://schemas.microsoft.com/office/drawing/2014/main" id="{16CE33F1-C9FF-40D5-B5BE-71A1D4F4E7DF}"/>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E6D3CCCF-C0DA-4B4E-ABA1-C5AAADA7620C}"/>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625" name="直線コネクタ 624">
          <a:extLst>
            <a:ext uri="{FF2B5EF4-FFF2-40B4-BE49-F238E27FC236}">
              <a16:creationId xmlns:a16="http://schemas.microsoft.com/office/drawing/2014/main" id="{0B6D3B0C-959B-4AFC-AD47-85203B3A5BAD}"/>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626" name="【学校施設】&#10;有形固定資産減価償却率最大値テキスト">
          <a:extLst>
            <a:ext uri="{FF2B5EF4-FFF2-40B4-BE49-F238E27FC236}">
              <a16:creationId xmlns:a16="http://schemas.microsoft.com/office/drawing/2014/main" id="{31559A02-F38E-4551-BAD5-390434A9EB6D}"/>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627" name="直線コネクタ 626">
          <a:extLst>
            <a:ext uri="{FF2B5EF4-FFF2-40B4-BE49-F238E27FC236}">
              <a16:creationId xmlns:a16="http://schemas.microsoft.com/office/drawing/2014/main" id="{71E32F10-0327-41A8-B3C7-6570021CB214}"/>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083D2349-2CFF-4602-8E75-9A0AB62446F8}"/>
            </a:ext>
          </a:extLst>
        </xdr:cNvPr>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629" name="フローチャート: 判断 628">
          <a:extLst>
            <a:ext uri="{FF2B5EF4-FFF2-40B4-BE49-F238E27FC236}">
              <a16:creationId xmlns:a16="http://schemas.microsoft.com/office/drawing/2014/main" id="{CB262905-0F25-4C32-93D3-7B6FC8383473}"/>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30" name="フローチャート: 判断 629">
          <a:extLst>
            <a:ext uri="{FF2B5EF4-FFF2-40B4-BE49-F238E27FC236}">
              <a16:creationId xmlns:a16="http://schemas.microsoft.com/office/drawing/2014/main" id="{0A206013-6B0E-4975-AFF3-0C8A617F382A}"/>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31" name="フローチャート: 判断 630">
          <a:extLst>
            <a:ext uri="{FF2B5EF4-FFF2-40B4-BE49-F238E27FC236}">
              <a16:creationId xmlns:a16="http://schemas.microsoft.com/office/drawing/2014/main" id="{87697B3B-463B-44A4-8D72-3DBE67E3D012}"/>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32" name="フローチャート: 判断 631">
          <a:extLst>
            <a:ext uri="{FF2B5EF4-FFF2-40B4-BE49-F238E27FC236}">
              <a16:creationId xmlns:a16="http://schemas.microsoft.com/office/drawing/2014/main" id="{8EB2A69E-E975-43AA-BA41-353BE0524794}"/>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33" name="フローチャート: 判断 632">
          <a:extLst>
            <a:ext uri="{FF2B5EF4-FFF2-40B4-BE49-F238E27FC236}">
              <a16:creationId xmlns:a16="http://schemas.microsoft.com/office/drawing/2014/main" id="{7B4FE38A-CADB-4260-8459-3645F2471BC7}"/>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E3B691CA-206A-45F7-B8B6-4EC8EA3DBF9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232CAE68-6806-410C-B9AE-EFD1E524688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CD5E33C4-F704-412D-8838-A27C7BEBE2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44896F7F-69DC-42AB-882C-5E584642EB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FCC11BC8-3B16-454F-ACBB-8E2743DF2FB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158750</xdr:rowOff>
    </xdr:from>
    <xdr:to>
      <xdr:col>85</xdr:col>
      <xdr:colOff>177800</xdr:colOff>
      <xdr:row>59</xdr:row>
      <xdr:rowOff>88900</xdr:rowOff>
    </xdr:to>
    <xdr:sp macro="" textlink="">
      <xdr:nvSpPr>
        <xdr:cNvPr id="639" name="楕円 638">
          <a:extLst>
            <a:ext uri="{FF2B5EF4-FFF2-40B4-BE49-F238E27FC236}">
              <a16:creationId xmlns:a16="http://schemas.microsoft.com/office/drawing/2014/main" id="{0C1465A4-B4A7-46F8-A8F3-0796ED519D23}"/>
            </a:ext>
          </a:extLst>
        </xdr:cNvPr>
        <xdr:cNvSpPr/>
      </xdr:nvSpPr>
      <xdr:spPr>
        <a:xfrm>
          <a:off x="16268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10177</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1D1D2A5C-308B-427C-91A4-9A28DC7F076D}"/>
            </a:ext>
          </a:extLst>
        </xdr:cNvPr>
        <xdr:cNvSpPr txBox="1"/>
      </xdr:nvSpPr>
      <xdr:spPr>
        <a:xfrm>
          <a:off x="1635760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xdr:rowOff>
    </xdr:from>
    <xdr:to>
      <xdr:col>81</xdr:col>
      <xdr:colOff>101600</xdr:colOff>
      <xdr:row>59</xdr:row>
      <xdr:rowOff>117475</xdr:rowOff>
    </xdr:to>
    <xdr:sp macro="" textlink="">
      <xdr:nvSpPr>
        <xdr:cNvPr id="641" name="楕円 640">
          <a:extLst>
            <a:ext uri="{FF2B5EF4-FFF2-40B4-BE49-F238E27FC236}">
              <a16:creationId xmlns:a16="http://schemas.microsoft.com/office/drawing/2014/main" id="{723B15C0-F0F6-4759-97A5-AADCF7F456F4}"/>
            </a:ext>
          </a:extLst>
        </xdr:cNvPr>
        <xdr:cNvSpPr/>
      </xdr:nvSpPr>
      <xdr:spPr>
        <a:xfrm>
          <a:off x="15430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38100</xdr:rowOff>
    </xdr:from>
    <xdr:to>
      <xdr:col>85</xdr:col>
      <xdr:colOff>127000</xdr:colOff>
      <xdr:row>59</xdr:row>
      <xdr:rowOff>66675</xdr:rowOff>
    </xdr:to>
    <xdr:cxnSp macro="">
      <xdr:nvCxnSpPr>
        <xdr:cNvPr id="642" name="直線コネクタ 641">
          <a:extLst>
            <a:ext uri="{FF2B5EF4-FFF2-40B4-BE49-F238E27FC236}">
              <a16:creationId xmlns:a16="http://schemas.microsoft.com/office/drawing/2014/main" id="{694B1364-0330-41E1-A858-403F3CB2E474}"/>
            </a:ext>
          </a:extLst>
        </xdr:cNvPr>
        <xdr:cNvCxnSpPr/>
      </xdr:nvCxnSpPr>
      <xdr:spPr>
        <a:xfrm flipV="1">
          <a:off x="15481300" y="101536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23495</xdr:rowOff>
    </xdr:from>
    <xdr:to>
      <xdr:col>76</xdr:col>
      <xdr:colOff>165100</xdr:colOff>
      <xdr:row>59</xdr:row>
      <xdr:rowOff>125095</xdr:rowOff>
    </xdr:to>
    <xdr:sp macro="" textlink="">
      <xdr:nvSpPr>
        <xdr:cNvPr id="643" name="楕円 642">
          <a:extLst>
            <a:ext uri="{FF2B5EF4-FFF2-40B4-BE49-F238E27FC236}">
              <a16:creationId xmlns:a16="http://schemas.microsoft.com/office/drawing/2014/main" id="{E487EB7C-BD72-43CB-8A18-A610D05426F9}"/>
            </a:ext>
          </a:extLst>
        </xdr:cNvPr>
        <xdr:cNvSpPr/>
      </xdr:nvSpPr>
      <xdr:spPr>
        <a:xfrm>
          <a:off x="14541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66675</xdr:rowOff>
    </xdr:from>
    <xdr:to>
      <xdr:col>81</xdr:col>
      <xdr:colOff>50800</xdr:colOff>
      <xdr:row>59</xdr:row>
      <xdr:rowOff>74295</xdr:rowOff>
    </xdr:to>
    <xdr:cxnSp macro="">
      <xdr:nvCxnSpPr>
        <xdr:cNvPr id="644" name="直線コネクタ 643">
          <a:extLst>
            <a:ext uri="{FF2B5EF4-FFF2-40B4-BE49-F238E27FC236}">
              <a16:creationId xmlns:a16="http://schemas.microsoft.com/office/drawing/2014/main" id="{B716ADEB-AD41-4719-9C45-DBC66119738A}"/>
            </a:ext>
          </a:extLst>
        </xdr:cNvPr>
        <xdr:cNvCxnSpPr/>
      </xdr:nvCxnSpPr>
      <xdr:spPr>
        <a:xfrm flipV="1">
          <a:off x="14592300" y="101822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65405</xdr:rowOff>
    </xdr:from>
    <xdr:to>
      <xdr:col>72</xdr:col>
      <xdr:colOff>38100</xdr:colOff>
      <xdr:row>59</xdr:row>
      <xdr:rowOff>167005</xdr:rowOff>
    </xdr:to>
    <xdr:sp macro="" textlink="">
      <xdr:nvSpPr>
        <xdr:cNvPr id="645" name="楕円 644">
          <a:extLst>
            <a:ext uri="{FF2B5EF4-FFF2-40B4-BE49-F238E27FC236}">
              <a16:creationId xmlns:a16="http://schemas.microsoft.com/office/drawing/2014/main" id="{B6AED473-EE2F-49AC-B7E5-57CA0962F282}"/>
            </a:ext>
          </a:extLst>
        </xdr:cNvPr>
        <xdr:cNvSpPr/>
      </xdr:nvSpPr>
      <xdr:spPr>
        <a:xfrm>
          <a:off x="13652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116205</xdr:rowOff>
    </xdr:to>
    <xdr:cxnSp macro="">
      <xdr:nvCxnSpPr>
        <xdr:cNvPr id="646" name="直線コネクタ 645">
          <a:extLst>
            <a:ext uri="{FF2B5EF4-FFF2-40B4-BE49-F238E27FC236}">
              <a16:creationId xmlns:a16="http://schemas.microsoft.com/office/drawing/2014/main" id="{AF261F6C-8D80-4B5C-A72C-1C1433E704D7}"/>
            </a:ext>
          </a:extLst>
        </xdr:cNvPr>
        <xdr:cNvCxnSpPr/>
      </xdr:nvCxnSpPr>
      <xdr:spPr>
        <a:xfrm flipV="1">
          <a:off x="13703300" y="10189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73025</xdr:rowOff>
    </xdr:from>
    <xdr:to>
      <xdr:col>67</xdr:col>
      <xdr:colOff>101600</xdr:colOff>
      <xdr:row>60</xdr:row>
      <xdr:rowOff>3175</xdr:rowOff>
    </xdr:to>
    <xdr:sp macro="" textlink="">
      <xdr:nvSpPr>
        <xdr:cNvPr id="647" name="楕円 646">
          <a:extLst>
            <a:ext uri="{FF2B5EF4-FFF2-40B4-BE49-F238E27FC236}">
              <a16:creationId xmlns:a16="http://schemas.microsoft.com/office/drawing/2014/main" id="{46531710-F830-40A2-AA0A-CAD46EEB5088}"/>
            </a:ext>
          </a:extLst>
        </xdr:cNvPr>
        <xdr:cNvSpPr/>
      </xdr:nvSpPr>
      <xdr:spPr>
        <a:xfrm>
          <a:off x="12763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116205</xdr:rowOff>
    </xdr:from>
    <xdr:to>
      <xdr:col>71</xdr:col>
      <xdr:colOff>177800</xdr:colOff>
      <xdr:row>59</xdr:row>
      <xdr:rowOff>123825</xdr:rowOff>
    </xdr:to>
    <xdr:cxnSp macro="">
      <xdr:nvCxnSpPr>
        <xdr:cNvPr id="648" name="直線コネクタ 647">
          <a:extLst>
            <a:ext uri="{FF2B5EF4-FFF2-40B4-BE49-F238E27FC236}">
              <a16:creationId xmlns:a16="http://schemas.microsoft.com/office/drawing/2014/main" id="{BAD16B6A-C22D-4A64-8763-895E42833060}"/>
            </a:ext>
          </a:extLst>
        </xdr:cNvPr>
        <xdr:cNvCxnSpPr/>
      </xdr:nvCxnSpPr>
      <xdr:spPr>
        <a:xfrm flipV="1">
          <a:off x="12814300" y="102317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649" name="n_1aveValue【学校施設】&#10;有形固定資産減価償却率">
          <a:extLst>
            <a:ext uri="{FF2B5EF4-FFF2-40B4-BE49-F238E27FC236}">
              <a16:creationId xmlns:a16="http://schemas.microsoft.com/office/drawing/2014/main" id="{79E16EF2-BFE1-4F13-9611-ACA05BEFD28B}"/>
            </a:ext>
          </a:extLst>
        </xdr:cNvPr>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650" name="n_2aveValue【学校施設】&#10;有形固定資産減価償却率">
          <a:extLst>
            <a:ext uri="{FF2B5EF4-FFF2-40B4-BE49-F238E27FC236}">
              <a16:creationId xmlns:a16="http://schemas.microsoft.com/office/drawing/2014/main" id="{9C46EC88-09B5-4343-92F6-A7F5C0A484CC}"/>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651" name="n_3aveValue【学校施設】&#10;有形固定資産減価償却率">
          <a:extLst>
            <a:ext uri="{FF2B5EF4-FFF2-40B4-BE49-F238E27FC236}">
              <a16:creationId xmlns:a16="http://schemas.microsoft.com/office/drawing/2014/main" id="{DBABED30-5E4D-4B2D-9AE3-9CA6848BD92D}"/>
            </a:ext>
          </a:extLst>
        </xdr:cNvPr>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652" name="n_4aveValue【学校施設】&#10;有形固定資産減価償却率">
          <a:extLst>
            <a:ext uri="{FF2B5EF4-FFF2-40B4-BE49-F238E27FC236}">
              <a16:creationId xmlns:a16="http://schemas.microsoft.com/office/drawing/2014/main" id="{AEB19484-56C9-4776-8C8E-015689D67A8E}"/>
            </a:ext>
          </a:extLst>
        </xdr:cNvPr>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134002</xdr:rowOff>
    </xdr:from>
    <xdr:ext cx="405111" cy="259045"/>
    <xdr:sp macro="" textlink="">
      <xdr:nvSpPr>
        <xdr:cNvPr id="653" name="n_1mainValue【学校施設】&#10;有形固定資産減価償却率">
          <a:extLst>
            <a:ext uri="{FF2B5EF4-FFF2-40B4-BE49-F238E27FC236}">
              <a16:creationId xmlns:a16="http://schemas.microsoft.com/office/drawing/2014/main" id="{239E6D04-3205-478E-A7A3-4BEAF6E98C0C}"/>
            </a:ext>
          </a:extLst>
        </xdr:cNvPr>
        <xdr:cNvSpPr txBox="1"/>
      </xdr:nvSpPr>
      <xdr:spPr>
        <a:xfrm>
          <a:off x="15266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141622</xdr:rowOff>
    </xdr:from>
    <xdr:ext cx="405111" cy="259045"/>
    <xdr:sp macro="" textlink="">
      <xdr:nvSpPr>
        <xdr:cNvPr id="654" name="n_2mainValue【学校施設】&#10;有形固定資産減価償却率">
          <a:extLst>
            <a:ext uri="{FF2B5EF4-FFF2-40B4-BE49-F238E27FC236}">
              <a16:creationId xmlns:a16="http://schemas.microsoft.com/office/drawing/2014/main" id="{2A1EFF2A-2D60-4F87-91F0-43F5D6911271}"/>
            </a:ext>
          </a:extLst>
        </xdr:cNvPr>
        <xdr:cNvSpPr txBox="1"/>
      </xdr:nvSpPr>
      <xdr:spPr>
        <a:xfrm>
          <a:off x="14389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12082</xdr:rowOff>
    </xdr:from>
    <xdr:ext cx="405111" cy="259045"/>
    <xdr:sp macro="" textlink="">
      <xdr:nvSpPr>
        <xdr:cNvPr id="655" name="n_3mainValue【学校施設】&#10;有形固定資産減価償却率">
          <a:extLst>
            <a:ext uri="{FF2B5EF4-FFF2-40B4-BE49-F238E27FC236}">
              <a16:creationId xmlns:a16="http://schemas.microsoft.com/office/drawing/2014/main" id="{0ACC4069-D26B-4D2B-85CD-1C170EDF4D52}"/>
            </a:ext>
          </a:extLst>
        </xdr:cNvPr>
        <xdr:cNvSpPr txBox="1"/>
      </xdr:nvSpPr>
      <xdr:spPr>
        <a:xfrm>
          <a:off x="13500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6" name="n_4mainValue【学校施設】&#10;有形固定資産減価償却率">
          <a:extLst>
            <a:ext uri="{FF2B5EF4-FFF2-40B4-BE49-F238E27FC236}">
              <a16:creationId xmlns:a16="http://schemas.microsoft.com/office/drawing/2014/main" id="{7739EEF8-E8D5-4A39-BA20-9233AFAF8DBC}"/>
            </a:ext>
          </a:extLst>
        </xdr:cNvPr>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4A4F62AE-C3CA-4F6F-A981-D3731D82AE2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29ED2F8D-FC9E-4B77-86B3-50931BD490C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44D1E80B-B399-4871-A13F-A7D76F59496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3234F1E9-BA4F-4871-A632-C484B77DA6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D0C09C44-F62C-406A-9739-83C5D3DCEC9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328B43F2-0D7D-47B8-8D89-AB4662C118F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B1A8D4EE-761B-4FBC-9215-FDB9F8FF74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9AEC5578-C3EF-404C-98FB-E2D583CC4B5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FCC15739-3BC4-41E4-9E38-97B222725BD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DB0719CD-0B4E-48A4-8F00-9283DD89759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a:extLst>
            <a:ext uri="{FF2B5EF4-FFF2-40B4-BE49-F238E27FC236}">
              <a16:creationId xmlns:a16="http://schemas.microsoft.com/office/drawing/2014/main" id="{20DFE2BB-2E11-489A-A5DC-9E170FB231F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a:extLst>
            <a:ext uri="{FF2B5EF4-FFF2-40B4-BE49-F238E27FC236}">
              <a16:creationId xmlns:a16="http://schemas.microsoft.com/office/drawing/2014/main" id="{44B99D4D-48E5-493D-AE22-0F740A6B9CD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a:extLst>
            <a:ext uri="{FF2B5EF4-FFF2-40B4-BE49-F238E27FC236}">
              <a16:creationId xmlns:a16="http://schemas.microsoft.com/office/drawing/2014/main" id="{F3BD0D58-1DE9-4C7F-8347-EE05E34FAA9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a:extLst>
            <a:ext uri="{FF2B5EF4-FFF2-40B4-BE49-F238E27FC236}">
              <a16:creationId xmlns:a16="http://schemas.microsoft.com/office/drawing/2014/main" id="{90F587BA-BB6F-4BCB-9C87-EA8F7678DBC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a:extLst>
            <a:ext uri="{FF2B5EF4-FFF2-40B4-BE49-F238E27FC236}">
              <a16:creationId xmlns:a16="http://schemas.microsoft.com/office/drawing/2014/main" id="{47FCAC89-84CC-48A0-B332-802F056C3B9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a:extLst>
            <a:ext uri="{FF2B5EF4-FFF2-40B4-BE49-F238E27FC236}">
              <a16:creationId xmlns:a16="http://schemas.microsoft.com/office/drawing/2014/main" id="{516C6700-4AD2-4D92-855A-C3D0403D912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a:extLst>
            <a:ext uri="{FF2B5EF4-FFF2-40B4-BE49-F238E27FC236}">
              <a16:creationId xmlns:a16="http://schemas.microsoft.com/office/drawing/2014/main" id="{2AF8625D-67A0-45D6-A6E9-68DA2C5C898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a:extLst>
            <a:ext uri="{FF2B5EF4-FFF2-40B4-BE49-F238E27FC236}">
              <a16:creationId xmlns:a16="http://schemas.microsoft.com/office/drawing/2014/main" id="{C71EE513-3161-4D92-8F5E-08336387C8A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a:extLst>
            <a:ext uri="{FF2B5EF4-FFF2-40B4-BE49-F238E27FC236}">
              <a16:creationId xmlns:a16="http://schemas.microsoft.com/office/drawing/2014/main" id="{6EC26067-2EA7-4870-96C3-0CFDE6DB27A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76" name="テキスト ボックス 675">
          <a:extLst>
            <a:ext uri="{FF2B5EF4-FFF2-40B4-BE49-F238E27FC236}">
              <a16:creationId xmlns:a16="http://schemas.microsoft.com/office/drawing/2014/main" id="{D036305F-EF3F-4418-8241-573D0E904D75}"/>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a:extLst>
            <a:ext uri="{FF2B5EF4-FFF2-40B4-BE49-F238E27FC236}">
              <a16:creationId xmlns:a16="http://schemas.microsoft.com/office/drawing/2014/main" id="{9EFF3123-B531-4172-BDC7-2DAFDBDF410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8" name="テキスト ボックス 677">
          <a:extLst>
            <a:ext uri="{FF2B5EF4-FFF2-40B4-BE49-F238E27FC236}">
              <a16:creationId xmlns:a16="http://schemas.microsoft.com/office/drawing/2014/main" id="{5A25580B-60A9-46D6-9304-FAC27B0DA0C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D6256549-8D26-4C29-BC8D-3DFA326E09D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0" name="テキスト ボックス 679">
          <a:extLst>
            <a:ext uri="{FF2B5EF4-FFF2-40B4-BE49-F238E27FC236}">
              <a16:creationId xmlns:a16="http://schemas.microsoft.com/office/drawing/2014/main" id="{1D3195FC-C873-47DB-BF0B-20E5C5270FA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50E7D8C8-D255-4D31-B47D-24AE96355BF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82" name="直線コネクタ 681">
          <a:extLst>
            <a:ext uri="{FF2B5EF4-FFF2-40B4-BE49-F238E27FC236}">
              <a16:creationId xmlns:a16="http://schemas.microsoft.com/office/drawing/2014/main" id="{9E28ADC2-F48B-4ABC-B4A8-B74048D2DBF0}"/>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83" name="【学校施設】&#10;一人当たり面積最小値テキスト">
          <a:extLst>
            <a:ext uri="{FF2B5EF4-FFF2-40B4-BE49-F238E27FC236}">
              <a16:creationId xmlns:a16="http://schemas.microsoft.com/office/drawing/2014/main" id="{A551D28D-ED84-4F75-9C38-8C55924CCBF2}"/>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84" name="直線コネクタ 683">
          <a:extLst>
            <a:ext uri="{FF2B5EF4-FFF2-40B4-BE49-F238E27FC236}">
              <a16:creationId xmlns:a16="http://schemas.microsoft.com/office/drawing/2014/main" id="{B5C1D5ED-FD74-4504-96EE-81A83F487F87}"/>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85" name="【学校施設】&#10;一人当たり面積最大値テキスト">
          <a:extLst>
            <a:ext uri="{FF2B5EF4-FFF2-40B4-BE49-F238E27FC236}">
              <a16:creationId xmlns:a16="http://schemas.microsoft.com/office/drawing/2014/main" id="{2E31EB97-8024-4431-84FF-F8BC2C19274B}"/>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86" name="直線コネクタ 685">
          <a:extLst>
            <a:ext uri="{FF2B5EF4-FFF2-40B4-BE49-F238E27FC236}">
              <a16:creationId xmlns:a16="http://schemas.microsoft.com/office/drawing/2014/main" id="{F7DD696C-7F51-4EBB-AF7B-199F91FD6ACE}"/>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687" name="【学校施設】&#10;一人当たり面積平均値テキスト">
          <a:extLst>
            <a:ext uri="{FF2B5EF4-FFF2-40B4-BE49-F238E27FC236}">
              <a16:creationId xmlns:a16="http://schemas.microsoft.com/office/drawing/2014/main" id="{97E6DE67-FCB2-4FE2-9205-1DF19ECFBB41}"/>
            </a:ext>
          </a:extLst>
        </xdr:cNvPr>
        <xdr:cNvSpPr txBox="1"/>
      </xdr:nvSpPr>
      <xdr:spPr>
        <a:xfrm>
          <a:off x="22199600" y="10812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88" name="フローチャート: 判断 687">
          <a:extLst>
            <a:ext uri="{FF2B5EF4-FFF2-40B4-BE49-F238E27FC236}">
              <a16:creationId xmlns:a16="http://schemas.microsoft.com/office/drawing/2014/main" id="{D93010D1-C681-4AB9-89CF-190F22608E66}"/>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89" name="フローチャート: 判断 688">
          <a:extLst>
            <a:ext uri="{FF2B5EF4-FFF2-40B4-BE49-F238E27FC236}">
              <a16:creationId xmlns:a16="http://schemas.microsoft.com/office/drawing/2014/main" id="{C462C01B-F6B6-4125-B50F-25F84EA7C551}"/>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90" name="フローチャート: 判断 689">
          <a:extLst>
            <a:ext uri="{FF2B5EF4-FFF2-40B4-BE49-F238E27FC236}">
              <a16:creationId xmlns:a16="http://schemas.microsoft.com/office/drawing/2014/main" id="{8FCE49DF-B9DC-4D8A-93C1-BE1DCCDE4D46}"/>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91" name="フローチャート: 判断 690">
          <a:extLst>
            <a:ext uri="{FF2B5EF4-FFF2-40B4-BE49-F238E27FC236}">
              <a16:creationId xmlns:a16="http://schemas.microsoft.com/office/drawing/2014/main" id="{FB569380-4557-4F28-BFE6-54172C0F50B6}"/>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92" name="フローチャート: 判断 691">
          <a:extLst>
            <a:ext uri="{FF2B5EF4-FFF2-40B4-BE49-F238E27FC236}">
              <a16:creationId xmlns:a16="http://schemas.microsoft.com/office/drawing/2014/main" id="{A01340F3-2741-4849-85D7-D1833711CEDF}"/>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EDDE12C9-E665-4A74-A18D-778B1FDBCBC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7A45731E-F504-412E-9CF2-C8B1F83F573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3C9ABA6D-14FC-4B7C-96BE-CD1F0490143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41069C03-7621-4D6B-8824-9EC824B804F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4CD79FE9-71CD-4237-AAB7-46CA6526407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120759</xdr:rowOff>
    </xdr:from>
    <xdr:to>
      <xdr:col>116</xdr:col>
      <xdr:colOff>114300</xdr:colOff>
      <xdr:row>56</xdr:row>
      <xdr:rowOff>50909</xdr:rowOff>
    </xdr:to>
    <xdr:sp macro="" textlink="">
      <xdr:nvSpPr>
        <xdr:cNvPr id="698" name="楕円 697">
          <a:extLst>
            <a:ext uri="{FF2B5EF4-FFF2-40B4-BE49-F238E27FC236}">
              <a16:creationId xmlns:a16="http://schemas.microsoft.com/office/drawing/2014/main" id="{29F25DAC-B937-4605-BC33-9E0DDE1B15BF}"/>
            </a:ext>
          </a:extLst>
        </xdr:cNvPr>
        <xdr:cNvSpPr/>
      </xdr:nvSpPr>
      <xdr:spPr>
        <a:xfrm>
          <a:off x="22110700" y="95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73786</xdr:rowOff>
    </xdr:from>
    <xdr:ext cx="534377" cy="259045"/>
    <xdr:sp macro="" textlink="">
      <xdr:nvSpPr>
        <xdr:cNvPr id="699" name="【学校施設】&#10;一人当たり面積該当値テキスト">
          <a:extLst>
            <a:ext uri="{FF2B5EF4-FFF2-40B4-BE49-F238E27FC236}">
              <a16:creationId xmlns:a16="http://schemas.microsoft.com/office/drawing/2014/main" id="{D5B482BC-7A4A-4008-B687-3E76F4624A48}"/>
            </a:ext>
          </a:extLst>
        </xdr:cNvPr>
        <xdr:cNvSpPr txBox="1"/>
      </xdr:nvSpPr>
      <xdr:spPr>
        <a:xfrm>
          <a:off x="22199600" y="950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23440</xdr:rowOff>
    </xdr:from>
    <xdr:to>
      <xdr:col>112</xdr:col>
      <xdr:colOff>38100</xdr:colOff>
      <xdr:row>63</xdr:row>
      <xdr:rowOff>125040</xdr:rowOff>
    </xdr:to>
    <xdr:sp macro="" textlink="">
      <xdr:nvSpPr>
        <xdr:cNvPr id="700" name="楕円 699">
          <a:extLst>
            <a:ext uri="{FF2B5EF4-FFF2-40B4-BE49-F238E27FC236}">
              <a16:creationId xmlns:a16="http://schemas.microsoft.com/office/drawing/2014/main" id="{47C8652C-8EC1-43A6-A39B-65BB41D9358A}"/>
            </a:ext>
          </a:extLst>
        </xdr:cNvPr>
        <xdr:cNvSpPr/>
      </xdr:nvSpPr>
      <xdr:spPr>
        <a:xfrm>
          <a:off x="21272500" y="108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109</xdr:rowOff>
    </xdr:from>
    <xdr:to>
      <xdr:col>116</xdr:col>
      <xdr:colOff>63500</xdr:colOff>
      <xdr:row>63</xdr:row>
      <xdr:rowOff>74240</xdr:rowOff>
    </xdr:to>
    <xdr:cxnSp macro="">
      <xdr:nvCxnSpPr>
        <xdr:cNvPr id="701" name="直線コネクタ 700">
          <a:extLst>
            <a:ext uri="{FF2B5EF4-FFF2-40B4-BE49-F238E27FC236}">
              <a16:creationId xmlns:a16="http://schemas.microsoft.com/office/drawing/2014/main" id="{1527B27B-019E-4146-B989-DB596C4FD252}"/>
            </a:ext>
          </a:extLst>
        </xdr:cNvPr>
        <xdr:cNvCxnSpPr/>
      </xdr:nvCxnSpPr>
      <xdr:spPr>
        <a:xfrm flipV="1">
          <a:off x="21323300" y="9601309"/>
          <a:ext cx="838200" cy="127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72427</xdr:rowOff>
    </xdr:from>
    <xdr:to>
      <xdr:col>107</xdr:col>
      <xdr:colOff>101600</xdr:colOff>
      <xdr:row>64</xdr:row>
      <xdr:rowOff>2577</xdr:rowOff>
    </xdr:to>
    <xdr:sp macro="" textlink="">
      <xdr:nvSpPr>
        <xdr:cNvPr id="702" name="楕円 701">
          <a:extLst>
            <a:ext uri="{FF2B5EF4-FFF2-40B4-BE49-F238E27FC236}">
              <a16:creationId xmlns:a16="http://schemas.microsoft.com/office/drawing/2014/main" id="{A1C59905-0431-4F9E-BEFF-6D4B428DF96F}"/>
            </a:ext>
          </a:extLst>
        </xdr:cNvPr>
        <xdr:cNvSpPr/>
      </xdr:nvSpPr>
      <xdr:spPr>
        <a:xfrm>
          <a:off x="20383500" y="1087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74240</xdr:rowOff>
    </xdr:from>
    <xdr:to>
      <xdr:col>111</xdr:col>
      <xdr:colOff>177800</xdr:colOff>
      <xdr:row>63</xdr:row>
      <xdr:rowOff>123227</xdr:rowOff>
    </xdr:to>
    <xdr:cxnSp macro="">
      <xdr:nvCxnSpPr>
        <xdr:cNvPr id="703" name="直線コネクタ 702">
          <a:extLst>
            <a:ext uri="{FF2B5EF4-FFF2-40B4-BE49-F238E27FC236}">
              <a16:creationId xmlns:a16="http://schemas.microsoft.com/office/drawing/2014/main" id="{10F13724-AA29-4F29-9D9C-2045BD56F463}"/>
            </a:ext>
          </a:extLst>
        </xdr:cNvPr>
        <xdr:cNvCxnSpPr/>
      </xdr:nvCxnSpPr>
      <xdr:spPr>
        <a:xfrm flipV="1">
          <a:off x="20434300" y="10875590"/>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85054</xdr:rowOff>
    </xdr:from>
    <xdr:to>
      <xdr:col>102</xdr:col>
      <xdr:colOff>165100</xdr:colOff>
      <xdr:row>64</xdr:row>
      <xdr:rowOff>15204</xdr:rowOff>
    </xdr:to>
    <xdr:sp macro="" textlink="">
      <xdr:nvSpPr>
        <xdr:cNvPr id="704" name="楕円 703">
          <a:extLst>
            <a:ext uri="{FF2B5EF4-FFF2-40B4-BE49-F238E27FC236}">
              <a16:creationId xmlns:a16="http://schemas.microsoft.com/office/drawing/2014/main" id="{30EB0413-3FD8-46BB-A6CA-D7E397E485EC}"/>
            </a:ext>
          </a:extLst>
        </xdr:cNvPr>
        <xdr:cNvSpPr/>
      </xdr:nvSpPr>
      <xdr:spPr>
        <a:xfrm>
          <a:off x="19494500" y="108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123227</xdr:rowOff>
    </xdr:from>
    <xdr:to>
      <xdr:col>107</xdr:col>
      <xdr:colOff>50800</xdr:colOff>
      <xdr:row>63</xdr:row>
      <xdr:rowOff>135854</xdr:rowOff>
    </xdr:to>
    <xdr:cxnSp macro="">
      <xdr:nvCxnSpPr>
        <xdr:cNvPr id="705" name="直線コネクタ 704">
          <a:extLst>
            <a:ext uri="{FF2B5EF4-FFF2-40B4-BE49-F238E27FC236}">
              <a16:creationId xmlns:a16="http://schemas.microsoft.com/office/drawing/2014/main" id="{F5DD2DD5-F005-4013-8278-71BD014C05D8}"/>
            </a:ext>
          </a:extLst>
        </xdr:cNvPr>
        <xdr:cNvCxnSpPr/>
      </xdr:nvCxnSpPr>
      <xdr:spPr>
        <a:xfrm flipV="1">
          <a:off x="19545300" y="10924577"/>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85054</xdr:rowOff>
    </xdr:from>
    <xdr:to>
      <xdr:col>98</xdr:col>
      <xdr:colOff>38100</xdr:colOff>
      <xdr:row>64</xdr:row>
      <xdr:rowOff>15204</xdr:rowOff>
    </xdr:to>
    <xdr:sp macro="" textlink="">
      <xdr:nvSpPr>
        <xdr:cNvPr id="706" name="楕円 705">
          <a:extLst>
            <a:ext uri="{FF2B5EF4-FFF2-40B4-BE49-F238E27FC236}">
              <a16:creationId xmlns:a16="http://schemas.microsoft.com/office/drawing/2014/main" id="{670259E8-34F5-447A-B0A7-699CF92D6600}"/>
            </a:ext>
          </a:extLst>
        </xdr:cNvPr>
        <xdr:cNvSpPr/>
      </xdr:nvSpPr>
      <xdr:spPr>
        <a:xfrm>
          <a:off x="18605500" y="108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135854</xdr:rowOff>
    </xdr:from>
    <xdr:to>
      <xdr:col>102</xdr:col>
      <xdr:colOff>114300</xdr:colOff>
      <xdr:row>63</xdr:row>
      <xdr:rowOff>135854</xdr:rowOff>
    </xdr:to>
    <xdr:cxnSp macro="">
      <xdr:nvCxnSpPr>
        <xdr:cNvPr id="707" name="直線コネクタ 706">
          <a:extLst>
            <a:ext uri="{FF2B5EF4-FFF2-40B4-BE49-F238E27FC236}">
              <a16:creationId xmlns:a16="http://schemas.microsoft.com/office/drawing/2014/main" id="{C2099299-502C-4CC1-B65D-6945224902E4}"/>
            </a:ext>
          </a:extLst>
        </xdr:cNvPr>
        <xdr:cNvCxnSpPr/>
      </xdr:nvCxnSpPr>
      <xdr:spPr>
        <a:xfrm>
          <a:off x="18656300" y="10937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708" name="n_1aveValue【学校施設】&#10;一人当たり面積">
          <a:extLst>
            <a:ext uri="{FF2B5EF4-FFF2-40B4-BE49-F238E27FC236}">
              <a16:creationId xmlns:a16="http://schemas.microsoft.com/office/drawing/2014/main" id="{86E772A7-E3E5-4953-BEEC-1701FDAC7806}"/>
            </a:ext>
          </a:extLst>
        </xdr:cNvPr>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709" name="n_2aveValue【学校施設】&#10;一人当たり面積">
          <a:extLst>
            <a:ext uri="{FF2B5EF4-FFF2-40B4-BE49-F238E27FC236}">
              <a16:creationId xmlns:a16="http://schemas.microsoft.com/office/drawing/2014/main" id="{CDC5C030-84F1-40BE-969F-CAA67F3EB721}"/>
            </a:ext>
          </a:extLst>
        </xdr:cNvPr>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710" name="n_3aveValue【学校施設】&#10;一人当たり面積">
          <a:extLst>
            <a:ext uri="{FF2B5EF4-FFF2-40B4-BE49-F238E27FC236}">
              <a16:creationId xmlns:a16="http://schemas.microsoft.com/office/drawing/2014/main" id="{0CA25D1F-A1D0-49F7-9605-10E3BBDD52E8}"/>
            </a:ext>
          </a:extLst>
        </xdr:cNvPr>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711" name="n_4aveValue【学校施設】&#10;一人当たり面積">
          <a:extLst>
            <a:ext uri="{FF2B5EF4-FFF2-40B4-BE49-F238E27FC236}">
              <a16:creationId xmlns:a16="http://schemas.microsoft.com/office/drawing/2014/main" id="{33E17545-F492-4C41-9B21-1C15B7E11B13}"/>
            </a:ext>
          </a:extLst>
        </xdr:cNvPr>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141567</xdr:rowOff>
    </xdr:from>
    <xdr:ext cx="469744" cy="259045"/>
    <xdr:sp macro="" textlink="">
      <xdr:nvSpPr>
        <xdr:cNvPr id="712" name="n_1mainValue【学校施設】&#10;一人当たり面積">
          <a:extLst>
            <a:ext uri="{FF2B5EF4-FFF2-40B4-BE49-F238E27FC236}">
              <a16:creationId xmlns:a16="http://schemas.microsoft.com/office/drawing/2014/main" id="{899E06DD-F5BE-49F0-A782-4C6CE6201C7A}"/>
            </a:ext>
          </a:extLst>
        </xdr:cNvPr>
        <xdr:cNvSpPr txBox="1"/>
      </xdr:nvSpPr>
      <xdr:spPr>
        <a:xfrm>
          <a:off x="21075727" y="1060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165154</xdr:rowOff>
    </xdr:from>
    <xdr:ext cx="469744" cy="259045"/>
    <xdr:sp macro="" textlink="">
      <xdr:nvSpPr>
        <xdr:cNvPr id="713" name="n_2mainValue【学校施設】&#10;一人当たり面積">
          <a:extLst>
            <a:ext uri="{FF2B5EF4-FFF2-40B4-BE49-F238E27FC236}">
              <a16:creationId xmlns:a16="http://schemas.microsoft.com/office/drawing/2014/main" id="{DBF5C1E8-5F2E-4309-9F17-88CF32185B23}"/>
            </a:ext>
          </a:extLst>
        </xdr:cNvPr>
        <xdr:cNvSpPr txBox="1"/>
      </xdr:nvSpPr>
      <xdr:spPr>
        <a:xfrm>
          <a:off x="20199427" y="1096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6331</xdr:rowOff>
    </xdr:from>
    <xdr:ext cx="469744" cy="259045"/>
    <xdr:sp macro="" textlink="">
      <xdr:nvSpPr>
        <xdr:cNvPr id="714" name="n_3mainValue【学校施設】&#10;一人当たり面積">
          <a:extLst>
            <a:ext uri="{FF2B5EF4-FFF2-40B4-BE49-F238E27FC236}">
              <a16:creationId xmlns:a16="http://schemas.microsoft.com/office/drawing/2014/main" id="{56B4073A-C642-4782-BA59-AD0C51F6D1B8}"/>
            </a:ext>
          </a:extLst>
        </xdr:cNvPr>
        <xdr:cNvSpPr txBox="1"/>
      </xdr:nvSpPr>
      <xdr:spPr>
        <a:xfrm>
          <a:off x="19310427" y="1097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6331</xdr:rowOff>
    </xdr:from>
    <xdr:ext cx="469744" cy="259045"/>
    <xdr:sp macro="" textlink="">
      <xdr:nvSpPr>
        <xdr:cNvPr id="715" name="n_4mainValue【学校施設】&#10;一人当たり面積">
          <a:extLst>
            <a:ext uri="{FF2B5EF4-FFF2-40B4-BE49-F238E27FC236}">
              <a16:creationId xmlns:a16="http://schemas.microsoft.com/office/drawing/2014/main" id="{D2728C7A-4701-4CE1-8896-427647D821D2}"/>
            </a:ext>
          </a:extLst>
        </xdr:cNvPr>
        <xdr:cNvSpPr txBox="1"/>
      </xdr:nvSpPr>
      <xdr:spPr>
        <a:xfrm>
          <a:off x="18421427" y="1097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AACB9DA7-F804-47BC-AC42-E86FF2198D8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F1655967-5D8D-4BE0-B568-DAAE0AB418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0F05B54A-3584-4859-91E0-FD2A3A8A640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1C9D6301-E20C-4401-835D-672FA44907B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2416B207-ED73-4A27-8C2D-972383352DA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27DCB223-C5AF-4928-81D3-945E618A82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203FF120-0608-457D-A38C-FEAF1FD7CE4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74E39661-994D-40F1-A7DE-B7980B4BE9F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a:extLst>
            <a:ext uri="{FF2B5EF4-FFF2-40B4-BE49-F238E27FC236}">
              <a16:creationId xmlns:a16="http://schemas.microsoft.com/office/drawing/2014/main" id="{0F418A39-A26E-4F0F-8A6D-B0B972DB69B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6C4FDADF-3D1A-4726-9556-8B9C2BBD32C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a:extLst>
            <a:ext uri="{FF2B5EF4-FFF2-40B4-BE49-F238E27FC236}">
              <a16:creationId xmlns:a16="http://schemas.microsoft.com/office/drawing/2014/main" id="{7B815F2D-2FC7-417C-A8F2-84CB550687B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a:extLst>
            <a:ext uri="{FF2B5EF4-FFF2-40B4-BE49-F238E27FC236}">
              <a16:creationId xmlns:a16="http://schemas.microsoft.com/office/drawing/2014/main" id="{B624CFDB-91BE-4F0B-B236-C31355063CA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a:extLst>
            <a:ext uri="{FF2B5EF4-FFF2-40B4-BE49-F238E27FC236}">
              <a16:creationId xmlns:a16="http://schemas.microsoft.com/office/drawing/2014/main" id="{68975055-4764-42C3-A2F1-0CF7F7C0FFF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a:extLst>
            <a:ext uri="{FF2B5EF4-FFF2-40B4-BE49-F238E27FC236}">
              <a16:creationId xmlns:a16="http://schemas.microsoft.com/office/drawing/2014/main" id="{84F38FA5-9E9C-464B-A50E-40E80669FA2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a:extLst>
            <a:ext uri="{FF2B5EF4-FFF2-40B4-BE49-F238E27FC236}">
              <a16:creationId xmlns:a16="http://schemas.microsoft.com/office/drawing/2014/main" id="{E23BFAE1-50AF-4BC3-85F4-6153C140CC4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a:extLst>
            <a:ext uri="{FF2B5EF4-FFF2-40B4-BE49-F238E27FC236}">
              <a16:creationId xmlns:a16="http://schemas.microsoft.com/office/drawing/2014/main" id="{8BFE58B0-6051-4112-A159-C61AD2300C3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a:extLst>
            <a:ext uri="{FF2B5EF4-FFF2-40B4-BE49-F238E27FC236}">
              <a16:creationId xmlns:a16="http://schemas.microsoft.com/office/drawing/2014/main" id="{60890ED3-A349-46B7-8EBA-43F7FAAAEAF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a:extLst>
            <a:ext uri="{FF2B5EF4-FFF2-40B4-BE49-F238E27FC236}">
              <a16:creationId xmlns:a16="http://schemas.microsoft.com/office/drawing/2014/main" id="{2442C8F4-8BB8-4197-A5FC-0F9544C11CA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a:extLst>
            <a:ext uri="{FF2B5EF4-FFF2-40B4-BE49-F238E27FC236}">
              <a16:creationId xmlns:a16="http://schemas.microsoft.com/office/drawing/2014/main" id="{3D9E7E2D-6E54-4FF9-99FA-F2ACC6FC77D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a:extLst>
            <a:ext uri="{FF2B5EF4-FFF2-40B4-BE49-F238E27FC236}">
              <a16:creationId xmlns:a16="http://schemas.microsoft.com/office/drawing/2014/main" id="{CFE6A056-99A2-4BA4-903A-4D636A4930B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a:extLst>
            <a:ext uri="{FF2B5EF4-FFF2-40B4-BE49-F238E27FC236}">
              <a16:creationId xmlns:a16="http://schemas.microsoft.com/office/drawing/2014/main" id="{65FB1B38-E4E1-4D14-AFAB-7A58B4FC8D7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a:extLst>
            <a:ext uri="{FF2B5EF4-FFF2-40B4-BE49-F238E27FC236}">
              <a16:creationId xmlns:a16="http://schemas.microsoft.com/office/drawing/2014/main" id="{848CFA5A-1AAD-43C0-A4DC-8D2FA09F703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a:extLst>
            <a:ext uri="{FF2B5EF4-FFF2-40B4-BE49-F238E27FC236}">
              <a16:creationId xmlns:a16="http://schemas.microsoft.com/office/drawing/2014/main" id="{D287E1DD-8BCA-4374-9E92-B167CF07022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9A3D16D8-224C-4105-A9B0-45F82AA9375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児童館】&#10;有形固定資産減価償却率グラフ枠">
          <a:extLst>
            <a:ext uri="{FF2B5EF4-FFF2-40B4-BE49-F238E27FC236}">
              <a16:creationId xmlns:a16="http://schemas.microsoft.com/office/drawing/2014/main" id="{030E5536-0F55-45DF-8F77-1F869D82B36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41" name="直線コネクタ 740">
          <a:extLst>
            <a:ext uri="{FF2B5EF4-FFF2-40B4-BE49-F238E27FC236}">
              <a16:creationId xmlns:a16="http://schemas.microsoft.com/office/drawing/2014/main" id="{18B6D159-1FD6-46C3-A159-CF0097E65495}"/>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児童館】&#10;有形固定資産減価償却率最小値テキスト">
          <a:extLst>
            <a:ext uri="{FF2B5EF4-FFF2-40B4-BE49-F238E27FC236}">
              <a16:creationId xmlns:a16="http://schemas.microsoft.com/office/drawing/2014/main" id="{3CE2172C-96C0-45D8-A60D-A22F9C752F9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a:extLst>
            <a:ext uri="{FF2B5EF4-FFF2-40B4-BE49-F238E27FC236}">
              <a16:creationId xmlns:a16="http://schemas.microsoft.com/office/drawing/2014/main" id="{A6FE8921-128E-4AEE-BFB5-9416F854C15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44" name="【児童館】&#10;有形固定資産減価償却率最大値テキスト">
          <a:extLst>
            <a:ext uri="{FF2B5EF4-FFF2-40B4-BE49-F238E27FC236}">
              <a16:creationId xmlns:a16="http://schemas.microsoft.com/office/drawing/2014/main" id="{2F5F5E81-6613-4636-AEC8-33C12DB4C492}"/>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45" name="直線コネクタ 744">
          <a:extLst>
            <a:ext uri="{FF2B5EF4-FFF2-40B4-BE49-F238E27FC236}">
              <a16:creationId xmlns:a16="http://schemas.microsoft.com/office/drawing/2014/main" id="{0B319168-7C60-42EB-9DAC-BD70EC0113DE}"/>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746" name="【児童館】&#10;有形固定資産減価償却率平均値テキスト">
          <a:extLst>
            <a:ext uri="{FF2B5EF4-FFF2-40B4-BE49-F238E27FC236}">
              <a16:creationId xmlns:a16="http://schemas.microsoft.com/office/drawing/2014/main" id="{36FA4275-2F14-4B61-AA0C-6FBEAFBAA42C}"/>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47" name="フローチャート: 判断 746">
          <a:extLst>
            <a:ext uri="{FF2B5EF4-FFF2-40B4-BE49-F238E27FC236}">
              <a16:creationId xmlns:a16="http://schemas.microsoft.com/office/drawing/2014/main" id="{EF2F8840-51A9-4303-9059-BDEBC144BF9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48" name="フローチャート: 判断 747">
          <a:extLst>
            <a:ext uri="{FF2B5EF4-FFF2-40B4-BE49-F238E27FC236}">
              <a16:creationId xmlns:a16="http://schemas.microsoft.com/office/drawing/2014/main" id="{03F8780C-7F21-4E70-BFB2-6BE0ECD293CE}"/>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49" name="フローチャート: 判断 748">
          <a:extLst>
            <a:ext uri="{FF2B5EF4-FFF2-40B4-BE49-F238E27FC236}">
              <a16:creationId xmlns:a16="http://schemas.microsoft.com/office/drawing/2014/main" id="{8534C115-1254-49AC-AF53-CA5C1F440BAD}"/>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750" name="フローチャート: 判断 749">
          <a:extLst>
            <a:ext uri="{FF2B5EF4-FFF2-40B4-BE49-F238E27FC236}">
              <a16:creationId xmlns:a16="http://schemas.microsoft.com/office/drawing/2014/main" id="{C812DFA9-619F-4857-B203-46ADBDE926BE}"/>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751" name="フローチャート: 判断 750">
          <a:extLst>
            <a:ext uri="{FF2B5EF4-FFF2-40B4-BE49-F238E27FC236}">
              <a16:creationId xmlns:a16="http://schemas.microsoft.com/office/drawing/2014/main" id="{AE2595C1-EFD4-4362-BFF9-51F0B23865E7}"/>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BBBB53CD-C92A-4506-B7F9-F3E2C2D81B7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CC0BDDD8-498A-4722-89A7-11FE8FAFF2F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16935D6A-5986-4B09-BBFC-01CD1923DC8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AAE18583-1AD3-4600-8383-576BB49B5A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05458B8-1BFE-43E5-94BD-6C7DFE0E05D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145687</xdr:rowOff>
    </xdr:from>
    <xdr:to>
      <xdr:col>85</xdr:col>
      <xdr:colOff>177800</xdr:colOff>
      <xdr:row>82</xdr:row>
      <xdr:rowOff>75837</xdr:rowOff>
    </xdr:to>
    <xdr:sp macro="" textlink="">
      <xdr:nvSpPr>
        <xdr:cNvPr id="757" name="楕円 756">
          <a:extLst>
            <a:ext uri="{FF2B5EF4-FFF2-40B4-BE49-F238E27FC236}">
              <a16:creationId xmlns:a16="http://schemas.microsoft.com/office/drawing/2014/main" id="{0DD414FE-47ED-4040-9BEA-6D42262A173C}"/>
            </a:ext>
          </a:extLst>
        </xdr:cNvPr>
        <xdr:cNvSpPr/>
      </xdr:nvSpPr>
      <xdr:spPr>
        <a:xfrm>
          <a:off x="16268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168564</xdr:rowOff>
    </xdr:from>
    <xdr:ext cx="405111" cy="259045"/>
    <xdr:sp macro="" textlink="">
      <xdr:nvSpPr>
        <xdr:cNvPr id="758" name="【児童館】&#10;有形固定資産減価償却率該当値テキスト">
          <a:extLst>
            <a:ext uri="{FF2B5EF4-FFF2-40B4-BE49-F238E27FC236}">
              <a16:creationId xmlns:a16="http://schemas.microsoft.com/office/drawing/2014/main" id="{D233F2CA-C045-4217-B310-638DF12BB119}"/>
            </a:ext>
          </a:extLst>
        </xdr:cNvPr>
        <xdr:cNvSpPr txBox="1"/>
      </xdr:nvSpPr>
      <xdr:spPr>
        <a:xfrm>
          <a:off x="16357600"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759" name="楕円 758">
          <a:extLst>
            <a:ext uri="{FF2B5EF4-FFF2-40B4-BE49-F238E27FC236}">
              <a16:creationId xmlns:a16="http://schemas.microsoft.com/office/drawing/2014/main" id="{6C1615D3-9CB2-4EE0-938A-202EBAABC2DC}"/>
            </a:ext>
          </a:extLst>
        </xdr:cNvPr>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163830</xdr:rowOff>
    </xdr:from>
    <xdr:to>
      <xdr:col>85</xdr:col>
      <xdr:colOff>127000</xdr:colOff>
      <xdr:row>82</xdr:row>
      <xdr:rowOff>25037</xdr:rowOff>
    </xdr:to>
    <xdr:cxnSp macro="">
      <xdr:nvCxnSpPr>
        <xdr:cNvPr id="760" name="直線コネクタ 759">
          <a:extLst>
            <a:ext uri="{FF2B5EF4-FFF2-40B4-BE49-F238E27FC236}">
              <a16:creationId xmlns:a16="http://schemas.microsoft.com/office/drawing/2014/main" id="{1645E560-3A22-40E0-AFC8-EF6A90D27305}"/>
            </a:ext>
          </a:extLst>
        </xdr:cNvPr>
        <xdr:cNvCxnSpPr/>
      </xdr:nvCxnSpPr>
      <xdr:spPr>
        <a:xfrm>
          <a:off x="15481300" y="140512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80373</xdr:rowOff>
    </xdr:from>
    <xdr:to>
      <xdr:col>76</xdr:col>
      <xdr:colOff>165100</xdr:colOff>
      <xdr:row>82</xdr:row>
      <xdr:rowOff>10523</xdr:rowOff>
    </xdr:to>
    <xdr:sp macro="" textlink="">
      <xdr:nvSpPr>
        <xdr:cNvPr id="761" name="楕円 760">
          <a:extLst>
            <a:ext uri="{FF2B5EF4-FFF2-40B4-BE49-F238E27FC236}">
              <a16:creationId xmlns:a16="http://schemas.microsoft.com/office/drawing/2014/main" id="{F9536A51-B452-438B-9232-CDD4D7C8369B}"/>
            </a:ext>
          </a:extLst>
        </xdr:cNvPr>
        <xdr:cNvSpPr/>
      </xdr:nvSpPr>
      <xdr:spPr>
        <a:xfrm>
          <a:off x="14541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131173</xdr:rowOff>
    </xdr:from>
    <xdr:to>
      <xdr:col>81</xdr:col>
      <xdr:colOff>50800</xdr:colOff>
      <xdr:row>81</xdr:row>
      <xdr:rowOff>163830</xdr:rowOff>
    </xdr:to>
    <xdr:cxnSp macro="">
      <xdr:nvCxnSpPr>
        <xdr:cNvPr id="762" name="直線コネクタ 761">
          <a:extLst>
            <a:ext uri="{FF2B5EF4-FFF2-40B4-BE49-F238E27FC236}">
              <a16:creationId xmlns:a16="http://schemas.microsoft.com/office/drawing/2014/main" id="{A756F0C5-8EFC-443F-9AAB-10A0DF4FCC3F}"/>
            </a:ext>
          </a:extLst>
        </xdr:cNvPr>
        <xdr:cNvCxnSpPr/>
      </xdr:nvCxnSpPr>
      <xdr:spPr>
        <a:xfrm>
          <a:off x="14592300" y="140186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50981</xdr:rowOff>
    </xdr:from>
    <xdr:to>
      <xdr:col>72</xdr:col>
      <xdr:colOff>38100</xdr:colOff>
      <xdr:row>81</xdr:row>
      <xdr:rowOff>152581</xdr:rowOff>
    </xdr:to>
    <xdr:sp macro="" textlink="">
      <xdr:nvSpPr>
        <xdr:cNvPr id="763" name="楕円 762">
          <a:extLst>
            <a:ext uri="{FF2B5EF4-FFF2-40B4-BE49-F238E27FC236}">
              <a16:creationId xmlns:a16="http://schemas.microsoft.com/office/drawing/2014/main" id="{829753CA-0614-41F7-8B8E-0C964ACC3924}"/>
            </a:ext>
          </a:extLst>
        </xdr:cNvPr>
        <xdr:cNvSpPr/>
      </xdr:nvSpPr>
      <xdr:spPr>
        <a:xfrm>
          <a:off x="13652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101781</xdr:rowOff>
    </xdr:from>
    <xdr:to>
      <xdr:col>76</xdr:col>
      <xdr:colOff>114300</xdr:colOff>
      <xdr:row>81</xdr:row>
      <xdr:rowOff>131173</xdr:rowOff>
    </xdr:to>
    <xdr:cxnSp macro="">
      <xdr:nvCxnSpPr>
        <xdr:cNvPr id="764" name="直線コネクタ 763">
          <a:extLst>
            <a:ext uri="{FF2B5EF4-FFF2-40B4-BE49-F238E27FC236}">
              <a16:creationId xmlns:a16="http://schemas.microsoft.com/office/drawing/2014/main" id="{4C81F5AC-E7B5-4DB1-BE7D-969381E0D458}"/>
            </a:ext>
          </a:extLst>
        </xdr:cNvPr>
        <xdr:cNvCxnSpPr/>
      </xdr:nvCxnSpPr>
      <xdr:spPr>
        <a:xfrm>
          <a:off x="13703300" y="139892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59145</xdr:rowOff>
    </xdr:from>
    <xdr:to>
      <xdr:col>67</xdr:col>
      <xdr:colOff>101600</xdr:colOff>
      <xdr:row>80</xdr:row>
      <xdr:rowOff>160745</xdr:rowOff>
    </xdr:to>
    <xdr:sp macro="" textlink="">
      <xdr:nvSpPr>
        <xdr:cNvPr id="765" name="楕円 764">
          <a:extLst>
            <a:ext uri="{FF2B5EF4-FFF2-40B4-BE49-F238E27FC236}">
              <a16:creationId xmlns:a16="http://schemas.microsoft.com/office/drawing/2014/main" id="{73C9FB29-8485-4AEA-A5D3-8C8FE78F03BF}"/>
            </a:ext>
          </a:extLst>
        </xdr:cNvPr>
        <xdr:cNvSpPr/>
      </xdr:nvSpPr>
      <xdr:spPr>
        <a:xfrm>
          <a:off x="12763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109945</xdr:rowOff>
    </xdr:from>
    <xdr:to>
      <xdr:col>71</xdr:col>
      <xdr:colOff>177800</xdr:colOff>
      <xdr:row>81</xdr:row>
      <xdr:rowOff>101781</xdr:rowOff>
    </xdr:to>
    <xdr:cxnSp macro="">
      <xdr:nvCxnSpPr>
        <xdr:cNvPr id="766" name="直線コネクタ 765">
          <a:extLst>
            <a:ext uri="{FF2B5EF4-FFF2-40B4-BE49-F238E27FC236}">
              <a16:creationId xmlns:a16="http://schemas.microsoft.com/office/drawing/2014/main" id="{2C04F40E-B364-49AA-B087-D337CA935812}"/>
            </a:ext>
          </a:extLst>
        </xdr:cNvPr>
        <xdr:cNvCxnSpPr/>
      </xdr:nvCxnSpPr>
      <xdr:spPr>
        <a:xfrm>
          <a:off x="12814300" y="13825945"/>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767" name="n_1aveValue【児童館】&#10;有形固定資産減価償却率">
          <a:extLst>
            <a:ext uri="{FF2B5EF4-FFF2-40B4-BE49-F238E27FC236}">
              <a16:creationId xmlns:a16="http://schemas.microsoft.com/office/drawing/2014/main" id="{13702F9E-E379-4D7F-A5F9-CB541A0D77F2}"/>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68" name="n_2aveValue【児童館】&#10;有形固定資産減価償却率">
          <a:extLst>
            <a:ext uri="{FF2B5EF4-FFF2-40B4-BE49-F238E27FC236}">
              <a16:creationId xmlns:a16="http://schemas.microsoft.com/office/drawing/2014/main" id="{B62FDE6D-048A-4BFA-9A23-95E91989CF36}"/>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769" name="n_3aveValue【児童館】&#10;有形固定資産減価償却率">
          <a:extLst>
            <a:ext uri="{FF2B5EF4-FFF2-40B4-BE49-F238E27FC236}">
              <a16:creationId xmlns:a16="http://schemas.microsoft.com/office/drawing/2014/main" id="{44D8452D-9619-4AB3-9A2B-DC8BF39B5948}"/>
            </a:ext>
          </a:extLst>
        </xdr:cNvPr>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83293</xdr:rowOff>
    </xdr:from>
    <xdr:ext cx="405111" cy="259045"/>
    <xdr:sp macro="" textlink="">
      <xdr:nvSpPr>
        <xdr:cNvPr id="770" name="n_4aveValue【児童館】&#10;有形固定資産減価償却率">
          <a:extLst>
            <a:ext uri="{FF2B5EF4-FFF2-40B4-BE49-F238E27FC236}">
              <a16:creationId xmlns:a16="http://schemas.microsoft.com/office/drawing/2014/main" id="{45FF523D-D352-4049-B87C-AA903A4F939E}"/>
            </a:ext>
          </a:extLst>
        </xdr:cNvPr>
        <xdr:cNvSpPr txBox="1"/>
      </xdr:nvSpPr>
      <xdr:spPr>
        <a:xfrm>
          <a:off x="12611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59707</xdr:rowOff>
    </xdr:from>
    <xdr:ext cx="405111" cy="259045"/>
    <xdr:sp macro="" textlink="">
      <xdr:nvSpPr>
        <xdr:cNvPr id="771" name="n_1mainValue【児童館】&#10;有形固定資産減価償却率">
          <a:extLst>
            <a:ext uri="{FF2B5EF4-FFF2-40B4-BE49-F238E27FC236}">
              <a16:creationId xmlns:a16="http://schemas.microsoft.com/office/drawing/2014/main" id="{22A48784-9A6E-47FA-B7CA-711DFA3C79A9}"/>
            </a:ext>
          </a:extLst>
        </xdr:cNvPr>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772" name="n_2mainValue【児童館】&#10;有形固定資産減価償却率">
          <a:extLst>
            <a:ext uri="{FF2B5EF4-FFF2-40B4-BE49-F238E27FC236}">
              <a16:creationId xmlns:a16="http://schemas.microsoft.com/office/drawing/2014/main" id="{73E9AFE7-7056-47A1-B701-2FB537F79A93}"/>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169108</xdr:rowOff>
    </xdr:from>
    <xdr:ext cx="405111" cy="259045"/>
    <xdr:sp macro="" textlink="">
      <xdr:nvSpPr>
        <xdr:cNvPr id="773" name="n_3mainValue【児童館】&#10;有形固定資産減価償却率">
          <a:extLst>
            <a:ext uri="{FF2B5EF4-FFF2-40B4-BE49-F238E27FC236}">
              <a16:creationId xmlns:a16="http://schemas.microsoft.com/office/drawing/2014/main" id="{72D42E60-6C3E-4CA2-926A-299B3C55AA8B}"/>
            </a:ext>
          </a:extLst>
        </xdr:cNvPr>
        <xdr:cNvSpPr txBox="1"/>
      </xdr:nvSpPr>
      <xdr:spPr>
        <a:xfrm>
          <a:off x="13500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5822</xdr:rowOff>
    </xdr:from>
    <xdr:ext cx="405111" cy="259045"/>
    <xdr:sp macro="" textlink="">
      <xdr:nvSpPr>
        <xdr:cNvPr id="774" name="n_4mainValue【児童館】&#10;有形固定資産減価償却率">
          <a:extLst>
            <a:ext uri="{FF2B5EF4-FFF2-40B4-BE49-F238E27FC236}">
              <a16:creationId xmlns:a16="http://schemas.microsoft.com/office/drawing/2014/main" id="{518AC7BF-81AE-4AB0-A82E-4C9DBEDCBD00}"/>
            </a:ext>
          </a:extLst>
        </xdr:cNvPr>
        <xdr:cNvSpPr txBox="1"/>
      </xdr:nvSpPr>
      <xdr:spPr>
        <a:xfrm>
          <a:off x="12611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B8878232-2B0F-40AE-95CA-CAD6317F7F3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E2947A46-9562-4891-A3F5-5F531BFB2D9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87390DC1-A910-4FCD-9EFE-877A73A17A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225A38CE-2535-43F8-8F3F-A950CACFF2D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FDD1A278-1AFA-423B-8DA4-CC55CAA58D3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5ACCA133-F033-4526-8081-40F573BD0AA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7C6E4100-EAD4-4669-96D7-DC5BA760587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0C01E7D1-F608-486C-BE77-CDE58F07303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8A0EE26F-8772-460B-9D3B-036378A88DC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986CA294-2C3B-4B15-9A4A-DE0169B207B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a:extLst>
            <a:ext uri="{FF2B5EF4-FFF2-40B4-BE49-F238E27FC236}">
              <a16:creationId xmlns:a16="http://schemas.microsoft.com/office/drawing/2014/main" id="{52574041-1D86-457C-9CE2-62CDFD4ED8E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a:extLst>
            <a:ext uri="{FF2B5EF4-FFF2-40B4-BE49-F238E27FC236}">
              <a16:creationId xmlns:a16="http://schemas.microsoft.com/office/drawing/2014/main" id="{E41C9A8E-FC81-4E3D-B22C-1A0D78B89A6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a:extLst>
            <a:ext uri="{FF2B5EF4-FFF2-40B4-BE49-F238E27FC236}">
              <a16:creationId xmlns:a16="http://schemas.microsoft.com/office/drawing/2014/main" id="{37EE4EE2-1419-4486-A562-7F7A69464B3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a:extLst>
            <a:ext uri="{FF2B5EF4-FFF2-40B4-BE49-F238E27FC236}">
              <a16:creationId xmlns:a16="http://schemas.microsoft.com/office/drawing/2014/main" id="{A527F4ED-89C4-4F24-B5C4-EA99192570B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a:extLst>
            <a:ext uri="{FF2B5EF4-FFF2-40B4-BE49-F238E27FC236}">
              <a16:creationId xmlns:a16="http://schemas.microsoft.com/office/drawing/2014/main" id="{4545D4A6-2352-4044-82D9-523E15C202A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a:extLst>
            <a:ext uri="{FF2B5EF4-FFF2-40B4-BE49-F238E27FC236}">
              <a16:creationId xmlns:a16="http://schemas.microsoft.com/office/drawing/2014/main" id="{FA91291B-6607-4937-B24F-DBDBA567A7A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a:extLst>
            <a:ext uri="{FF2B5EF4-FFF2-40B4-BE49-F238E27FC236}">
              <a16:creationId xmlns:a16="http://schemas.microsoft.com/office/drawing/2014/main" id="{F241191B-E0FF-4F2A-9088-0B911DFFB63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a:extLst>
            <a:ext uri="{FF2B5EF4-FFF2-40B4-BE49-F238E27FC236}">
              <a16:creationId xmlns:a16="http://schemas.microsoft.com/office/drawing/2014/main" id="{5E7E279F-A1BD-493B-9635-8F94D908B6D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85D96CD7-6365-41A9-BA42-626C0A2DB6A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26791D86-5606-4613-A832-794438E53E1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a:extLst>
            <a:ext uri="{FF2B5EF4-FFF2-40B4-BE49-F238E27FC236}">
              <a16:creationId xmlns:a16="http://schemas.microsoft.com/office/drawing/2014/main" id="{BBB0CCD7-D2A7-440E-8D34-1327773B551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96" name="直線コネクタ 795">
          <a:extLst>
            <a:ext uri="{FF2B5EF4-FFF2-40B4-BE49-F238E27FC236}">
              <a16:creationId xmlns:a16="http://schemas.microsoft.com/office/drawing/2014/main" id="{3BA8520F-226E-4E2C-AA09-72C98CE02E00}"/>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7" name="【児童館】&#10;一人当たり面積最小値テキスト">
          <a:extLst>
            <a:ext uri="{FF2B5EF4-FFF2-40B4-BE49-F238E27FC236}">
              <a16:creationId xmlns:a16="http://schemas.microsoft.com/office/drawing/2014/main" id="{2C1E96B1-59C0-42D3-9B64-88A454E85E34}"/>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8" name="直線コネクタ 797">
          <a:extLst>
            <a:ext uri="{FF2B5EF4-FFF2-40B4-BE49-F238E27FC236}">
              <a16:creationId xmlns:a16="http://schemas.microsoft.com/office/drawing/2014/main" id="{54CB2B83-38D3-4BFC-B6F4-6354D68EB1E1}"/>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99" name="【児童館】&#10;一人当たり面積最大値テキスト">
          <a:extLst>
            <a:ext uri="{FF2B5EF4-FFF2-40B4-BE49-F238E27FC236}">
              <a16:creationId xmlns:a16="http://schemas.microsoft.com/office/drawing/2014/main" id="{6B1E1D38-D483-46B8-AC4F-F86C7B2FE7E6}"/>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0" name="直線コネクタ 799">
          <a:extLst>
            <a:ext uri="{FF2B5EF4-FFF2-40B4-BE49-F238E27FC236}">
              <a16:creationId xmlns:a16="http://schemas.microsoft.com/office/drawing/2014/main" id="{76BD959C-DC08-47A9-BBF4-FD233E9A7CB1}"/>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801" name="【児童館】&#10;一人当たり面積平均値テキスト">
          <a:extLst>
            <a:ext uri="{FF2B5EF4-FFF2-40B4-BE49-F238E27FC236}">
              <a16:creationId xmlns:a16="http://schemas.microsoft.com/office/drawing/2014/main" id="{2E6F0B44-7A81-431F-BD42-0F38BAEF54AA}"/>
            </a:ext>
          </a:extLst>
        </xdr:cNvPr>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802" name="フローチャート: 判断 801">
          <a:extLst>
            <a:ext uri="{FF2B5EF4-FFF2-40B4-BE49-F238E27FC236}">
              <a16:creationId xmlns:a16="http://schemas.microsoft.com/office/drawing/2014/main" id="{3C1430FA-E70C-4E0F-A6C7-DFA1AD103F4D}"/>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803" name="フローチャート: 判断 802">
          <a:extLst>
            <a:ext uri="{FF2B5EF4-FFF2-40B4-BE49-F238E27FC236}">
              <a16:creationId xmlns:a16="http://schemas.microsoft.com/office/drawing/2014/main" id="{17EE774A-89A9-44F9-8F16-08F6A7D95E66}"/>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804" name="フローチャート: 判断 803">
          <a:extLst>
            <a:ext uri="{FF2B5EF4-FFF2-40B4-BE49-F238E27FC236}">
              <a16:creationId xmlns:a16="http://schemas.microsoft.com/office/drawing/2014/main" id="{9CB552E1-2233-4A5E-9705-8760861B2676}"/>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805" name="フローチャート: 判断 804">
          <a:extLst>
            <a:ext uri="{FF2B5EF4-FFF2-40B4-BE49-F238E27FC236}">
              <a16:creationId xmlns:a16="http://schemas.microsoft.com/office/drawing/2014/main" id="{C981D06E-2180-40C6-9A55-2550692BE0C6}"/>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806" name="フローチャート: 判断 805">
          <a:extLst>
            <a:ext uri="{FF2B5EF4-FFF2-40B4-BE49-F238E27FC236}">
              <a16:creationId xmlns:a16="http://schemas.microsoft.com/office/drawing/2014/main" id="{083821BB-BB66-43FB-94FF-17850B007487}"/>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7E80A971-A00D-4549-B84B-1EB20D404EA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97C2FD62-9DE3-4235-8946-5CD914B2F0C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9502B24-7163-441B-B7AC-323D5E489FF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486D10D-916A-4A01-9FF3-D0A0320DF35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51A3FFA3-7A7F-48BE-8E58-EEA6C0C6204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812" name="楕円 811">
          <a:extLst>
            <a:ext uri="{FF2B5EF4-FFF2-40B4-BE49-F238E27FC236}">
              <a16:creationId xmlns:a16="http://schemas.microsoft.com/office/drawing/2014/main" id="{1F003853-831E-49C7-B7FA-307AC5DCF721}"/>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813" name="【児童館】&#10;一人当たり面積該当値テキスト">
          <a:extLst>
            <a:ext uri="{FF2B5EF4-FFF2-40B4-BE49-F238E27FC236}">
              <a16:creationId xmlns:a16="http://schemas.microsoft.com/office/drawing/2014/main" id="{DF206615-B0A7-4E5D-9242-0E4FE2E1D23C}"/>
            </a:ext>
          </a:extLst>
        </xdr:cNvPr>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814" name="楕円 813">
          <a:extLst>
            <a:ext uri="{FF2B5EF4-FFF2-40B4-BE49-F238E27FC236}">
              <a16:creationId xmlns:a16="http://schemas.microsoft.com/office/drawing/2014/main" id="{6F3886AA-0972-4C44-A7DF-C5754637FE31}"/>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815" name="直線コネクタ 814">
          <a:extLst>
            <a:ext uri="{FF2B5EF4-FFF2-40B4-BE49-F238E27FC236}">
              <a16:creationId xmlns:a16="http://schemas.microsoft.com/office/drawing/2014/main" id="{A56D74F2-C172-4D46-B622-DF742EF9A0A1}"/>
            </a:ext>
          </a:extLst>
        </xdr:cNvPr>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816" name="楕円 815">
          <a:extLst>
            <a:ext uri="{FF2B5EF4-FFF2-40B4-BE49-F238E27FC236}">
              <a16:creationId xmlns:a16="http://schemas.microsoft.com/office/drawing/2014/main" id="{BFDDDB61-D039-43BC-BDA2-5F7FCB473DA2}"/>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817" name="直線コネクタ 816">
          <a:extLst>
            <a:ext uri="{FF2B5EF4-FFF2-40B4-BE49-F238E27FC236}">
              <a16:creationId xmlns:a16="http://schemas.microsoft.com/office/drawing/2014/main" id="{EA4231A0-F9B5-46CA-991D-79BAB204600F}"/>
            </a:ext>
          </a:extLst>
        </xdr:cNvPr>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18" name="楕円 817">
          <a:extLst>
            <a:ext uri="{FF2B5EF4-FFF2-40B4-BE49-F238E27FC236}">
              <a16:creationId xmlns:a16="http://schemas.microsoft.com/office/drawing/2014/main" id="{BBE32BBA-2D2C-48B9-A588-8CF982C5A7DB}"/>
            </a:ext>
          </a:extLst>
        </xdr:cNvPr>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819" name="直線コネクタ 818">
          <a:extLst>
            <a:ext uri="{FF2B5EF4-FFF2-40B4-BE49-F238E27FC236}">
              <a16:creationId xmlns:a16="http://schemas.microsoft.com/office/drawing/2014/main" id="{5D06ABFA-FEB5-4957-B464-CA540C06E3B8}"/>
            </a:ext>
          </a:extLst>
        </xdr:cNvPr>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20" name="楕円 819">
          <a:extLst>
            <a:ext uri="{FF2B5EF4-FFF2-40B4-BE49-F238E27FC236}">
              <a16:creationId xmlns:a16="http://schemas.microsoft.com/office/drawing/2014/main" id="{9BCBA524-AC24-4DAE-AE66-66BC7937D64D}"/>
            </a:ext>
          </a:extLst>
        </xdr:cNvPr>
        <xdr:cNvSpPr/>
      </xdr:nvSpPr>
      <xdr:spPr>
        <a:xfrm>
          <a:off x="18605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60961</xdr:rowOff>
    </xdr:to>
    <xdr:cxnSp macro="">
      <xdr:nvCxnSpPr>
        <xdr:cNvPr id="821" name="直線コネクタ 820">
          <a:extLst>
            <a:ext uri="{FF2B5EF4-FFF2-40B4-BE49-F238E27FC236}">
              <a16:creationId xmlns:a16="http://schemas.microsoft.com/office/drawing/2014/main" id="{75E25EF4-D917-4763-8E8B-28B0404F4C6D}"/>
            </a:ext>
          </a:extLst>
        </xdr:cNvPr>
        <xdr:cNvCxnSpPr/>
      </xdr:nvCxnSpPr>
      <xdr:spPr>
        <a:xfrm>
          <a:off x="18656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822" name="n_1aveValue【児童館】&#10;一人当たり面積">
          <a:extLst>
            <a:ext uri="{FF2B5EF4-FFF2-40B4-BE49-F238E27FC236}">
              <a16:creationId xmlns:a16="http://schemas.microsoft.com/office/drawing/2014/main" id="{1DFC7815-75BC-4951-91BC-D45E19F0958D}"/>
            </a:ext>
          </a:extLst>
        </xdr:cNvPr>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823" name="n_2aveValue【児童館】&#10;一人当たり面積">
          <a:extLst>
            <a:ext uri="{FF2B5EF4-FFF2-40B4-BE49-F238E27FC236}">
              <a16:creationId xmlns:a16="http://schemas.microsoft.com/office/drawing/2014/main" id="{094BBEAA-AEA1-48DE-94D1-9DE31737E382}"/>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824" name="n_3aveValue【児童館】&#10;一人当たり面積">
          <a:extLst>
            <a:ext uri="{FF2B5EF4-FFF2-40B4-BE49-F238E27FC236}">
              <a16:creationId xmlns:a16="http://schemas.microsoft.com/office/drawing/2014/main" id="{B8971975-F1D6-4CD6-842B-56CBABD2A74A}"/>
            </a:ext>
          </a:extLst>
        </xdr:cNvPr>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825" name="n_4aveValue【児童館】&#10;一人当たり面積">
          <a:extLst>
            <a:ext uri="{FF2B5EF4-FFF2-40B4-BE49-F238E27FC236}">
              <a16:creationId xmlns:a16="http://schemas.microsoft.com/office/drawing/2014/main" id="{CDFD5305-6571-4CA2-B7D0-3E5F86EF147B}"/>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102888</xdr:rowOff>
    </xdr:from>
    <xdr:ext cx="469744" cy="259045"/>
    <xdr:sp macro="" textlink="">
      <xdr:nvSpPr>
        <xdr:cNvPr id="826" name="n_1mainValue【児童館】&#10;一人当たり面積">
          <a:extLst>
            <a:ext uri="{FF2B5EF4-FFF2-40B4-BE49-F238E27FC236}">
              <a16:creationId xmlns:a16="http://schemas.microsoft.com/office/drawing/2014/main" id="{EEDEEC6E-5445-4011-9D9F-2217811F25E3}"/>
            </a:ext>
          </a:extLst>
        </xdr:cNvPr>
        <xdr:cNvSpPr txBox="1"/>
      </xdr:nvSpPr>
      <xdr:spPr>
        <a:xfrm>
          <a:off x="21075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827" name="n_2mainValue【児童館】&#10;一人当たり面積">
          <a:extLst>
            <a:ext uri="{FF2B5EF4-FFF2-40B4-BE49-F238E27FC236}">
              <a16:creationId xmlns:a16="http://schemas.microsoft.com/office/drawing/2014/main" id="{15B32260-0E51-4CBA-824F-88721EF6C197}"/>
            </a:ext>
          </a:extLst>
        </xdr:cNvPr>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28" name="n_3mainValue【児童館】&#10;一人当たり面積">
          <a:extLst>
            <a:ext uri="{FF2B5EF4-FFF2-40B4-BE49-F238E27FC236}">
              <a16:creationId xmlns:a16="http://schemas.microsoft.com/office/drawing/2014/main" id="{248913AD-8437-4E39-90CB-982C262A4D4B}"/>
            </a:ext>
          </a:extLst>
        </xdr:cNvPr>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829" name="n_4mainValue【児童館】&#10;一人当たり面積">
          <a:extLst>
            <a:ext uri="{FF2B5EF4-FFF2-40B4-BE49-F238E27FC236}">
              <a16:creationId xmlns:a16="http://schemas.microsoft.com/office/drawing/2014/main" id="{094AD7EA-7B45-4AA7-989A-645C09B30CA0}"/>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40BE4711-2E9A-4793-AB44-391E7F3D13F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99359F78-9EE7-42E7-8AFC-DE88978C280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BA5E102F-1EB2-4703-91F2-35CC62C2ACE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EEDE0CEE-65C3-400C-B674-27A385CB42D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9EEE6A9A-24E7-4638-B5F5-937668C86AE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02871B54-E80A-4759-87C6-791705B5817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4ACA1FB0-BE0E-4212-B941-D8F16837780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E6126219-5830-4DB9-8B81-B8B4E82101E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a:extLst>
            <a:ext uri="{FF2B5EF4-FFF2-40B4-BE49-F238E27FC236}">
              <a16:creationId xmlns:a16="http://schemas.microsoft.com/office/drawing/2014/main" id="{A9C73925-4D74-4AA2-8E6B-5B1BA171FFA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EF9502ED-0B5C-470C-9007-ED8D45FF641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a:extLst>
            <a:ext uri="{FF2B5EF4-FFF2-40B4-BE49-F238E27FC236}">
              <a16:creationId xmlns:a16="http://schemas.microsoft.com/office/drawing/2014/main" id="{B50F0DF9-CF86-40B3-B496-9C482FDBD3E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a:extLst>
            <a:ext uri="{FF2B5EF4-FFF2-40B4-BE49-F238E27FC236}">
              <a16:creationId xmlns:a16="http://schemas.microsoft.com/office/drawing/2014/main" id="{A10FAD9C-6661-4A7F-ACC1-E6DAE8889A4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a:extLst>
            <a:ext uri="{FF2B5EF4-FFF2-40B4-BE49-F238E27FC236}">
              <a16:creationId xmlns:a16="http://schemas.microsoft.com/office/drawing/2014/main" id="{824EF083-6254-4C49-998D-B3E48C81D0E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a:extLst>
            <a:ext uri="{FF2B5EF4-FFF2-40B4-BE49-F238E27FC236}">
              <a16:creationId xmlns:a16="http://schemas.microsoft.com/office/drawing/2014/main" id="{EEFD16AA-7968-416E-88A2-794571A64EA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a:extLst>
            <a:ext uri="{FF2B5EF4-FFF2-40B4-BE49-F238E27FC236}">
              <a16:creationId xmlns:a16="http://schemas.microsoft.com/office/drawing/2014/main" id="{5E8B4919-F084-4102-BE8A-46E7D68216E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a:extLst>
            <a:ext uri="{FF2B5EF4-FFF2-40B4-BE49-F238E27FC236}">
              <a16:creationId xmlns:a16="http://schemas.microsoft.com/office/drawing/2014/main" id="{FE208CB8-1728-493F-92A1-3BB9EA7A30D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a:extLst>
            <a:ext uri="{FF2B5EF4-FFF2-40B4-BE49-F238E27FC236}">
              <a16:creationId xmlns:a16="http://schemas.microsoft.com/office/drawing/2014/main" id="{801BA1DA-F1D2-4EE1-9ADF-4BDB1F4CD57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a:extLst>
            <a:ext uri="{FF2B5EF4-FFF2-40B4-BE49-F238E27FC236}">
              <a16:creationId xmlns:a16="http://schemas.microsoft.com/office/drawing/2014/main" id="{5E00F9EB-DAD0-4EE1-B3B1-167B1DC2659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a:extLst>
            <a:ext uri="{FF2B5EF4-FFF2-40B4-BE49-F238E27FC236}">
              <a16:creationId xmlns:a16="http://schemas.microsoft.com/office/drawing/2014/main" id="{4D1DF985-302C-4DD6-8A7B-4C1ACEE8E61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a:extLst>
            <a:ext uri="{FF2B5EF4-FFF2-40B4-BE49-F238E27FC236}">
              <a16:creationId xmlns:a16="http://schemas.microsoft.com/office/drawing/2014/main" id="{CE234EFE-D582-4BF0-8590-30FF770B1A4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a:extLst>
            <a:ext uri="{FF2B5EF4-FFF2-40B4-BE49-F238E27FC236}">
              <a16:creationId xmlns:a16="http://schemas.microsoft.com/office/drawing/2014/main" id="{41E75F4A-D396-4802-A41E-9B797293332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a:extLst>
            <a:ext uri="{FF2B5EF4-FFF2-40B4-BE49-F238E27FC236}">
              <a16:creationId xmlns:a16="http://schemas.microsoft.com/office/drawing/2014/main" id="{12570905-2990-497E-BF51-5CAA2FFAFB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a:extLst>
            <a:ext uri="{FF2B5EF4-FFF2-40B4-BE49-F238E27FC236}">
              <a16:creationId xmlns:a16="http://schemas.microsoft.com/office/drawing/2014/main" id="{3221C679-8050-4A1E-9704-023D5C330CB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3D2F6D13-3C22-44DD-85B4-7186901962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a:extLst>
            <a:ext uri="{FF2B5EF4-FFF2-40B4-BE49-F238E27FC236}">
              <a16:creationId xmlns:a16="http://schemas.microsoft.com/office/drawing/2014/main" id="{03F493A8-15E9-4B61-B688-4B03E7B62E1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855" name="直線コネクタ 854">
          <a:extLst>
            <a:ext uri="{FF2B5EF4-FFF2-40B4-BE49-F238E27FC236}">
              <a16:creationId xmlns:a16="http://schemas.microsoft.com/office/drawing/2014/main" id="{1D6CE768-3A44-47DD-AA06-232B5DC8AB85}"/>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856" name="【公民館】&#10;有形固定資産減価償却率最小値テキスト">
          <a:extLst>
            <a:ext uri="{FF2B5EF4-FFF2-40B4-BE49-F238E27FC236}">
              <a16:creationId xmlns:a16="http://schemas.microsoft.com/office/drawing/2014/main" id="{00C028C6-53B4-4A41-A19E-5AFC07D3B1A2}"/>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857" name="直線コネクタ 856">
          <a:extLst>
            <a:ext uri="{FF2B5EF4-FFF2-40B4-BE49-F238E27FC236}">
              <a16:creationId xmlns:a16="http://schemas.microsoft.com/office/drawing/2014/main" id="{D9675407-1BA2-4808-8B2B-20C0611B72AC}"/>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8" name="【公民館】&#10;有形固定資産減価償却率最大値テキスト">
          <a:extLst>
            <a:ext uri="{FF2B5EF4-FFF2-40B4-BE49-F238E27FC236}">
              <a16:creationId xmlns:a16="http://schemas.microsoft.com/office/drawing/2014/main" id="{5B919CB7-ECCF-43B7-A579-69C4029E26BE}"/>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59" name="直線コネクタ 858">
          <a:extLst>
            <a:ext uri="{FF2B5EF4-FFF2-40B4-BE49-F238E27FC236}">
              <a16:creationId xmlns:a16="http://schemas.microsoft.com/office/drawing/2014/main" id="{FE5315F6-F6DC-4661-8023-57631D307155}"/>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860" name="【公民館】&#10;有形固定資産減価償却率平均値テキスト">
          <a:extLst>
            <a:ext uri="{FF2B5EF4-FFF2-40B4-BE49-F238E27FC236}">
              <a16:creationId xmlns:a16="http://schemas.microsoft.com/office/drawing/2014/main" id="{E8052197-8F84-4E18-A5F3-712EDFD01C6B}"/>
            </a:ext>
          </a:extLst>
        </xdr:cNvPr>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861" name="フローチャート: 判断 860">
          <a:extLst>
            <a:ext uri="{FF2B5EF4-FFF2-40B4-BE49-F238E27FC236}">
              <a16:creationId xmlns:a16="http://schemas.microsoft.com/office/drawing/2014/main" id="{04E53DC6-0590-4678-AE7F-FC04C7359363}"/>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862" name="フローチャート: 判断 861">
          <a:extLst>
            <a:ext uri="{FF2B5EF4-FFF2-40B4-BE49-F238E27FC236}">
              <a16:creationId xmlns:a16="http://schemas.microsoft.com/office/drawing/2014/main" id="{C4D4AB2E-D1BE-44EA-98AF-CC6A6122435C}"/>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63" name="フローチャート: 判断 862">
          <a:extLst>
            <a:ext uri="{FF2B5EF4-FFF2-40B4-BE49-F238E27FC236}">
              <a16:creationId xmlns:a16="http://schemas.microsoft.com/office/drawing/2014/main" id="{F05768FB-6EC5-4713-A114-A52BE153CDAB}"/>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864" name="フローチャート: 判断 863">
          <a:extLst>
            <a:ext uri="{FF2B5EF4-FFF2-40B4-BE49-F238E27FC236}">
              <a16:creationId xmlns:a16="http://schemas.microsoft.com/office/drawing/2014/main" id="{D4CBEA63-7920-44EF-A288-36004BEF1FF3}"/>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865" name="フローチャート: 判断 864">
          <a:extLst>
            <a:ext uri="{FF2B5EF4-FFF2-40B4-BE49-F238E27FC236}">
              <a16:creationId xmlns:a16="http://schemas.microsoft.com/office/drawing/2014/main" id="{57FCDC90-EFFB-400C-8ACC-E0F66B724FCE}"/>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799B4D64-BA3E-4F18-9C45-4E869B51321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EFEE636A-C290-4376-9B5A-C8E6128145D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CB6E5780-947E-4DAC-BEFD-9236255DE50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90A08D14-8688-4C3B-9623-C1D66CF4F3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FECA723A-EADF-4D48-82F6-B5113438673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85816</xdr:rowOff>
    </xdr:from>
    <xdr:to>
      <xdr:col>85</xdr:col>
      <xdr:colOff>177800</xdr:colOff>
      <xdr:row>107</xdr:row>
      <xdr:rowOff>15966</xdr:rowOff>
    </xdr:to>
    <xdr:sp macro="" textlink="">
      <xdr:nvSpPr>
        <xdr:cNvPr id="871" name="楕円 870">
          <a:extLst>
            <a:ext uri="{FF2B5EF4-FFF2-40B4-BE49-F238E27FC236}">
              <a16:creationId xmlns:a16="http://schemas.microsoft.com/office/drawing/2014/main" id="{5199230F-0724-4338-892D-9E351EAF7699}"/>
            </a:ext>
          </a:extLst>
        </xdr:cNvPr>
        <xdr:cNvSpPr/>
      </xdr:nvSpPr>
      <xdr:spPr>
        <a:xfrm>
          <a:off x="162687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64243</xdr:rowOff>
    </xdr:from>
    <xdr:ext cx="405111" cy="259045"/>
    <xdr:sp macro="" textlink="">
      <xdr:nvSpPr>
        <xdr:cNvPr id="872" name="【公民館】&#10;有形固定資産減価償却率該当値テキスト">
          <a:extLst>
            <a:ext uri="{FF2B5EF4-FFF2-40B4-BE49-F238E27FC236}">
              <a16:creationId xmlns:a16="http://schemas.microsoft.com/office/drawing/2014/main" id="{1F174DC0-3675-4B6D-9184-E257B0E3CFF1}"/>
            </a:ext>
          </a:extLst>
        </xdr:cNvPr>
        <xdr:cNvSpPr txBox="1"/>
      </xdr:nvSpPr>
      <xdr:spPr>
        <a:xfrm>
          <a:off x="16357600"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46627</xdr:rowOff>
    </xdr:from>
    <xdr:to>
      <xdr:col>81</xdr:col>
      <xdr:colOff>101600</xdr:colOff>
      <xdr:row>106</xdr:row>
      <xdr:rowOff>148227</xdr:rowOff>
    </xdr:to>
    <xdr:sp macro="" textlink="">
      <xdr:nvSpPr>
        <xdr:cNvPr id="873" name="楕円 872">
          <a:extLst>
            <a:ext uri="{FF2B5EF4-FFF2-40B4-BE49-F238E27FC236}">
              <a16:creationId xmlns:a16="http://schemas.microsoft.com/office/drawing/2014/main" id="{0AADE8B9-78AC-4F67-8C8C-3963B0570C3C}"/>
            </a:ext>
          </a:extLst>
        </xdr:cNvPr>
        <xdr:cNvSpPr/>
      </xdr:nvSpPr>
      <xdr:spPr>
        <a:xfrm>
          <a:off x="15430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97427</xdr:rowOff>
    </xdr:from>
    <xdr:to>
      <xdr:col>85</xdr:col>
      <xdr:colOff>127000</xdr:colOff>
      <xdr:row>106</xdr:row>
      <xdr:rowOff>136616</xdr:rowOff>
    </xdr:to>
    <xdr:cxnSp macro="">
      <xdr:nvCxnSpPr>
        <xdr:cNvPr id="874" name="直線コネクタ 873">
          <a:extLst>
            <a:ext uri="{FF2B5EF4-FFF2-40B4-BE49-F238E27FC236}">
              <a16:creationId xmlns:a16="http://schemas.microsoft.com/office/drawing/2014/main" id="{FA340397-17D3-4D7B-9853-9C5D230A5AF8}"/>
            </a:ext>
          </a:extLst>
        </xdr:cNvPr>
        <xdr:cNvCxnSpPr/>
      </xdr:nvCxnSpPr>
      <xdr:spPr>
        <a:xfrm>
          <a:off x="15481300" y="1827112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xdr:rowOff>
    </xdr:from>
    <xdr:to>
      <xdr:col>76</xdr:col>
      <xdr:colOff>165100</xdr:colOff>
      <xdr:row>106</xdr:row>
      <xdr:rowOff>109038</xdr:rowOff>
    </xdr:to>
    <xdr:sp macro="" textlink="">
      <xdr:nvSpPr>
        <xdr:cNvPr id="875" name="楕円 874">
          <a:extLst>
            <a:ext uri="{FF2B5EF4-FFF2-40B4-BE49-F238E27FC236}">
              <a16:creationId xmlns:a16="http://schemas.microsoft.com/office/drawing/2014/main" id="{A1C88A6D-0C09-4E80-AA89-3DFC3602F7BC}"/>
            </a:ext>
          </a:extLst>
        </xdr:cNvPr>
        <xdr:cNvSpPr/>
      </xdr:nvSpPr>
      <xdr:spPr>
        <a:xfrm>
          <a:off x="14541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58238</xdr:rowOff>
    </xdr:from>
    <xdr:to>
      <xdr:col>81</xdr:col>
      <xdr:colOff>50800</xdr:colOff>
      <xdr:row>106</xdr:row>
      <xdr:rowOff>97427</xdr:rowOff>
    </xdr:to>
    <xdr:cxnSp macro="">
      <xdr:nvCxnSpPr>
        <xdr:cNvPr id="876" name="直線コネクタ 875">
          <a:extLst>
            <a:ext uri="{FF2B5EF4-FFF2-40B4-BE49-F238E27FC236}">
              <a16:creationId xmlns:a16="http://schemas.microsoft.com/office/drawing/2014/main" id="{EB318F9E-1E46-45F5-AD44-E87DC57421B7}"/>
            </a:ext>
          </a:extLst>
        </xdr:cNvPr>
        <xdr:cNvCxnSpPr/>
      </xdr:nvCxnSpPr>
      <xdr:spPr>
        <a:xfrm>
          <a:off x="14592300" y="182319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146231</xdr:rowOff>
    </xdr:from>
    <xdr:to>
      <xdr:col>72</xdr:col>
      <xdr:colOff>38100</xdr:colOff>
      <xdr:row>106</xdr:row>
      <xdr:rowOff>76381</xdr:rowOff>
    </xdr:to>
    <xdr:sp macro="" textlink="">
      <xdr:nvSpPr>
        <xdr:cNvPr id="877" name="楕円 876">
          <a:extLst>
            <a:ext uri="{FF2B5EF4-FFF2-40B4-BE49-F238E27FC236}">
              <a16:creationId xmlns:a16="http://schemas.microsoft.com/office/drawing/2014/main" id="{FEE4D62F-00FC-4664-AE98-14D5423ABF4A}"/>
            </a:ext>
          </a:extLst>
        </xdr:cNvPr>
        <xdr:cNvSpPr/>
      </xdr:nvSpPr>
      <xdr:spPr>
        <a:xfrm>
          <a:off x="13652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25581</xdr:rowOff>
    </xdr:from>
    <xdr:to>
      <xdr:col>76</xdr:col>
      <xdr:colOff>114300</xdr:colOff>
      <xdr:row>106</xdr:row>
      <xdr:rowOff>58238</xdr:rowOff>
    </xdr:to>
    <xdr:cxnSp macro="">
      <xdr:nvCxnSpPr>
        <xdr:cNvPr id="878" name="直線コネクタ 877">
          <a:extLst>
            <a:ext uri="{FF2B5EF4-FFF2-40B4-BE49-F238E27FC236}">
              <a16:creationId xmlns:a16="http://schemas.microsoft.com/office/drawing/2014/main" id="{8892DC20-D297-4D85-A87D-F249764B8615}"/>
            </a:ext>
          </a:extLst>
        </xdr:cNvPr>
        <xdr:cNvCxnSpPr/>
      </xdr:nvCxnSpPr>
      <xdr:spPr>
        <a:xfrm>
          <a:off x="13703300" y="181992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129902</xdr:rowOff>
    </xdr:from>
    <xdr:to>
      <xdr:col>67</xdr:col>
      <xdr:colOff>101600</xdr:colOff>
      <xdr:row>106</xdr:row>
      <xdr:rowOff>60052</xdr:rowOff>
    </xdr:to>
    <xdr:sp macro="" textlink="">
      <xdr:nvSpPr>
        <xdr:cNvPr id="879" name="楕円 878">
          <a:extLst>
            <a:ext uri="{FF2B5EF4-FFF2-40B4-BE49-F238E27FC236}">
              <a16:creationId xmlns:a16="http://schemas.microsoft.com/office/drawing/2014/main" id="{6484828A-E029-49C5-AA5E-A8CF313302AF}"/>
            </a:ext>
          </a:extLst>
        </xdr:cNvPr>
        <xdr:cNvSpPr/>
      </xdr:nvSpPr>
      <xdr:spPr>
        <a:xfrm>
          <a:off x="12763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9252</xdr:rowOff>
    </xdr:from>
    <xdr:to>
      <xdr:col>71</xdr:col>
      <xdr:colOff>177800</xdr:colOff>
      <xdr:row>106</xdr:row>
      <xdr:rowOff>25581</xdr:rowOff>
    </xdr:to>
    <xdr:cxnSp macro="">
      <xdr:nvCxnSpPr>
        <xdr:cNvPr id="880" name="直線コネクタ 879">
          <a:extLst>
            <a:ext uri="{FF2B5EF4-FFF2-40B4-BE49-F238E27FC236}">
              <a16:creationId xmlns:a16="http://schemas.microsoft.com/office/drawing/2014/main" id="{AE453DAB-4105-4DAC-B9D9-8513DEA6A195}"/>
            </a:ext>
          </a:extLst>
        </xdr:cNvPr>
        <xdr:cNvCxnSpPr/>
      </xdr:nvCxnSpPr>
      <xdr:spPr>
        <a:xfrm>
          <a:off x="12814300" y="1818295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881" name="n_1aveValue【公民館】&#10;有形固定資産減価償却率">
          <a:extLst>
            <a:ext uri="{FF2B5EF4-FFF2-40B4-BE49-F238E27FC236}">
              <a16:creationId xmlns:a16="http://schemas.microsoft.com/office/drawing/2014/main" id="{0E3EE6ED-F936-43C9-B0B9-15D8CB985A14}"/>
            </a:ext>
          </a:extLst>
        </xdr:cNvPr>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882" name="n_2aveValue【公民館】&#10;有形固定資産減価償却率">
          <a:extLst>
            <a:ext uri="{FF2B5EF4-FFF2-40B4-BE49-F238E27FC236}">
              <a16:creationId xmlns:a16="http://schemas.microsoft.com/office/drawing/2014/main" id="{944DF75A-661E-44DC-B0AD-1BBFCA46105A}"/>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883" name="n_3aveValue【公民館】&#10;有形固定資産減価償却率">
          <a:extLst>
            <a:ext uri="{FF2B5EF4-FFF2-40B4-BE49-F238E27FC236}">
              <a16:creationId xmlns:a16="http://schemas.microsoft.com/office/drawing/2014/main" id="{F0EEB116-58E9-447E-82A9-2AB43858A63A}"/>
            </a:ext>
          </a:extLst>
        </xdr:cNvPr>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884" name="n_4aveValue【公民館】&#10;有形固定資産減価償却率">
          <a:extLst>
            <a:ext uri="{FF2B5EF4-FFF2-40B4-BE49-F238E27FC236}">
              <a16:creationId xmlns:a16="http://schemas.microsoft.com/office/drawing/2014/main" id="{F93AB2FC-CA39-4A3C-A0C0-2A8EC23F6852}"/>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139354</xdr:rowOff>
    </xdr:from>
    <xdr:ext cx="405111" cy="259045"/>
    <xdr:sp macro="" textlink="">
      <xdr:nvSpPr>
        <xdr:cNvPr id="885" name="n_1mainValue【公民館】&#10;有形固定資産減価償却率">
          <a:extLst>
            <a:ext uri="{FF2B5EF4-FFF2-40B4-BE49-F238E27FC236}">
              <a16:creationId xmlns:a16="http://schemas.microsoft.com/office/drawing/2014/main" id="{789DB700-6B10-421A-B1F3-78EB47367A26}"/>
            </a:ext>
          </a:extLst>
        </xdr:cNvPr>
        <xdr:cNvSpPr txBox="1"/>
      </xdr:nvSpPr>
      <xdr:spPr>
        <a:xfrm>
          <a:off x="152660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100165</xdr:rowOff>
    </xdr:from>
    <xdr:ext cx="405111" cy="259045"/>
    <xdr:sp macro="" textlink="">
      <xdr:nvSpPr>
        <xdr:cNvPr id="886" name="n_2mainValue【公民館】&#10;有形固定資産減価償却率">
          <a:extLst>
            <a:ext uri="{FF2B5EF4-FFF2-40B4-BE49-F238E27FC236}">
              <a16:creationId xmlns:a16="http://schemas.microsoft.com/office/drawing/2014/main" id="{9061AEC2-0897-44E9-A1B7-6FCEDED07969}"/>
            </a:ext>
          </a:extLst>
        </xdr:cNvPr>
        <xdr:cNvSpPr txBox="1"/>
      </xdr:nvSpPr>
      <xdr:spPr>
        <a:xfrm>
          <a:off x="14389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67508</xdr:rowOff>
    </xdr:from>
    <xdr:ext cx="405111" cy="259045"/>
    <xdr:sp macro="" textlink="">
      <xdr:nvSpPr>
        <xdr:cNvPr id="887" name="n_3mainValue【公民館】&#10;有形固定資産減価償却率">
          <a:extLst>
            <a:ext uri="{FF2B5EF4-FFF2-40B4-BE49-F238E27FC236}">
              <a16:creationId xmlns:a16="http://schemas.microsoft.com/office/drawing/2014/main" id="{F770F10A-0AC1-4DE5-857D-499D3E3933B6}"/>
            </a:ext>
          </a:extLst>
        </xdr:cNvPr>
        <xdr:cNvSpPr txBox="1"/>
      </xdr:nvSpPr>
      <xdr:spPr>
        <a:xfrm>
          <a:off x="13500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888" name="n_4mainValue【公民館】&#10;有形固定資産減価償却率">
          <a:extLst>
            <a:ext uri="{FF2B5EF4-FFF2-40B4-BE49-F238E27FC236}">
              <a16:creationId xmlns:a16="http://schemas.microsoft.com/office/drawing/2014/main" id="{0B18B40B-2918-4E71-8F05-E21E6837E724}"/>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ED7231F4-062C-4B77-A329-C8E211D95B1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BB849C77-E78E-41B1-963D-B4FDB8C4BCB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9721AFA1-3360-4227-90A6-D5CF9F994BE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A3F07A05-8034-40C3-9AE7-BABB63D0D8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24CF4768-13DB-483D-BD6B-8218DDBCBDA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900856EF-2C02-405C-84E1-7C992FF6353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5AF39F15-D029-405E-A524-631ACD4469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4A17252C-F4C4-4262-ABC8-88F028C9D9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a:extLst>
            <a:ext uri="{FF2B5EF4-FFF2-40B4-BE49-F238E27FC236}">
              <a16:creationId xmlns:a16="http://schemas.microsoft.com/office/drawing/2014/main" id="{E0389F48-F5A8-4F56-858A-5944603636F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67A50847-F365-47E0-9EBC-FCA8AAB49DD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9" name="直線コネクタ 898">
          <a:extLst>
            <a:ext uri="{FF2B5EF4-FFF2-40B4-BE49-F238E27FC236}">
              <a16:creationId xmlns:a16="http://schemas.microsoft.com/office/drawing/2014/main" id="{7CFCB04C-CC2F-466D-A9CA-6194932C755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0" name="テキスト ボックス 899">
          <a:extLst>
            <a:ext uri="{FF2B5EF4-FFF2-40B4-BE49-F238E27FC236}">
              <a16:creationId xmlns:a16="http://schemas.microsoft.com/office/drawing/2014/main" id="{055D3250-1E96-4C7F-90A7-30DAA839595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1" name="直線コネクタ 900">
          <a:extLst>
            <a:ext uri="{FF2B5EF4-FFF2-40B4-BE49-F238E27FC236}">
              <a16:creationId xmlns:a16="http://schemas.microsoft.com/office/drawing/2014/main" id="{F453A32E-D67C-4A45-841D-C0419A8021A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2" name="テキスト ボックス 901">
          <a:extLst>
            <a:ext uri="{FF2B5EF4-FFF2-40B4-BE49-F238E27FC236}">
              <a16:creationId xmlns:a16="http://schemas.microsoft.com/office/drawing/2014/main" id="{214B006B-8148-4057-8652-B235851B6AA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3" name="直線コネクタ 902">
          <a:extLst>
            <a:ext uri="{FF2B5EF4-FFF2-40B4-BE49-F238E27FC236}">
              <a16:creationId xmlns:a16="http://schemas.microsoft.com/office/drawing/2014/main" id="{BBB91B64-4B51-41A1-B42F-766FAD0E852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4" name="テキスト ボックス 903">
          <a:extLst>
            <a:ext uri="{FF2B5EF4-FFF2-40B4-BE49-F238E27FC236}">
              <a16:creationId xmlns:a16="http://schemas.microsoft.com/office/drawing/2014/main" id="{D225EB06-0EDC-4D52-A131-9AB368FFC0E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5" name="直線コネクタ 904">
          <a:extLst>
            <a:ext uri="{FF2B5EF4-FFF2-40B4-BE49-F238E27FC236}">
              <a16:creationId xmlns:a16="http://schemas.microsoft.com/office/drawing/2014/main" id="{5CA71566-FD2E-425F-9EA3-F8D1DC27F86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6" name="テキスト ボックス 905">
          <a:extLst>
            <a:ext uri="{FF2B5EF4-FFF2-40B4-BE49-F238E27FC236}">
              <a16:creationId xmlns:a16="http://schemas.microsoft.com/office/drawing/2014/main" id="{2F7F1A2E-ADD3-417A-9B45-5557BE85F7C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D146CAFC-D5DD-48D2-9764-7AB6DE969B7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F4F83B75-E9F7-4F59-873F-89FF0DF303A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公民館】&#10;一人当たり面積グラフ枠">
          <a:extLst>
            <a:ext uri="{FF2B5EF4-FFF2-40B4-BE49-F238E27FC236}">
              <a16:creationId xmlns:a16="http://schemas.microsoft.com/office/drawing/2014/main" id="{85B720E3-B797-4193-8C70-96A1E689650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910" name="直線コネクタ 909">
          <a:extLst>
            <a:ext uri="{FF2B5EF4-FFF2-40B4-BE49-F238E27FC236}">
              <a16:creationId xmlns:a16="http://schemas.microsoft.com/office/drawing/2014/main" id="{ECD1D0FD-8DAF-4B4E-9CB9-97EFA0C72334}"/>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11" name="【公民館】&#10;一人当たり面積最小値テキスト">
          <a:extLst>
            <a:ext uri="{FF2B5EF4-FFF2-40B4-BE49-F238E27FC236}">
              <a16:creationId xmlns:a16="http://schemas.microsoft.com/office/drawing/2014/main" id="{32889193-CD6E-4779-A775-4C862E4B81E8}"/>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2" name="直線コネクタ 911">
          <a:extLst>
            <a:ext uri="{FF2B5EF4-FFF2-40B4-BE49-F238E27FC236}">
              <a16:creationId xmlns:a16="http://schemas.microsoft.com/office/drawing/2014/main" id="{F2D07196-8527-486B-A404-AC9E36788E6A}"/>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913" name="【公民館】&#10;一人当たり面積最大値テキスト">
          <a:extLst>
            <a:ext uri="{FF2B5EF4-FFF2-40B4-BE49-F238E27FC236}">
              <a16:creationId xmlns:a16="http://schemas.microsoft.com/office/drawing/2014/main" id="{14ED7FE9-A893-43CA-9EFA-B2B13DF6DCB6}"/>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914" name="直線コネクタ 913">
          <a:extLst>
            <a:ext uri="{FF2B5EF4-FFF2-40B4-BE49-F238E27FC236}">
              <a16:creationId xmlns:a16="http://schemas.microsoft.com/office/drawing/2014/main" id="{A18BB762-2B7C-4A15-B525-E6D250E556A5}"/>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915" name="【公民館】&#10;一人当たり面積平均値テキスト">
          <a:extLst>
            <a:ext uri="{FF2B5EF4-FFF2-40B4-BE49-F238E27FC236}">
              <a16:creationId xmlns:a16="http://schemas.microsoft.com/office/drawing/2014/main" id="{8961A879-3D22-4FFD-8648-0BD30372DCE0}"/>
            </a:ext>
          </a:extLst>
        </xdr:cNvPr>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916" name="フローチャート: 判断 915">
          <a:extLst>
            <a:ext uri="{FF2B5EF4-FFF2-40B4-BE49-F238E27FC236}">
              <a16:creationId xmlns:a16="http://schemas.microsoft.com/office/drawing/2014/main" id="{92F75F38-83C1-41E7-A27F-28D677B8C5C8}"/>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917" name="フローチャート: 判断 916">
          <a:extLst>
            <a:ext uri="{FF2B5EF4-FFF2-40B4-BE49-F238E27FC236}">
              <a16:creationId xmlns:a16="http://schemas.microsoft.com/office/drawing/2014/main" id="{DA8099F1-6A44-42AB-8E2D-A3D341BBF386}"/>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918" name="フローチャート: 判断 917">
          <a:extLst>
            <a:ext uri="{FF2B5EF4-FFF2-40B4-BE49-F238E27FC236}">
              <a16:creationId xmlns:a16="http://schemas.microsoft.com/office/drawing/2014/main" id="{326A63EA-6C4D-4CA1-9747-762E3FA595AF}"/>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9" name="フローチャート: 判断 918">
          <a:extLst>
            <a:ext uri="{FF2B5EF4-FFF2-40B4-BE49-F238E27FC236}">
              <a16:creationId xmlns:a16="http://schemas.microsoft.com/office/drawing/2014/main" id="{58A252CC-01D5-4429-A40C-26CAB42FE9D7}"/>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920" name="フローチャート: 判断 919">
          <a:extLst>
            <a:ext uri="{FF2B5EF4-FFF2-40B4-BE49-F238E27FC236}">
              <a16:creationId xmlns:a16="http://schemas.microsoft.com/office/drawing/2014/main" id="{C591FBE5-5546-4F47-8FE2-F32A08080F92}"/>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65EFF30D-835B-4698-B292-F7351B01D5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BAD0A7C2-1DC6-4A97-8A16-F16AE0C1DF2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7C5C7CF1-7E0B-4838-B5E6-232FAFD221E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566B43A0-CB41-4630-B285-F1C7435A5F6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5BC85A4E-5F06-4057-B750-D35A4960FFD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41402</xdr:rowOff>
    </xdr:from>
    <xdr:to>
      <xdr:col>116</xdr:col>
      <xdr:colOff>114300</xdr:colOff>
      <xdr:row>107</xdr:row>
      <xdr:rowOff>143002</xdr:rowOff>
    </xdr:to>
    <xdr:sp macro="" textlink="">
      <xdr:nvSpPr>
        <xdr:cNvPr id="926" name="楕円 925">
          <a:extLst>
            <a:ext uri="{FF2B5EF4-FFF2-40B4-BE49-F238E27FC236}">
              <a16:creationId xmlns:a16="http://schemas.microsoft.com/office/drawing/2014/main" id="{0CCEDE12-BF6E-447B-933A-382151B6F9A5}"/>
            </a:ext>
          </a:extLst>
        </xdr:cNvPr>
        <xdr:cNvSpPr/>
      </xdr:nvSpPr>
      <xdr:spPr>
        <a:xfrm>
          <a:off x="22110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19829</xdr:rowOff>
    </xdr:from>
    <xdr:ext cx="469744" cy="259045"/>
    <xdr:sp macro="" textlink="">
      <xdr:nvSpPr>
        <xdr:cNvPr id="927" name="【公民館】&#10;一人当たり面積該当値テキスト">
          <a:extLst>
            <a:ext uri="{FF2B5EF4-FFF2-40B4-BE49-F238E27FC236}">
              <a16:creationId xmlns:a16="http://schemas.microsoft.com/office/drawing/2014/main" id="{3D20F2E8-A9F8-44B8-9A9F-5C9F03B74682}"/>
            </a:ext>
          </a:extLst>
        </xdr:cNvPr>
        <xdr:cNvSpPr txBox="1"/>
      </xdr:nvSpPr>
      <xdr:spPr>
        <a:xfrm>
          <a:off x="22199600"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39115</xdr:rowOff>
    </xdr:from>
    <xdr:to>
      <xdr:col>112</xdr:col>
      <xdr:colOff>38100</xdr:colOff>
      <xdr:row>107</xdr:row>
      <xdr:rowOff>140715</xdr:rowOff>
    </xdr:to>
    <xdr:sp macro="" textlink="">
      <xdr:nvSpPr>
        <xdr:cNvPr id="928" name="楕円 927">
          <a:extLst>
            <a:ext uri="{FF2B5EF4-FFF2-40B4-BE49-F238E27FC236}">
              <a16:creationId xmlns:a16="http://schemas.microsoft.com/office/drawing/2014/main" id="{F0987B8C-C210-4660-BAAE-805B13714C09}"/>
            </a:ext>
          </a:extLst>
        </xdr:cNvPr>
        <xdr:cNvSpPr/>
      </xdr:nvSpPr>
      <xdr:spPr>
        <a:xfrm>
          <a:off x="21272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89915</xdr:rowOff>
    </xdr:from>
    <xdr:to>
      <xdr:col>116</xdr:col>
      <xdr:colOff>63500</xdr:colOff>
      <xdr:row>107</xdr:row>
      <xdr:rowOff>92202</xdr:rowOff>
    </xdr:to>
    <xdr:cxnSp macro="">
      <xdr:nvCxnSpPr>
        <xdr:cNvPr id="929" name="直線コネクタ 928">
          <a:extLst>
            <a:ext uri="{FF2B5EF4-FFF2-40B4-BE49-F238E27FC236}">
              <a16:creationId xmlns:a16="http://schemas.microsoft.com/office/drawing/2014/main" id="{964FA3F7-D4CA-422C-A1A8-123EDFB6205A}"/>
            </a:ext>
          </a:extLst>
        </xdr:cNvPr>
        <xdr:cNvCxnSpPr/>
      </xdr:nvCxnSpPr>
      <xdr:spPr>
        <a:xfrm>
          <a:off x="21323300" y="1843506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39115</xdr:rowOff>
    </xdr:from>
    <xdr:to>
      <xdr:col>107</xdr:col>
      <xdr:colOff>101600</xdr:colOff>
      <xdr:row>107</xdr:row>
      <xdr:rowOff>140715</xdr:rowOff>
    </xdr:to>
    <xdr:sp macro="" textlink="">
      <xdr:nvSpPr>
        <xdr:cNvPr id="930" name="楕円 929">
          <a:extLst>
            <a:ext uri="{FF2B5EF4-FFF2-40B4-BE49-F238E27FC236}">
              <a16:creationId xmlns:a16="http://schemas.microsoft.com/office/drawing/2014/main" id="{E1BEBBEB-379A-4EF4-90D5-46E5E92498E9}"/>
            </a:ext>
          </a:extLst>
        </xdr:cNvPr>
        <xdr:cNvSpPr/>
      </xdr:nvSpPr>
      <xdr:spPr>
        <a:xfrm>
          <a:off x="20383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89915</xdr:rowOff>
    </xdr:from>
    <xdr:to>
      <xdr:col>111</xdr:col>
      <xdr:colOff>177800</xdr:colOff>
      <xdr:row>107</xdr:row>
      <xdr:rowOff>89915</xdr:rowOff>
    </xdr:to>
    <xdr:cxnSp macro="">
      <xdr:nvCxnSpPr>
        <xdr:cNvPr id="931" name="直線コネクタ 930">
          <a:extLst>
            <a:ext uri="{FF2B5EF4-FFF2-40B4-BE49-F238E27FC236}">
              <a16:creationId xmlns:a16="http://schemas.microsoft.com/office/drawing/2014/main" id="{296BB326-A13D-4FD6-BD78-FE266E58DBE9}"/>
            </a:ext>
          </a:extLst>
        </xdr:cNvPr>
        <xdr:cNvCxnSpPr/>
      </xdr:nvCxnSpPr>
      <xdr:spPr>
        <a:xfrm>
          <a:off x="20434300" y="18435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34544</xdr:rowOff>
    </xdr:from>
    <xdr:to>
      <xdr:col>102</xdr:col>
      <xdr:colOff>165100</xdr:colOff>
      <xdr:row>107</xdr:row>
      <xdr:rowOff>136144</xdr:rowOff>
    </xdr:to>
    <xdr:sp macro="" textlink="">
      <xdr:nvSpPr>
        <xdr:cNvPr id="932" name="楕円 931">
          <a:extLst>
            <a:ext uri="{FF2B5EF4-FFF2-40B4-BE49-F238E27FC236}">
              <a16:creationId xmlns:a16="http://schemas.microsoft.com/office/drawing/2014/main" id="{16CB8B17-9AF5-4610-8E6A-5B39D9AA666B}"/>
            </a:ext>
          </a:extLst>
        </xdr:cNvPr>
        <xdr:cNvSpPr/>
      </xdr:nvSpPr>
      <xdr:spPr>
        <a:xfrm>
          <a:off x="19494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85344</xdr:rowOff>
    </xdr:from>
    <xdr:to>
      <xdr:col>107</xdr:col>
      <xdr:colOff>50800</xdr:colOff>
      <xdr:row>107</xdr:row>
      <xdr:rowOff>89915</xdr:rowOff>
    </xdr:to>
    <xdr:cxnSp macro="">
      <xdr:nvCxnSpPr>
        <xdr:cNvPr id="933" name="直線コネクタ 932">
          <a:extLst>
            <a:ext uri="{FF2B5EF4-FFF2-40B4-BE49-F238E27FC236}">
              <a16:creationId xmlns:a16="http://schemas.microsoft.com/office/drawing/2014/main" id="{6F91580B-7D4F-4DE7-9171-4C167046FE56}"/>
            </a:ext>
          </a:extLst>
        </xdr:cNvPr>
        <xdr:cNvCxnSpPr/>
      </xdr:nvCxnSpPr>
      <xdr:spPr>
        <a:xfrm>
          <a:off x="19545300" y="184304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xdr:rowOff>
    </xdr:from>
    <xdr:to>
      <xdr:col>98</xdr:col>
      <xdr:colOff>38100</xdr:colOff>
      <xdr:row>107</xdr:row>
      <xdr:rowOff>101854</xdr:rowOff>
    </xdr:to>
    <xdr:sp macro="" textlink="">
      <xdr:nvSpPr>
        <xdr:cNvPr id="934" name="楕円 933">
          <a:extLst>
            <a:ext uri="{FF2B5EF4-FFF2-40B4-BE49-F238E27FC236}">
              <a16:creationId xmlns:a16="http://schemas.microsoft.com/office/drawing/2014/main" id="{301D051B-B868-45BF-A227-A68C393B7D01}"/>
            </a:ext>
          </a:extLst>
        </xdr:cNvPr>
        <xdr:cNvSpPr/>
      </xdr:nvSpPr>
      <xdr:spPr>
        <a:xfrm>
          <a:off x="18605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51054</xdr:rowOff>
    </xdr:from>
    <xdr:to>
      <xdr:col>102</xdr:col>
      <xdr:colOff>114300</xdr:colOff>
      <xdr:row>107</xdr:row>
      <xdr:rowOff>85344</xdr:rowOff>
    </xdr:to>
    <xdr:cxnSp macro="">
      <xdr:nvCxnSpPr>
        <xdr:cNvPr id="935" name="直線コネクタ 934">
          <a:extLst>
            <a:ext uri="{FF2B5EF4-FFF2-40B4-BE49-F238E27FC236}">
              <a16:creationId xmlns:a16="http://schemas.microsoft.com/office/drawing/2014/main" id="{67157EB3-CBAC-4964-82E3-5B30B60C7E4C}"/>
            </a:ext>
          </a:extLst>
        </xdr:cNvPr>
        <xdr:cNvCxnSpPr/>
      </xdr:nvCxnSpPr>
      <xdr:spPr>
        <a:xfrm>
          <a:off x="18656300" y="183962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936" name="n_1aveValue【公民館】&#10;一人当たり面積">
          <a:extLst>
            <a:ext uri="{FF2B5EF4-FFF2-40B4-BE49-F238E27FC236}">
              <a16:creationId xmlns:a16="http://schemas.microsoft.com/office/drawing/2014/main" id="{02695668-5962-43F8-A752-13303927AE87}"/>
            </a:ext>
          </a:extLst>
        </xdr:cNvPr>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937" name="n_2aveValue【公民館】&#10;一人当たり面積">
          <a:extLst>
            <a:ext uri="{FF2B5EF4-FFF2-40B4-BE49-F238E27FC236}">
              <a16:creationId xmlns:a16="http://schemas.microsoft.com/office/drawing/2014/main" id="{71B41204-A199-426C-88CF-45B6C1FF79C7}"/>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938" name="n_3aveValue【公民館】&#10;一人当たり面積">
          <a:extLst>
            <a:ext uri="{FF2B5EF4-FFF2-40B4-BE49-F238E27FC236}">
              <a16:creationId xmlns:a16="http://schemas.microsoft.com/office/drawing/2014/main" id="{4BD8D412-EEB6-4D22-A823-1138C0E9A795}"/>
            </a:ext>
          </a:extLst>
        </xdr:cNvPr>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939" name="n_4aveValue【公民館】&#10;一人当たり面積">
          <a:extLst>
            <a:ext uri="{FF2B5EF4-FFF2-40B4-BE49-F238E27FC236}">
              <a16:creationId xmlns:a16="http://schemas.microsoft.com/office/drawing/2014/main" id="{520E7995-B088-4C9B-8758-BC51ECEDC339}"/>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131842</xdr:rowOff>
    </xdr:from>
    <xdr:ext cx="469744" cy="259045"/>
    <xdr:sp macro="" textlink="">
      <xdr:nvSpPr>
        <xdr:cNvPr id="940" name="n_1mainValue【公民館】&#10;一人当たり面積">
          <a:extLst>
            <a:ext uri="{FF2B5EF4-FFF2-40B4-BE49-F238E27FC236}">
              <a16:creationId xmlns:a16="http://schemas.microsoft.com/office/drawing/2014/main" id="{4655CFF6-784E-4EE3-A86F-8E08230F0F87}"/>
            </a:ext>
          </a:extLst>
        </xdr:cNvPr>
        <xdr:cNvSpPr txBox="1"/>
      </xdr:nvSpPr>
      <xdr:spPr>
        <a:xfrm>
          <a:off x="210757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131842</xdr:rowOff>
    </xdr:from>
    <xdr:ext cx="469744" cy="259045"/>
    <xdr:sp macro="" textlink="">
      <xdr:nvSpPr>
        <xdr:cNvPr id="941" name="n_2mainValue【公民館】&#10;一人当たり面積">
          <a:extLst>
            <a:ext uri="{FF2B5EF4-FFF2-40B4-BE49-F238E27FC236}">
              <a16:creationId xmlns:a16="http://schemas.microsoft.com/office/drawing/2014/main" id="{5893DDF6-D74D-4D1D-8C69-BC098D54D8EA}"/>
            </a:ext>
          </a:extLst>
        </xdr:cNvPr>
        <xdr:cNvSpPr txBox="1"/>
      </xdr:nvSpPr>
      <xdr:spPr>
        <a:xfrm>
          <a:off x="20199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127271</xdr:rowOff>
    </xdr:from>
    <xdr:ext cx="469744" cy="259045"/>
    <xdr:sp macro="" textlink="">
      <xdr:nvSpPr>
        <xdr:cNvPr id="942" name="n_3mainValue【公民館】&#10;一人当たり面積">
          <a:extLst>
            <a:ext uri="{FF2B5EF4-FFF2-40B4-BE49-F238E27FC236}">
              <a16:creationId xmlns:a16="http://schemas.microsoft.com/office/drawing/2014/main" id="{FE229638-04DE-455D-8B44-3C498BAF9700}"/>
            </a:ext>
          </a:extLst>
        </xdr:cNvPr>
        <xdr:cNvSpPr txBox="1"/>
      </xdr:nvSpPr>
      <xdr:spPr>
        <a:xfrm>
          <a:off x="19310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92981</xdr:rowOff>
    </xdr:from>
    <xdr:ext cx="469744" cy="259045"/>
    <xdr:sp macro="" textlink="">
      <xdr:nvSpPr>
        <xdr:cNvPr id="943" name="n_4mainValue【公民館】&#10;一人当たり面積">
          <a:extLst>
            <a:ext uri="{FF2B5EF4-FFF2-40B4-BE49-F238E27FC236}">
              <a16:creationId xmlns:a16="http://schemas.microsoft.com/office/drawing/2014/main" id="{4F86874F-B2F3-4545-8747-A9F873147254}"/>
            </a:ext>
          </a:extLst>
        </xdr:cNvPr>
        <xdr:cNvSpPr txBox="1"/>
      </xdr:nvSpPr>
      <xdr:spPr>
        <a:xfrm>
          <a:off x="18421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ED93DE73-F6BA-4488-959F-A5B216FC281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8BEE1B5E-ADB0-4DA4-80FE-F0218DE175D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4339322E-F212-441F-8468-114F7AD5A77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ほとんどの類型において、有形固定資産減価償却率は類似団体平均を下回っているものの、港湾・漁港及び公民館については若干上回っている。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港湾・漁港については、漁港機能保全計画により、緊急性の高い航路や泊地、船揚場等について、平成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年度より改修工事等を実施しており、今後も定期点検及び修繕等を適切に行っていく。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公民館については、老朽化が進んでいることから、個別施設計画の策定等の必要な検討を行い、維持管理等を適切に進めていく。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上田小学校、豊見城中学校をはじめとする各学校施設の建築等が行われていることから、今後も地方債の発行及び維持管理費の増加に留意しつつ、引き続き子育て環境等の整備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なお、学校施設の一人当たり面積（</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）については一部誤りがあります（誤：</a:t>
          </a:r>
          <a:r>
            <a:rPr kumimoji="1" lang="en-US" altLang="ja-JP" sz="1300">
              <a:latin typeface="ＭＳ Ｐゴシック" panose="020B0600070205080204" pitchFamily="50" charset="-128"/>
              <a:ea typeface="ＭＳ Ｐゴシック" panose="020B0600070205080204" pitchFamily="50" charset="-128"/>
            </a:rPr>
            <a:t>13.799</a:t>
          </a:r>
          <a:r>
            <a:rPr kumimoji="1" lang="ja-JP" altLang="en-US" sz="1300">
              <a:latin typeface="ＭＳ Ｐゴシック" panose="020B0600070205080204" pitchFamily="50" charset="-128"/>
              <a:ea typeface="ＭＳ Ｐゴシック" panose="020B0600070205080204" pitchFamily="50" charset="-128"/>
            </a:rPr>
            <a:t>→正：</a:t>
          </a:r>
          <a:r>
            <a:rPr kumimoji="1" lang="en-US" altLang="ja-JP" sz="1300">
              <a:latin typeface="ＭＳ Ｐゴシック" panose="020B0600070205080204" pitchFamily="50" charset="-128"/>
              <a:ea typeface="ＭＳ Ｐゴシック" panose="020B0600070205080204" pitchFamily="50" charset="-128"/>
            </a:rPr>
            <a:t>2.293</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74559C7-5A7B-43AB-A0E3-7C4D1CE98A6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3B59E1-19DC-41A4-B95A-528F41AD9B7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2C8C32B-1CB4-4F96-B26E-C08EDBEB951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4A9D3CD-7316-4253-AE9F-0F9CE0EBD69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587CFC5-1864-45D4-B051-0068C988071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626784-4A8A-46D1-ABAF-B5424BA2BCD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282C7E-49E6-486F-93AD-567B32D730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380AFB-9127-41D2-B1C7-40DCBA5966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FF06E5D-6EF5-4988-9678-B32E62D535E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14C63E-ACA3-429A-B4D0-62F6A420A5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64,953
64,574
19.19
27,688,028
27,140,824
404,375
11,651,167
30,284,840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5BF4B22-EDCF-4944-8A35-6D3A74AC1EB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D041E2-6D5D-4760-8857-B94C864A264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26FD8F-3A13-40A1-8CFA-719AEEFC57D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18C962-47AB-4846-A9D9-62A21FC8A86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CEEEEC-F3F0-4C99-B7A6-902361ABAD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119A177-5600-444B-B1EF-C5E2A23DA44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DAA8105-332F-4F9D-A7B2-D9BF6D0C2F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C07866-0D13-4F04-9CE2-8FD3B28991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EC1883-A3F3-4612-87FA-7DD26492649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E71650-7486-4378-8193-5C89287AEA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C18DE0-4645-47EF-ABA6-3D02380A88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23596BC-4D3B-47CD-AC89-48B42EAA923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8A3D31-30EB-4B9A-84BB-45933CADD1F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27FDBD4-5532-42D3-A4E2-DF9BAED40EC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6F8B74B-2D78-431A-BD0F-38B41D9047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7CA04C-A991-4408-ACFC-10E29BF9E70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E5A16C9-792B-42B9-B77F-D843DF274AF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C596E0-D045-4705-8B6F-23E0C2F3ED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670027E-586F-4171-AF20-801032D84B3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7E7089E-C3DD-4DC4-92DE-4A51D3110A6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5C89815-4988-4CC5-AA12-A91EB7BFE00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ADFAF6F-3A0F-4589-81ED-DAFB549ABCD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7734172-4D79-4CF9-A0F6-6A5BB97F87E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0562BCE-69BA-4450-AFD2-75FC2300B47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12C61EB-BDA7-4CB5-B84D-F61334B7531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832A66-3F11-4C88-8EBC-E5C084F3716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7214598-601E-4C65-A695-D6B90E58C7A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B0F8451-7FBE-40F2-A468-63E11567DF0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3E79678-6BCE-4017-8BA5-6DCD5F60CB2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D34EC9C-7448-4491-9BC6-D7579CB2F22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F7BCD8A-E0CB-4852-90E1-33B5AA44C7B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1078394-8EB3-4E9B-A5FC-05581E2BCDB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B4677D9-64C5-4B40-8655-9F037D77B63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F8615CD-F79A-421C-9134-BB3148B5520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2A7EF85-B915-4A56-9F87-FA35DBCC4A9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1220B42-22EA-4477-932A-D6731BA6696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8E65AD9-C35C-40C4-9995-09056C0BB28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3637344-2B25-4CD3-A870-33A4FF9D6CB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A3A9FA8-1C70-4642-A1DC-3D30FF5E144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F2AD032-4414-45B3-8B09-1A1F687D3B3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9E8DFA7-4E55-45D3-BFCA-E8BA388D79A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9C175B1-D1A5-422F-8979-12308866824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FEF87E3-3796-487E-90A8-4366B97A4DE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9C50B45-6885-4B9B-B585-6CD977F1970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75D8E13-9424-4E1C-85B9-7A2D95C31D6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E494BA5-3965-43F9-A60F-DC61E88AC6A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9737CF8-FD87-4398-B02F-BE070DD575C7}"/>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F9FF048B-60FE-4D7C-80E4-8ED98C031F4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0302D37-550C-46CF-AA5D-962FE8938338}"/>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17107E89-B936-4E59-A7E7-98B514589D72}"/>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31F79976-3DF5-48AF-84E3-61478FB3E809}"/>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FAEAE358-B88B-4831-9929-271886CA00C9}"/>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A6C05CC3-4BCC-419E-8306-9938EE2FB24E}"/>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6FE0D3CD-379E-425E-BADB-E5B4D4717511}"/>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B2383E10-FE5C-45BC-AB12-B0D3A4CC6CA9}"/>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3F026CF6-6FC0-4BDC-A92E-558B6241A320}"/>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D922D249-0074-42A1-9F94-F752E59642DF}"/>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26769A7-C39F-4EAE-B3D1-D710885F01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4956FF9-FB51-46AC-9849-4652E465197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24B6325-CD2A-4450-812C-86346E4D56B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3F4842B-8599-4B62-846A-136E8669B03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F3D9F0A-1717-42AE-BC4A-8988F6CE6DD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61323</xdr:rowOff>
    </xdr:from>
    <xdr:to>
      <xdr:col>24</xdr:col>
      <xdr:colOff>114300</xdr:colOff>
      <xdr:row>38</xdr:row>
      <xdr:rowOff>162923</xdr:rowOff>
    </xdr:to>
    <xdr:sp macro="" textlink="">
      <xdr:nvSpPr>
        <xdr:cNvPr id="74" name="楕円 73">
          <a:extLst>
            <a:ext uri="{FF2B5EF4-FFF2-40B4-BE49-F238E27FC236}">
              <a16:creationId xmlns:a16="http://schemas.microsoft.com/office/drawing/2014/main" id="{DB480D8E-4236-4BE6-96F4-42546C7C0135}"/>
            </a:ext>
          </a:extLst>
        </xdr:cNvPr>
        <xdr:cNvSpPr/>
      </xdr:nvSpPr>
      <xdr:spPr>
        <a:xfrm>
          <a:off x="4584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84200</xdr:rowOff>
    </xdr:from>
    <xdr:ext cx="405111" cy="259045"/>
    <xdr:sp macro="" textlink="">
      <xdr:nvSpPr>
        <xdr:cNvPr id="75" name="【図書館】&#10;有形固定資産減価償却率該当値テキスト">
          <a:extLst>
            <a:ext uri="{FF2B5EF4-FFF2-40B4-BE49-F238E27FC236}">
              <a16:creationId xmlns:a16="http://schemas.microsoft.com/office/drawing/2014/main" id="{EFA9A60F-1A69-4CB9-9408-62B99892EC43}"/>
            </a:ext>
          </a:extLst>
        </xdr:cNvPr>
        <xdr:cNvSpPr txBox="1"/>
      </xdr:nvSpPr>
      <xdr:spPr>
        <a:xfrm>
          <a:off x="4673600" y="642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95613</xdr:rowOff>
    </xdr:from>
    <xdr:to>
      <xdr:col>20</xdr:col>
      <xdr:colOff>38100</xdr:colOff>
      <xdr:row>39</xdr:row>
      <xdr:rowOff>25763</xdr:rowOff>
    </xdr:to>
    <xdr:sp macro="" textlink="">
      <xdr:nvSpPr>
        <xdr:cNvPr id="76" name="楕円 75">
          <a:extLst>
            <a:ext uri="{FF2B5EF4-FFF2-40B4-BE49-F238E27FC236}">
              <a16:creationId xmlns:a16="http://schemas.microsoft.com/office/drawing/2014/main" id="{FC21CEC7-6DAB-4B09-AF62-5C12661182B1}"/>
            </a:ext>
          </a:extLst>
        </xdr:cNvPr>
        <xdr:cNvSpPr/>
      </xdr:nvSpPr>
      <xdr:spPr>
        <a:xfrm>
          <a:off x="3746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112123</xdr:rowOff>
    </xdr:from>
    <xdr:to>
      <xdr:col>24</xdr:col>
      <xdr:colOff>63500</xdr:colOff>
      <xdr:row>38</xdr:row>
      <xdr:rowOff>146413</xdr:rowOff>
    </xdr:to>
    <xdr:cxnSp macro="">
      <xdr:nvCxnSpPr>
        <xdr:cNvPr id="77" name="直線コネクタ 76">
          <a:extLst>
            <a:ext uri="{FF2B5EF4-FFF2-40B4-BE49-F238E27FC236}">
              <a16:creationId xmlns:a16="http://schemas.microsoft.com/office/drawing/2014/main" id="{FD3B539B-B259-4351-B98D-9F533FB76DE1}"/>
            </a:ext>
          </a:extLst>
        </xdr:cNvPr>
        <xdr:cNvCxnSpPr/>
      </xdr:nvCxnSpPr>
      <xdr:spPr>
        <a:xfrm flipV="1">
          <a:off x="3797300" y="66272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56424</xdr:rowOff>
    </xdr:from>
    <xdr:to>
      <xdr:col>15</xdr:col>
      <xdr:colOff>101600</xdr:colOff>
      <xdr:row>38</xdr:row>
      <xdr:rowOff>158024</xdr:rowOff>
    </xdr:to>
    <xdr:sp macro="" textlink="">
      <xdr:nvSpPr>
        <xdr:cNvPr id="78" name="楕円 77">
          <a:extLst>
            <a:ext uri="{FF2B5EF4-FFF2-40B4-BE49-F238E27FC236}">
              <a16:creationId xmlns:a16="http://schemas.microsoft.com/office/drawing/2014/main" id="{D6EFA354-85A3-4CAC-BAE0-BDB104BE0963}"/>
            </a:ext>
          </a:extLst>
        </xdr:cNvPr>
        <xdr:cNvSpPr/>
      </xdr:nvSpPr>
      <xdr:spPr>
        <a:xfrm>
          <a:off x="2857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107224</xdr:rowOff>
    </xdr:from>
    <xdr:to>
      <xdr:col>19</xdr:col>
      <xdr:colOff>177800</xdr:colOff>
      <xdr:row>38</xdr:row>
      <xdr:rowOff>146413</xdr:rowOff>
    </xdr:to>
    <xdr:cxnSp macro="">
      <xdr:nvCxnSpPr>
        <xdr:cNvPr id="79" name="直線コネクタ 78">
          <a:extLst>
            <a:ext uri="{FF2B5EF4-FFF2-40B4-BE49-F238E27FC236}">
              <a16:creationId xmlns:a16="http://schemas.microsoft.com/office/drawing/2014/main" id="{B96D431D-8D87-4277-846E-E1B9A2C96293}"/>
            </a:ext>
          </a:extLst>
        </xdr:cNvPr>
        <xdr:cNvCxnSpPr/>
      </xdr:nvCxnSpPr>
      <xdr:spPr>
        <a:xfrm>
          <a:off x="2908300" y="662232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36830</xdr:rowOff>
    </xdr:from>
    <xdr:to>
      <xdr:col>10</xdr:col>
      <xdr:colOff>165100</xdr:colOff>
      <xdr:row>38</xdr:row>
      <xdr:rowOff>138430</xdr:rowOff>
    </xdr:to>
    <xdr:sp macro="" textlink="">
      <xdr:nvSpPr>
        <xdr:cNvPr id="80" name="楕円 79">
          <a:extLst>
            <a:ext uri="{FF2B5EF4-FFF2-40B4-BE49-F238E27FC236}">
              <a16:creationId xmlns:a16="http://schemas.microsoft.com/office/drawing/2014/main" id="{5DC7BD9D-D62E-4E9F-8B0B-DB686DA48487}"/>
            </a:ext>
          </a:extLst>
        </xdr:cNvPr>
        <xdr:cNvSpPr/>
      </xdr:nvSpPr>
      <xdr:spPr>
        <a:xfrm>
          <a:off x="196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107224</xdr:rowOff>
    </xdr:to>
    <xdr:cxnSp macro="">
      <xdr:nvCxnSpPr>
        <xdr:cNvPr id="81" name="直線コネクタ 80">
          <a:extLst>
            <a:ext uri="{FF2B5EF4-FFF2-40B4-BE49-F238E27FC236}">
              <a16:creationId xmlns:a16="http://schemas.microsoft.com/office/drawing/2014/main" id="{F75B0B8A-68CA-40A5-ADD4-8F8964B78F63}"/>
            </a:ext>
          </a:extLst>
        </xdr:cNvPr>
        <xdr:cNvCxnSpPr/>
      </xdr:nvCxnSpPr>
      <xdr:spPr>
        <a:xfrm>
          <a:off x="2019300" y="66027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a16="http://schemas.microsoft.com/office/drawing/2014/main" id="{7027B0EF-B8FE-44BF-8DEC-537519A84D05}"/>
            </a:ext>
          </a:extLst>
        </xdr:cNvPr>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87630</xdr:rowOff>
    </xdr:to>
    <xdr:cxnSp macro="">
      <xdr:nvCxnSpPr>
        <xdr:cNvPr id="83" name="直線コネクタ 82">
          <a:extLst>
            <a:ext uri="{FF2B5EF4-FFF2-40B4-BE49-F238E27FC236}">
              <a16:creationId xmlns:a16="http://schemas.microsoft.com/office/drawing/2014/main" id="{E6651273-7FB2-4758-8732-BB63ADE57FAF}"/>
            </a:ext>
          </a:extLst>
        </xdr:cNvPr>
        <xdr:cNvCxnSpPr/>
      </xdr:nvCxnSpPr>
      <xdr:spPr>
        <a:xfrm>
          <a:off x="1130300" y="65749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a:extLst>
            <a:ext uri="{FF2B5EF4-FFF2-40B4-BE49-F238E27FC236}">
              <a16:creationId xmlns:a16="http://schemas.microsoft.com/office/drawing/2014/main" id="{FA9A594D-3462-48DA-B10A-8D50303A6578}"/>
            </a:ext>
          </a:extLst>
        </xdr:cNvPr>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a:extLst>
            <a:ext uri="{FF2B5EF4-FFF2-40B4-BE49-F238E27FC236}">
              <a16:creationId xmlns:a16="http://schemas.microsoft.com/office/drawing/2014/main" id="{F656F360-FC41-4F90-9F7D-51649C560ADE}"/>
            </a:ext>
          </a:extLst>
        </xdr:cNvPr>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a:extLst>
            <a:ext uri="{FF2B5EF4-FFF2-40B4-BE49-F238E27FC236}">
              <a16:creationId xmlns:a16="http://schemas.microsoft.com/office/drawing/2014/main" id="{70A4D079-7C27-454D-9A1C-0DA8407A6AFF}"/>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a:extLst>
            <a:ext uri="{FF2B5EF4-FFF2-40B4-BE49-F238E27FC236}">
              <a16:creationId xmlns:a16="http://schemas.microsoft.com/office/drawing/2014/main" id="{F35B4149-A812-4A37-859B-83DC63FC2CB0}"/>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16890</xdr:rowOff>
    </xdr:from>
    <xdr:ext cx="405111" cy="259045"/>
    <xdr:sp macro="" textlink="">
      <xdr:nvSpPr>
        <xdr:cNvPr id="88" name="n_1mainValue【図書館】&#10;有形固定資産減価償却率">
          <a:extLst>
            <a:ext uri="{FF2B5EF4-FFF2-40B4-BE49-F238E27FC236}">
              <a16:creationId xmlns:a16="http://schemas.microsoft.com/office/drawing/2014/main" id="{2C639BA1-3B1B-4B7A-BAF5-B3A862E0E7F4}"/>
            </a:ext>
          </a:extLst>
        </xdr:cNvPr>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149151</xdr:rowOff>
    </xdr:from>
    <xdr:ext cx="405111" cy="259045"/>
    <xdr:sp macro="" textlink="">
      <xdr:nvSpPr>
        <xdr:cNvPr id="89" name="n_2mainValue【図書館】&#10;有形固定資産減価償却率">
          <a:extLst>
            <a:ext uri="{FF2B5EF4-FFF2-40B4-BE49-F238E27FC236}">
              <a16:creationId xmlns:a16="http://schemas.microsoft.com/office/drawing/2014/main" id="{758CD375-111D-46C6-9966-85E17812B1B0}"/>
            </a:ext>
          </a:extLst>
        </xdr:cNvPr>
        <xdr:cNvSpPr txBox="1"/>
      </xdr:nvSpPr>
      <xdr:spPr>
        <a:xfrm>
          <a:off x="2705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129557</xdr:rowOff>
    </xdr:from>
    <xdr:ext cx="405111" cy="259045"/>
    <xdr:sp macro="" textlink="">
      <xdr:nvSpPr>
        <xdr:cNvPr id="90" name="n_3mainValue【図書館】&#10;有形固定資産減価償却率">
          <a:extLst>
            <a:ext uri="{FF2B5EF4-FFF2-40B4-BE49-F238E27FC236}">
              <a16:creationId xmlns:a16="http://schemas.microsoft.com/office/drawing/2014/main" id="{F3351B7B-682B-42FF-A9DE-B2633992AC1B}"/>
            </a:ext>
          </a:extLst>
        </xdr:cNvPr>
        <xdr:cNvSpPr txBox="1"/>
      </xdr:nvSpPr>
      <xdr:spPr>
        <a:xfrm>
          <a:off x="1816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a:extLst>
            <a:ext uri="{FF2B5EF4-FFF2-40B4-BE49-F238E27FC236}">
              <a16:creationId xmlns:a16="http://schemas.microsoft.com/office/drawing/2014/main" id="{DE7E87AE-0832-487F-B27F-04F764403541}"/>
            </a:ext>
          </a:extLst>
        </xdr:cNvPr>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E0F2FFA-45FB-4507-A09A-4AA38717F21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62E1DD3-8C93-4BA2-BA10-F3532C26704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192C00A-B560-46DD-9310-8DF28338193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469DE49-8240-42E8-9DC9-DF4AD2EC64D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718F865-7A57-44F6-B5C5-85504E5A122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126BF09-5878-4465-BE9C-AEC3B06E3C8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C2C95BE-0E20-44A4-9FCC-2F14351C185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29DF7E2-A875-474A-99A1-B33EA5E6885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EE566E2-E857-41B4-8618-3485EC8414E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0051D16-5A25-43F2-BFC2-9649AB1F0E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0AAE11B-A326-481B-AA0E-A2C62368FD6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147FF71-8265-469B-BB74-56959341BA5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2E7AD6F-90C9-4D65-B239-619B50F787D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F4DD221B-ABD2-4370-B3E6-1A5917553F9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CAF26FC-25D2-4B25-8E71-9CD8F5B3682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A8CF02A-5201-4865-B143-86F868752B5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FF41C96-37E1-4007-B223-AFD2CCB1725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3301C5B3-4CF2-4509-B043-CD189506171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C5A71ED-949F-48F4-9F20-3E4306E0B25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15A6EF7-5C0A-477F-B437-12F00C4D367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45B0F47-BF10-4F2B-A1C2-F2AA51E5FD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498B462-EF4E-45BE-9770-8D0771642F2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C6C20CA-4B82-4329-A2CD-2E6982F6BC7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a:extLst>
            <a:ext uri="{FF2B5EF4-FFF2-40B4-BE49-F238E27FC236}">
              <a16:creationId xmlns:a16="http://schemas.microsoft.com/office/drawing/2014/main" id="{36444760-AE41-4C50-B3C1-7FFB87D50504}"/>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a:extLst>
            <a:ext uri="{FF2B5EF4-FFF2-40B4-BE49-F238E27FC236}">
              <a16:creationId xmlns:a16="http://schemas.microsoft.com/office/drawing/2014/main" id="{37195061-D1A3-4F6D-A31F-422683E13DEB}"/>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a:extLst>
            <a:ext uri="{FF2B5EF4-FFF2-40B4-BE49-F238E27FC236}">
              <a16:creationId xmlns:a16="http://schemas.microsoft.com/office/drawing/2014/main" id="{22EBC69C-2129-4DC2-870C-3637F1508C9D}"/>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19B0006D-4F89-4CAA-BF90-E5CA43B8362F}"/>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88EBEB92-B56E-4A73-BB77-285EA137A6A9}"/>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a:extLst>
            <a:ext uri="{FF2B5EF4-FFF2-40B4-BE49-F238E27FC236}">
              <a16:creationId xmlns:a16="http://schemas.microsoft.com/office/drawing/2014/main" id="{C174AA4D-6D23-4F91-82C0-9D972B2FD416}"/>
            </a:ext>
          </a:extLst>
        </xdr:cNvPr>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a:extLst>
            <a:ext uri="{FF2B5EF4-FFF2-40B4-BE49-F238E27FC236}">
              <a16:creationId xmlns:a16="http://schemas.microsoft.com/office/drawing/2014/main" id="{23A07633-DC4C-4BF9-980C-B6604FB34807}"/>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a:extLst>
            <a:ext uri="{FF2B5EF4-FFF2-40B4-BE49-F238E27FC236}">
              <a16:creationId xmlns:a16="http://schemas.microsoft.com/office/drawing/2014/main" id="{3EBA3E6C-67BE-4091-90DF-4675C26C3A4F}"/>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a:extLst>
            <a:ext uri="{FF2B5EF4-FFF2-40B4-BE49-F238E27FC236}">
              <a16:creationId xmlns:a16="http://schemas.microsoft.com/office/drawing/2014/main" id="{DFB8DFB5-A64C-4BED-9239-19A0801EC961}"/>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a:extLst>
            <a:ext uri="{FF2B5EF4-FFF2-40B4-BE49-F238E27FC236}">
              <a16:creationId xmlns:a16="http://schemas.microsoft.com/office/drawing/2014/main" id="{A2D6552A-64BF-457E-9B93-1F6302B2CB47}"/>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a:extLst>
            <a:ext uri="{FF2B5EF4-FFF2-40B4-BE49-F238E27FC236}">
              <a16:creationId xmlns:a16="http://schemas.microsoft.com/office/drawing/2014/main" id="{D333BB40-639D-49E6-B151-45EE3F074AB3}"/>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2B9385D-E2D5-4C99-AC79-322057D2174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1D8A738-2DC7-495F-AF3A-CAC8740034F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4AFB58F-75A5-40D0-B79A-6B9999336AE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22A05D0-FFAA-4CC3-A5C6-47341F852A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097EC67-A0C3-40D1-9E4C-D9752B3EAF6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120650</xdr:rowOff>
    </xdr:from>
    <xdr:to>
      <xdr:col>55</xdr:col>
      <xdr:colOff>50800</xdr:colOff>
      <xdr:row>35</xdr:row>
      <xdr:rowOff>50800</xdr:rowOff>
    </xdr:to>
    <xdr:sp macro="" textlink="">
      <xdr:nvSpPr>
        <xdr:cNvPr id="131" name="楕円 130">
          <a:extLst>
            <a:ext uri="{FF2B5EF4-FFF2-40B4-BE49-F238E27FC236}">
              <a16:creationId xmlns:a16="http://schemas.microsoft.com/office/drawing/2014/main" id="{DCFF83D9-0545-4F99-A07D-DA36416B2FB6}"/>
            </a:ext>
          </a:extLst>
        </xdr:cNvPr>
        <xdr:cNvSpPr/>
      </xdr:nvSpPr>
      <xdr:spPr>
        <a:xfrm>
          <a:off x="104267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143527</xdr:rowOff>
    </xdr:from>
    <xdr:ext cx="469744" cy="259045"/>
    <xdr:sp macro="" textlink="">
      <xdr:nvSpPr>
        <xdr:cNvPr id="132" name="【図書館】&#10;一人当たり面積該当値テキスト">
          <a:extLst>
            <a:ext uri="{FF2B5EF4-FFF2-40B4-BE49-F238E27FC236}">
              <a16:creationId xmlns:a16="http://schemas.microsoft.com/office/drawing/2014/main" id="{5332082D-B9A5-4B27-8ADB-D8675BFE860E}"/>
            </a:ext>
          </a:extLst>
        </xdr:cNvPr>
        <xdr:cNvSpPr txBox="1"/>
      </xdr:nvSpPr>
      <xdr:spPr>
        <a:xfrm>
          <a:off x="10515600" y="58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101600</xdr:rowOff>
    </xdr:from>
    <xdr:to>
      <xdr:col>50</xdr:col>
      <xdr:colOff>165100</xdr:colOff>
      <xdr:row>35</xdr:row>
      <xdr:rowOff>31750</xdr:rowOff>
    </xdr:to>
    <xdr:sp macro="" textlink="">
      <xdr:nvSpPr>
        <xdr:cNvPr id="133" name="楕円 132">
          <a:extLst>
            <a:ext uri="{FF2B5EF4-FFF2-40B4-BE49-F238E27FC236}">
              <a16:creationId xmlns:a16="http://schemas.microsoft.com/office/drawing/2014/main" id="{98BE0FDA-2909-4D61-A11D-B68E7F3420A9}"/>
            </a:ext>
          </a:extLst>
        </xdr:cNvPr>
        <xdr:cNvSpPr/>
      </xdr:nvSpPr>
      <xdr:spPr>
        <a:xfrm>
          <a:off x="958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152400</xdr:rowOff>
    </xdr:from>
    <xdr:to>
      <xdr:col>55</xdr:col>
      <xdr:colOff>0</xdr:colOff>
      <xdr:row>35</xdr:row>
      <xdr:rowOff>0</xdr:rowOff>
    </xdr:to>
    <xdr:cxnSp macro="">
      <xdr:nvCxnSpPr>
        <xdr:cNvPr id="134" name="直線コネクタ 133">
          <a:extLst>
            <a:ext uri="{FF2B5EF4-FFF2-40B4-BE49-F238E27FC236}">
              <a16:creationId xmlns:a16="http://schemas.microsoft.com/office/drawing/2014/main" id="{92C0BA09-983E-4CCD-A19C-0C5937094BE0}"/>
            </a:ext>
          </a:extLst>
        </xdr:cNvPr>
        <xdr:cNvCxnSpPr/>
      </xdr:nvCxnSpPr>
      <xdr:spPr>
        <a:xfrm>
          <a:off x="9639300" y="5981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82550</xdr:rowOff>
    </xdr:from>
    <xdr:to>
      <xdr:col>46</xdr:col>
      <xdr:colOff>38100</xdr:colOff>
      <xdr:row>34</xdr:row>
      <xdr:rowOff>12700</xdr:rowOff>
    </xdr:to>
    <xdr:sp macro="" textlink="">
      <xdr:nvSpPr>
        <xdr:cNvPr id="135" name="楕円 134">
          <a:extLst>
            <a:ext uri="{FF2B5EF4-FFF2-40B4-BE49-F238E27FC236}">
              <a16:creationId xmlns:a16="http://schemas.microsoft.com/office/drawing/2014/main" id="{A6079309-178C-4AE9-9546-8FD17D386634}"/>
            </a:ext>
          </a:extLst>
        </xdr:cNvPr>
        <xdr:cNvSpPr/>
      </xdr:nvSpPr>
      <xdr:spPr>
        <a:xfrm>
          <a:off x="869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133350</xdr:rowOff>
    </xdr:from>
    <xdr:to>
      <xdr:col>50</xdr:col>
      <xdr:colOff>114300</xdr:colOff>
      <xdr:row>34</xdr:row>
      <xdr:rowOff>152400</xdr:rowOff>
    </xdr:to>
    <xdr:cxnSp macro="">
      <xdr:nvCxnSpPr>
        <xdr:cNvPr id="136" name="直線コネクタ 135">
          <a:extLst>
            <a:ext uri="{FF2B5EF4-FFF2-40B4-BE49-F238E27FC236}">
              <a16:creationId xmlns:a16="http://schemas.microsoft.com/office/drawing/2014/main" id="{09AAC837-6D28-43EA-A781-EADA816C5CA1}"/>
            </a:ext>
          </a:extLst>
        </xdr:cNvPr>
        <xdr:cNvCxnSpPr/>
      </xdr:nvCxnSpPr>
      <xdr:spPr>
        <a:xfrm>
          <a:off x="8750300" y="5791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63500</xdr:rowOff>
    </xdr:from>
    <xdr:to>
      <xdr:col>41</xdr:col>
      <xdr:colOff>101600</xdr:colOff>
      <xdr:row>33</xdr:row>
      <xdr:rowOff>165100</xdr:rowOff>
    </xdr:to>
    <xdr:sp macro="" textlink="">
      <xdr:nvSpPr>
        <xdr:cNvPr id="137" name="楕円 136">
          <a:extLst>
            <a:ext uri="{FF2B5EF4-FFF2-40B4-BE49-F238E27FC236}">
              <a16:creationId xmlns:a16="http://schemas.microsoft.com/office/drawing/2014/main" id="{F1169138-3EBC-419A-9BCC-01881FC89943}"/>
            </a:ext>
          </a:extLst>
        </xdr:cNvPr>
        <xdr:cNvSpPr/>
      </xdr:nvSpPr>
      <xdr:spPr>
        <a:xfrm>
          <a:off x="7810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114300</xdr:rowOff>
    </xdr:from>
    <xdr:to>
      <xdr:col>45</xdr:col>
      <xdr:colOff>177800</xdr:colOff>
      <xdr:row>33</xdr:row>
      <xdr:rowOff>133350</xdr:rowOff>
    </xdr:to>
    <xdr:cxnSp macro="">
      <xdr:nvCxnSpPr>
        <xdr:cNvPr id="138" name="直線コネクタ 137">
          <a:extLst>
            <a:ext uri="{FF2B5EF4-FFF2-40B4-BE49-F238E27FC236}">
              <a16:creationId xmlns:a16="http://schemas.microsoft.com/office/drawing/2014/main" id="{FE659CB6-CFA6-4FCA-B2A6-72440D5A69BB}"/>
            </a:ext>
          </a:extLst>
        </xdr:cNvPr>
        <xdr:cNvCxnSpPr/>
      </xdr:nvCxnSpPr>
      <xdr:spPr>
        <a:xfrm>
          <a:off x="7861300" y="5772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63500</xdr:rowOff>
    </xdr:from>
    <xdr:to>
      <xdr:col>36</xdr:col>
      <xdr:colOff>165100</xdr:colOff>
      <xdr:row>34</xdr:row>
      <xdr:rowOff>165100</xdr:rowOff>
    </xdr:to>
    <xdr:sp macro="" textlink="">
      <xdr:nvSpPr>
        <xdr:cNvPr id="139" name="楕円 138">
          <a:extLst>
            <a:ext uri="{FF2B5EF4-FFF2-40B4-BE49-F238E27FC236}">
              <a16:creationId xmlns:a16="http://schemas.microsoft.com/office/drawing/2014/main" id="{5F18A608-FDBF-4AF2-A7DB-B5A817492E1D}"/>
            </a:ext>
          </a:extLst>
        </xdr:cNvPr>
        <xdr:cNvSpPr/>
      </xdr:nvSpPr>
      <xdr:spPr>
        <a:xfrm>
          <a:off x="6921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114300</xdr:rowOff>
    </xdr:from>
    <xdr:to>
      <xdr:col>41</xdr:col>
      <xdr:colOff>50800</xdr:colOff>
      <xdr:row>34</xdr:row>
      <xdr:rowOff>114300</xdr:rowOff>
    </xdr:to>
    <xdr:cxnSp macro="">
      <xdr:nvCxnSpPr>
        <xdr:cNvPr id="140" name="直線コネクタ 139">
          <a:extLst>
            <a:ext uri="{FF2B5EF4-FFF2-40B4-BE49-F238E27FC236}">
              <a16:creationId xmlns:a16="http://schemas.microsoft.com/office/drawing/2014/main" id="{16B9709E-A270-41B8-A175-79F35DA52EEE}"/>
            </a:ext>
          </a:extLst>
        </xdr:cNvPr>
        <xdr:cNvCxnSpPr/>
      </xdr:nvCxnSpPr>
      <xdr:spPr>
        <a:xfrm flipV="1">
          <a:off x="6972300" y="5772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a:extLst>
            <a:ext uri="{FF2B5EF4-FFF2-40B4-BE49-F238E27FC236}">
              <a16:creationId xmlns:a16="http://schemas.microsoft.com/office/drawing/2014/main" id="{78972C51-8673-4D1C-9052-DBEC966BD438}"/>
            </a:ext>
          </a:extLst>
        </xdr:cNvPr>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a:extLst>
            <a:ext uri="{FF2B5EF4-FFF2-40B4-BE49-F238E27FC236}">
              <a16:creationId xmlns:a16="http://schemas.microsoft.com/office/drawing/2014/main" id="{13341FDA-9A7E-4874-A52D-27BE2E8C536D}"/>
            </a:ext>
          </a:extLst>
        </xdr:cNvPr>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a:extLst>
            <a:ext uri="{FF2B5EF4-FFF2-40B4-BE49-F238E27FC236}">
              <a16:creationId xmlns:a16="http://schemas.microsoft.com/office/drawing/2014/main" id="{B2E0A98C-FDDF-4C96-9127-CCC8D90A8655}"/>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44" name="n_4aveValue【図書館】&#10;一人当たり面積">
          <a:extLst>
            <a:ext uri="{FF2B5EF4-FFF2-40B4-BE49-F238E27FC236}">
              <a16:creationId xmlns:a16="http://schemas.microsoft.com/office/drawing/2014/main" id="{C344F8B5-AECC-44AD-A8E3-655D7AAC74C6}"/>
            </a:ext>
          </a:extLst>
        </xdr:cNvPr>
        <xdr:cNvSpPr txBox="1"/>
      </xdr:nvSpPr>
      <xdr:spPr>
        <a:xfrm>
          <a:off x="6737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48277</xdr:rowOff>
    </xdr:from>
    <xdr:ext cx="469744" cy="259045"/>
    <xdr:sp macro="" textlink="">
      <xdr:nvSpPr>
        <xdr:cNvPr id="145" name="n_1mainValue【図書館】&#10;一人当たり面積">
          <a:extLst>
            <a:ext uri="{FF2B5EF4-FFF2-40B4-BE49-F238E27FC236}">
              <a16:creationId xmlns:a16="http://schemas.microsoft.com/office/drawing/2014/main" id="{7CC6FC68-023C-4254-9728-31FE5A03D215}"/>
            </a:ext>
          </a:extLst>
        </xdr:cNvPr>
        <xdr:cNvSpPr txBox="1"/>
      </xdr:nvSpPr>
      <xdr:spPr>
        <a:xfrm>
          <a:off x="93917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29227</xdr:rowOff>
    </xdr:from>
    <xdr:ext cx="469744" cy="259045"/>
    <xdr:sp macro="" textlink="">
      <xdr:nvSpPr>
        <xdr:cNvPr id="146" name="n_2mainValue【図書館】&#10;一人当たり面積">
          <a:extLst>
            <a:ext uri="{FF2B5EF4-FFF2-40B4-BE49-F238E27FC236}">
              <a16:creationId xmlns:a16="http://schemas.microsoft.com/office/drawing/2014/main" id="{D0F4F747-A56D-4C41-86AE-C56CBBCF2B2D}"/>
            </a:ext>
          </a:extLst>
        </xdr:cNvPr>
        <xdr:cNvSpPr txBox="1"/>
      </xdr:nvSpPr>
      <xdr:spPr>
        <a:xfrm>
          <a:off x="8515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10177</xdr:rowOff>
    </xdr:from>
    <xdr:ext cx="469744" cy="259045"/>
    <xdr:sp macro="" textlink="">
      <xdr:nvSpPr>
        <xdr:cNvPr id="147" name="n_3mainValue【図書館】&#10;一人当たり面積">
          <a:extLst>
            <a:ext uri="{FF2B5EF4-FFF2-40B4-BE49-F238E27FC236}">
              <a16:creationId xmlns:a16="http://schemas.microsoft.com/office/drawing/2014/main" id="{76CF6422-262A-4449-909E-390CAB46F54C}"/>
            </a:ext>
          </a:extLst>
        </xdr:cNvPr>
        <xdr:cNvSpPr txBox="1"/>
      </xdr:nvSpPr>
      <xdr:spPr>
        <a:xfrm>
          <a:off x="76264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10177</xdr:rowOff>
    </xdr:from>
    <xdr:ext cx="469744" cy="259045"/>
    <xdr:sp macro="" textlink="">
      <xdr:nvSpPr>
        <xdr:cNvPr id="148" name="n_4mainValue【図書館】&#10;一人当たり面積">
          <a:extLst>
            <a:ext uri="{FF2B5EF4-FFF2-40B4-BE49-F238E27FC236}">
              <a16:creationId xmlns:a16="http://schemas.microsoft.com/office/drawing/2014/main" id="{09829081-210A-4982-9F80-FE63C52B3AA5}"/>
            </a:ext>
          </a:extLst>
        </xdr:cNvPr>
        <xdr:cNvSpPr txBox="1"/>
      </xdr:nvSpPr>
      <xdr:spPr>
        <a:xfrm>
          <a:off x="67374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C006B22-7883-46D0-BCBC-EF5BA64D677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4E01C9B-889C-4AAF-AEBE-B377AACD66E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9699B04-165C-420A-B7BF-00DEB3FA3FF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2F2021F-0728-4C10-8C83-207187E2E72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0B1EFA8-BA67-4E89-9B55-6C7E6B6818D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EB8D8EC-23BA-4F4A-98C0-59735188D0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CF5CA68-C9BD-4569-BAD7-07852A9F1D5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AF75F22-48A0-4708-BE3B-B8CE9610C56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946F3F7-3786-4FAA-BF51-A3B862CBC79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46A5244-9E98-4412-B169-0C5830E6B92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54196A1-7AE9-4E34-BB08-50A7ACE645C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108CDDC-644A-4B1D-885C-4F09018A893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B795B74-E44C-462D-BF8B-E79334B9263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3FCA899-C1F7-4CED-B326-2C6136B8C12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A8C7B15-973B-4CF9-98B8-17F966AD95C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D38E188-CE32-4CC5-A709-35D29955F2D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6479279-EE14-47BE-9508-F15731D8BB7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64F369A-B1AA-4E42-AD68-F285B25CDC9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C7B4133-1884-4FAC-B7D1-03A4995B4AB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15DE22A-690F-4B4A-8230-1B642A5F17C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81D11EBE-A26E-46CB-A724-2945A5805FE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957E6CC-B471-454F-98B0-FDE7B607A34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1093B8F-1F08-4529-A4D0-56FCD600BDE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E2BDC5A-DB73-4C3B-AE1D-6B4D88F6EA5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16038F4A-1C4D-43C3-9330-8BA130C35D7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8E6AE67-86E3-4B7F-823E-39764A296B22}"/>
            </a:ext>
          </a:extLst>
        </xdr:cNvPr>
        <xdr:cNvCxnSpPr/>
      </xdr:nvCxnSpPr>
      <xdr:spPr>
        <a:xfrm flipV="1">
          <a:off x="4634865" y="9885317"/>
          <a:ext cx="0" cy="1218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3398CFB1-53D9-488E-80B4-90BC1D18647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E5923D9E-C60E-4FCA-8AEA-78427BEC2E8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59344</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C6C6E592-4010-47C4-928A-FA7DF142C5D8}"/>
            </a:ext>
          </a:extLst>
        </xdr:cNvPr>
        <xdr:cNvSpPr txBox="1"/>
      </xdr:nvSpPr>
      <xdr:spPr>
        <a:xfrm>
          <a:off x="4673600" y="9660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112667</xdr:rowOff>
    </xdr:from>
    <xdr:to>
      <xdr:col>24</xdr:col>
      <xdr:colOff>152400</xdr:colOff>
      <xdr:row>57</xdr:row>
      <xdr:rowOff>112667</xdr:rowOff>
    </xdr:to>
    <xdr:cxnSp macro="">
      <xdr:nvCxnSpPr>
        <xdr:cNvPr id="178" name="直線コネクタ 177">
          <a:extLst>
            <a:ext uri="{FF2B5EF4-FFF2-40B4-BE49-F238E27FC236}">
              <a16:creationId xmlns:a16="http://schemas.microsoft.com/office/drawing/2014/main" id="{31A2E9EC-5FC1-4DD8-8355-2DE4D27F06FE}"/>
            </a:ext>
          </a:extLst>
        </xdr:cNvPr>
        <xdr:cNvCxnSpPr/>
      </xdr:nvCxnSpPr>
      <xdr:spPr>
        <a:xfrm>
          <a:off x="4546600" y="988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117039</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9474C263-4AC6-439C-A3EE-95BD78A7CA74}"/>
            </a:ext>
          </a:extLst>
        </xdr:cNvPr>
        <xdr:cNvSpPr txBox="1"/>
      </xdr:nvSpPr>
      <xdr:spPr>
        <a:xfrm>
          <a:off x="4673600" y="1040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138612</xdr:rowOff>
    </xdr:from>
    <xdr:to>
      <xdr:col>24</xdr:col>
      <xdr:colOff>114300</xdr:colOff>
      <xdr:row>61</xdr:row>
      <xdr:rowOff>68762</xdr:rowOff>
    </xdr:to>
    <xdr:sp macro="" textlink="">
      <xdr:nvSpPr>
        <xdr:cNvPr id="180" name="フローチャート: 判断 179">
          <a:extLst>
            <a:ext uri="{FF2B5EF4-FFF2-40B4-BE49-F238E27FC236}">
              <a16:creationId xmlns:a16="http://schemas.microsoft.com/office/drawing/2014/main" id="{3961AA2A-CB48-4C1C-AB7C-05F420355EC9}"/>
            </a:ext>
          </a:extLst>
        </xdr:cNvPr>
        <xdr:cNvSpPr/>
      </xdr:nvSpPr>
      <xdr:spPr>
        <a:xfrm>
          <a:off x="45847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145143</xdr:rowOff>
    </xdr:from>
    <xdr:to>
      <xdr:col>20</xdr:col>
      <xdr:colOff>38100</xdr:colOff>
      <xdr:row>61</xdr:row>
      <xdr:rowOff>75293</xdr:rowOff>
    </xdr:to>
    <xdr:sp macro="" textlink="">
      <xdr:nvSpPr>
        <xdr:cNvPr id="181" name="フローチャート: 判断 180">
          <a:extLst>
            <a:ext uri="{FF2B5EF4-FFF2-40B4-BE49-F238E27FC236}">
              <a16:creationId xmlns:a16="http://schemas.microsoft.com/office/drawing/2014/main" id="{9FB078E6-4839-44B2-91BA-3AA192FCEBF4}"/>
            </a:ext>
          </a:extLst>
        </xdr:cNvPr>
        <xdr:cNvSpPr/>
      </xdr:nvSpPr>
      <xdr:spPr>
        <a:xfrm>
          <a:off x="3746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82" name="フローチャート: 判断 181">
          <a:extLst>
            <a:ext uri="{FF2B5EF4-FFF2-40B4-BE49-F238E27FC236}">
              <a16:creationId xmlns:a16="http://schemas.microsoft.com/office/drawing/2014/main" id="{9B063BC8-B903-4869-B60B-992BD75EF87B}"/>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3" name="フローチャート: 判断 182">
          <a:extLst>
            <a:ext uri="{FF2B5EF4-FFF2-40B4-BE49-F238E27FC236}">
              <a16:creationId xmlns:a16="http://schemas.microsoft.com/office/drawing/2014/main" id="{04293D1D-4FC4-4063-A421-112BAD79179A}"/>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578CF72C-368C-4C20-972D-541425633902}"/>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0B43112-638F-4EB9-BF81-AF76A6ECBB0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7316138-6470-4698-9064-759B8225DDC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AFB313A-F63D-4358-BE2E-E555DF17E53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93F2D3C-6036-45FA-9321-85E0824B7D0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27B2323-30B6-415C-A575-33B8132D0AB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61867</xdr:rowOff>
    </xdr:from>
    <xdr:to>
      <xdr:col>24</xdr:col>
      <xdr:colOff>114300</xdr:colOff>
      <xdr:row>57</xdr:row>
      <xdr:rowOff>163467</xdr:rowOff>
    </xdr:to>
    <xdr:sp macro="" textlink="">
      <xdr:nvSpPr>
        <xdr:cNvPr id="190" name="楕円 189">
          <a:extLst>
            <a:ext uri="{FF2B5EF4-FFF2-40B4-BE49-F238E27FC236}">
              <a16:creationId xmlns:a16="http://schemas.microsoft.com/office/drawing/2014/main" id="{10F28272-766B-4970-980B-206CA58C7B82}"/>
            </a:ext>
          </a:extLst>
        </xdr:cNvPr>
        <xdr:cNvSpPr/>
      </xdr:nvSpPr>
      <xdr:spPr>
        <a:xfrm>
          <a:off x="45847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14894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317E1AC4-C47F-4469-95B2-69923F134B08}"/>
            </a:ext>
          </a:extLst>
        </xdr:cNvPr>
        <xdr:cNvSpPr txBox="1"/>
      </xdr:nvSpPr>
      <xdr:spPr>
        <a:xfrm>
          <a:off x="4673600" y="9787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3084</xdr:rowOff>
    </xdr:from>
    <xdr:to>
      <xdr:col>20</xdr:col>
      <xdr:colOff>38100</xdr:colOff>
      <xdr:row>57</xdr:row>
      <xdr:rowOff>104684</xdr:rowOff>
    </xdr:to>
    <xdr:sp macro="" textlink="">
      <xdr:nvSpPr>
        <xdr:cNvPr id="192" name="楕円 191">
          <a:extLst>
            <a:ext uri="{FF2B5EF4-FFF2-40B4-BE49-F238E27FC236}">
              <a16:creationId xmlns:a16="http://schemas.microsoft.com/office/drawing/2014/main" id="{DF9C6BF8-5CB8-4131-8C12-54568D200A90}"/>
            </a:ext>
          </a:extLst>
        </xdr:cNvPr>
        <xdr:cNvSpPr/>
      </xdr:nvSpPr>
      <xdr:spPr>
        <a:xfrm>
          <a:off x="3746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53884</xdr:rowOff>
    </xdr:from>
    <xdr:to>
      <xdr:col>24</xdr:col>
      <xdr:colOff>63500</xdr:colOff>
      <xdr:row>57</xdr:row>
      <xdr:rowOff>112667</xdr:rowOff>
    </xdr:to>
    <xdr:cxnSp macro="">
      <xdr:nvCxnSpPr>
        <xdr:cNvPr id="193" name="直線コネクタ 192">
          <a:extLst>
            <a:ext uri="{FF2B5EF4-FFF2-40B4-BE49-F238E27FC236}">
              <a16:creationId xmlns:a16="http://schemas.microsoft.com/office/drawing/2014/main" id="{014039DE-C61B-4939-A82F-D94A1A74C5ED}"/>
            </a:ext>
          </a:extLst>
        </xdr:cNvPr>
        <xdr:cNvCxnSpPr/>
      </xdr:nvCxnSpPr>
      <xdr:spPr>
        <a:xfrm>
          <a:off x="3797300" y="982653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115751</xdr:rowOff>
    </xdr:from>
    <xdr:to>
      <xdr:col>15</xdr:col>
      <xdr:colOff>101600</xdr:colOff>
      <xdr:row>57</xdr:row>
      <xdr:rowOff>45901</xdr:rowOff>
    </xdr:to>
    <xdr:sp macro="" textlink="">
      <xdr:nvSpPr>
        <xdr:cNvPr id="194" name="楕円 193">
          <a:extLst>
            <a:ext uri="{FF2B5EF4-FFF2-40B4-BE49-F238E27FC236}">
              <a16:creationId xmlns:a16="http://schemas.microsoft.com/office/drawing/2014/main" id="{B3D5FF07-2ACD-4272-AB05-53F13800D2E3}"/>
            </a:ext>
          </a:extLst>
        </xdr:cNvPr>
        <xdr:cNvSpPr/>
      </xdr:nvSpPr>
      <xdr:spPr>
        <a:xfrm>
          <a:off x="2857500" y="97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166551</xdr:rowOff>
    </xdr:from>
    <xdr:to>
      <xdr:col>19</xdr:col>
      <xdr:colOff>177800</xdr:colOff>
      <xdr:row>57</xdr:row>
      <xdr:rowOff>53884</xdr:rowOff>
    </xdr:to>
    <xdr:cxnSp macro="">
      <xdr:nvCxnSpPr>
        <xdr:cNvPr id="195" name="直線コネクタ 194">
          <a:extLst>
            <a:ext uri="{FF2B5EF4-FFF2-40B4-BE49-F238E27FC236}">
              <a16:creationId xmlns:a16="http://schemas.microsoft.com/office/drawing/2014/main" id="{C48D7E79-2847-4986-88FD-771C82D906BD}"/>
            </a:ext>
          </a:extLst>
        </xdr:cNvPr>
        <xdr:cNvCxnSpPr/>
      </xdr:nvCxnSpPr>
      <xdr:spPr>
        <a:xfrm>
          <a:off x="2908300" y="97677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56969</xdr:rowOff>
    </xdr:from>
    <xdr:to>
      <xdr:col>10</xdr:col>
      <xdr:colOff>165100</xdr:colOff>
      <xdr:row>56</xdr:row>
      <xdr:rowOff>158569</xdr:rowOff>
    </xdr:to>
    <xdr:sp macro="" textlink="">
      <xdr:nvSpPr>
        <xdr:cNvPr id="196" name="楕円 195">
          <a:extLst>
            <a:ext uri="{FF2B5EF4-FFF2-40B4-BE49-F238E27FC236}">
              <a16:creationId xmlns:a16="http://schemas.microsoft.com/office/drawing/2014/main" id="{C934B007-9679-442D-B9EF-F7086E3E73DF}"/>
            </a:ext>
          </a:extLst>
        </xdr:cNvPr>
        <xdr:cNvSpPr/>
      </xdr:nvSpPr>
      <xdr:spPr>
        <a:xfrm>
          <a:off x="1968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107769</xdr:rowOff>
    </xdr:from>
    <xdr:to>
      <xdr:col>15</xdr:col>
      <xdr:colOff>50800</xdr:colOff>
      <xdr:row>56</xdr:row>
      <xdr:rowOff>166551</xdr:rowOff>
    </xdr:to>
    <xdr:cxnSp macro="">
      <xdr:nvCxnSpPr>
        <xdr:cNvPr id="197" name="直線コネクタ 196">
          <a:extLst>
            <a:ext uri="{FF2B5EF4-FFF2-40B4-BE49-F238E27FC236}">
              <a16:creationId xmlns:a16="http://schemas.microsoft.com/office/drawing/2014/main" id="{59206C48-96B3-4F4A-9E34-261B56C5D6BA}"/>
            </a:ext>
          </a:extLst>
        </xdr:cNvPr>
        <xdr:cNvCxnSpPr/>
      </xdr:nvCxnSpPr>
      <xdr:spPr>
        <a:xfrm>
          <a:off x="2019300" y="97089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166370</xdr:rowOff>
    </xdr:from>
    <xdr:to>
      <xdr:col>6</xdr:col>
      <xdr:colOff>38100</xdr:colOff>
      <xdr:row>56</xdr:row>
      <xdr:rowOff>96520</xdr:rowOff>
    </xdr:to>
    <xdr:sp macro="" textlink="">
      <xdr:nvSpPr>
        <xdr:cNvPr id="198" name="楕円 197">
          <a:extLst>
            <a:ext uri="{FF2B5EF4-FFF2-40B4-BE49-F238E27FC236}">
              <a16:creationId xmlns:a16="http://schemas.microsoft.com/office/drawing/2014/main" id="{4630B2AE-09FC-4327-B59B-1644BBF95BD4}"/>
            </a:ext>
          </a:extLst>
        </xdr:cNvPr>
        <xdr:cNvSpPr/>
      </xdr:nvSpPr>
      <xdr:spPr>
        <a:xfrm>
          <a:off x="1079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45720</xdr:rowOff>
    </xdr:from>
    <xdr:to>
      <xdr:col>10</xdr:col>
      <xdr:colOff>114300</xdr:colOff>
      <xdr:row>56</xdr:row>
      <xdr:rowOff>107769</xdr:rowOff>
    </xdr:to>
    <xdr:cxnSp macro="">
      <xdr:nvCxnSpPr>
        <xdr:cNvPr id="199" name="直線コネクタ 198">
          <a:extLst>
            <a:ext uri="{FF2B5EF4-FFF2-40B4-BE49-F238E27FC236}">
              <a16:creationId xmlns:a16="http://schemas.microsoft.com/office/drawing/2014/main" id="{813D67E5-553E-4A26-88BB-F5282C9A35B9}"/>
            </a:ext>
          </a:extLst>
        </xdr:cNvPr>
        <xdr:cNvCxnSpPr/>
      </xdr:nvCxnSpPr>
      <xdr:spPr>
        <a:xfrm>
          <a:off x="1130300" y="96469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66420</xdr:rowOff>
    </xdr:from>
    <xdr:ext cx="405111" cy="259045"/>
    <xdr:sp macro="" textlink="">
      <xdr:nvSpPr>
        <xdr:cNvPr id="200" name="n_1aveValue【体育館・プール】&#10;有形固定資産減価償却率">
          <a:extLst>
            <a:ext uri="{FF2B5EF4-FFF2-40B4-BE49-F238E27FC236}">
              <a16:creationId xmlns:a16="http://schemas.microsoft.com/office/drawing/2014/main" id="{3A83B827-51B5-4608-86F7-8BE0584E4E54}"/>
            </a:ext>
          </a:extLst>
        </xdr:cNvPr>
        <xdr:cNvSpPr txBox="1"/>
      </xdr:nvSpPr>
      <xdr:spPr>
        <a:xfrm>
          <a:off x="3582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201" name="n_2aveValue【体育館・プール】&#10;有形固定資産減価償却率">
          <a:extLst>
            <a:ext uri="{FF2B5EF4-FFF2-40B4-BE49-F238E27FC236}">
              <a16:creationId xmlns:a16="http://schemas.microsoft.com/office/drawing/2014/main" id="{D8DB9D61-E416-4316-B256-C33682C441B3}"/>
            </a:ext>
          </a:extLst>
        </xdr:cNvPr>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2" name="n_3aveValue【体育館・プール】&#10;有形固定資産減価償却率">
          <a:extLst>
            <a:ext uri="{FF2B5EF4-FFF2-40B4-BE49-F238E27FC236}">
              <a16:creationId xmlns:a16="http://schemas.microsoft.com/office/drawing/2014/main" id="{2B13E7DF-F724-4BD7-8CC4-4FF17D6703FF}"/>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体育館・プール】&#10;有形固定資産減価償却率">
          <a:extLst>
            <a:ext uri="{FF2B5EF4-FFF2-40B4-BE49-F238E27FC236}">
              <a16:creationId xmlns:a16="http://schemas.microsoft.com/office/drawing/2014/main" id="{4984FF9D-3EFF-42DC-8693-906EBFDF6238}"/>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121211</xdr:rowOff>
    </xdr:from>
    <xdr:ext cx="405111" cy="259045"/>
    <xdr:sp macro="" textlink="">
      <xdr:nvSpPr>
        <xdr:cNvPr id="204" name="n_1mainValue【体育館・プール】&#10;有形固定資産減価償却率">
          <a:extLst>
            <a:ext uri="{FF2B5EF4-FFF2-40B4-BE49-F238E27FC236}">
              <a16:creationId xmlns:a16="http://schemas.microsoft.com/office/drawing/2014/main" id="{CE14E3E0-9A8E-4715-8FEA-A43382E2AFEA}"/>
            </a:ext>
          </a:extLst>
        </xdr:cNvPr>
        <xdr:cNvSpPr txBox="1"/>
      </xdr:nvSpPr>
      <xdr:spPr>
        <a:xfrm>
          <a:off x="35820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62428</xdr:rowOff>
    </xdr:from>
    <xdr:ext cx="405111" cy="259045"/>
    <xdr:sp macro="" textlink="">
      <xdr:nvSpPr>
        <xdr:cNvPr id="205" name="n_2mainValue【体育館・プール】&#10;有形固定資産減価償却率">
          <a:extLst>
            <a:ext uri="{FF2B5EF4-FFF2-40B4-BE49-F238E27FC236}">
              <a16:creationId xmlns:a16="http://schemas.microsoft.com/office/drawing/2014/main" id="{BAF3FE35-A7E2-4356-906B-DF03F552FB30}"/>
            </a:ext>
          </a:extLst>
        </xdr:cNvPr>
        <xdr:cNvSpPr txBox="1"/>
      </xdr:nvSpPr>
      <xdr:spPr>
        <a:xfrm>
          <a:off x="2705744" y="949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3646</xdr:rowOff>
    </xdr:from>
    <xdr:ext cx="405111" cy="259045"/>
    <xdr:sp macro="" textlink="">
      <xdr:nvSpPr>
        <xdr:cNvPr id="206" name="n_3mainValue【体育館・プール】&#10;有形固定資産減価償却率">
          <a:extLst>
            <a:ext uri="{FF2B5EF4-FFF2-40B4-BE49-F238E27FC236}">
              <a16:creationId xmlns:a16="http://schemas.microsoft.com/office/drawing/2014/main" id="{E5D58CF7-F525-43F0-8971-5F0AB2B366C3}"/>
            </a:ext>
          </a:extLst>
        </xdr:cNvPr>
        <xdr:cNvSpPr txBox="1"/>
      </xdr:nvSpPr>
      <xdr:spPr>
        <a:xfrm>
          <a:off x="18167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113047</xdr:rowOff>
    </xdr:from>
    <xdr:ext cx="405111" cy="259045"/>
    <xdr:sp macro="" textlink="">
      <xdr:nvSpPr>
        <xdr:cNvPr id="207" name="n_4mainValue【体育館・プール】&#10;有形固定資産減価償却率">
          <a:extLst>
            <a:ext uri="{FF2B5EF4-FFF2-40B4-BE49-F238E27FC236}">
              <a16:creationId xmlns:a16="http://schemas.microsoft.com/office/drawing/2014/main" id="{89C7AB1A-3C87-4B96-9BD6-AA3F3D9FC6DE}"/>
            </a:ext>
          </a:extLst>
        </xdr:cNvPr>
        <xdr:cNvSpPr txBox="1"/>
      </xdr:nvSpPr>
      <xdr:spPr>
        <a:xfrm>
          <a:off x="927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A5D3687-D1D8-46A2-89B9-12F9EA3A3D8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9DDD35B2-3444-419D-97E2-5E91306310F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A19056A-27DA-4F9C-968A-89EF08F097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994B121-A37B-48DD-A6BD-5AB2E1AB71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CB92920-0048-449C-BC40-F1197CA30B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460E3AC-C752-4036-AC4F-04AE7E94E7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AC39FAB-921B-44D1-87EF-CC4D9B3748E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945C8C5-D5D4-421C-8D11-9831220F4DB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7C7E771-70E2-4D33-8D82-36BD53A1E0D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ED5228A-EF58-4D50-8F7D-913F2975A89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196CDC8A-350F-4E69-B593-C2D5C49A804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B88D6CC7-BC3F-4D7A-BC62-5ED4B85468C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33AB673-12D3-4858-A353-A1EB124CEC6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C413A1A3-7BFA-4CFE-864D-64CC843D3E7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BF2C8DF-3F97-4AA2-AE53-2A54B6D3309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9DFB6983-A767-475E-9C23-8011A2316E2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B398120-7986-443D-AD52-DF02F747956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1BC52D87-78D4-4B85-A64A-EEE79143C97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FA4B7D3F-64E2-4C39-B124-251EE656921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B39DC734-9B24-4CEE-9F69-A4AF9865ED7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0597064-4A75-454A-A6F8-0C5027BCEE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C2055C0C-FBCC-41A7-9A31-F7E84E77361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EC1D194-78E9-4C45-8611-A036B1DB9C0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1" name="直線コネクタ 230">
          <a:extLst>
            <a:ext uri="{FF2B5EF4-FFF2-40B4-BE49-F238E27FC236}">
              <a16:creationId xmlns:a16="http://schemas.microsoft.com/office/drawing/2014/main" id="{9977DDB6-2109-4F7D-93FB-4341FC45693C}"/>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2" name="【体育館・プール】&#10;一人当たり面積最小値テキスト">
          <a:extLst>
            <a:ext uri="{FF2B5EF4-FFF2-40B4-BE49-F238E27FC236}">
              <a16:creationId xmlns:a16="http://schemas.microsoft.com/office/drawing/2014/main" id="{F66C0D0A-AFD1-4BA6-AABC-93239E21849A}"/>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3" name="直線コネクタ 232">
          <a:extLst>
            <a:ext uri="{FF2B5EF4-FFF2-40B4-BE49-F238E27FC236}">
              <a16:creationId xmlns:a16="http://schemas.microsoft.com/office/drawing/2014/main" id="{9E7C5DF4-66A3-427C-907F-DED1152FCF80}"/>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4" name="【体育館・プール】&#10;一人当たり面積最大値テキスト">
          <a:extLst>
            <a:ext uri="{FF2B5EF4-FFF2-40B4-BE49-F238E27FC236}">
              <a16:creationId xmlns:a16="http://schemas.microsoft.com/office/drawing/2014/main" id="{B8890926-022E-402E-911D-236BC1092F0C}"/>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5" name="直線コネクタ 234">
          <a:extLst>
            <a:ext uri="{FF2B5EF4-FFF2-40B4-BE49-F238E27FC236}">
              <a16:creationId xmlns:a16="http://schemas.microsoft.com/office/drawing/2014/main" id="{F1898EAD-F30C-4FB6-9EFB-A863F141C151}"/>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6" name="【体育館・プール】&#10;一人当たり面積平均値テキスト">
          <a:extLst>
            <a:ext uri="{FF2B5EF4-FFF2-40B4-BE49-F238E27FC236}">
              <a16:creationId xmlns:a16="http://schemas.microsoft.com/office/drawing/2014/main" id="{FB11E34E-4C66-4FE5-A35B-DA69FCD1B946}"/>
            </a:ext>
          </a:extLst>
        </xdr:cNvPr>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7" name="フローチャート: 判断 236">
          <a:extLst>
            <a:ext uri="{FF2B5EF4-FFF2-40B4-BE49-F238E27FC236}">
              <a16:creationId xmlns:a16="http://schemas.microsoft.com/office/drawing/2014/main" id="{59EBDAEA-9A2D-4A9D-A082-5DAC9769AA08}"/>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8" name="フローチャート: 判断 237">
          <a:extLst>
            <a:ext uri="{FF2B5EF4-FFF2-40B4-BE49-F238E27FC236}">
              <a16:creationId xmlns:a16="http://schemas.microsoft.com/office/drawing/2014/main" id="{6F11A0C6-C0E5-42D5-8474-09CBFB4CD309}"/>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9" name="フローチャート: 判断 238">
          <a:extLst>
            <a:ext uri="{FF2B5EF4-FFF2-40B4-BE49-F238E27FC236}">
              <a16:creationId xmlns:a16="http://schemas.microsoft.com/office/drawing/2014/main" id="{7FA2AC58-E220-4B56-BA4B-3C4CBD18DD79}"/>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40" name="フローチャート: 判断 239">
          <a:extLst>
            <a:ext uri="{FF2B5EF4-FFF2-40B4-BE49-F238E27FC236}">
              <a16:creationId xmlns:a16="http://schemas.microsoft.com/office/drawing/2014/main" id="{36904B2A-D2CF-4ED8-AFC3-3F8A21568411}"/>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1" name="フローチャート: 判断 240">
          <a:extLst>
            <a:ext uri="{FF2B5EF4-FFF2-40B4-BE49-F238E27FC236}">
              <a16:creationId xmlns:a16="http://schemas.microsoft.com/office/drawing/2014/main" id="{17774015-AB36-49DA-8E6C-0148D88766A2}"/>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78C08EA-11E5-4BFA-B517-B4EBEBD049C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303750D-103C-4EA7-9EED-C3823679655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FF96881-6415-4B5F-8620-94ABD0B2197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8259C3C-B671-4F0A-910B-2376C1A8FE9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1CD2DF1-A771-4596-A49E-868646AF2B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160020</xdr:rowOff>
    </xdr:from>
    <xdr:to>
      <xdr:col>55</xdr:col>
      <xdr:colOff>50800</xdr:colOff>
      <xdr:row>63</xdr:row>
      <xdr:rowOff>90170</xdr:rowOff>
    </xdr:to>
    <xdr:sp macro="" textlink="">
      <xdr:nvSpPr>
        <xdr:cNvPr id="247" name="楕円 246">
          <a:extLst>
            <a:ext uri="{FF2B5EF4-FFF2-40B4-BE49-F238E27FC236}">
              <a16:creationId xmlns:a16="http://schemas.microsoft.com/office/drawing/2014/main" id="{7268EC3D-9AE2-4BFF-A871-2CD5C87764F1}"/>
            </a:ext>
          </a:extLst>
        </xdr:cNvPr>
        <xdr:cNvSpPr/>
      </xdr:nvSpPr>
      <xdr:spPr>
        <a:xfrm>
          <a:off x="1042670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138447</xdr:rowOff>
    </xdr:from>
    <xdr:ext cx="469744" cy="259045"/>
    <xdr:sp macro="" textlink="">
      <xdr:nvSpPr>
        <xdr:cNvPr id="248" name="【体育館・プール】&#10;一人当たり面積該当値テキスト">
          <a:extLst>
            <a:ext uri="{FF2B5EF4-FFF2-40B4-BE49-F238E27FC236}">
              <a16:creationId xmlns:a16="http://schemas.microsoft.com/office/drawing/2014/main" id="{F7910824-1127-4786-8869-D7B3E0922A66}"/>
            </a:ext>
          </a:extLst>
        </xdr:cNvPr>
        <xdr:cNvSpPr txBox="1"/>
      </xdr:nvSpPr>
      <xdr:spPr>
        <a:xfrm>
          <a:off x="10515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158750</xdr:rowOff>
    </xdr:from>
    <xdr:to>
      <xdr:col>50</xdr:col>
      <xdr:colOff>165100</xdr:colOff>
      <xdr:row>63</xdr:row>
      <xdr:rowOff>88900</xdr:rowOff>
    </xdr:to>
    <xdr:sp macro="" textlink="">
      <xdr:nvSpPr>
        <xdr:cNvPr id="249" name="楕円 248">
          <a:extLst>
            <a:ext uri="{FF2B5EF4-FFF2-40B4-BE49-F238E27FC236}">
              <a16:creationId xmlns:a16="http://schemas.microsoft.com/office/drawing/2014/main" id="{ABC94DC9-A7DE-4D16-876C-87D264A4A473}"/>
            </a:ext>
          </a:extLst>
        </xdr:cNvPr>
        <xdr:cNvSpPr/>
      </xdr:nvSpPr>
      <xdr:spPr>
        <a:xfrm>
          <a:off x="9588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38100</xdr:rowOff>
    </xdr:from>
    <xdr:to>
      <xdr:col>55</xdr:col>
      <xdr:colOff>0</xdr:colOff>
      <xdr:row>63</xdr:row>
      <xdr:rowOff>39370</xdr:rowOff>
    </xdr:to>
    <xdr:cxnSp macro="">
      <xdr:nvCxnSpPr>
        <xdr:cNvPr id="250" name="直線コネクタ 249">
          <a:extLst>
            <a:ext uri="{FF2B5EF4-FFF2-40B4-BE49-F238E27FC236}">
              <a16:creationId xmlns:a16="http://schemas.microsoft.com/office/drawing/2014/main" id="{BCEA6189-A34C-4AEB-AD47-07C0B237EE1C}"/>
            </a:ext>
          </a:extLst>
        </xdr:cNvPr>
        <xdr:cNvCxnSpPr/>
      </xdr:nvCxnSpPr>
      <xdr:spPr>
        <a:xfrm>
          <a:off x="9639300" y="108394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161290</xdr:rowOff>
    </xdr:from>
    <xdr:to>
      <xdr:col>46</xdr:col>
      <xdr:colOff>38100</xdr:colOff>
      <xdr:row>63</xdr:row>
      <xdr:rowOff>91440</xdr:rowOff>
    </xdr:to>
    <xdr:sp macro="" textlink="">
      <xdr:nvSpPr>
        <xdr:cNvPr id="251" name="楕円 250">
          <a:extLst>
            <a:ext uri="{FF2B5EF4-FFF2-40B4-BE49-F238E27FC236}">
              <a16:creationId xmlns:a16="http://schemas.microsoft.com/office/drawing/2014/main" id="{4EC15A74-98A6-4DE9-9DDE-9DD274538D1B}"/>
            </a:ext>
          </a:extLst>
        </xdr:cNvPr>
        <xdr:cNvSpPr/>
      </xdr:nvSpPr>
      <xdr:spPr>
        <a:xfrm>
          <a:off x="8699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38100</xdr:rowOff>
    </xdr:from>
    <xdr:to>
      <xdr:col>50</xdr:col>
      <xdr:colOff>114300</xdr:colOff>
      <xdr:row>63</xdr:row>
      <xdr:rowOff>40640</xdr:rowOff>
    </xdr:to>
    <xdr:cxnSp macro="">
      <xdr:nvCxnSpPr>
        <xdr:cNvPr id="252" name="直線コネクタ 251">
          <a:extLst>
            <a:ext uri="{FF2B5EF4-FFF2-40B4-BE49-F238E27FC236}">
              <a16:creationId xmlns:a16="http://schemas.microsoft.com/office/drawing/2014/main" id="{002EF2ED-D9D9-4F88-B675-7C374810A197}"/>
            </a:ext>
          </a:extLst>
        </xdr:cNvPr>
        <xdr:cNvCxnSpPr/>
      </xdr:nvCxnSpPr>
      <xdr:spPr>
        <a:xfrm flipV="1">
          <a:off x="8750300" y="108394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158750</xdr:rowOff>
    </xdr:from>
    <xdr:to>
      <xdr:col>41</xdr:col>
      <xdr:colOff>101600</xdr:colOff>
      <xdr:row>63</xdr:row>
      <xdr:rowOff>88900</xdr:rowOff>
    </xdr:to>
    <xdr:sp macro="" textlink="">
      <xdr:nvSpPr>
        <xdr:cNvPr id="253" name="楕円 252">
          <a:extLst>
            <a:ext uri="{FF2B5EF4-FFF2-40B4-BE49-F238E27FC236}">
              <a16:creationId xmlns:a16="http://schemas.microsoft.com/office/drawing/2014/main" id="{37A117FB-7EA7-49D7-A0C6-851ADB169377}"/>
            </a:ext>
          </a:extLst>
        </xdr:cNvPr>
        <xdr:cNvSpPr/>
      </xdr:nvSpPr>
      <xdr:spPr>
        <a:xfrm>
          <a:off x="7810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38100</xdr:rowOff>
    </xdr:from>
    <xdr:to>
      <xdr:col>45</xdr:col>
      <xdr:colOff>177800</xdr:colOff>
      <xdr:row>63</xdr:row>
      <xdr:rowOff>40640</xdr:rowOff>
    </xdr:to>
    <xdr:cxnSp macro="">
      <xdr:nvCxnSpPr>
        <xdr:cNvPr id="254" name="直線コネクタ 253">
          <a:extLst>
            <a:ext uri="{FF2B5EF4-FFF2-40B4-BE49-F238E27FC236}">
              <a16:creationId xmlns:a16="http://schemas.microsoft.com/office/drawing/2014/main" id="{9F04BFEE-CA1C-4E3A-AC9F-2179A1F47C02}"/>
            </a:ext>
          </a:extLst>
        </xdr:cNvPr>
        <xdr:cNvCxnSpPr/>
      </xdr:nvCxnSpPr>
      <xdr:spPr>
        <a:xfrm>
          <a:off x="7861300" y="108394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152400</xdr:rowOff>
    </xdr:from>
    <xdr:to>
      <xdr:col>36</xdr:col>
      <xdr:colOff>165100</xdr:colOff>
      <xdr:row>63</xdr:row>
      <xdr:rowOff>82550</xdr:rowOff>
    </xdr:to>
    <xdr:sp macro="" textlink="">
      <xdr:nvSpPr>
        <xdr:cNvPr id="255" name="楕円 254">
          <a:extLst>
            <a:ext uri="{FF2B5EF4-FFF2-40B4-BE49-F238E27FC236}">
              <a16:creationId xmlns:a16="http://schemas.microsoft.com/office/drawing/2014/main" id="{79FA8C04-1028-49E9-AEB7-BBD2B221C2EF}"/>
            </a:ext>
          </a:extLst>
        </xdr:cNvPr>
        <xdr:cNvSpPr/>
      </xdr:nvSpPr>
      <xdr:spPr>
        <a:xfrm>
          <a:off x="6921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31750</xdr:rowOff>
    </xdr:from>
    <xdr:to>
      <xdr:col>41</xdr:col>
      <xdr:colOff>50800</xdr:colOff>
      <xdr:row>63</xdr:row>
      <xdr:rowOff>38100</xdr:rowOff>
    </xdr:to>
    <xdr:cxnSp macro="">
      <xdr:nvCxnSpPr>
        <xdr:cNvPr id="256" name="直線コネクタ 255">
          <a:extLst>
            <a:ext uri="{FF2B5EF4-FFF2-40B4-BE49-F238E27FC236}">
              <a16:creationId xmlns:a16="http://schemas.microsoft.com/office/drawing/2014/main" id="{9A914CAD-6ACA-48EC-B0EC-8B5C60E3A751}"/>
            </a:ext>
          </a:extLst>
        </xdr:cNvPr>
        <xdr:cNvCxnSpPr/>
      </xdr:nvCxnSpPr>
      <xdr:spPr>
        <a:xfrm>
          <a:off x="6972300" y="108331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7" name="n_1aveValue【体育館・プール】&#10;一人当たり面積">
          <a:extLst>
            <a:ext uri="{FF2B5EF4-FFF2-40B4-BE49-F238E27FC236}">
              <a16:creationId xmlns:a16="http://schemas.microsoft.com/office/drawing/2014/main" id="{26123065-02DC-43FC-AF55-233057DD479D}"/>
            </a:ext>
          </a:extLst>
        </xdr:cNvPr>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8" name="n_2aveValue【体育館・プール】&#10;一人当たり面積">
          <a:extLst>
            <a:ext uri="{FF2B5EF4-FFF2-40B4-BE49-F238E27FC236}">
              <a16:creationId xmlns:a16="http://schemas.microsoft.com/office/drawing/2014/main" id="{C6A36156-AB53-4CF0-ABF8-3D4556C76431}"/>
            </a:ext>
          </a:extLst>
        </xdr:cNvPr>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9" name="n_3aveValue【体育館・プール】&#10;一人当たり面積">
          <a:extLst>
            <a:ext uri="{FF2B5EF4-FFF2-40B4-BE49-F238E27FC236}">
              <a16:creationId xmlns:a16="http://schemas.microsoft.com/office/drawing/2014/main" id="{6BE2D274-8667-471F-B0DC-CBE0EF47A62F}"/>
            </a:ext>
          </a:extLst>
        </xdr:cNvPr>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60" name="n_4aveValue【体育館・プール】&#10;一人当たり面積">
          <a:extLst>
            <a:ext uri="{FF2B5EF4-FFF2-40B4-BE49-F238E27FC236}">
              <a16:creationId xmlns:a16="http://schemas.microsoft.com/office/drawing/2014/main" id="{2B6CF825-834A-4512-ADD8-35B6D0C9756B}"/>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80027</xdr:rowOff>
    </xdr:from>
    <xdr:ext cx="469744" cy="259045"/>
    <xdr:sp macro="" textlink="">
      <xdr:nvSpPr>
        <xdr:cNvPr id="261" name="n_1mainValue【体育館・プール】&#10;一人当たり面積">
          <a:extLst>
            <a:ext uri="{FF2B5EF4-FFF2-40B4-BE49-F238E27FC236}">
              <a16:creationId xmlns:a16="http://schemas.microsoft.com/office/drawing/2014/main" id="{E76F7424-CE36-435D-9653-20B3E1AE88B1}"/>
            </a:ext>
          </a:extLst>
        </xdr:cNvPr>
        <xdr:cNvSpPr txBox="1"/>
      </xdr:nvSpPr>
      <xdr:spPr>
        <a:xfrm>
          <a:off x="9391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82567</xdr:rowOff>
    </xdr:from>
    <xdr:ext cx="469744" cy="259045"/>
    <xdr:sp macro="" textlink="">
      <xdr:nvSpPr>
        <xdr:cNvPr id="262" name="n_2mainValue【体育館・プール】&#10;一人当たり面積">
          <a:extLst>
            <a:ext uri="{FF2B5EF4-FFF2-40B4-BE49-F238E27FC236}">
              <a16:creationId xmlns:a16="http://schemas.microsoft.com/office/drawing/2014/main" id="{2C116ADB-DA08-45CE-9705-072285A80905}"/>
            </a:ext>
          </a:extLst>
        </xdr:cNvPr>
        <xdr:cNvSpPr txBox="1"/>
      </xdr:nvSpPr>
      <xdr:spPr>
        <a:xfrm>
          <a:off x="8515427" y="108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80027</xdr:rowOff>
    </xdr:from>
    <xdr:ext cx="469744" cy="259045"/>
    <xdr:sp macro="" textlink="">
      <xdr:nvSpPr>
        <xdr:cNvPr id="263" name="n_3mainValue【体育館・プール】&#10;一人当たり面積">
          <a:extLst>
            <a:ext uri="{FF2B5EF4-FFF2-40B4-BE49-F238E27FC236}">
              <a16:creationId xmlns:a16="http://schemas.microsoft.com/office/drawing/2014/main" id="{A170A6C2-B387-46EA-8AE7-10871A358C48}"/>
            </a:ext>
          </a:extLst>
        </xdr:cNvPr>
        <xdr:cNvSpPr txBox="1"/>
      </xdr:nvSpPr>
      <xdr:spPr>
        <a:xfrm>
          <a:off x="76264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73677</xdr:rowOff>
    </xdr:from>
    <xdr:ext cx="469744" cy="259045"/>
    <xdr:sp macro="" textlink="">
      <xdr:nvSpPr>
        <xdr:cNvPr id="264" name="n_4mainValue【体育館・プール】&#10;一人当たり面積">
          <a:extLst>
            <a:ext uri="{FF2B5EF4-FFF2-40B4-BE49-F238E27FC236}">
              <a16:creationId xmlns:a16="http://schemas.microsoft.com/office/drawing/2014/main" id="{A002AF39-58ED-4398-804D-087EED26A9FB}"/>
            </a:ext>
          </a:extLst>
        </xdr:cNvPr>
        <xdr:cNvSpPr txBox="1"/>
      </xdr:nvSpPr>
      <xdr:spPr>
        <a:xfrm>
          <a:off x="6737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D6C227B-6582-451C-99D3-F52C1582C7F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05CBA77-5224-4606-8FA9-22F5F9FE896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BCDB14D-864C-48F2-A0D2-F698C871DD0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CF91975-0EB1-4E31-9930-99985902067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3A954CD-E50F-455B-B1A1-FECB0D266A7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F737433A-FA5B-4AFA-B286-A3BA8264EF0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68C8885-7D3A-4AF9-B194-E02B3981690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48BD5E5C-E26A-4CA9-95FD-8AEB8687C4E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76A3AD4C-9E32-4E20-9BA3-C60779DAEBE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911EAC4C-DB1D-427E-840C-3F60481B804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FE698CB9-E608-4F07-B87A-81E26E8FE05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811E5604-0FB9-4B11-894A-35457B49886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CA5BA969-A5ED-43F2-BE8B-E92315A2399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E01C8F2-3D29-41B0-AC44-BA21E5F7D73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D292161C-BC73-4EEE-A774-428710764BF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CE8685CB-711C-4B5E-B130-0C6D50AF516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FDEDAEB-5856-4D0C-95CB-DFD2A350A38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46EE597D-72EF-4B85-9B47-BED472C866C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4162BF1B-CF47-4773-A6EC-0C9F4AE35EE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6F442547-AF07-4EFC-8C5D-6213CF2E5DA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8A9D14E3-B353-4470-B1CB-24F93067826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FE04E349-A0D0-4CF3-A73B-3605C5C2D14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D091ABE2-D720-4C8E-B10C-49FE6A673F1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C244080A-6092-4F89-9D91-E10F8FEED77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67FE32DD-0FA0-48DA-8161-3163B8CAFD0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90" name="直線コネクタ 289">
          <a:extLst>
            <a:ext uri="{FF2B5EF4-FFF2-40B4-BE49-F238E27FC236}">
              <a16:creationId xmlns:a16="http://schemas.microsoft.com/office/drawing/2014/main" id="{AD76A9B8-C94E-4939-A776-40CD90671144}"/>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84D65F14-5B95-45AB-8648-5947E74A8DE9}"/>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2" name="直線コネクタ 291">
          <a:extLst>
            <a:ext uri="{FF2B5EF4-FFF2-40B4-BE49-F238E27FC236}">
              <a16:creationId xmlns:a16="http://schemas.microsoft.com/office/drawing/2014/main" id="{62DCF96C-7D01-4FB1-82B9-879B39DC6033}"/>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5AD1BB34-3EB0-41E0-B23D-D15AB37F7280}"/>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4" name="直線コネクタ 293">
          <a:extLst>
            <a:ext uri="{FF2B5EF4-FFF2-40B4-BE49-F238E27FC236}">
              <a16:creationId xmlns:a16="http://schemas.microsoft.com/office/drawing/2014/main" id="{4A2E8244-A267-478D-9419-8784BC634DAB}"/>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59EC9E97-B67F-40F5-A592-0DC2B91A39F8}"/>
            </a:ext>
          </a:extLst>
        </xdr:cNvPr>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6" name="フローチャート: 判断 295">
          <a:extLst>
            <a:ext uri="{FF2B5EF4-FFF2-40B4-BE49-F238E27FC236}">
              <a16:creationId xmlns:a16="http://schemas.microsoft.com/office/drawing/2014/main" id="{0CD8D0B0-99A8-490D-89CF-A46151F05CCC}"/>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7" name="フローチャート: 判断 296">
          <a:extLst>
            <a:ext uri="{FF2B5EF4-FFF2-40B4-BE49-F238E27FC236}">
              <a16:creationId xmlns:a16="http://schemas.microsoft.com/office/drawing/2014/main" id="{6DFD13FB-36E7-429B-8943-C08C989D3C6D}"/>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8" name="フローチャート: 判断 297">
          <a:extLst>
            <a:ext uri="{FF2B5EF4-FFF2-40B4-BE49-F238E27FC236}">
              <a16:creationId xmlns:a16="http://schemas.microsoft.com/office/drawing/2014/main" id="{B07F54D5-555C-41F8-A6C4-F133D29E812D}"/>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9" name="フローチャート: 判断 298">
          <a:extLst>
            <a:ext uri="{FF2B5EF4-FFF2-40B4-BE49-F238E27FC236}">
              <a16:creationId xmlns:a16="http://schemas.microsoft.com/office/drawing/2014/main" id="{8CF5EF6F-608E-4666-905F-1AD5704E7308}"/>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300" name="フローチャート: 判断 299">
          <a:extLst>
            <a:ext uri="{FF2B5EF4-FFF2-40B4-BE49-F238E27FC236}">
              <a16:creationId xmlns:a16="http://schemas.microsoft.com/office/drawing/2014/main" id="{EC3A8D6D-508D-42F1-8A89-ED93A539632D}"/>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024D40B-D76F-40A0-B711-B0A721FA2E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D9E6B10-F71D-49DC-A276-E052A31FD9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CE939E6-69EA-4C2E-AADE-C66A90DB6DD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E79153C-E033-47FF-BA4E-27BEA31FBF0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E6570AC-66DC-40CB-A094-6281B92EE0E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77107</xdr:rowOff>
    </xdr:from>
    <xdr:to>
      <xdr:col>6</xdr:col>
      <xdr:colOff>38100</xdr:colOff>
      <xdr:row>81</xdr:row>
      <xdr:rowOff>7257</xdr:rowOff>
    </xdr:to>
    <xdr:sp macro="" textlink="">
      <xdr:nvSpPr>
        <xdr:cNvPr id="306" name="楕円 305">
          <a:extLst>
            <a:ext uri="{FF2B5EF4-FFF2-40B4-BE49-F238E27FC236}">
              <a16:creationId xmlns:a16="http://schemas.microsoft.com/office/drawing/2014/main" id="{59B00211-C6F4-48C4-9B81-029EE96CC0A4}"/>
            </a:ext>
          </a:extLst>
        </xdr:cNvPr>
        <xdr:cNvSpPr/>
      </xdr:nvSpPr>
      <xdr:spPr>
        <a:xfrm>
          <a:off x="1079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157678</xdr:rowOff>
    </xdr:from>
    <xdr:ext cx="405111" cy="259045"/>
    <xdr:sp macro="" textlink="">
      <xdr:nvSpPr>
        <xdr:cNvPr id="307" name="n_1aveValue【福祉施設】&#10;有形固定資産減価償却率">
          <a:extLst>
            <a:ext uri="{FF2B5EF4-FFF2-40B4-BE49-F238E27FC236}">
              <a16:creationId xmlns:a16="http://schemas.microsoft.com/office/drawing/2014/main" id="{49D51F5C-A709-42AB-8699-63FDDBC2BF1E}"/>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08" name="n_2aveValue【福祉施設】&#10;有形固定資産減価償却率">
          <a:extLst>
            <a:ext uri="{FF2B5EF4-FFF2-40B4-BE49-F238E27FC236}">
              <a16:creationId xmlns:a16="http://schemas.microsoft.com/office/drawing/2014/main" id="{43C5FFC4-160A-456C-B33B-33EB864BF675}"/>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09" name="n_3aveValue【福祉施設】&#10;有形固定資産減価償却率">
          <a:extLst>
            <a:ext uri="{FF2B5EF4-FFF2-40B4-BE49-F238E27FC236}">
              <a16:creationId xmlns:a16="http://schemas.microsoft.com/office/drawing/2014/main" id="{CF7B47D2-8B1E-4273-B325-94593DD2B4D8}"/>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161670</xdr:rowOff>
    </xdr:from>
    <xdr:ext cx="405111" cy="259045"/>
    <xdr:sp macro="" textlink="">
      <xdr:nvSpPr>
        <xdr:cNvPr id="310" name="n_4aveValue【福祉施設】&#10;有形固定資産減価償却率">
          <a:extLst>
            <a:ext uri="{FF2B5EF4-FFF2-40B4-BE49-F238E27FC236}">
              <a16:creationId xmlns:a16="http://schemas.microsoft.com/office/drawing/2014/main" id="{6C67AC02-0BE0-4387-BC70-E2875F4F560F}"/>
            </a:ext>
          </a:extLst>
        </xdr:cNvPr>
        <xdr:cNvSpPr txBox="1"/>
      </xdr:nvSpPr>
      <xdr:spPr>
        <a:xfrm>
          <a:off x="9277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23784</xdr:rowOff>
    </xdr:from>
    <xdr:ext cx="405111" cy="259045"/>
    <xdr:sp macro="" textlink="">
      <xdr:nvSpPr>
        <xdr:cNvPr id="311" name="n_4mainValue【福祉施設】&#10;有形固定資産減価償却率">
          <a:extLst>
            <a:ext uri="{FF2B5EF4-FFF2-40B4-BE49-F238E27FC236}">
              <a16:creationId xmlns:a16="http://schemas.microsoft.com/office/drawing/2014/main" id="{27FFF403-18F9-4C6C-8F96-9700F3BF5E9D}"/>
            </a:ext>
          </a:extLst>
        </xdr:cNvPr>
        <xdr:cNvSpPr txBox="1"/>
      </xdr:nvSpPr>
      <xdr:spPr>
        <a:xfrm>
          <a:off x="927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73EC9266-094F-4712-A104-8BE803D9D32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a:extLst>
            <a:ext uri="{FF2B5EF4-FFF2-40B4-BE49-F238E27FC236}">
              <a16:creationId xmlns:a16="http://schemas.microsoft.com/office/drawing/2014/main" id="{3622DCF7-58B1-45B3-89CE-FEA0832B458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a:extLst>
            <a:ext uri="{FF2B5EF4-FFF2-40B4-BE49-F238E27FC236}">
              <a16:creationId xmlns:a16="http://schemas.microsoft.com/office/drawing/2014/main" id="{4930D188-D7BD-491F-94C2-958B93365CB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a:extLst>
            <a:ext uri="{FF2B5EF4-FFF2-40B4-BE49-F238E27FC236}">
              <a16:creationId xmlns:a16="http://schemas.microsoft.com/office/drawing/2014/main" id="{62A00BBF-F797-4768-944D-F44DAC16EF1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a:extLst>
            <a:ext uri="{FF2B5EF4-FFF2-40B4-BE49-F238E27FC236}">
              <a16:creationId xmlns:a16="http://schemas.microsoft.com/office/drawing/2014/main" id="{37E51B63-F1A7-4CE3-8454-E1659B7A592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a:extLst>
            <a:ext uri="{FF2B5EF4-FFF2-40B4-BE49-F238E27FC236}">
              <a16:creationId xmlns:a16="http://schemas.microsoft.com/office/drawing/2014/main" id="{0D4BB447-669C-4E93-8CB5-10E0F77325E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a:extLst>
            <a:ext uri="{FF2B5EF4-FFF2-40B4-BE49-F238E27FC236}">
              <a16:creationId xmlns:a16="http://schemas.microsoft.com/office/drawing/2014/main" id="{5E7604B9-3D63-4A90-80D4-E8D2352B961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a:extLst>
            <a:ext uri="{FF2B5EF4-FFF2-40B4-BE49-F238E27FC236}">
              <a16:creationId xmlns:a16="http://schemas.microsoft.com/office/drawing/2014/main" id="{93B81B8B-97D4-4C35-9A0E-3000114A5E5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a:extLst>
            <a:ext uri="{FF2B5EF4-FFF2-40B4-BE49-F238E27FC236}">
              <a16:creationId xmlns:a16="http://schemas.microsoft.com/office/drawing/2014/main" id="{E34A8127-E5C7-4A9B-9F56-7C6E10B4916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a:extLst>
            <a:ext uri="{FF2B5EF4-FFF2-40B4-BE49-F238E27FC236}">
              <a16:creationId xmlns:a16="http://schemas.microsoft.com/office/drawing/2014/main" id="{45953077-2B87-4C8E-9F37-E61C0F9F4AD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a:extLst>
            <a:ext uri="{FF2B5EF4-FFF2-40B4-BE49-F238E27FC236}">
              <a16:creationId xmlns:a16="http://schemas.microsoft.com/office/drawing/2014/main" id="{10D14F95-EFF9-4732-BC25-20F6CC3CE46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a:extLst>
            <a:ext uri="{FF2B5EF4-FFF2-40B4-BE49-F238E27FC236}">
              <a16:creationId xmlns:a16="http://schemas.microsoft.com/office/drawing/2014/main" id="{1FE4F951-45B2-4475-B655-F859FEFA830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a:extLst>
            <a:ext uri="{FF2B5EF4-FFF2-40B4-BE49-F238E27FC236}">
              <a16:creationId xmlns:a16="http://schemas.microsoft.com/office/drawing/2014/main" id="{D2BA2315-8122-4C01-A90F-6B09BFB87BA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a:extLst>
            <a:ext uri="{FF2B5EF4-FFF2-40B4-BE49-F238E27FC236}">
              <a16:creationId xmlns:a16="http://schemas.microsoft.com/office/drawing/2014/main" id="{842E1CA6-20EC-4BA2-92A6-9BE4A775008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a:extLst>
            <a:ext uri="{FF2B5EF4-FFF2-40B4-BE49-F238E27FC236}">
              <a16:creationId xmlns:a16="http://schemas.microsoft.com/office/drawing/2014/main" id="{F5188033-47BD-48A0-8B1A-E2CF5AB8FAA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a:extLst>
            <a:ext uri="{FF2B5EF4-FFF2-40B4-BE49-F238E27FC236}">
              <a16:creationId xmlns:a16="http://schemas.microsoft.com/office/drawing/2014/main" id="{B35AC06E-401B-4978-962E-811FBDC238B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a:extLst>
            <a:ext uri="{FF2B5EF4-FFF2-40B4-BE49-F238E27FC236}">
              <a16:creationId xmlns:a16="http://schemas.microsoft.com/office/drawing/2014/main" id="{97C32C9B-3E9D-400D-91BC-BBE6C4A1636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a:extLst>
            <a:ext uri="{FF2B5EF4-FFF2-40B4-BE49-F238E27FC236}">
              <a16:creationId xmlns:a16="http://schemas.microsoft.com/office/drawing/2014/main" id="{A2715DB8-E5B5-4887-947D-CB941A95B06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a:extLst>
            <a:ext uri="{FF2B5EF4-FFF2-40B4-BE49-F238E27FC236}">
              <a16:creationId xmlns:a16="http://schemas.microsoft.com/office/drawing/2014/main" id="{CE5FD694-1D84-4DA0-B93D-2B218BC3214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a:extLst>
            <a:ext uri="{FF2B5EF4-FFF2-40B4-BE49-F238E27FC236}">
              <a16:creationId xmlns:a16="http://schemas.microsoft.com/office/drawing/2014/main" id="{DFCD9DF4-DAD2-4207-BDBE-2BDD21777D6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5CEEE4BE-2EDD-4C41-9C5C-9CA358B3996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9965B113-7CEC-4DAC-A99C-1071CC46A0D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8D9A4437-6FE1-47D2-84CC-B4056483E89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5" name="直線コネクタ 334">
          <a:extLst>
            <a:ext uri="{FF2B5EF4-FFF2-40B4-BE49-F238E27FC236}">
              <a16:creationId xmlns:a16="http://schemas.microsoft.com/office/drawing/2014/main" id="{25BC939D-72CA-4127-A986-FF8304A2B20C}"/>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6" name="【福祉施設】&#10;一人当たり面積最小値テキスト">
          <a:extLst>
            <a:ext uri="{FF2B5EF4-FFF2-40B4-BE49-F238E27FC236}">
              <a16:creationId xmlns:a16="http://schemas.microsoft.com/office/drawing/2014/main" id="{EC81C770-2683-43B4-BE01-7BC4426F01C7}"/>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7" name="直線コネクタ 336">
          <a:extLst>
            <a:ext uri="{FF2B5EF4-FFF2-40B4-BE49-F238E27FC236}">
              <a16:creationId xmlns:a16="http://schemas.microsoft.com/office/drawing/2014/main" id="{66384EC4-AAD6-45EA-B892-7D40FA7F18CE}"/>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8" name="【福祉施設】&#10;一人当たり面積最大値テキスト">
          <a:extLst>
            <a:ext uri="{FF2B5EF4-FFF2-40B4-BE49-F238E27FC236}">
              <a16:creationId xmlns:a16="http://schemas.microsoft.com/office/drawing/2014/main" id="{4961D809-5370-4073-8F6C-F641D3F4E253}"/>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9" name="直線コネクタ 338">
          <a:extLst>
            <a:ext uri="{FF2B5EF4-FFF2-40B4-BE49-F238E27FC236}">
              <a16:creationId xmlns:a16="http://schemas.microsoft.com/office/drawing/2014/main" id="{A54429A1-98AF-4483-8160-D28E9D6F70AD}"/>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40" name="【福祉施設】&#10;一人当たり面積平均値テキスト">
          <a:extLst>
            <a:ext uri="{FF2B5EF4-FFF2-40B4-BE49-F238E27FC236}">
              <a16:creationId xmlns:a16="http://schemas.microsoft.com/office/drawing/2014/main" id="{00AE5F59-DC11-4707-95ED-8955F192770C}"/>
            </a:ext>
          </a:extLst>
        </xdr:cNvPr>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41" name="フローチャート: 判断 340">
          <a:extLst>
            <a:ext uri="{FF2B5EF4-FFF2-40B4-BE49-F238E27FC236}">
              <a16:creationId xmlns:a16="http://schemas.microsoft.com/office/drawing/2014/main" id="{CDB09D9D-4661-4FE6-893A-CBB544E9B8A8}"/>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42" name="フローチャート: 判断 341">
          <a:extLst>
            <a:ext uri="{FF2B5EF4-FFF2-40B4-BE49-F238E27FC236}">
              <a16:creationId xmlns:a16="http://schemas.microsoft.com/office/drawing/2014/main" id="{0C9C0805-B920-4FFE-BB75-D6772D69C467}"/>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43" name="フローチャート: 判断 342">
          <a:extLst>
            <a:ext uri="{FF2B5EF4-FFF2-40B4-BE49-F238E27FC236}">
              <a16:creationId xmlns:a16="http://schemas.microsoft.com/office/drawing/2014/main" id="{06866859-FDFC-4620-B3D6-DEB8CEE8E827}"/>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4" name="フローチャート: 判断 343">
          <a:extLst>
            <a:ext uri="{FF2B5EF4-FFF2-40B4-BE49-F238E27FC236}">
              <a16:creationId xmlns:a16="http://schemas.microsoft.com/office/drawing/2014/main" id="{793BFE77-2A9F-4375-B4F6-CB22D0B92139}"/>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5" name="フローチャート: 判断 344">
          <a:extLst>
            <a:ext uri="{FF2B5EF4-FFF2-40B4-BE49-F238E27FC236}">
              <a16:creationId xmlns:a16="http://schemas.microsoft.com/office/drawing/2014/main" id="{2E5B4102-3FDB-4475-97BD-6CC8CD73244E}"/>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E89B190D-EDBD-4FDC-807F-122C63EF39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C16EA90B-1079-434A-82D9-2627270F324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B91FBDA1-1E03-4378-9875-10E6C86C74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BD5390A-E071-464F-973D-5FAF93BAB0A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CD04CCD7-D4EE-4404-85E1-C74AC4681B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48261</xdr:rowOff>
    </xdr:from>
    <xdr:to>
      <xdr:col>36</xdr:col>
      <xdr:colOff>165100</xdr:colOff>
      <xdr:row>86</xdr:row>
      <xdr:rowOff>149861</xdr:rowOff>
    </xdr:to>
    <xdr:sp macro="" textlink="">
      <xdr:nvSpPr>
        <xdr:cNvPr id="351" name="楕円 350">
          <a:extLst>
            <a:ext uri="{FF2B5EF4-FFF2-40B4-BE49-F238E27FC236}">
              <a16:creationId xmlns:a16="http://schemas.microsoft.com/office/drawing/2014/main" id="{A5A5EF41-3033-4520-8528-A82FC02A5F6F}"/>
            </a:ext>
          </a:extLst>
        </xdr:cNvPr>
        <xdr:cNvSpPr/>
      </xdr:nvSpPr>
      <xdr:spPr>
        <a:xfrm>
          <a:off x="6921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116857</xdr:rowOff>
    </xdr:from>
    <xdr:ext cx="469744" cy="259045"/>
    <xdr:sp macro="" textlink="">
      <xdr:nvSpPr>
        <xdr:cNvPr id="352" name="n_1aveValue【福祉施設】&#10;一人当たり面積">
          <a:extLst>
            <a:ext uri="{FF2B5EF4-FFF2-40B4-BE49-F238E27FC236}">
              <a16:creationId xmlns:a16="http://schemas.microsoft.com/office/drawing/2014/main" id="{E39FAD5B-01A6-4439-AA34-A8AE2DE2F5CC}"/>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53" name="n_2aveValue【福祉施設】&#10;一人当たり面積">
          <a:extLst>
            <a:ext uri="{FF2B5EF4-FFF2-40B4-BE49-F238E27FC236}">
              <a16:creationId xmlns:a16="http://schemas.microsoft.com/office/drawing/2014/main" id="{036B2303-FD69-4B4C-A682-151EACA6D125}"/>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54" name="n_3aveValue【福祉施設】&#10;一人当たり面積">
          <a:extLst>
            <a:ext uri="{FF2B5EF4-FFF2-40B4-BE49-F238E27FC236}">
              <a16:creationId xmlns:a16="http://schemas.microsoft.com/office/drawing/2014/main" id="{AEE32AA0-B778-4109-A5C9-157BEBF9F971}"/>
            </a:ext>
          </a:extLst>
        </xdr:cNvPr>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5" name="n_4aveValue【福祉施設】&#10;一人当たり面積">
          <a:extLst>
            <a:ext uri="{FF2B5EF4-FFF2-40B4-BE49-F238E27FC236}">
              <a16:creationId xmlns:a16="http://schemas.microsoft.com/office/drawing/2014/main" id="{494C4715-9F30-4202-B3B8-0F2A62746E89}"/>
            </a:ext>
          </a:extLst>
        </xdr:cNvPr>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140988</xdr:rowOff>
    </xdr:from>
    <xdr:ext cx="469744" cy="259045"/>
    <xdr:sp macro="" textlink="">
      <xdr:nvSpPr>
        <xdr:cNvPr id="356" name="n_4mainValue【福祉施設】&#10;一人当たり面積">
          <a:extLst>
            <a:ext uri="{FF2B5EF4-FFF2-40B4-BE49-F238E27FC236}">
              <a16:creationId xmlns:a16="http://schemas.microsoft.com/office/drawing/2014/main" id="{210966DB-8D99-46AC-B66B-CD531AA5F4A4}"/>
            </a:ext>
          </a:extLst>
        </xdr:cNvPr>
        <xdr:cNvSpPr txBox="1"/>
      </xdr:nvSpPr>
      <xdr:spPr>
        <a:xfrm>
          <a:off x="6737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17E702F2-9277-4AB6-9D54-6C7B76BA5B9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1E47289A-90CF-404A-882E-8396B07AC9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97058472-BEDB-4951-863C-A8546D810C5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5E44B9AF-92CD-47CB-A4B9-04A772D63B7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5378E45F-20AA-45AC-A062-46A97743FFE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AE05EA70-67CC-4B22-993C-1A756687DE5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42ED4920-DA21-403D-9753-8DB83D3A1A7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A9216F90-EB1D-46AA-906E-10D94489B04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D31C061C-1B55-4492-80B9-3F2C3F97EB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8DEAC813-86A0-49EC-BEAA-F1F01108B8C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DAD8ABF2-28A3-4E9B-B052-BA0B37A85CA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6E10DBB8-2512-4802-ACF2-346693CDF01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2007C2A4-4A50-4214-A633-70EBD1A6036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5E56555F-BA61-42CB-819D-DCF44277B95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D0D848C2-FCE4-4BB3-9C75-E928FF4690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0B5AB866-1CF4-4C5E-B83C-82106DAE614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1F3F74FD-3E0C-4CA7-AF51-8060C2D2E9F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ACC96296-9102-434D-ABEF-0A617015FA7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A8D45017-4E5B-4491-AA20-F4A4449F3A7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88A82C70-516D-4759-BB2B-87742F51B34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E27882BC-058B-4D05-B54C-5E25C6758ED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E819F23F-D85E-4A82-B717-F8AE0F8FE3A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9B79CBB4-B81C-4402-8AFE-360BC2931FE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5A89CC20-51FB-4A94-A407-B49CB8AE1A5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FCA09C7F-6313-422B-9A07-604402E884B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9212B8B9-FCDD-4F16-82E4-B5E207921B9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CCA14C60-B6F2-4822-97CF-144FA4619F8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a:extLst>
            <a:ext uri="{FF2B5EF4-FFF2-40B4-BE49-F238E27FC236}">
              <a16:creationId xmlns:a16="http://schemas.microsoft.com/office/drawing/2014/main" id="{FC534ECE-7171-4CE4-B195-AB11F0EAC94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a:extLst>
            <a:ext uri="{FF2B5EF4-FFF2-40B4-BE49-F238E27FC236}">
              <a16:creationId xmlns:a16="http://schemas.microsoft.com/office/drawing/2014/main" id="{766E30E3-7077-489A-A9E1-365896D3B70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a:extLst>
            <a:ext uri="{FF2B5EF4-FFF2-40B4-BE49-F238E27FC236}">
              <a16:creationId xmlns:a16="http://schemas.microsoft.com/office/drawing/2014/main" id="{CEC1655C-7002-4593-A81E-86742DC650D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a:extLst>
            <a:ext uri="{FF2B5EF4-FFF2-40B4-BE49-F238E27FC236}">
              <a16:creationId xmlns:a16="http://schemas.microsoft.com/office/drawing/2014/main" id="{C6299F7F-2B98-429E-8665-F69DE5ECF6A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a:extLst>
            <a:ext uri="{FF2B5EF4-FFF2-40B4-BE49-F238E27FC236}">
              <a16:creationId xmlns:a16="http://schemas.microsoft.com/office/drawing/2014/main" id="{87CC1452-8FFE-4BB6-A0E3-42F473D16A5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a:extLst>
            <a:ext uri="{FF2B5EF4-FFF2-40B4-BE49-F238E27FC236}">
              <a16:creationId xmlns:a16="http://schemas.microsoft.com/office/drawing/2014/main" id="{8C505680-27D5-4DED-915D-AE419831F66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a:extLst>
            <a:ext uri="{FF2B5EF4-FFF2-40B4-BE49-F238E27FC236}">
              <a16:creationId xmlns:a16="http://schemas.microsoft.com/office/drawing/2014/main" id="{0D8C31CF-2F33-4C28-9245-F85C24E2508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a:extLst>
            <a:ext uri="{FF2B5EF4-FFF2-40B4-BE49-F238E27FC236}">
              <a16:creationId xmlns:a16="http://schemas.microsoft.com/office/drawing/2014/main" id="{72856E60-00DD-4858-915B-A8F80A729D7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a:extLst>
            <a:ext uri="{FF2B5EF4-FFF2-40B4-BE49-F238E27FC236}">
              <a16:creationId xmlns:a16="http://schemas.microsoft.com/office/drawing/2014/main" id="{4846B6A4-2B49-4669-B891-B62C9D052AE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a:extLst>
            <a:ext uri="{FF2B5EF4-FFF2-40B4-BE49-F238E27FC236}">
              <a16:creationId xmlns:a16="http://schemas.microsoft.com/office/drawing/2014/main" id="{ED0049E4-9E34-4DF3-835B-6E794B59482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a:extLst>
            <a:ext uri="{FF2B5EF4-FFF2-40B4-BE49-F238E27FC236}">
              <a16:creationId xmlns:a16="http://schemas.microsoft.com/office/drawing/2014/main" id="{DD4691DF-EE4F-4E64-957C-F8C99DD05C4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a:extLst>
            <a:ext uri="{FF2B5EF4-FFF2-40B4-BE49-F238E27FC236}">
              <a16:creationId xmlns:a16="http://schemas.microsoft.com/office/drawing/2014/main" id="{6D819FC4-0530-4BA2-A850-E6790B32D9C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D2EDFA1D-22EE-4B65-B55B-35516ADB4F9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一般廃棄物処理施設】&#10;有形固定資産減価償却率グラフ枠">
          <a:extLst>
            <a:ext uri="{FF2B5EF4-FFF2-40B4-BE49-F238E27FC236}">
              <a16:creationId xmlns:a16="http://schemas.microsoft.com/office/drawing/2014/main" id="{885BA682-47A6-4876-A786-B4B225E48DC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398" name="直線コネクタ 397">
          <a:extLst>
            <a:ext uri="{FF2B5EF4-FFF2-40B4-BE49-F238E27FC236}">
              <a16:creationId xmlns:a16="http://schemas.microsoft.com/office/drawing/2014/main" id="{A810DF42-E600-4CBE-9BFA-D4F76ADBFD00}"/>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399" name="【一般廃棄物処理施設】&#10;有形固定資産減価償却率最小値テキスト">
          <a:extLst>
            <a:ext uri="{FF2B5EF4-FFF2-40B4-BE49-F238E27FC236}">
              <a16:creationId xmlns:a16="http://schemas.microsoft.com/office/drawing/2014/main" id="{90CBEAAE-AA4E-4B1E-9E21-8E522484483E}"/>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00" name="直線コネクタ 399">
          <a:extLst>
            <a:ext uri="{FF2B5EF4-FFF2-40B4-BE49-F238E27FC236}">
              <a16:creationId xmlns:a16="http://schemas.microsoft.com/office/drawing/2014/main" id="{BA68EBE0-6AB2-4019-85AF-3C36C0F937FB}"/>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01" name="【一般廃棄物処理施設】&#10;有形固定資産減価償却率最大値テキスト">
          <a:extLst>
            <a:ext uri="{FF2B5EF4-FFF2-40B4-BE49-F238E27FC236}">
              <a16:creationId xmlns:a16="http://schemas.microsoft.com/office/drawing/2014/main" id="{94BC2E5E-2C59-4929-B268-5E45A36BEE3E}"/>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02" name="直線コネクタ 401">
          <a:extLst>
            <a:ext uri="{FF2B5EF4-FFF2-40B4-BE49-F238E27FC236}">
              <a16:creationId xmlns:a16="http://schemas.microsoft.com/office/drawing/2014/main" id="{F55394B8-6600-47CD-997B-D6773F94561A}"/>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403" name="【一般廃棄物処理施設】&#10;有形固定資産減価償却率平均値テキスト">
          <a:extLst>
            <a:ext uri="{FF2B5EF4-FFF2-40B4-BE49-F238E27FC236}">
              <a16:creationId xmlns:a16="http://schemas.microsoft.com/office/drawing/2014/main" id="{4C90C780-D1C8-447F-9FEB-E498253E66C4}"/>
            </a:ext>
          </a:extLst>
        </xdr:cNvPr>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04" name="フローチャート: 判断 403">
          <a:extLst>
            <a:ext uri="{FF2B5EF4-FFF2-40B4-BE49-F238E27FC236}">
              <a16:creationId xmlns:a16="http://schemas.microsoft.com/office/drawing/2014/main" id="{EC40255A-18DD-4AD9-8794-4B9AD067F354}"/>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405" name="フローチャート: 判断 404">
          <a:extLst>
            <a:ext uri="{FF2B5EF4-FFF2-40B4-BE49-F238E27FC236}">
              <a16:creationId xmlns:a16="http://schemas.microsoft.com/office/drawing/2014/main" id="{A1269C0E-797C-4799-8DB4-6865D6AD80A4}"/>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06" name="フローチャート: 判断 405">
          <a:extLst>
            <a:ext uri="{FF2B5EF4-FFF2-40B4-BE49-F238E27FC236}">
              <a16:creationId xmlns:a16="http://schemas.microsoft.com/office/drawing/2014/main" id="{63156686-EE82-4CA8-9F73-70E91A910567}"/>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07" name="フローチャート: 判断 406">
          <a:extLst>
            <a:ext uri="{FF2B5EF4-FFF2-40B4-BE49-F238E27FC236}">
              <a16:creationId xmlns:a16="http://schemas.microsoft.com/office/drawing/2014/main" id="{3E7CA8CF-8143-4AA7-A3CD-8BE510EBC44B}"/>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08" name="フローチャート: 判断 407">
          <a:extLst>
            <a:ext uri="{FF2B5EF4-FFF2-40B4-BE49-F238E27FC236}">
              <a16:creationId xmlns:a16="http://schemas.microsoft.com/office/drawing/2014/main" id="{EC9DF7C7-B586-466D-B335-4BE93CA82538}"/>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74DA339F-C151-4845-AB38-D47D7152A02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9FBA4D83-1EF7-44F1-B62D-EF3EA13F39E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446E7F44-B4D9-4606-BCBF-2AB1639C064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EBCF8B74-1263-417B-B679-354A1124E6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66789BF8-C383-4E6C-B492-AA7F3701152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9072</xdr:rowOff>
    </xdr:from>
    <xdr:to>
      <xdr:col>85</xdr:col>
      <xdr:colOff>177800</xdr:colOff>
      <xdr:row>40</xdr:row>
      <xdr:rowOff>110672</xdr:rowOff>
    </xdr:to>
    <xdr:sp macro="" textlink="">
      <xdr:nvSpPr>
        <xdr:cNvPr id="414" name="楕円 413">
          <a:extLst>
            <a:ext uri="{FF2B5EF4-FFF2-40B4-BE49-F238E27FC236}">
              <a16:creationId xmlns:a16="http://schemas.microsoft.com/office/drawing/2014/main" id="{44D562F9-A3D0-4A84-A975-4943D6868FE4}"/>
            </a:ext>
          </a:extLst>
        </xdr:cNvPr>
        <xdr:cNvSpPr/>
      </xdr:nvSpPr>
      <xdr:spPr>
        <a:xfrm>
          <a:off x="16268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158949</xdr:rowOff>
    </xdr:from>
    <xdr:ext cx="405111" cy="259045"/>
    <xdr:sp macro="" textlink="">
      <xdr:nvSpPr>
        <xdr:cNvPr id="415" name="【一般廃棄物処理施設】&#10;有形固定資産減価償却率該当値テキスト">
          <a:extLst>
            <a:ext uri="{FF2B5EF4-FFF2-40B4-BE49-F238E27FC236}">
              <a16:creationId xmlns:a16="http://schemas.microsoft.com/office/drawing/2014/main" id="{8A4742B0-0051-49FF-B86E-CD6F0E73A9A7}"/>
            </a:ext>
          </a:extLst>
        </xdr:cNvPr>
        <xdr:cNvSpPr txBox="1"/>
      </xdr:nvSpPr>
      <xdr:spPr>
        <a:xfrm>
          <a:off x="16357600"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7438</xdr:rowOff>
    </xdr:from>
    <xdr:to>
      <xdr:col>81</xdr:col>
      <xdr:colOff>101600</xdr:colOff>
      <xdr:row>40</xdr:row>
      <xdr:rowOff>109038</xdr:rowOff>
    </xdr:to>
    <xdr:sp macro="" textlink="">
      <xdr:nvSpPr>
        <xdr:cNvPr id="416" name="楕円 415">
          <a:extLst>
            <a:ext uri="{FF2B5EF4-FFF2-40B4-BE49-F238E27FC236}">
              <a16:creationId xmlns:a16="http://schemas.microsoft.com/office/drawing/2014/main" id="{691380BE-04E3-4DC4-A81C-3B4FDF530FC6}"/>
            </a:ext>
          </a:extLst>
        </xdr:cNvPr>
        <xdr:cNvSpPr/>
      </xdr:nvSpPr>
      <xdr:spPr>
        <a:xfrm>
          <a:off x="15430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58238</xdr:rowOff>
    </xdr:from>
    <xdr:to>
      <xdr:col>85</xdr:col>
      <xdr:colOff>127000</xdr:colOff>
      <xdr:row>40</xdr:row>
      <xdr:rowOff>59872</xdr:rowOff>
    </xdr:to>
    <xdr:cxnSp macro="">
      <xdr:nvCxnSpPr>
        <xdr:cNvPr id="417" name="直線コネクタ 416">
          <a:extLst>
            <a:ext uri="{FF2B5EF4-FFF2-40B4-BE49-F238E27FC236}">
              <a16:creationId xmlns:a16="http://schemas.microsoft.com/office/drawing/2014/main" id="{422CBE07-7289-4FB3-A73B-1EACCE21104A}"/>
            </a:ext>
          </a:extLst>
        </xdr:cNvPr>
        <xdr:cNvCxnSpPr/>
      </xdr:nvCxnSpPr>
      <xdr:spPr>
        <a:xfrm>
          <a:off x="15481300" y="691623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15603</xdr:rowOff>
    </xdr:from>
    <xdr:to>
      <xdr:col>76</xdr:col>
      <xdr:colOff>165100</xdr:colOff>
      <xdr:row>40</xdr:row>
      <xdr:rowOff>117203</xdr:rowOff>
    </xdr:to>
    <xdr:sp macro="" textlink="">
      <xdr:nvSpPr>
        <xdr:cNvPr id="418" name="楕円 417">
          <a:extLst>
            <a:ext uri="{FF2B5EF4-FFF2-40B4-BE49-F238E27FC236}">
              <a16:creationId xmlns:a16="http://schemas.microsoft.com/office/drawing/2014/main" id="{683A429C-D87D-4C67-B72D-60C157B85433}"/>
            </a:ext>
          </a:extLst>
        </xdr:cNvPr>
        <xdr:cNvSpPr/>
      </xdr:nvSpPr>
      <xdr:spPr>
        <a:xfrm>
          <a:off x="14541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58238</xdr:rowOff>
    </xdr:from>
    <xdr:to>
      <xdr:col>81</xdr:col>
      <xdr:colOff>50800</xdr:colOff>
      <xdr:row>40</xdr:row>
      <xdr:rowOff>66403</xdr:rowOff>
    </xdr:to>
    <xdr:cxnSp macro="">
      <xdr:nvCxnSpPr>
        <xdr:cNvPr id="419" name="直線コネクタ 418">
          <a:extLst>
            <a:ext uri="{FF2B5EF4-FFF2-40B4-BE49-F238E27FC236}">
              <a16:creationId xmlns:a16="http://schemas.microsoft.com/office/drawing/2014/main" id="{CB8BB149-EE00-475E-9C50-99C8859A7492}"/>
            </a:ext>
          </a:extLst>
        </xdr:cNvPr>
        <xdr:cNvCxnSpPr/>
      </xdr:nvCxnSpPr>
      <xdr:spPr>
        <a:xfrm flipV="1">
          <a:off x="14592300" y="691623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62956</xdr:rowOff>
    </xdr:from>
    <xdr:to>
      <xdr:col>72</xdr:col>
      <xdr:colOff>38100</xdr:colOff>
      <xdr:row>40</xdr:row>
      <xdr:rowOff>164556</xdr:rowOff>
    </xdr:to>
    <xdr:sp macro="" textlink="">
      <xdr:nvSpPr>
        <xdr:cNvPr id="420" name="楕円 419">
          <a:extLst>
            <a:ext uri="{FF2B5EF4-FFF2-40B4-BE49-F238E27FC236}">
              <a16:creationId xmlns:a16="http://schemas.microsoft.com/office/drawing/2014/main" id="{7C763A12-F649-4255-B099-C0E2B13D0A96}"/>
            </a:ext>
          </a:extLst>
        </xdr:cNvPr>
        <xdr:cNvSpPr/>
      </xdr:nvSpPr>
      <xdr:spPr>
        <a:xfrm>
          <a:off x="136525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66403</xdr:rowOff>
    </xdr:from>
    <xdr:to>
      <xdr:col>76</xdr:col>
      <xdr:colOff>114300</xdr:colOff>
      <xdr:row>40</xdr:row>
      <xdr:rowOff>113756</xdr:rowOff>
    </xdr:to>
    <xdr:cxnSp macro="">
      <xdr:nvCxnSpPr>
        <xdr:cNvPr id="421" name="直線コネクタ 420">
          <a:extLst>
            <a:ext uri="{FF2B5EF4-FFF2-40B4-BE49-F238E27FC236}">
              <a16:creationId xmlns:a16="http://schemas.microsoft.com/office/drawing/2014/main" id="{A259422C-6152-4450-BEC8-3E78C969F9F0}"/>
            </a:ext>
          </a:extLst>
        </xdr:cNvPr>
        <xdr:cNvCxnSpPr/>
      </xdr:nvCxnSpPr>
      <xdr:spPr>
        <a:xfrm flipV="1">
          <a:off x="13703300" y="692440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422" name="n_1aveValue【一般廃棄物処理施設】&#10;有形固定資産減価償却率">
          <a:extLst>
            <a:ext uri="{FF2B5EF4-FFF2-40B4-BE49-F238E27FC236}">
              <a16:creationId xmlns:a16="http://schemas.microsoft.com/office/drawing/2014/main" id="{3BB44C27-C303-4B4B-90FA-9AA0594E8D5B}"/>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23" name="n_2aveValue【一般廃棄物処理施設】&#10;有形固定資産減価償却率">
          <a:extLst>
            <a:ext uri="{FF2B5EF4-FFF2-40B4-BE49-F238E27FC236}">
              <a16:creationId xmlns:a16="http://schemas.microsoft.com/office/drawing/2014/main" id="{C0363AE1-EB72-4586-A5D7-953E8C95805B}"/>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24" name="n_3aveValue【一般廃棄物処理施設】&#10;有形固定資産減価償却率">
          <a:extLst>
            <a:ext uri="{FF2B5EF4-FFF2-40B4-BE49-F238E27FC236}">
              <a16:creationId xmlns:a16="http://schemas.microsoft.com/office/drawing/2014/main" id="{8CBB3DC4-FDDF-428F-B3B6-72718DA051F3}"/>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25" name="n_4aveValue【一般廃棄物処理施設】&#10;有形固定資産減価償却率">
          <a:extLst>
            <a:ext uri="{FF2B5EF4-FFF2-40B4-BE49-F238E27FC236}">
              <a16:creationId xmlns:a16="http://schemas.microsoft.com/office/drawing/2014/main" id="{A4E7EA98-DA4F-468F-A581-B721189B7CF1}"/>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100165</xdr:rowOff>
    </xdr:from>
    <xdr:ext cx="405111" cy="259045"/>
    <xdr:sp macro="" textlink="">
      <xdr:nvSpPr>
        <xdr:cNvPr id="426" name="n_1mainValue【一般廃棄物処理施設】&#10;有形固定資産減価償却率">
          <a:extLst>
            <a:ext uri="{FF2B5EF4-FFF2-40B4-BE49-F238E27FC236}">
              <a16:creationId xmlns:a16="http://schemas.microsoft.com/office/drawing/2014/main" id="{3E382AC5-8055-47E4-A47C-2F9FE770E24E}"/>
            </a:ext>
          </a:extLst>
        </xdr:cNvPr>
        <xdr:cNvSpPr txBox="1"/>
      </xdr:nvSpPr>
      <xdr:spPr>
        <a:xfrm>
          <a:off x="15266044" y="695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108330</xdr:rowOff>
    </xdr:from>
    <xdr:ext cx="405111" cy="259045"/>
    <xdr:sp macro="" textlink="">
      <xdr:nvSpPr>
        <xdr:cNvPr id="427" name="n_2mainValue【一般廃棄物処理施設】&#10;有形固定資産減価償却率">
          <a:extLst>
            <a:ext uri="{FF2B5EF4-FFF2-40B4-BE49-F238E27FC236}">
              <a16:creationId xmlns:a16="http://schemas.microsoft.com/office/drawing/2014/main" id="{9AB9EA2F-9DC1-4734-A1B3-B3BB7F5F9106}"/>
            </a:ext>
          </a:extLst>
        </xdr:cNvPr>
        <xdr:cNvSpPr txBox="1"/>
      </xdr:nvSpPr>
      <xdr:spPr>
        <a:xfrm>
          <a:off x="14389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155683</xdr:rowOff>
    </xdr:from>
    <xdr:ext cx="405111" cy="259045"/>
    <xdr:sp macro="" textlink="">
      <xdr:nvSpPr>
        <xdr:cNvPr id="428" name="n_3mainValue【一般廃棄物処理施設】&#10;有形固定資産減価償却率">
          <a:extLst>
            <a:ext uri="{FF2B5EF4-FFF2-40B4-BE49-F238E27FC236}">
              <a16:creationId xmlns:a16="http://schemas.microsoft.com/office/drawing/2014/main" id="{52000882-78CB-4D4D-AAD0-1BC79768B559}"/>
            </a:ext>
          </a:extLst>
        </xdr:cNvPr>
        <xdr:cNvSpPr txBox="1"/>
      </xdr:nvSpPr>
      <xdr:spPr>
        <a:xfrm>
          <a:off x="13500744" y="701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id="{754337F7-992D-42E0-AB77-3EDCB7C8081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id="{D93A483B-7BF2-4E74-BAF6-1628D7F4F6B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id="{FFEA8B82-3AE9-43BE-91E8-9735C6429E4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id="{919DEBB0-40B4-45AD-BD38-A7ED30D7B0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id="{98F63C5D-9920-415E-AB5F-3D7C37F2EC5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id="{5EFE6FB7-CCC6-4870-9EE0-55BC1CB33F9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id="{65319ECE-8D8E-43BC-AE04-10AF4C678CF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id="{CAC38308-EDA4-4864-8EAA-F40569CE3FB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a:extLst>
            <a:ext uri="{FF2B5EF4-FFF2-40B4-BE49-F238E27FC236}">
              <a16:creationId xmlns:a16="http://schemas.microsoft.com/office/drawing/2014/main" id="{D104414D-575C-422F-9C9E-A8AEC77784A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a:extLst>
            <a:ext uri="{FF2B5EF4-FFF2-40B4-BE49-F238E27FC236}">
              <a16:creationId xmlns:a16="http://schemas.microsoft.com/office/drawing/2014/main" id="{04CB03E4-35B5-4C77-961F-BC173C6BBF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a:extLst>
            <a:ext uri="{FF2B5EF4-FFF2-40B4-BE49-F238E27FC236}">
              <a16:creationId xmlns:a16="http://schemas.microsoft.com/office/drawing/2014/main" id="{093B9C8F-F971-41AC-BB30-DB1806A650F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0" name="テキスト ボックス 439">
          <a:extLst>
            <a:ext uri="{FF2B5EF4-FFF2-40B4-BE49-F238E27FC236}">
              <a16:creationId xmlns:a16="http://schemas.microsoft.com/office/drawing/2014/main" id="{09C93557-6833-4329-BC09-C4DDFB5B291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a:extLst>
            <a:ext uri="{FF2B5EF4-FFF2-40B4-BE49-F238E27FC236}">
              <a16:creationId xmlns:a16="http://schemas.microsoft.com/office/drawing/2014/main" id="{7D91D892-E29B-43DA-8DF7-B350C7339AD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2" name="テキスト ボックス 441">
          <a:extLst>
            <a:ext uri="{FF2B5EF4-FFF2-40B4-BE49-F238E27FC236}">
              <a16:creationId xmlns:a16="http://schemas.microsoft.com/office/drawing/2014/main" id="{B91E2492-A4C7-44E9-AD18-FE9621C1381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a:extLst>
            <a:ext uri="{FF2B5EF4-FFF2-40B4-BE49-F238E27FC236}">
              <a16:creationId xmlns:a16="http://schemas.microsoft.com/office/drawing/2014/main" id="{34C71A13-617E-42E7-9353-595A0BDA6F0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4" name="テキスト ボックス 443">
          <a:extLst>
            <a:ext uri="{FF2B5EF4-FFF2-40B4-BE49-F238E27FC236}">
              <a16:creationId xmlns:a16="http://schemas.microsoft.com/office/drawing/2014/main" id="{CE3313A3-F86B-4770-9878-E02E146BD1F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a:extLst>
            <a:ext uri="{FF2B5EF4-FFF2-40B4-BE49-F238E27FC236}">
              <a16:creationId xmlns:a16="http://schemas.microsoft.com/office/drawing/2014/main" id="{E5DCF3D4-66C3-4220-9BB5-54E1E86B0F4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6" name="テキスト ボックス 445">
          <a:extLst>
            <a:ext uri="{FF2B5EF4-FFF2-40B4-BE49-F238E27FC236}">
              <a16:creationId xmlns:a16="http://schemas.microsoft.com/office/drawing/2014/main" id="{899C21BB-9789-4B72-8172-34EA8B00DC8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FC0462B5-BD25-4C3D-B446-A5888B4B513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8" name="テキスト ボックス 447">
          <a:extLst>
            <a:ext uri="{FF2B5EF4-FFF2-40B4-BE49-F238E27FC236}">
              <a16:creationId xmlns:a16="http://schemas.microsoft.com/office/drawing/2014/main" id="{B6C0AA12-8C7B-4BE4-8A1C-EBE53CDD4FB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a:extLst>
            <a:ext uri="{FF2B5EF4-FFF2-40B4-BE49-F238E27FC236}">
              <a16:creationId xmlns:a16="http://schemas.microsoft.com/office/drawing/2014/main" id="{D04B79DF-255F-4A7C-8CB8-8F87E2D816E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450" name="直線コネクタ 449">
          <a:extLst>
            <a:ext uri="{FF2B5EF4-FFF2-40B4-BE49-F238E27FC236}">
              <a16:creationId xmlns:a16="http://schemas.microsoft.com/office/drawing/2014/main" id="{7955867B-37E9-48FE-9D17-4F20C293135B}"/>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451" name="【一般廃棄物処理施設】&#10;一人当たり有形固定資産（償却資産）額最小値テキスト">
          <a:extLst>
            <a:ext uri="{FF2B5EF4-FFF2-40B4-BE49-F238E27FC236}">
              <a16:creationId xmlns:a16="http://schemas.microsoft.com/office/drawing/2014/main" id="{C3FCB338-7361-4C7E-B60C-D7847A1D277F}"/>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452" name="直線コネクタ 451">
          <a:extLst>
            <a:ext uri="{FF2B5EF4-FFF2-40B4-BE49-F238E27FC236}">
              <a16:creationId xmlns:a16="http://schemas.microsoft.com/office/drawing/2014/main" id="{9D93840A-8AA9-4105-A864-8D3BFCFBDACB}"/>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453" name="【一般廃棄物処理施設】&#10;一人当たり有形固定資産（償却資産）額最大値テキスト">
          <a:extLst>
            <a:ext uri="{FF2B5EF4-FFF2-40B4-BE49-F238E27FC236}">
              <a16:creationId xmlns:a16="http://schemas.microsoft.com/office/drawing/2014/main" id="{E7E7642F-1E2B-4686-BF46-0236144C8D89}"/>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454" name="直線コネクタ 453">
          <a:extLst>
            <a:ext uri="{FF2B5EF4-FFF2-40B4-BE49-F238E27FC236}">
              <a16:creationId xmlns:a16="http://schemas.microsoft.com/office/drawing/2014/main" id="{A484FF84-40CE-4B9F-B36B-51F1CA892D3B}"/>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455" name="【一般廃棄物処理施設】&#10;一人当たり有形固定資産（償却資産）額平均値テキスト">
          <a:extLst>
            <a:ext uri="{FF2B5EF4-FFF2-40B4-BE49-F238E27FC236}">
              <a16:creationId xmlns:a16="http://schemas.microsoft.com/office/drawing/2014/main" id="{97D78606-BF1B-49D8-B09C-0FAB9F95395B}"/>
            </a:ext>
          </a:extLst>
        </xdr:cNvPr>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456" name="フローチャート: 判断 455">
          <a:extLst>
            <a:ext uri="{FF2B5EF4-FFF2-40B4-BE49-F238E27FC236}">
              <a16:creationId xmlns:a16="http://schemas.microsoft.com/office/drawing/2014/main" id="{3D88DC98-1048-42BB-AAFD-6E3E378A9AAB}"/>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457" name="フローチャート: 判断 456">
          <a:extLst>
            <a:ext uri="{FF2B5EF4-FFF2-40B4-BE49-F238E27FC236}">
              <a16:creationId xmlns:a16="http://schemas.microsoft.com/office/drawing/2014/main" id="{A44E7200-AFFB-4931-A27B-EA88A2003C3D}"/>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458" name="フローチャート: 判断 457">
          <a:extLst>
            <a:ext uri="{FF2B5EF4-FFF2-40B4-BE49-F238E27FC236}">
              <a16:creationId xmlns:a16="http://schemas.microsoft.com/office/drawing/2014/main" id="{E815CA26-5D19-46AF-B3C4-420BD9F9BD37}"/>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459" name="フローチャート: 判断 458">
          <a:extLst>
            <a:ext uri="{FF2B5EF4-FFF2-40B4-BE49-F238E27FC236}">
              <a16:creationId xmlns:a16="http://schemas.microsoft.com/office/drawing/2014/main" id="{B9EE0211-C274-4C8E-86D6-8A4F17580981}"/>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460" name="フローチャート: 判断 459">
          <a:extLst>
            <a:ext uri="{FF2B5EF4-FFF2-40B4-BE49-F238E27FC236}">
              <a16:creationId xmlns:a16="http://schemas.microsoft.com/office/drawing/2014/main" id="{EB3CF4BC-2A6F-4522-8EC8-87BB5BABDB9B}"/>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510A615C-10B5-4A3E-B63E-7E2FB922171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B77222B2-C92D-4AA0-AD30-1D3639CC07F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1DF6644F-9E75-48F7-9BBC-E8DCA5006ED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7654FF48-EAD3-4648-BFA6-2EBA1D2A81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D204DB61-DD22-447C-8B1B-4ADD3C18D00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78348</xdr:rowOff>
    </xdr:from>
    <xdr:to>
      <xdr:col>116</xdr:col>
      <xdr:colOff>114300</xdr:colOff>
      <xdr:row>38</xdr:row>
      <xdr:rowOff>8499</xdr:rowOff>
    </xdr:to>
    <xdr:sp macro="" textlink="">
      <xdr:nvSpPr>
        <xdr:cNvPr id="466" name="楕円 465">
          <a:extLst>
            <a:ext uri="{FF2B5EF4-FFF2-40B4-BE49-F238E27FC236}">
              <a16:creationId xmlns:a16="http://schemas.microsoft.com/office/drawing/2014/main" id="{37D47359-F0BC-43FC-B82B-94330D4FBF56}"/>
            </a:ext>
          </a:extLst>
        </xdr:cNvPr>
        <xdr:cNvSpPr/>
      </xdr:nvSpPr>
      <xdr:spPr>
        <a:xfrm>
          <a:off x="22110700" y="64219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101225</xdr:rowOff>
    </xdr:from>
    <xdr:ext cx="599010" cy="259045"/>
    <xdr:sp macro="" textlink="">
      <xdr:nvSpPr>
        <xdr:cNvPr id="467" name="【一般廃棄物処理施設】&#10;一人当たり有形固定資産（償却資産）額該当値テキスト">
          <a:extLst>
            <a:ext uri="{FF2B5EF4-FFF2-40B4-BE49-F238E27FC236}">
              <a16:creationId xmlns:a16="http://schemas.microsoft.com/office/drawing/2014/main" id="{7455431C-84B2-4B7E-AFC8-0FDF5CE590B6}"/>
            </a:ext>
          </a:extLst>
        </xdr:cNvPr>
        <xdr:cNvSpPr txBox="1"/>
      </xdr:nvSpPr>
      <xdr:spPr>
        <a:xfrm>
          <a:off x="22199600" y="627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80895</xdr:rowOff>
    </xdr:from>
    <xdr:to>
      <xdr:col>112</xdr:col>
      <xdr:colOff>38100</xdr:colOff>
      <xdr:row>38</xdr:row>
      <xdr:rowOff>11045</xdr:rowOff>
    </xdr:to>
    <xdr:sp macro="" textlink="">
      <xdr:nvSpPr>
        <xdr:cNvPr id="468" name="楕円 467">
          <a:extLst>
            <a:ext uri="{FF2B5EF4-FFF2-40B4-BE49-F238E27FC236}">
              <a16:creationId xmlns:a16="http://schemas.microsoft.com/office/drawing/2014/main" id="{8C9DCDDF-8929-459D-BAFD-F14E66AD8BF4}"/>
            </a:ext>
          </a:extLst>
        </xdr:cNvPr>
        <xdr:cNvSpPr/>
      </xdr:nvSpPr>
      <xdr:spPr>
        <a:xfrm>
          <a:off x="21272500" y="642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129148</xdr:rowOff>
    </xdr:from>
    <xdr:to>
      <xdr:col>116</xdr:col>
      <xdr:colOff>63500</xdr:colOff>
      <xdr:row>37</xdr:row>
      <xdr:rowOff>131695</xdr:rowOff>
    </xdr:to>
    <xdr:cxnSp macro="">
      <xdr:nvCxnSpPr>
        <xdr:cNvPr id="469" name="直線コネクタ 468">
          <a:extLst>
            <a:ext uri="{FF2B5EF4-FFF2-40B4-BE49-F238E27FC236}">
              <a16:creationId xmlns:a16="http://schemas.microsoft.com/office/drawing/2014/main" id="{3461A9D3-37CD-4701-80E5-146EC39DD779}"/>
            </a:ext>
          </a:extLst>
        </xdr:cNvPr>
        <xdr:cNvCxnSpPr/>
      </xdr:nvCxnSpPr>
      <xdr:spPr>
        <a:xfrm flipV="1">
          <a:off x="21323300" y="6472798"/>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91191</xdr:rowOff>
    </xdr:from>
    <xdr:to>
      <xdr:col>107</xdr:col>
      <xdr:colOff>101600</xdr:colOff>
      <xdr:row>38</xdr:row>
      <xdr:rowOff>21341</xdr:rowOff>
    </xdr:to>
    <xdr:sp macro="" textlink="">
      <xdr:nvSpPr>
        <xdr:cNvPr id="470" name="楕円 469">
          <a:extLst>
            <a:ext uri="{FF2B5EF4-FFF2-40B4-BE49-F238E27FC236}">
              <a16:creationId xmlns:a16="http://schemas.microsoft.com/office/drawing/2014/main" id="{D9A6F069-9CB1-418D-9BBD-FE8CB3CAECA9}"/>
            </a:ext>
          </a:extLst>
        </xdr:cNvPr>
        <xdr:cNvSpPr/>
      </xdr:nvSpPr>
      <xdr:spPr>
        <a:xfrm>
          <a:off x="20383500" y="643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131695</xdr:rowOff>
    </xdr:from>
    <xdr:to>
      <xdr:col>111</xdr:col>
      <xdr:colOff>177800</xdr:colOff>
      <xdr:row>37</xdr:row>
      <xdr:rowOff>141991</xdr:rowOff>
    </xdr:to>
    <xdr:cxnSp macro="">
      <xdr:nvCxnSpPr>
        <xdr:cNvPr id="471" name="直線コネクタ 470">
          <a:extLst>
            <a:ext uri="{FF2B5EF4-FFF2-40B4-BE49-F238E27FC236}">
              <a16:creationId xmlns:a16="http://schemas.microsoft.com/office/drawing/2014/main" id="{5E0AAA67-FCB9-4FDF-86A0-63CB0458D956}"/>
            </a:ext>
          </a:extLst>
        </xdr:cNvPr>
        <xdr:cNvCxnSpPr/>
      </xdr:nvCxnSpPr>
      <xdr:spPr>
        <a:xfrm flipV="1">
          <a:off x="20434300" y="6475345"/>
          <a:ext cx="8890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114312</xdr:rowOff>
    </xdr:from>
    <xdr:to>
      <xdr:col>102</xdr:col>
      <xdr:colOff>165100</xdr:colOff>
      <xdr:row>38</xdr:row>
      <xdr:rowOff>44462</xdr:rowOff>
    </xdr:to>
    <xdr:sp macro="" textlink="">
      <xdr:nvSpPr>
        <xdr:cNvPr id="472" name="楕円 471">
          <a:extLst>
            <a:ext uri="{FF2B5EF4-FFF2-40B4-BE49-F238E27FC236}">
              <a16:creationId xmlns:a16="http://schemas.microsoft.com/office/drawing/2014/main" id="{36EE4366-4568-483B-AC6D-62FED2523423}"/>
            </a:ext>
          </a:extLst>
        </xdr:cNvPr>
        <xdr:cNvSpPr/>
      </xdr:nvSpPr>
      <xdr:spPr>
        <a:xfrm>
          <a:off x="19494500" y="645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141991</xdr:rowOff>
    </xdr:from>
    <xdr:to>
      <xdr:col>107</xdr:col>
      <xdr:colOff>50800</xdr:colOff>
      <xdr:row>37</xdr:row>
      <xdr:rowOff>165112</xdr:rowOff>
    </xdr:to>
    <xdr:cxnSp macro="">
      <xdr:nvCxnSpPr>
        <xdr:cNvPr id="473" name="直線コネクタ 472">
          <a:extLst>
            <a:ext uri="{FF2B5EF4-FFF2-40B4-BE49-F238E27FC236}">
              <a16:creationId xmlns:a16="http://schemas.microsoft.com/office/drawing/2014/main" id="{C8732F26-7F3B-4678-93E5-F540F3B69130}"/>
            </a:ext>
          </a:extLst>
        </xdr:cNvPr>
        <xdr:cNvCxnSpPr/>
      </xdr:nvCxnSpPr>
      <xdr:spPr>
        <a:xfrm flipV="1">
          <a:off x="19545300" y="6485641"/>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474" name="n_1aveValue【一般廃棄物処理施設】&#10;一人当たり有形固定資産（償却資産）額">
          <a:extLst>
            <a:ext uri="{FF2B5EF4-FFF2-40B4-BE49-F238E27FC236}">
              <a16:creationId xmlns:a16="http://schemas.microsoft.com/office/drawing/2014/main" id="{0AE333E1-0D4C-460E-BFA0-EE9176197B82}"/>
            </a:ext>
          </a:extLst>
        </xdr:cNvPr>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475" name="n_2aveValue【一般廃棄物処理施設】&#10;一人当たり有形固定資産（償却資産）額">
          <a:extLst>
            <a:ext uri="{FF2B5EF4-FFF2-40B4-BE49-F238E27FC236}">
              <a16:creationId xmlns:a16="http://schemas.microsoft.com/office/drawing/2014/main" id="{9F81B3C7-AD82-4CDE-B370-4B5CD6F23DE2}"/>
            </a:ext>
          </a:extLst>
        </xdr:cNvPr>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476" name="n_3aveValue【一般廃棄物処理施設】&#10;一人当たり有形固定資産（償却資産）額">
          <a:extLst>
            <a:ext uri="{FF2B5EF4-FFF2-40B4-BE49-F238E27FC236}">
              <a16:creationId xmlns:a16="http://schemas.microsoft.com/office/drawing/2014/main" id="{A6EA0578-F40E-428A-96A0-6AFD21C959E1}"/>
            </a:ext>
          </a:extLst>
        </xdr:cNvPr>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477" name="n_4aveValue【一般廃棄物処理施設】&#10;一人当たり有形固定資産（償却資産）額">
          <a:extLst>
            <a:ext uri="{FF2B5EF4-FFF2-40B4-BE49-F238E27FC236}">
              <a16:creationId xmlns:a16="http://schemas.microsoft.com/office/drawing/2014/main" id="{A6723D8B-1896-459A-860A-ED16708C2D70}"/>
            </a:ext>
          </a:extLst>
        </xdr:cNvPr>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27572</xdr:rowOff>
    </xdr:from>
    <xdr:ext cx="599010" cy="259045"/>
    <xdr:sp macro="" textlink="">
      <xdr:nvSpPr>
        <xdr:cNvPr id="478" name="n_1mainValue【一般廃棄物処理施設】&#10;一人当たり有形固定資産（償却資産）額">
          <a:extLst>
            <a:ext uri="{FF2B5EF4-FFF2-40B4-BE49-F238E27FC236}">
              <a16:creationId xmlns:a16="http://schemas.microsoft.com/office/drawing/2014/main" id="{87EA87FD-C42C-42E8-8E91-423AAD514A81}"/>
            </a:ext>
          </a:extLst>
        </xdr:cNvPr>
        <xdr:cNvSpPr txBox="1"/>
      </xdr:nvSpPr>
      <xdr:spPr>
        <a:xfrm>
          <a:off x="21011095" y="619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37868</xdr:rowOff>
    </xdr:from>
    <xdr:ext cx="599010" cy="259045"/>
    <xdr:sp macro="" textlink="">
      <xdr:nvSpPr>
        <xdr:cNvPr id="479" name="n_2mainValue【一般廃棄物処理施設】&#10;一人当たり有形固定資産（償却資産）額">
          <a:extLst>
            <a:ext uri="{FF2B5EF4-FFF2-40B4-BE49-F238E27FC236}">
              <a16:creationId xmlns:a16="http://schemas.microsoft.com/office/drawing/2014/main" id="{D405E784-7253-4869-8D96-B343065D40E2}"/>
            </a:ext>
          </a:extLst>
        </xdr:cNvPr>
        <xdr:cNvSpPr txBox="1"/>
      </xdr:nvSpPr>
      <xdr:spPr>
        <a:xfrm>
          <a:off x="20134795" y="621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60989</xdr:rowOff>
    </xdr:from>
    <xdr:ext cx="599010" cy="259045"/>
    <xdr:sp macro="" textlink="">
      <xdr:nvSpPr>
        <xdr:cNvPr id="480" name="n_3mainValue【一般廃棄物処理施設】&#10;一人当たり有形固定資産（償却資産）額">
          <a:extLst>
            <a:ext uri="{FF2B5EF4-FFF2-40B4-BE49-F238E27FC236}">
              <a16:creationId xmlns:a16="http://schemas.microsoft.com/office/drawing/2014/main" id="{B7D7CBF4-D702-446F-8831-48A6B2440BC2}"/>
            </a:ext>
          </a:extLst>
        </xdr:cNvPr>
        <xdr:cNvSpPr txBox="1"/>
      </xdr:nvSpPr>
      <xdr:spPr>
        <a:xfrm>
          <a:off x="19245795" y="62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a:extLst>
            <a:ext uri="{FF2B5EF4-FFF2-40B4-BE49-F238E27FC236}">
              <a16:creationId xmlns:a16="http://schemas.microsoft.com/office/drawing/2014/main" id="{3D4FEA47-271B-4CDC-A928-335F3CD8CAE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a:extLst>
            <a:ext uri="{FF2B5EF4-FFF2-40B4-BE49-F238E27FC236}">
              <a16:creationId xmlns:a16="http://schemas.microsoft.com/office/drawing/2014/main" id="{B4AD4E00-6BBF-4921-AF98-86D41920D62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a:extLst>
            <a:ext uri="{FF2B5EF4-FFF2-40B4-BE49-F238E27FC236}">
              <a16:creationId xmlns:a16="http://schemas.microsoft.com/office/drawing/2014/main" id="{8D304511-84B6-45A7-A5B7-B2937E70E0F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a:extLst>
            <a:ext uri="{FF2B5EF4-FFF2-40B4-BE49-F238E27FC236}">
              <a16:creationId xmlns:a16="http://schemas.microsoft.com/office/drawing/2014/main" id="{96150F71-201F-438D-9E40-7FD6F652495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a:extLst>
            <a:ext uri="{FF2B5EF4-FFF2-40B4-BE49-F238E27FC236}">
              <a16:creationId xmlns:a16="http://schemas.microsoft.com/office/drawing/2014/main" id="{5601871A-FC3B-4681-933D-4F89E4F805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a:extLst>
            <a:ext uri="{FF2B5EF4-FFF2-40B4-BE49-F238E27FC236}">
              <a16:creationId xmlns:a16="http://schemas.microsoft.com/office/drawing/2014/main" id="{6E69596E-4E96-46C0-8F69-6EC9205A04F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a:extLst>
            <a:ext uri="{FF2B5EF4-FFF2-40B4-BE49-F238E27FC236}">
              <a16:creationId xmlns:a16="http://schemas.microsoft.com/office/drawing/2014/main" id="{89371CE0-BBCE-4A76-B5C2-7AE3F7165D7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a:extLst>
            <a:ext uri="{FF2B5EF4-FFF2-40B4-BE49-F238E27FC236}">
              <a16:creationId xmlns:a16="http://schemas.microsoft.com/office/drawing/2014/main" id="{13DAD753-8D74-421C-899A-2A3AD126D6E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a:extLst>
            <a:ext uri="{FF2B5EF4-FFF2-40B4-BE49-F238E27FC236}">
              <a16:creationId xmlns:a16="http://schemas.microsoft.com/office/drawing/2014/main" id="{6F0693CF-3DCF-498D-907A-548F9946054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a:extLst>
            <a:ext uri="{FF2B5EF4-FFF2-40B4-BE49-F238E27FC236}">
              <a16:creationId xmlns:a16="http://schemas.microsoft.com/office/drawing/2014/main" id="{B63724C7-B936-4EE2-8917-04EC3DF1EC1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a:extLst>
            <a:ext uri="{FF2B5EF4-FFF2-40B4-BE49-F238E27FC236}">
              <a16:creationId xmlns:a16="http://schemas.microsoft.com/office/drawing/2014/main" id="{C7E4710D-1B00-4BFF-81BA-22F08558BE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a:extLst>
            <a:ext uri="{FF2B5EF4-FFF2-40B4-BE49-F238E27FC236}">
              <a16:creationId xmlns:a16="http://schemas.microsoft.com/office/drawing/2014/main" id="{2AE42388-B733-4A88-A473-B8A490B70FE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a:extLst>
            <a:ext uri="{FF2B5EF4-FFF2-40B4-BE49-F238E27FC236}">
              <a16:creationId xmlns:a16="http://schemas.microsoft.com/office/drawing/2014/main" id="{5A0DFE0A-2256-4F27-9EC4-4B2C1B96CE7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a:extLst>
            <a:ext uri="{FF2B5EF4-FFF2-40B4-BE49-F238E27FC236}">
              <a16:creationId xmlns:a16="http://schemas.microsoft.com/office/drawing/2014/main" id="{4A0EB6EB-8805-46B9-A89F-C3761976E3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a:extLst>
            <a:ext uri="{FF2B5EF4-FFF2-40B4-BE49-F238E27FC236}">
              <a16:creationId xmlns:a16="http://schemas.microsoft.com/office/drawing/2014/main" id="{960ED68F-2F84-4AA6-8C54-C66EC463DE0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a:extLst>
            <a:ext uri="{FF2B5EF4-FFF2-40B4-BE49-F238E27FC236}">
              <a16:creationId xmlns:a16="http://schemas.microsoft.com/office/drawing/2014/main" id="{DCE20A9B-B843-496D-9F6F-EF095C9BA2F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a:extLst>
            <a:ext uri="{FF2B5EF4-FFF2-40B4-BE49-F238E27FC236}">
              <a16:creationId xmlns:a16="http://schemas.microsoft.com/office/drawing/2014/main" id="{EF812C41-751D-4898-A8F7-BB877EEEDC1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a:extLst>
            <a:ext uri="{FF2B5EF4-FFF2-40B4-BE49-F238E27FC236}">
              <a16:creationId xmlns:a16="http://schemas.microsoft.com/office/drawing/2014/main" id="{EF980E47-E806-4AEB-9782-38C0AD1633F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a:extLst>
            <a:ext uri="{FF2B5EF4-FFF2-40B4-BE49-F238E27FC236}">
              <a16:creationId xmlns:a16="http://schemas.microsoft.com/office/drawing/2014/main" id="{0F540963-F576-4086-A28E-C3D97A9DAB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a:extLst>
            <a:ext uri="{FF2B5EF4-FFF2-40B4-BE49-F238E27FC236}">
              <a16:creationId xmlns:a16="http://schemas.microsoft.com/office/drawing/2014/main" id="{151A93CB-AF33-4968-86A8-B4E81067B26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a:extLst>
            <a:ext uri="{FF2B5EF4-FFF2-40B4-BE49-F238E27FC236}">
              <a16:creationId xmlns:a16="http://schemas.microsoft.com/office/drawing/2014/main" id="{96195520-1810-4AFC-AA9C-180E191D476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a:extLst>
            <a:ext uri="{FF2B5EF4-FFF2-40B4-BE49-F238E27FC236}">
              <a16:creationId xmlns:a16="http://schemas.microsoft.com/office/drawing/2014/main" id="{6D6F29A2-B16D-48FD-9C8D-7933040E867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a:extLst>
            <a:ext uri="{FF2B5EF4-FFF2-40B4-BE49-F238E27FC236}">
              <a16:creationId xmlns:a16="http://schemas.microsoft.com/office/drawing/2014/main" id="{B5267E92-138C-4183-A781-8560108B0AA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a:extLst>
            <a:ext uri="{FF2B5EF4-FFF2-40B4-BE49-F238E27FC236}">
              <a16:creationId xmlns:a16="http://schemas.microsoft.com/office/drawing/2014/main" id="{F9073FB6-4CBA-4118-9B91-0F4D16BB4F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a:extLst>
            <a:ext uri="{FF2B5EF4-FFF2-40B4-BE49-F238E27FC236}">
              <a16:creationId xmlns:a16="http://schemas.microsoft.com/office/drawing/2014/main" id="{561F7D5C-A185-48B4-8C6D-C863685BAD0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a:extLst>
            <a:ext uri="{FF2B5EF4-FFF2-40B4-BE49-F238E27FC236}">
              <a16:creationId xmlns:a16="http://schemas.microsoft.com/office/drawing/2014/main" id="{A79F5318-9E58-4821-8421-4E6432657EE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7" name="テキスト ボックス 506">
          <a:extLst>
            <a:ext uri="{FF2B5EF4-FFF2-40B4-BE49-F238E27FC236}">
              <a16:creationId xmlns:a16="http://schemas.microsoft.com/office/drawing/2014/main" id="{3AA729FA-866E-43F5-8707-782C37B9A83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a:extLst>
            <a:ext uri="{FF2B5EF4-FFF2-40B4-BE49-F238E27FC236}">
              <a16:creationId xmlns:a16="http://schemas.microsoft.com/office/drawing/2014/main" id="{182567EB-E0CB-4BF3-A835-FEFA928F08C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9" name="テキスト ボックス 508">
          <a:extLst>
            <a:ext uri="{FF2B5EF4-FFF2-40B4-BE49-F238E27FC236}">
              <a16:creationId xmlns:a16="http://schemas.microsoft.com/office/drawing/2014/main" id="{307B9CE7-07C8-46ED-9165-FFD7A8575AE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a:extLst>
            <a:ext uri="{FF2B5EF4-FFF2-40B4-BE49-F238E27FC236}">
              <a16:creationId xmlns:a16="http://schemas.microsoft.com/office/drawing/2014/main" id="{A25AD437-44E9-4D2C-9381-6D1723777C4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a:extLst>
            <a:ext uri="{FF2B5EF4-FFF2-40B4-BE49-F238E27FC236}">
              <a16:creationId xmlns:a16="http://schemas.microsoft.com/office/drawing/2014/main" id="{39151D5C-0058-4196-9E69-CAF4B75EEB1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a:extLst>
            <a:ext uri="{FF2B5EF4-FFF2-40B4-BE49-F238E27FC236}">
              <a16:creationId xmlns:a16="http://schemas.microsoft.com/office/drawing/2014/main" id="{4A2355D2-C5DC-4C8F-BD7A-FF184E696CF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a:extLst>
            <a:ext uri="{FF2B5EF4-FFF2-40B4-BE49-F238E27FC236}">
              <a16:creationId xmlns:a16="http://schemas.microsoft.com/office/drawing/2014/main" id="{14B94BE7-8ABC-4C13-BB1C-37118C6BB48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a:extLst>
            <a:ext uri="{FF2B5EF4-FFF2-40B4-BE49-F238E27FC236}">
              <a16:creationId xmlns:a16="http://schemas.microsoft.com/office/drawing/2014/main" id="{D80893A5-FC55-45A0-B6BD-C647C11D090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a:extLst>
            <a:ext uri="{FF2B5EF4-FFF2-40B4-BE49-F238E27FC236}">
              <a16:creationId xmlns:a16="http://schemas.microsoft.com/office/drawing/2014/main" id="{C0741BC5-EC0C-4798-A2BE-2D11FB419A9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a:extLst>
            <a:ext uri="{FF2B5EF4-FFF2-40B4-BE49-F238E27FC236}">
              <a16:creationId xmlns:a16="http://schemas.microsoft.com/office/drawing/2014/main" id="{A9A05864-27DF-46E6-8B59-5EE12AD43B9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a:extLst>
            <a:ext uri="{FF2B5EF4-FFF2-40B4-BE49-F238E27FC236}">
              <a16:creationId xmlns:a16="http://schemas.microsoft.com/office/drawing/2014/main" id="{BC18A49A-0B16-4CA6-A3FE-E7B357FC5EA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a:extLst>
            <a:ext uri="{FF2B5EF4-FFF2-40B4-BE49-F238E27FC236}">
              <a16:creationId xmlns:a16="http://schemas.microsoft.com/office/drawing/2014/main" id="{7697C7E7-607A-4BF2-BE60-52869D9784D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9" name="テキスト ボックス 518">
          <a:extLst>
            <a:ext uri="{FF2B5EF4-FFF2-40B4-BE49-F238E27FC236}">
              <a16:creationId xmlns:a16="http://schemas.microsoft.com/office/drawing/2014/main" id="{A21B2E33-3148-494E-B154-C0E68106708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a:extLst>
            <a:ext uri="{FF2B5EF4-FFF2-40B4-BE49-F238E27FC236}">
              <a16:creationId xmlns:a16="http://schemas.microsoft.com/office/drawing/2014/main" id="{699031BC-AD5A-49B4-ABAA-292A612D5E4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a:extLst>
            <a:ext uri="{FF2B5EF4-FFF2-40B4-BE49-F238E27FC236}">
              <a16:creationId xmlns:a16="http://schemas.microsoft.com/office/drawing/2014/main" id="{8ADE9D9A-DB2E-48B5-BB85-0B02704AB88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522" name="直線コネクタ 521">
          <a:extLst>
            <a:ext uri="{FF2B5EF4-FFF2-40B4-BE49-F238E27FC236}">
              <a16:creationId xmlns:a16="http://schemas.microsoft.com/office/drawing/2014/main" id="{BD112642-6EFD-4D40-8542-9DBBF303C2A8}"/>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523" name="【消防施設】&#10;有形固定資産減価償却率最小値テキスト">
          <a:extLst>
            <a:ext uri="{FF2B5EF4-FFF2-40B4-BE49-F238E27FC236}">
              <a16:creationId xmlns:a16="http://schemas.microsoft.com/office/drawing/2014/main" id="{16E51087-81E4-4A2B-B023-A8FAEF5F6376}"/>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524" name="直線コネクタ 523">
          <a:extLst>
            <a:ext uri="{FF2B5EF4-FFF2-40B4-BE49-F238E27FC236}">
              <a16:creationId xmlns:a16="http://schemas.microsoft.com/office/drawing/2014/main" id="{4F303DB2-3181-4982-9BE7-C0197AC1624F}"/>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25" name="【消防施設】&#10;有形固定資産減価償却率最大値テキスト">
          <a:extLst>
            <a:ext uri="{FF2B5EF4-FFF2-40B4-BE49-F238E27FC236}">
              <a16:creationId xmlns:a16="http://schemas.microsoft.com/office/drawing/2014/main" id="{20C31060-8E42-41ED-80CD-9F2B5AE3A17F}"/>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26" name="直線コネクタ 525">
          <a:extLst>
            <a:ext uri="{FF2B5EF4-FFF2-40B4-BE49-F238E27FC236}">
              <a16:creationId xmlns:a16="http://schemas.microsoft.com/office/drawing/2014/main" id="{5B49B3DD-CCCA-49CD-9738-5BFA6F54835E}"/>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527" name="【消防施設】&#10;有形固定資産減価償却率平均値テキスト">
          <a:extLst>
            <a:ext uri="{FF2B5EF4-FFF2-40B4-BE49-F238E27FC236}">
              <a16:creationId xmlns:a16="http://schemas.microsoft.com/office/drawing/2014/main" id="{FA248CAB-4303-4336-AF4B-2A38E781DDB8}"/>
            </a:ext>
          </a:extLst>
        </xdr:cNvPr>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528" name="フローチャート: 判断 527">
          <a:extLst>
            <a:ext uri="{FF2B5EF4-FFF2-40B4-BE49-F238E27FC236}">
              <a16:creationId xmlns:a16="http://schemas.microsoft.com/office/drawing/2014/main" id="{6AB67DA5-7325-4DBB-91CC-D732AE1A338A}"/>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529" name="フローチャート: 判断 528">
          <a:extLst>
            <a:ext uri="{FF2B5EF4-FFF2-40B4-BE49-F238E27FC236}">
              <a16:creationId xmlns:a16="http://schemas.microsoft.com/office/drawing/2014/main" id="{1EC63ED0-9B38-4FEB-80A0-F218F57531AA}"/>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30" name="フローチャート: 判断 529">
          <a:extLst>
            <a:ext uri="{FF2B5EF4-FFF2-40B4-BE49-F238E27FC236}">
              <a16:creationId xmlns:a16="http://schemas.microsoft.com/office/drawing/2014/main" id="{EE082638-C103-4125-B10D-0391249AEF75}"/>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531" name="フローチャート: 判断 530">
          <a:extLst>
            <a:ext uri="{FF2B5EF4-FFF2-40B4-BE49-F238E27FC236}">
              <a16:creationId xmlns:a16="http://schemas.microsoft.com/office/drawing/2014/main" id="{C8A12EA4-C5A2-465D-B3B0-3D474560A197}"/>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532" name="フローチャート: 判断 531">
          <a:extLst>
            <a:ext uri="{FF2B5EF4-FFF2-40B4-BE49-F238E27FC236}">
              <a16:creationId xmlns:a16="http://schemas.microsoft.com/office/drawing/2014/main" id="{0592C6DD-7F94-4F54-A37C-A9143A94B5A1}"/>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EC21B9C7-FB15-4CA4-93CB-ABA98BF5FAD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6DA724B1-30A7-42C4-AAB0-88B68E976B6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694E2E11-928A-4F39-8690-B91487208EC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7497EEC1-4EC8-4A70-97A9-A1BC9B17F08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EDDD0BEF-5230-49A5-9930-A8D1DA73CC4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46082</xdr:rowOff>
    </xdr:from>
    <xdr:to>
      <xdr:col>85</xdr:col>
      <xdr:colOff>177800</xdr:colOff>
      <xdr:row>78</xdr:row>
      <xdr:rowOff>147682</xdr:rowOff>
    </xdr:to>
    <xdr:sp macro="" textlink="">
      <xdr:nvSpPr>
        <xdr:cNvPr id="538" name="楕円 537">
          <a:extLst>
            <a:ext uri="{FF2B5EF4-FFF2-40B4-BE49-F238E27FC236}">
              <a16:creationId xmlns:a16="http://schemas.microsoft.com/office/drawing/2014/main" id="{44205854-9399-41BA-A809-CEE091BFBCCB}"/>
            </a:ext>
          </a:extLst>
        </xdr:cNvPr>
        <xdr:cNvSpPr/>
      </xdr:nvSpPr>
      <xdr:spPr>
        <a:xfrm>
          <a:off x="162687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137902</xdr:rowOff>
    </xdr:from>
    <xdr:ext cx="405111" cy="259045"/>
    <xdr:sp macro="" textlink="">
      <xdr:nvSpPr>
        <xdr:cNvPr id="539" name="【消防施設】&#10;有形固定資産減価償却率該当値テキスト">
          <a:extLst>
            <a:ext uri="{FF2B5EF4-FFF2-40B4-BE49-F238E27FC236}">
              <a16:creationId xmlns:a16="http://schemas.microsoft.com/office/drawing/2014/main" id="{3451FE7D-0A9A-4DBE-9476-68C2308DA6D4}"/>
            </a:ext>
          </a:extLst>
        </xdr:cNvPr>
        <xdr:cNvSpPr txBox="1"/>
      </xdr:nvSpPr>
      <xdr:spPr>
        <a:xfrm>
          <a:off x="16357600" y="1333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88537</xdr:rowOff>
    </xdr:from>
    <xdr:to>
      <xdr:col>81</xdr:col>
      <xdr:colOff>101600</xdr:colOff>
      <xdr:row>79</xdr:row>
      <xdr:rowOff>18687</xdr:rowOff>
    </xdr:to>
    <xdr:sp macro="" textlink="">
      <xdr:nvSpPr>
        <xdr:cNvPr id="540" name="楕円 539">
          <a:extLst>
            <a:ext uri="{FF2B5EF4-FFF2-40B4-BE49-F238E27FC236}">
              <a16:creationId xmlns:a16="http://schemas.microsoft.com/office/drawing/2014/main" id="{D525E4AA-645E-4CA7-B44A-F53EFEA7C621}"/>
            </a:ext>
          </a:extLst>
        </xdr:cNvPr>
        <xdr:cNvSpPr/>
      </xdr:nvSpPr>
      <xdr:spPr>
        <a:xfrm>
          <a:off x="15430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96882</xdr:rowOff>
    </xdr:from>
    <xdr:to>
      <xdr:col>85</xdr:col>
      <xdr:colOff>127000</xdr:colOff>
      <xdr:row>78</xdr:row>
      <xdr:rowOff>139337</xdr:rowOff>
    </xdr:to>
    <xdr:cxnSp macro="">
      <xdr:nvCxnSpPr>
        <xdr:cNvPr id="541" name="直線コネクタ 540">
          <a:extLst>
            <a:ext uri="{FF2B5EF4-FFF2-40B4-BE49-F238E27FC236}">
              <a16:creationId xmlns:a16="http://schemas.microsoft.com/office/drawing/2014/main" id="{2B7AF1C6-35EF-4B2D-918D-1C65CB07ABD3}"/>
            </a:ext>
          </a:extLst>
        </xdr:cNvPr>
        <xdr:cNvCxnSpPr/>
      </xdr:nvCxnSpPr>
      <xdr:spPr>
        <a:xfrm flipV="1">
          <a:off x="15481300" y="1346998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111398</xdr:rowOff>
    </xdr:from>
    <xdr:to>
      <xdr:col>76</xdr:col>
      <xdr:colOff>165100</xdr:colOff>
      <xdr:row>85</xdr:row>
      <xdr:rowOff>41548</xdr:rowOff>
    </xdr:to>
    <xdr:sp macro="" textlink="">
      <xdr:nvSpPr>
        <xdr:cNvPr id="542" name="楕円 541">
          <a:extLst>
            <a:ext uri="{FF2B5EF4-FFF2-40B4-BE49-F238E27FC236}">
              <a16:creationId xmlns:a16="http://schemas.microsoft.com/office/drawing/2014/main" id="{A8079A6A-6938-44FC-8A3C-1EE9DC1BA1F0}"/>
            </a:ext>
          </a:extLst>
        </xdr:cNvPr>
        <xdr:cNvSpPr/>
      </xdr:nvSpPr>
      <xdr:spPr>
        <a:xfrm>
          <a:off x="14541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139337</xdr:rowOff>
    </xdr:from>
    <xdr:to>
      <xdr:col>81</xdr:col>
      <xdr:colOff>50800</xdr:colOff>
      <xdr:row>84</xdr:row>
      <xdr:rowOff>162198</xdr:rowOff>
    </xdr:to>
    <xdr:cxnSp macro="">
      <xdr:nvCxnSpPr>
        <xdr:cNvPr id="543" name="直線コネクタ 542">
          <a:extLst>
            <a:ext uri="{FF2B5EF4-FFF2-40B4-BE49-F238E27FC236}">
              <a16:creationId xmlns:a16="http://schemas.microsoft.com/office/drawing/2014/main" id="{349AD6A7-0146-4306-8933-0B04316AF866}"/>
            </a:ext>
          </a:extLst>
        </xdr:cNvPr>
        <xdr:cNvCxnSpPr/>
      </xdr:nvCxnSpPr>
      <xdr:spPr>
        <a:xfrm flipV="1">
          <a:off x="14592300" y="13512437"/>
          <a:ext cx="889000" cy="10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75474</xdr:rowOff>
    </xdr:from>
    <xdr:to>
      <xdr:col>72</xdr:col>
      <xdr:colOff>38100</xdr:colOff>
      <xdr:row>85</xdr:row>
      <xdr:rowOff>5624</xdr:rowOff>
    </xdr:to>
    <xdr:sp macro="" textlink="">
      <xdr:nvSpPr>
        <xdr:cNvPr id="544" name="楕円 543">
          <a:extLst>
            <a:ext uri="{FF2B5EF4-FFF2-40B4-BE49-F238E27FC236}">
              <a16:creationId xmlns:a16="http://schemas.microsoft.com/office/drawing/2014/main" id="{D5C2AC16-2276-4595-A75C-7199FCCC7089}"/>
            </a:ext>
          </a:extLst>
        </xdr:cNvPr>
        <xdr:cNvSpPr/>
      </xdr:nvSpPr>
      <xdr:spPr>
        <a:xfrm>
          <a:off x="13652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126274</xdr:rowOff>
    </xdr:from>
    <xdr:to>
      <xdr:col>76</xdr:col>
      <xdr:colOff>114300</xdr:colOff>
      <xdr:row>84</xdr:row>
      <xdr:rowOff>162198</xdr:rowOff>
    </xdr:to>
    <xdr:cxnSp macro="">
      <xdr:nvCxnSpPr>
        <xdr:cNvPr id="545" name="直線コネクタ 544">
          <a:extLst>
            <a:ext uri="{FF2B5EF4-FFF2-40B4-BE49-F238E27FC236}">
              <a16:creationId xmlns:a16="http://schemas.microsoft.com/office/drawing/2014/main" id="{BA5B66A9-F8F4-4B55-BB8E-6EAF9CAAC932}"/>
            </a:ext>
          </a:extLst>
        </xdr:cNvPr>
        <xdr:cNvCxnSpPr/>
      </xdr:nvCxnSpPr>
      <xdr:spPr>
        <a:xfrm>
          <a:off x="13703300" y="145280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106499</xdr:rowOff>
    </xdr:from>
    <xdr:to>
      <xdr:col>67</xdr:col>
      <xdr:colOff>101600</xdr:colOff>
      <xdr:row>82</xdr:row>
      <xdr:rowOff>36649</xdr:rowOff>
    </xdr:to>
    <xdr:sp macro="" textlink="">
      <xdr:nvSpPr>
        <xdr:cNvPr id="546" name="楕円 545">
          <a:extLst>
            <a:ext uri="{FF2B5EF4-FFF2-40B4-BE49-F238E27FC236}">
              <a16:creationId xmlns:a16="http://schemas.microsoft.com/office/drawing/2014/main" id="{5C46ECB8-4A41-4310-8A6F-C9C06AE9E4BA}"/>
            </a:ext>
          </a:extLst>
        </xdr:cNvPr>
        <xdr:cNvSpPr/>
      </xdr:nvSpPr>
      <xdr:spPr>
        <a:xfrm>
          <a:off x="12763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157299</xdr:rowOff>
    </xdr:from>
    <xdr:to>
      <xdr:col>71</xdr:col>
      <xdr:colOff>177800</xdr:colOff>
      <xdr:row>84</xdr:row>
      <xdr:rowOff>126274</xdr:rowOff>
    </xdr:to>
    <xdr:cxnSp macro="">
      <xdr:nvCxnSpPr>
        <xdr:cNvPr id="547" name="直線コネクタ 546">
          <a:extLst>
            <a:ext uri="{FF2B5EF4-FFF2-40B4-BE49-F238E27FC236}">
              <a16:creationId xmlns:a16="http://schemas.microsoft.com/office/drawing/2014/main" id="{D16757AF-E3D9-4F45-B6D5-1AE0436904C6}"/>
            </a:ext>
          </a:extLst>
        </xdr:cNvPr>
        <xdr:cNvCxnSpPr/>
      </xdr:nvCxnSpPr>
      <xdr:spPr>
        <a:xfrm>
          <a:off x="12814300" y="14044749"/>
          <a:ext cx="889000" cy="4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548" name="n_1aveValue【消防施設】&#10;有形固定資産減価償却率">
          <a:extLst>
            <a:ext uri="{FF2B5EF4-FFF2-40B4-BE49-F238E27FC236}">
              <a16:creationId xmlns:a16="http://schemas.microsoft.com/office/drawing/2014/main" id="{DE8A94B2-5809-48D1-8E19-D410E426E64C}"/>
            </a:ext>
          </a:extLst>
        </xdr:cNvPr>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549" name="n_2aveValue【消防施設】&#10;有形固定資産減価償却率">
          <a:extLst>
            <a:ext uri="{FF2B5EF4-FFF2-40B4-BE49-F238E27FC236}">
              <a16:creationId xmlns:a16="http://schemas.microsoft.com/office/drawing/2014/main" id="{E0B1B2BA-1AD6-403F-A37A-7C8450F36B27}"/>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550" name="n_3aveValue【消防施設】&#10;有形固定資産減価償却率">
          <a:extLst>
            <a:ext uri="{FF2B5EF4-FFF2-40B4-BE49-F238E27FC236}">
              <a16:creationId xmlns:a16="http://schemas.microsoft.com/office/drawing/2014/main" id="{81B900DC-9F8E-4EE9-903D-E71DA8D6DC67}"/>
            </a:ext>
          </a:extLst>
        </xdr:cNvPr>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551" name="n_4aveValue【消防施設】&#10;有形固定資産減価償却率">
          <a:extLst>
            <a:ext uri="{FF2B5EF4-FFF2-40B4-BE49-F238E27FC236}">
              <a16:creationId xmlns:a16="http://schemas.microsoft.com/office/drawing/2014/main" id="{3A894E30-B1D2-4107-8206-B3E5D9A06C05}"/>
            </a:ext>
          </a:extLst>
        </xdr:cNvPr>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35214</xdr:rowOff>
    </xdr:from>
    <xdr:ext cx="405111" cy="259045"/>
    <xdr:sp macro="" textlink="">
      <xdr:nvSpPr>
        <xdr:cNvPr id="552" name="n_1mainValue【消防施設】&#10;有形固定資産減価償却率">
          <a:extLst>
            <a:ext uri="{FF2B5EF4-FFF2-40B4-BE49-F238E27FC236}">
              <a16:creationId xmlns:a16="http://schemas.microsoft.com/office/drawing/2014/main" id="{4CB74502-9CB6-45C9-8105-E02D46A1C9DA}"/>
            </a:ext>
          </a:extLst>
        </xdr:cNvPr>
        <xdr:cNvSpPr txBox="1"/>
      </xdr:nvSpPr>
      <xdr:spPr>
        <a:xfrm>
          <a:off x="152660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32675</xdr:rowOff>
    </xdr:from>
    <xdr:ext cx="405111" cy="259045"/>
    <xdr:sp macro="" textlink="">
      <xdr:nvSpPr>
        <xdr:cNvPr id="553" name="n_2mainValue【消防施設】&#10;有形固定資産減価償却率">
          <a:extLst>
            <a:ext uri="{FF2B5EF4-FFF2-40B4-BE49-F238E27FC236}">
              <a16:creationId xmlns:a16="http://schemas.microsoft.com/office/drawing/2014/main" id="{64A060B3-CC54-48BA-9DDF-5FF27935851E}"/>
            </a:ext>
          </a:extLst>
        </xdr:cNvPr>
        <xdr:cNvSpPr txBox="1"/>
      </xdr:nvSpPr>
      <xdr:spPr>
        <a:xfrm>
          <a:off x="143897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168201</xdr:rowOff>
    </xdr:from>
    <xdr:ext cx="405111" cy="259045"/>
    <xdr:sp macro="" textlink="">
      <xdr:nvSpPr>
        <xdr:cNvPr id="554" name="n_3mainValue【消防施設】&#10;有形固定資産減価償却率">
          <a:extLst>
            <a:ext uri="{FF2B5EF4-FFF2-40B4-BE49-F238E27FC236}">
              <a16:creationId xmlns:a16="http://schemas.microsoft.com/office/drawing/2014/main" id="{565109B4-2296-4738-9891-B4D29F06E345}"/>
            </a:ext>
          </a:extLst>
        </xdr:cNvPr>
        <xdr:cNvSpPr txBox="1"/>
      </xdr:nvSpPr>
      <xdr:spPr>
        <a:xfrm>
          <a:off x="13500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53176</xdr:rowOff>
    </xdr:from>
    <xdr:ext cx="405111" cy="259045"/>
    <xdr:sp macro="" textlink="">
      <xdr:nvSpPr>
        <xdr:cNvPr id="555" name="n_4mainValue【消防施設】&#10;有形固定資産減価償却率">
          <a:extLst>
            <a:ext uri="{FF2B5EF4-FFF2-40B4-BE49-F238E27FC236}">
              <a16:creationId xmlns:a16="http://schemas.microsoft.com/office/drawing/2014/main" id="{48E9199A-C378-4507-82CC-CCEEFDD1C880}"/>
            </a:ext>
          </a:extLst>
        </xdr:cNvPr>
        <xdr:cNvSpPr txBox="1"/>
      </xdr:nvSpPr>
      <xdr:spPr>
        <a:xfrm>
          <a:off x="126117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a:extLst>
            <a:ext uri="{FF2B5EF4-FFF2-40B4-BE49-F238E27FC236}">
              <a16:creationId xmlns:a16="http://schemas.microsoft.com/office/drawing/2014/main" id="{E7C7B7DE-1943-4F17-8D54-3AECD55D850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a:extLst>
            <a:ext uri="{FF2B5EF4-FFF2-40B4-BE49-F238E27FC236}">
              <a16:creationId xmlns:a16="http://schemas.microsoft.com/office/drawing/2014/main" id="{A633A351-AAEE-4729-B823-2294F6D180A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a:extLst>
            <a:ext uri="{FF2B5EF4-FFF2-40B4-BE49-F238E27FC236}">
              <a16:creationId xmlns:a16="http://schemas.microsoft.com/office/drawing/2014/main" id="{7569B64D-46FF-4844-952A-EC31E80005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a:extLst>
            <a:ext uri="{FF2B5EF4-FFF2-40B4-BE49-F238E27FC236}">
              <a16:creationId xmlns:a16="http://schemas.microsoft.com/office/drawing/2014/main" id="{55DFB2FF-9F65-4521-95D9-1F982255EDA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a:extLst>
            <a:ext uri="{FF2B5EF4-FFF2-40B4-BE49-F238E27FC236}">
              <a16:creationId xmlns:a16="http://schemas.microsoft.com/office/drawing/2014/main" id="{27ACF8A9-D306-4DDB-A5E1-F0640C8CF68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a:extLst>
            <a:ext uri="{FF2B5EF4-FFF2-40B4-BE49-F238E27FC236}">
              <a16:creationId xmlns:a16="http://schemas.microsoft.com/office/drawing/2014/main" id="{D9F74712-C86A-4D29-8D61-979305B2C4D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a:extLst>
            <a:ext uri="{FF2B5EF4-FFF2-40B4-BE49-F238E27FC236}">
              <a16:creationId xmlns:a16="http://schemas.microsoft.com/office/drawing/2014/main" id="{7B40EF0B-B2A9-42B0-871B-C1D81657C1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a:extLst>
            <a:ext uri="{FF2B5EF4-FFF2-40B4-BE49-F238E27FC236}">
              <a16:creationId xmlns:a16="http://schemas.microsoft.com/office/drawing/2014/main" id="{4DCDDF73-D7D1-433E-A571-1FEBCB8A612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a:extLst>
            <a:ext uri="{FF2B5EF4-FFF2-40B4-BE49-F238E27FC236}">
              <a16:creationId xmlns:a16="http://schemas.microsoft.com/office/drawing/2014/main" id="{FD701BE3-AFEA-413D-988C-BF1DE4A7A9D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a:extLst>
            <a:ext uri="{FF2B5EF4-FFF2-40B4-BE49-F238E27FC236}">
              <a16:creationId xmlns:a16="http://schemas.microsoft.com/office/drawing/2014/main" id="{47C8A8B6-D4E1-462D-B282-C1592E71ACE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6" name="直線コネクタ 565">
          <a:extLst>
            <a:ext uri="{FF2B5EF4-FFF2-40B4-BE49-F238E27FC236}">
              <a16:creationId xmlns:a16="http://schemas.microsoft.com/office/drawing/2014/main" id="{DB0D3B5B-158C-4B1C-B8BD-7685878DEEB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7" name="テキスト ボックス 566">
          <a:extLst>
            <a:ext uri="{FF2B5EF4-FFF2-40B4-BE49-F238E27FC236}">
              <a16:creationId xmlns:a16="http://schemas.microsoft.com/office/drawing/2014/main" id="{98D05060-20A2-4238-BBA9-F18D0BC48A8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8" name="直線コネクタ 567">
          <a:extLst>
            <a:ext uri="{FF2B5EF4-FFF2-40B4-BE49-F238E27FC236}">
              <a16:creationId xmlns:a16="http://schemas.microsoft.com/office/drawing/2014/main" id="{1C846262-EF3B-496C-8DE7-70695A0BBEC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9" name="テキスト ボックス 568">
          <a:extLst>
            <a:ext uri="{FF2B5EF4-FFF2-40B4-BE49-F238E27FC236}">
              <a16:creationId xmlns:a16="http://schemas.microsoft.com/office/drawing/2014/main" id="{DEB12712-00AC-4E73-97FD-D92E29781CF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0" name="直線コネクタ 569">
          <a:extLst>
            <a:ext uri="{FF2B5EF4-FFF2-40B4-BE49-F238E27FC236}">
              <a16:creationId xmlns:a16="http://schemas.microsoft.com/office/drawing/2014/main" id="{33416D88-EB0A-4667-903B-3C07C31F45A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1" name="テキスト ボックス 570">
          <a:extLst>
            <a:ext uri="{FF2B5EF4-FFF2-40B4-BE49-F238E27FC236}">
              <a16:creationId xmlns:a16="http://schemas.microsoft.com/office/drawing/2014/main" id="{9A8165D9-EAD0-4DED-9091-6EFAC7AD20B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2" name="直線コネクタ 571">
          <a:extLst>
            <a:ext uri="{FF2B5EF4-FFF2-40B4-BE49-F238E27FC236}">
              <a16:creationId xmlns:a16="http://schemas.microsoft.com/office/drawing/2014/main" id="{E55BD42F-C11F-4963-B2BC-D28F94BD47D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3" name="テキスト ボックス 572">
          <a:extLst>
            <a:ext uri="{FF2B5EF4-FFF2-40B4-BE49-F238E27FC236}">
              <a16:creationId xmlns:a16="http://schemas.microsoft.com/office/drawing/2014/main" id="{5D9D4495-F331-482C-B483-49C9F5F8027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a:extLst>
            <a:ext uri="{FF2B5EF4-FFF2-40B4-BE49-F238E27FC236}">
              <a16:creationId xmlns:a16="http://schemas.microsoft.com/office/drawing/2014/main" id="{9BFFF9DB-8749-494A-8D4B-908F5A58DD5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a:extLst>
            <a:ext uri="{FF2B5EF4-FFF2-40B4-BE49-F238E27FC236}">
              <a16:creationId xmlns:a16="http://schemas.microsoft.com/office/drawing/2014/main" id="{941148D3-240F-4534-B23E-D93C02B2198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a:extLst>
            <a:ext uri="{FF2B5EF4-FFF2-40B4-BE49-F238E27FC236}">
              <a16:creationId xmlns:a16="http://schemas.microsoft.com/office/drawing/2014/main" id="{5CA084ED-20DC-4FA1-8385-4BAA44DB1A7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577" name="直線コネクタ 576">
          <a:extLst>
            <a:ext uri="{FF2B5EF4-FFF2-40B4-BE49-F238E27FC236}">
              <a16:creationId xmlns:a16="http://schemas.microsoft.com/office/drawing/2014/main" id="{96305AFC-1D10-4249-BADA-5E0DCF37C102}"/>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578" name="【消防施設】&#10;一人当たり面積最小値テキスト">
          <a:extLst>
            <a:ext uri="{FF2B5EF4-FFF2-40B4-BE49-F238E27FC236}">
              <a16:creationId xmlns:a16="http://schemas.microsoft.com/office/drawing/2014/main" id="{6C83259F-7160-4E10-9170-8017B6931574}"/>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579" name="直線コネクタ 578">
          <a:extLst>
            <a:ext uri="{FF2B5EF4-FFF2-40B4-BE49-F238E27FC236}">
              <a16:creationId xmlns:a16="http://schemas.microsoft.com/office/drawing/2014/main" id="{E68A9B62-C188-4896-A0EC-98BC0EEA6508}"/>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580" name="【消防施設】&#10;一人当たり面積最大値テキスト">
          <a:extLst>
            <a:ext uri="{FF2B5EF4-FFF2-40B4-BE49-F238E27FC236}">
              <a16:creationId xmlns:a16="http://schemas.microsoft.com/office/drawing/2014/main" id="{3606042B-BBA1-44D6-B72F-A03ED54CA8E1}"/>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581" name="直線コネクタ 580">
          <a:extLst>
            <a:ext uri="{FF2B5EF4-FFF2-40B4-BE49-F238E27FC236}">
              <a16:creationId xmlns:a16="http://schemas.microsoft.com/office/drawing/2014/main" id="{3A67DB6A-8189-47A3-A613-819E50FB5686}"/>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582" name="【消防施設】&#10;一人当たり面積平均値テキスト">
          <a:extLst>
            <a:ext uri="{FF2B5EF4-FFF2-40B4-BE49-F238E27FC236}">
              <a16:creationId xmlns:a16="http://schemas.microsoft.com/office/drawing/2014/main" id="{DB7785F9-01EE-4BC8-93C6-3276D002989D}"/>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83" name="フローチャート: 判断 582">
          <a:extLst>
            <a:ext uri="{FF2B5EF4-FFF2-40B4-BE49-F238E27FC236}">
              <a16:creationId xmlns:a16="http://schemas.microsoft.com/office/drawing/2014/main" id="{595764C6-44F9-4195-81B5-5CC62F34F1E5}"/>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584" name="フローチャート: 判断 583">
          <a:extLst>
            <a:ext uri="{FF2B5EF4-FFF2-40B4-BE49-F238E27FC236}">
              <a16:creationId xmlns:a16="http://schemas.microsoft.com/office/drawing/2014/main" id="{0EBE201E-9F6C-493A-880E-855CB4745BFD}"/>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585" name="フローチャート: 判断 584">
          <a:extLst>
            <a:ext uri="{FF2B5EF4-FFF2-40B4-BE49-F238E27FC236}">
              <a16:creationId xmlns:a16="http://schemas.microsoft.com/office/drawing/2014/main" id="{2C3A10FD-4EBC-4ECC-AC6A-283086DD1FF3}"/>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586" name="フローチャート: 判断 585">
          <a:extLst>
            <a:ext uri="{FF2B5EF4-FFF2-40B4-BE49-F238E27FC236}">
              <a16:creationId xmlns:a16="http://schemas.microsoft.com/office/drawing/2014/main" id="{3B22B982-8F8B-4B66-9BD8-0BE18CDD2151}"/>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587" name="フローチャート: 判断 586">
          <a:extLst>
            <a:ext uri="{FF2B5EF4-FFF2-40B4-BE49-F238E27FC236}">
              <a16:creationId xmlns:a16="http://schemas.microsoft.com/office/drawing/2014/main" id="{0CB75E61-06D5-4312-BFE8-9DBCC38C094A}"/>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7A03C92-4128-43C0-9654-6864E3CBCD2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11E3A06F-4C0D-4FA4-A395-EA47251F997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E515800D-CE46-4283-8386-B85EC0D72E3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7A8B513B-73E4-4411-ABAE-D9A36E2D096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ECAF5858-67AA-48C7-A726-D677ED341D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593" name="楕円 592">
          <a:extLst>
            <a:ext uri="{FF2B5EF4-FFF2-40B4-BE49-F238E27FC236}">
              <a16:creationId xmlns:a16="http://schemas.microsoft.com/office/drawing/2014/main" id="{23F050BF-CB0E-4853-9FB3-67ED4E161971}"/>
            </a:ext>
          </a:extLst>
        </xdr:cNvPr>
        <xdr:cNvSpPr/>
      </xdr:nvSpPr>
      <xdr:spPr>
        <a:xfrm>
          <a:off x="22110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29735</xdr:rowOff>
    </xdr:from>
    <xdr:ext cx="469744" cy="259045"/>
    <xdr:sp macro="" textlink="">
      <xdr:nvSpPr>
        <xdr:cNvPr id="594" name="【消防施設】&#10;一人当たり面積該当値テキスト">
          <a:extLst>
            <a:ext uri="{FF2B5EF4-FFF2-40B4-BE49-F238E27FC236}">
              <a16:creationId xmlns:a16="http://schemas.microsoft.com/office/drawing/2014/main" id="{CA1341E6-E8C2-4BD2-A9B4-82A98A4286A3}"/>
            </a:ext>
          </a:extLst>
        </xdr:cNvPr>
        <xdr:cNvSpPr txBox="1"/>
      </xdr:nvSpPr>
      <xdr:spPr>
        <a:xfrm>
          <a:off x="2219960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595" name="楕円 594">
          <a:extLst>
            <a:ext uri="{FF2B5EF4-FFF2-40B4-BE49-F238E27FC236}">
              <a16:creationId xmlns:a16="http://schemas.microsoft.com/office/drawing/2014/main" id="{83AC6C31-FC46-456F-829A-C104DBA29C06}"/>
            </a:ext>
          </a:extLst>
        </xdr:cNvPr>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102108</xdr:rowOff>
    </xdr:to>
    <xdr:cxnSp macro="">
      <xdr:nvCxnSpPr>
        <xdr:cNvPr id="596" name="直線コネクタ 595">
          <a:extLst>
            <a:ext uri="{FF2B5EF4-FFF2-40B4-BE49-F238E27FC236}">
              <a16:creationId xmlns:a16="http://schemas.microsoft.com/office/drawing/2014/main" id="{B0E12C22-2B97-4FAD-99F9-BBBE7F1DA320}"/>
            </a:ext>
          </a:extLst>
        </xdr:cNvPr>
        <xdr:cNvCxnSpPr/>
      </xdr:nvCxnSpPr>
      <xdr:spPr>
        <a:xfrm>
          <a:off x="21323300" y="144993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597" name="楕円 596">
          <a:extLst>
            <a:ext uri="{FF2B5EF4-FFF2-40B4-BE49-F238E27FC236}">
              <a16:creationId xmlns:a16="http://schemas.microsoft.com/office/drawing/2014/main" id="{5C039904-CA08-45B3-A992-A99BBC571B56}"/>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97537</xdr:rowOff>
    </xdr:from>
    <xdr:to>
      <xdr:col>111</xdr:col>
      <xdr:colOff>177800</xdr:colOff>
      <xdr:row>85</xdr:row>
      <xdr:rowOff>163830</xdr:rowOff>
    </xdr:to>
    <xdr:cxnSp macro="">
      <xdr:nvCxnSpPr>
        <xdr:cNvPr id="598" name="直線コネクタ 597">
          <a:extLst>
            <a:ext uri="{FF2B5EF4-FFF2-40B4-BE49-F238E27FC236}">
              <a16:creationId xmlns:a16="http://schemas.microsoft.com/office/drawing/2014/main" id="{42BAFBB5-651E-4CCC-8AEC-8111D663F966}"/>
            </a:ext>
          </a:extLst>
        </xdr:cNvPr>
        <xdr:cNvCxnSpPr/>
      </xdr:nvCxnSpPr>
      <xdr:spPr>
        <a:xfrm flipV="1">
          <a:off x="20434300" y="14499337"/>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99" name="楕円 598">
          <a:extLst>
            <a:ext uri="{FF2B5EF4-FFF2-40B4-BE49-F238E27FC236}">
              <a16:creationId xmlns:a16="http://schemas.microsoft.com/office/drawing/2014/main" id="{F301EEF8-8ABA-4FB2-9EC2-7EC201EDD5B1}"/>
            </a:ext>
          </a:extLst>
        </xdr:cNvPr>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86106</xdr:rowOff>
    </xdr:from>
    <xdr:to>
      <xdr:col>107</xdr:col>
      <xdr:colOff>50800</xdr:colOff>
      <xdr:row>85</xdr:row>
      <xdr:rowOff>163830</xdr:rowOff>
    </xdr:to>
    <xdr:cxnSp macro="">
      <xdr:nvCxnSpPr>
        <xdr:cNvPr id="600" name="直線コネクタ 599">
          <a:extLst>
            <a:ext uri="{FF2B5EF4-FFF2-40B4-BE49-F238E27FC236}">
              <a16:creationId xmlns:a16="http://schemas.microsoft.com/office/drawing/2014/main" id="{EB26D85A-BF03-4F85-8818-EA7E301D8BEE}"/>
            </a:ext>
          </a:extLst>
        </xdr:cNvPr>
        <xdr:cNvCxnSpPr/>
      </xdr:nvCxnSpPr>
      <xdr:spPr>
        <a:xfrm>
          <a:off x="19545300" y="14659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601" name="楕円 600">
          <a:extLst>
            <a:ext uri="{FF2B5EF4-FFF2-40B4-BE49-F238E27FC236}">
              <a16:creationId xmlns:a16="http://schemas.microsoft.com/office/drawing/2014/main" id="{DAE0AE86-0C18-45BA-9660-6893E7AA2DF3}"/>
            </a:ext>
          </a:extLst>
        </xdr:cNvPr>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86106</xdr:rowOff>
    </xdr:to>
    <xdr:cxnSp macro="">
      <xdr:nvCxnSpPr>
        <xdr:cNvPr id="602" name="直線コネクタ 601">
          <a:extLst>
            <a:ext uri="{FF2B5EF4-FFF2-40B4-BE49-F238E27FC236}">
              <a16:creationId xmlns:a16="http://schemas.microsoft.com/office/drawing/2014/main" id="{745095B1-D76B-4A59-8939-118B6F008533}"/>
            </a:ext>
          </a:extLst>
        </xdr:cNvPr>
        <xdr:cNvCxnSpPr/>
      </xdr:nvCxnSpPr>
      <xdr:spPr>
        <a:xfrm>
          <a:off x="18656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603" name="n_1aveValue【消防施設】&#10;一人当たり面積">
          <a:extLst>
            <a:ext uri="{FF2B5EF4-FFF2-40B4-BE49-F238E27FC236}">
              <a16:creationId xmlns:a16="http://schemas.microsoft.com/office/drawing/2014/main" id="{DE814D03-8A24-476A-B1EC-99AE7C8E7C8E}"/>
            </a:ext>
          </a:extLst>
        </xdr:cNvPr>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604" name="n_2aveValue【消防施設】&#10;一人当たり面積">
          <a:extLst>
            <a:ext uri="{FF2B5EF4-FFF2-40B4-BE49-F238E27FC236}">
              <a16:creationId xmlns:a16="http://schemas.microsoft.com/office/drawing/2014/main" id="{062AC40B-2C07-4238-8F40-F19A8BAB6489}"/>
            </a:ext>
          </a:extLst>
        </xdr:cNvPr>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605" name="n_3aveValue【消防施設】&#10;一人当たり面積">
          <a:extLst>
            <a:ext uri="{FF2B5EF4-FFF2-40B4-BE49-F238E27FC236}">
              <a16:creationId xmlns:a16="http://schemas.microsoft.com/office/drawing/2014/main" id="{A7753E4D-0523-4098-8940-28F0C428870E}"/>
            </a:ext>
          </a:extLst>
        </xdr:cNvPr>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06" name="n_4aveValue【消防施設】&#10;一人当たり面積">
          <a:extLst>
            <a:ext uri="{FF2B5EF4-FFF2-40B4-BE49-F238E27FC236}">
              <a16:creationId xmlns:a16="http://schemas.microsoft.com/office/drawing/2014/main" id="{81288B27-C019-4DC9-9780-57D53A4D10B5}"/>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607" name="n_1mainValue【消防施設】&#10;一人当たり面積">
          <a:extLst>
            <a:ext uri="{FF2B5EF4-FFF2-40B4-BE49-F238E27FC236}">
              <a16:creationId xmlns:a16="http://schemas.microsoft.com/office/drawing/2014/main" id="{851EDC96-F999-40D7-A272-2C9A4B8FB9BB}"/>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608" name="n_2mainValue【消防施設】&#10;一人当たり面積">
          <a:extLst>
            <a:ext uri="{FF2B5EF4-FFF2-40B4-BE49-F238E27FC236}">
              <a16:creationId xmlns:a16="http://schemas.microsoft.com/office/drawing/2014/main" id="{88E1D898-B692-4F4A-9EA9-7CF884082A0D}"/>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609" name="n_3mainValue【消防施設】&#10;一人当たり面積">
          <a:extLst>
            <a:ext uri="{FF2B5EF4-FFF2-40B4-BE49-F238E27FC236}">
              <a16:creationId xmlns:a16="http://schemas.microsoft.com/office/drawing/2014/main" id="{17782897-6D4E-4856-8241-5C2B826CDB46}"/>
            </a:ext>
          </a:extLst>
        </xdr:cNvPr>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610" name="n_4mainValue【消防施設】&#10;一人当たり面積">
          <a:extLst>
            <a:ext uri="{FF2B5EF4-FFF2-40B4-BE49-F238E27FC236}">
              <a16:creationId xmlns:a16="http://schemas.microsoft.com/office/drawing/2014/main" id="{9B90B063-4A8A-48C8-BD4C-E6F822E20305}"/>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CF2B3280-2487-4530-8DF9-C6D837A874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E8B23F4D-0173-45CE-AA69-E82A0A45C99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259A1D2C-EF8F-48E0-914E-5A9872996E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99DC705A-0EBA-43D0-A428-6024F285EF4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539B1A48-86DE-4537-B2E9-633DAE69FA2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E8D26C53-1AA4-42A6-ADFF-0F40A7D2BAC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1A1A396A-D841-4786-A808-91D0A6D556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43768F6A-BAB1-4EB9-908A-E37B425AE2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4F46E330-1B7C-4AD1-82F0-D212A522B19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852D1464-96C6-4251-B874-B51C21C5949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a:extLst>
            <a:ext uri="{FF2B5EF4-FFF2-40B4-BE49-F238E27FC236}">
              <a16:creationId xmlns:a16="http://schemas.microsoft.com/office/drawing/2014/main" id="{9D779B26-6395-4F18-8923-23CF867FDD0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a:extLst>
            <a:ext uri="{FF2B5EF4-FFF2-40B4-BE49-F238E27FC236}">
              <a16:creationId xmlns:a16="http://schemas.microsoft.com/office/drawing/2014/main" id="{B9F5CA92-34BB-4F67-B2DE-7B775A26510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3" name="テキスト ボックス 622">
          <a:extLst>
            <a:ext uri="{FF2B5EF4-FFF2-40B4-BE49-F238E27FC236}">
              <a16:creationId xmlns:a16="http://schemas.microsoft.com/office/drawing/2014/main" id="{2C21D09A-E164-4125-B1AD-117C2020EFB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a:extLst>
            <a:ext uri="{FF2B5EF4-FFF2-40B4-BE49-F238E27FC236}">
              <a16:creationId xmlns:a16="http://schemas.microsoft.com/office/drawing/2014/main" id="{1BE1B474-CD32-4B10-91A0-CF9D7A244A3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a:extLst>
            <a:ext uri="{FF2B5EF4-FFF2-40B4-BE49-F238E27FC236}">
              <a16:creationId xmlns:a16="http://schemas.microsoft.com/office/drawing/2014/main" id="{4CA03B70-811E-4509-8A64-A654F1D45D5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a:extLst>
            <a:ext uri="{FF2B5EF4-FFF2-40B4-BE49-F238E27FC236}">
              <a16:creationId xmlns:a16="http://schemas.microsoft.com/office/drawing/2014/main" id="{CFEAA111-4DBB-468A-A226-89157A8B691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a:extLst>
            <a:ext uri="{FF2B5EF4-FFF2-40B4-BE49-F238E27FC236}">
              <a16:creationId xmlns:a16="http://schemas.microsoft.com/office/drawing/2014/main" id="{1DA65914-B154-4CEA-B3C3-E9B3F8D905E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a:extLst>
            <a:ext uri="{FF2B5EF4-FFF2-40B4-BE49-F238E27FC236}">
              <a16:creationId xmlns:a16="http://schemas.microsoft.com/office/drawing/2014/main" id="{42F4CA0E-47FE-435A-95A4-536671F628B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a:extLst>
            <a:ext uri="{FF2B5EF4-FFF2-40B4-BE49-F238E27FC236}">
              <a16:creationId xmlns:a16="http://schemas.microsoft.com/office/drawing/2014/main" id="{500E41FD-D716-4F7A-99A1-52F6A74354A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a:extLst>
            <a:ext uri="{FF2B5EF4-FFF2-40B4-BE49-F238E27FC236}">
              <a16:creationId xmlns:a16="http://schemas.microsoft.com/office/drawing/2014/main" id="{2DAB9B11-6066-4B74-9B36-BC36A3A19F4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a:extLst>
            <a:ext uri="{FF2B5EF4-FFF2-40B4-BE49-F238E27FC236}">
              <a16:creationId xmlns:a16="http://schemas.microsoft.com/office/drawing/2014/main" id="{2FF44925-4061-4525-BD96-A5C99560D91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a:extLst>
            <a:ext uri="{FF2B5EF4-FFF2-40B4-BE49-F238E27FC236}">
              <a16:creationId xmlns:a16="http://schemas.microsoft.com/office/drawing/2014/main" id="{6BE6C0FF-0B21-41D7-B707-72593C3946B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3" name="テキスト ボックス 632">
          <a:extLst>
            <a:ext uri="{FF2B5EF4-FFF2-40B4-BE49-F238E27FC236}">
              <a16:creationId xmlns:a16="http://schemas.microsoft.com/office/drawing/2014/main" id="{C21A8C64-315A-41D4-B264-72618A9E1DE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57131D6F-44F4-446E-8B31-C0A25437AD4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a:extLst>
            <a:ext uri="{FF2B5EF4-FFF2-40B4-BE49-F238E27FC236}">
              <a16:creationId xmlns:a16="http://schemas.microsoft.com/office/drawing/2014/main" id="{C44CF7E7-2B6E-4FF9-8FE8-EA43345F0A6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636" name="直線コネクタ 635">
          <a:extLst>
            <a:ext uri="{FF2B5EF4-FFF2-40B4-BE49-F238E27FC236}">
              <a16:creationId xmlns:a16="http://schemas.microsoft.com/office/drawing/2014/main" id="{3ED8FB92-C2F5-4CF0-BCD0-6149FB053500}"/>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637" name="【庁舎】&#10;有形固定資産減価償却率最小値テキスト">
          <a:extLst>
            <a:ext uri="{FF2B5EF4-FFF2-40B4-BE49-F238E27FC236}">
              <a16:creationId xmlns:a16="http://schemas.microsoft.com/office/drawing/2014/main" id="{F067E884-2539-45C9-B02F-FDE70EBE4124}"/>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38" name="直線コネクタ 637">
          <a:extLst>
            <a:ext uri="{FF2B5EF4-FFF2-40B4-BE49-F238E27FC236}">
              <a16:creationId xmlns:a16="http://schemas.microsoft.com/office/drawing/2014/main" id="{4CD8B042-A6FE-47B8-98A2-F3DCA88F51A5}"/>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639" name="【庁舎】&#10;有形固定資産減価償却率最大値テキスト">
          <a:extLst>
            <a:ext uri="{FF2B5EF4-FFF2-40B4-BE49-F238E27FC236}">
              <a16:creationId xmlns:a16="http://schemas.microsoft.com/office/drawing/2014/main" id="{8D7040FA-FF00-43D8-B544-DB231C518805}"/>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640" name="直線コネクタ 639">
          <a:extLst>
            <a:ext uri="{FF2B5EF4-FFF2-40B4-BE49-F238E27FC236}">
              <a16:creationId xmlns:a16="http://schemas.microsoft.com/office/drawing/2014/main" id="{9A4E68FC-788E-44D8-AAC7-CAC76BBBBDDC}"/>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641" name="【庁舎】&#10;有形固定資産減価償却率平均値テキスト">
          <a:extLst>
            <a:ext uri="{FF2B5EF4-FFF2-40B4-BE49-F238E27FC236}">
              <a16:creationId xmlns:a16="http://schemas.microsoft.com/office/drawing/2014/main" id="{15631F47-2B87-42A9-BD94-F5B818D3108F}"/>
            </a:ext>
          </a:extLst>
        </xdr:cNvPr>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642" name="フローチャート: 判断 641">
          <a:extLst>
            <a:ext uri="{FF2B5EF4-FFF2-40B4-BE49-F238E27FC236}">
              <a16:creationId xmlns:a16="http://schemas.microsoft.com/office/drawing/2014/main" id="{35CE3152-BAF8-402F-B6DE-94B186D49D02}"/>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643" name="フローチャート: 判断 642">
          <a:extLst>
            <a:ext uri="{FF2B5EF4-FFF2-40B4-BE49-F238E27FC236}">
              <a16:creationId xmlns:a16="http://schemas.microsoft.com/office/drawing/2014/main" id="{4744871B-ED02-44B7-BBCD-814B38986720}"/>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644" name="フローチャート: 判断 643">
          <a:extLst>
            <a:ext uri="{FF2B5EF4-FFF2-40B4-BE49-F238E27FC236}">
              <a16:creationId xmlns:a16="http://schemas.microsoft.com/office/drawing/2014/main" id="{DA0BC43C-60B4-4E26-AA84-5C6A9F69E9C2}"/>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645" name="フローチャート: 判断 644">
          <a:extLst>
            <a:ext uri="{FF2B5EF4-FFF2-40B4-BE49-F238E27FC236}">
              <a16:creationId xmlns:a16="http://schemas.microsoft.com/office/drawing/2014/main" id="{C9B9B902-DAC4-41EC-B277-E254562D8EBA}"/>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646" name="フローチャート: 判断 645">
          <a:extLst>
            <a:ext uri="{FF2B5EF4-FFF2-40B4-BE49-F238E27FC236}">
              <a16:creationId xmlns:a16="http://schemas.microsoft.com/office/drawing/2014/main" id="{4B497EA7-056A-4762-A24E-843ED84EF14E}"/>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B6DD03CB-423A-4DA3-97DE-4E02C7E1E63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776D5DDB-F4ED-432D-BBBB-67F69567375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73359F1A-C0CD-4EAD-BD40-AE168845A64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B8CC7FA-B9A6-4DFA-A199-9B094573042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475536AA-4318-4316-9A4C-E71DCE325A0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102144</xdr:rowOff>
    </xdr:from>
    <xdr:to>
      <xdr:col>85</xdr:col>
      <xdr:colOff>177800</xdr:colOff>
      <xdr:row>100</xdr:row>
      <xdr:rowOff>32294</xdr:rowOff>
    </xdr:to>
    <xdr:sp macro="" textlink="">
      <xdr:nvSpPr>
        <xdr:cNvPr id="652" name="楕円 651">
          <a:extLst>
            <a:ext uri="{FF2B5EF4-FFF2-40B4-BE49-F238E27FC236}">
              <a16:creationId xmlns:a16="http://schemas.microsoft.com/office/drawing/2014/main" id="{06D65934-C1A2-4D43-A205-C4F9A3BFFCCD}"/>
            </a:ext>
          </a:extLst>
        </xdr:cNvPr>
        <xdr:cNvSpPr/>
      </xdr:nvSpPr>
      <xdr:spPr>
        <a:xfrm>
          <a:off x="162687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55171</xdr:rowOff>
    </xdr:from>
    <xdr:ext cx="340478" cy="259045"/>
    <xdr:sp macro="" textlink="">
      <xdr:nvSpPr>
        <xdr:cNvPr id="653" name="【庁舎】&#10;有形固定資産減価償却率該当値テキスト">
          <a:extLst>
            <a:ext uri="{FF2B5EF4-FFF2-40B4-BE49-F238E27FC236}">
              <a16:creationId xmlns:a16="http://schemas.microsoft.com/office/drawing/2014/main" id="{FFD32431-A195-4CB6-A2E6-34C91519D26C}"/>
            </a:ext>
          </a:extLst>
        </xdr:cNvPr>
        <xdr:cNvSpPr txBox="1"/>
      </xdr:nvSpPr>
      <xdr:spPr>
        <a:xfrm>
          <a:off x="16357600" y="17028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654" name="楕円 653">
          <a:extLst>
            <a:ext uri="{FF2B5EF4-FFF2-40B4-BE49-F238E27FC236}">
              <a16:creationId xmlns:a16="http://schemas.microsoft.com/office/drawing/2014/main" id="{AFB42938-7B7A-43F9-A0D8-79F2A97ACBA9}"/>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152944</xdr:rowOff>
    </xdr:to>
    <xdr:cxnSp macro="">
      <xdr:nvCxnSpPr>
        <xdr:cNvPr id="655" name="直線コネクタ 654">
          <a:extLst>
            <a:ext uri="{FF2B5EF4-FFF2-40B4-BE49-F238E27FC236}">
              <a16:creationId xmlns:a16="http://schemas.microsoft.com/office/drawing/2014/main" id="{BF116FD6-7C7D-4B2B-9300-738EA382C1B0}"/>
            </a:ext>
          </a:extLst>
        </xdr:cNvPr>
        <xdr:cNvCxnSpPr/>
      </xdr:nvCxnSpPr>
      <xdr:spPr>
        <a:xfrm>
          <a:off x="15481300" y="1709057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656" name="楕円 655">
          <a:extLst>
            <a:ext uri="{FF2B5EF4-FFF2-40B4-BE49-F238E27FC236}">
              <a16:creationId xmlns:a16="http://schemas.microsoft.com/office/drawing/2014/main" id="{41BEF86D-03DB-414D-BC26-79AF1D034957}"/>
            </a:ext>
          </a:extLst>
        </xdr:cNvPr>
        <xdr:cNvSpPr/>
      </xdr:nvSpPr>
      <xdr:spPr>
        <a:xfrm>
          <a:off x="14541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104</xdr:row>
      <xdr:rowOff>20682</xdr:rowOff>
    </xdr:to>
    <xdr:cxnSp macro="">
      <xdr:nvCxnSpPr>
        <xdr:cNvPr id="657" name="直線コネクタ 656">
          <a:extLst>
            <a:ext uri="{FF2B5EF4-FFF2-40B4-BE49-F238E27FC236}">
              <a16:creationId xmlns:a16="http://schemas.microsoft.com/office/drawing/2014/main" id="{999B54F5-EE25-4295-998A-EF3590FC453C}"/>
            </a:ext>
          </a:extLst>
        </xdr:cNvPr>
        <xdr:cNvCxnSpPr/>
      </xdr:nvCxnSpPr>
      <xdr:spPr>
        <a:xfrm flipV="1">
          <a:off x="14592300" y="17090571"/>
          <a:ext cx="889000" cy="76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107043</xdr:rowOff>
    </xdr:from>
    <xdr:to>
      <xdr:col>72</xdr:col>
      <xdr:colOff>38100</xdr:colOff>
      <xdr:row>104</xdr:row>
      <xdr:rowOff>37193</xdr:rowOff>
    </xdr:to>
    <xdr:sp macro="" textlink="">
      <xdr:nvSpPr>
        <xdr:cNvPr id="658" name="楕円 657">
          <a:extLst>
            <a:ext uri="{FF2B5EF4-FFF2-40B4-BE49-F238E27FC236}">
              <a16:creationId xmlns:a16="http://schemas.microsoft.com/office/drawing/2014/main" id="{C70FB9F3-D113-4BCF-AA73-39B21272FE78}"/>
            </a:ext>
          </a:extLst>
        </xdr:cNvPr>
        <xdr:cNvSpPr/>
      </xdr:nvSpPr>
      <xdr:spPr>
        <a:xfrm>
          <a:off x="13652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157843</xdr:rowOff>
    </xdr:from>
    <xdr:to>
      <xdr:col>76</xdr:col>
      <xdr:colOff>114300</xdr:colOff>
      <xdr:row>104</xdr:row>
      <xdr:rowOff>20682</xdr:rowOff>
    </xdr:to>
    <xdr:cxnSp macro="">
      <xdr:nvCxnSpPr>
        <xdr:cNvPr id="659" name="直線コネクタ 658">
          <a:extLst>
            <a:ext uri="{FF2B5EF4-FFF2-40B4-BE49-F238E27FC236}">
              <a16:creationId xmlns:a16="http://schemas.microsoft.com/office/drawing/2014/main" id="{98DCD53E-E933-4822-B25E-ABB7D1F2328A}"/>
            </a:ext>
          </a:extLst>
        </xdr:cNvPr>
        <xdr:cNvCxnSpPr/>
      </xdr:nvCxnSpPr>
      <xdr:spPr>
        <a:xfrm>
          <a:off x="13703300" y="178171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74386</xdr:rowOff>
    </xdr:from>
    <xdr:to>
      <xdr:col>67</xdr:col>
      <xdr:colOff>101600</xdr:colOff>
      <xdr:row>104</xdr:row>
      <xdr:rowOff>4536</xdr:rowOff>
    </xdr:to>
    <xdr:sp macro="" textlink="">
      <xdr:nvSpPr>
        <xdr:cNvPr id="660" name="楕円 659">
          <a:extLst>
            <a:ext uri="{FF2B5EF4-FFF2-40B4-BE49-F238E27FC236}">
              <a16:creationId xmlns:a16="http://schemas.microsoft.com/office/drawing/2014/main" id="{A2A7B809-B026-46EB-BE06-DA0EFFA3E1C8}"/>
            </a:ext>
          </a:extLst>
        </xdr:cNvPr>
        <xdr:cNvSpPr/>
      </xdr:nvSpPr>
      <xdr:spPr>
        <a:xfrm>
          <a:off x="12763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125186</xdr:rowOff>
    </xdr:from>
    <xdr:to>
      <xdr:col>71</xdr:col>
      <xdr:colOff>177800</xdr:colOff>
      <xdr:row>103</xdr:row>
      <xdr:rowOff>157843</xdr:rowOff>
    </xdr:to>
    <xdr:cxnSp macro="">
      <xdr:nvCxnSpPr>
        <xdr:cNvPr id="661" name="直線コネクタ 660">
          <a:extLst>
            <a:ext uri="{FF2B5EF4-FFF2-40B4-BE49-F238E27FC236}">
              <a16:creationId xmlns:a16="http://schemas.microsoft.com/office/drawing/2014/main" id="{2B26679F-7812-4BDD-ADCC-1F8660D89271}"/>
            </a:ext>
          </a:extLst>
        </xdr:cNvPr>
        <xdr:cNvCxnSpPr/>
      </xdr:nvCxnSpPr>
      <xdr:spPr>
        <a:xfrm>
          <a:off x="12814300" y="1778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662" name="n_1aveValue【庁舎】&#10;有形固定資産減価償却率">
          <a:extLst>
            <a:ext uri="{FF2B5EF4-FFF2-40B4-BE49-F238E27FC236}">
              <a16:creationId xmlns:a16="http://schemas.microsoft.com/office/drawing/2014/main" id="{D30C052C-B5EA-4BB7-A9B9-A3D58C8620A0}"/>
            </a:ext>
          </a:extLst>
        </xdr:cNvPr>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663" name="n_2aveValue【庁舎】&#10;有形固定資産減価償却率">
          <a:extLst>
            <a:ext uri="{FF2B5EF4-FFF2-40B4-BE49-F238E27FC236}">
              <a16:creationId xmlns:a16="http://schemas.microsoft.com/office/drawing/2014/main" id="{9EF3888B-A999-4F06-9E48-BEF3F5F778AA}"/>
            </a:ext>
          </a:extLst>
        </xdr:cNvPr>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664" name="n_3aveValue【庁舎】&#10;有形固定資産減価償却率">
          <a:extLst>
            <a:ext uri="{FF2B5EF4-FFF2-40B4-BE49-F238E27FC236}">
              <a16:creationId xmlns:a16="http://schemas.microsoft.com/office/drawing/2014/main" id="{4E2AE3AC-7A3E-4B40-8517-B9B0E718C49A}"/>
            </a:ext>
          </a:extLst>
        </xdr:cNvPr>
        <xdr:cNvSpPr txBox="1"/>
      </xdr:nvSpPr>
      <xdr:spPr>
        <a:xfrm>
          <a:off x="13500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665" name="n_4aveValue【庁舎】&#10;有形固定資産減価償却率">
          <a:extLst>
            <a:ext uri="{FF2B5EF4-FFF2-40B4-BE49-F238E27FC236}">
              <a16:creationId xmlns:a16="http://schemas.microsoft.com/office/drawing/2014/main" id="{38D25314-77B4-48DE-BEA1-D23CEBC5EC6F}"/>
            </a:ext>
          </a:extLst>
        </xdr:cNvPr>
        <xdr:cNvSpPr txBox="1"/>
      </xdr:nvSpPr>
      <xdr:spPr>
        <a:xfrm>
          <a:off x="12611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12898</xdr:rowOff>
    </xdr:from>
    <xdr:ext cx="340478" cy="259045"/>
    <xdr:sp macro="" textlink="">
      <xdr:nvSpPr>
        <xdr:cNvPr id="666" name="n_1mainValue【庁舎】&#10;有形固定資産減価償却率">
          <a:extLst>
            <a:ext uri="{FF2B5EF4-FFF2-40B4-BE49-F238E27FC236}">
              <a16:creationId xmlns:a16="http://schemas.microsoft.com/office/drawing/2014/main" id="{3F415034-B639-4B8E-B46C-717BB0AC92BB}"/>
            </a:ext>
          </a:extLst>
        </xdr:cNvPr>
        <xdr:cNvSpPr txBox="1"/>
      </xdr:nvSpPr>
      <xdr:spPr>
        <a:xfrm>
          <a:off x="152983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667" name="n_2mainValue【庁舎】&#10;有形固定資産減価償却率">
          <a:extLst>
            <a:ext uri="{FF2B5EF4-FFF2-40B4-BE49-F238E27FC236}">
              <a16:creationId xmlns:a16="http://schemas.microsoft.com/office/drawing/2014/main" id="{4CC451D0-60A8-4588-A4E6-AF4789D502BC}"/>
            </a:ext>
          </a:extLst>
        </xdr:cNvPr>
        <xdr:cNvSpPr txBox="1"/>
      </xdr:nvSpPr>
      <xdr:spPr>
        <a:xfrm>
          <a:off x="14389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53720</xdr:rowOff>
    </xdr:from>
    <xdr:ext cx="405111" cy="259045"/>
    <xdr:sp macro="" textlink="">
      <xdr:nvSpPr>
        <xdr:cNvPr id="668" name="n_3mainValue【庁舎】&#10;有形固定資産減価償却率">
          <a:extLst>
            <a:ext uri="{FF2B5EF4-FFF2-40B4-BE49-F238E27FC236}">
              <a16:creationId xmlns:a16="http://schemas.microsoft.com/office/drawing/2014/main" id="{12CAB1EB-FF10-48E3-9A07-A7315929BEBF}"/>
            </a:ext>
          </a:extLst>
        </xdr:cNvPr>
        <xdr:cNvSpPr txBox="1"/>
      </xdr:nvSpPr>
      <xdr:spPr>
        <a:xfrm>
          <a:off x="13500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21063</xdr:rowOff>
    </xdr:from>
    <xdr:ext cx="405111" cy="259045"/>
    <xdr:sp macro="" textlink="">
      <xdr:nvSpPr>
        <xdr:cNvPr id="669" name="n_4mainValue【庁舎】&#10;有形固定資産減価償却率">
          <a:extLst>
            <a:ext uri="{FF2B5EF4-FFF2-40B4-BE49-F238E27FC236}">
              <a16:creationId xmlns:a16="http://schemas.microsoft.com/office/drawing/2014/main" id="{E51D4411-60EF-4FDD-9BB9-8983E7D93F43}"/>
            </a:ext>
          </a:extLst>
        </xdr:cNvPr>
        <xdr:cNvSpPr txBox="1"/>
      </xdr:nvSpPr>
      <xdr:spPr>
        <a:xfrm>
          <a:off x="12611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BEAAF464-A553-4567-A775-2969597D008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6D2A22B9-460C-4E54-A87A-17C0E15BBB8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E283690D-89F8-4F27-ABE7-85DE4F685B3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DE0CDC84-75FC-4A22-B2C1-6FD4B87D80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9D85A769-991D-4C31-855A-C76837AAF9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94D494FA-434C-44F1-8F54-11F1F80FE89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DEE61F09-8408-4BB4-83D2-9402605D6A0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E96B2FDF-6499-431D-8430-D6D1340947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99C7A260-11B8-467C-822E-9BB0EA0AC9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210372E8-BF70-4991-82AA-9ACEE0EA69F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0" name="直線コネクタ 679">
          <a:extLst>
            <a:ext uri="{FF2B5EF4-FFF2-40B4-BE49-F238E27FC236}">
              <a16:creationId xmlns:a16="http://schemas.microsoft.com/office/drawing/2014/main" id="{E419EDB3-8FF5-4937-AFA4-AE5C2E49746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1" name="テキスト ボックス 680">
          <a:extLst>
            <a:ext uri="{FF2B5EF4-FFF2-40B4-BE49-F238E27FC236}">
              <a16:creationId xmlns:a16="http://schemas.microsoft.com/office/drawing/2014/main" id="{68255773-BD8B-455D-86AA-E64EAD63795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2" name="直線コネクタ 681">
          <a:extLst>
            <a:ext uri="{FF2B5EF4-FFF2-40B4-BE49-F238E27FC236}">
              <a16:creationId xmlns:a16="http://schemas.microsoft.com/office/drawing/2014/main" id="{5E7AA8F9-61B6-4891-B7CB-EEDFA5C7DDA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3" name="テキスト ボックス 682">
          <a:extLst>
            <a:ext uri="{FF2B5EF4-FFF2-40B4-BE49-F238E27FC236}">
              <a16:creationId xmlns:a16="http://schemas.microsoft.com/office/drawing/2014/main" id="{0764D387-FC26-4584-81DD-95035255E89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4" name="直線コネクタ 683">
          <a:extLst>
            <a:ext uri="{FF2B5EF4-FFF2-40B4-BE49-F238E27FC236}">
              <a16:creationId xmlns:a16="http://schemas.microsoft.com/office/drawing/2014/main" id="{E437A43A-015E-4FED-BE9E-7EF1CFF7C2B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5" name="テキスト ボックス 684">
          <a:extLst>
            <a:ext uri="{FF2B5EF4-FFF2-40B4-BE49-F238E27FC236}">
              <a16:creationId xmlns:a16="http://schemas.microsoft.com/office/drawing/2014/main" id="{489B4C3F-FB82-4EA8-A3C6-9D68BE0D8DE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6" name="直線コネクタ 685">
          <a:extLst>
            <a:ext uri="{FF2B5EF4-FFF2-40B4-BE49-F238E27FC236}">
              <a16:creationId xmlns:a16="http://schemas.microsoft.com/office/drawing/2014/main" id="{6106EA35-FAEE-4AE9-84DB-8A7856C25A4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7" name="テキスト ボックス 686">
          <a:extLst>
            <a:ext uri="{FF2B5EF4-FFF2-40B4-BE49-F238E27FC236}">
              <a16:creationId xmlns:a16="http://schemas.microsoft.com/office/drawing/2014/main" id="{BBB85C75-97DE-4F07-ACFD-3FA9312ABFD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8" name="直線コネクタ 687">
          <a:extLst>
            <a:ext uri="{FF2B5EF4-FFF2-40B4-BE49-F238E27FC236}">
              <a16:creationId xmlns:a16="http://schemas.microsoft.com/office/drawing/2014/main" id="{5E3E2E75-1CCF-448A-87F7-C4C09E0C4E1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9" name="テキスト ボックス 688">
          <a:extLst>
            <a:ext uri="{FF2B5EF4-FFF2-40B4-BE49-F238E27FC236}">
              <a16:creationId xmlns:a16="http://schemas.microsoft.com/office/drawing/2014/main" id="{DD2CA4F7-6374-4994-8FEC-FF2B67DFB90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0" name="直線コネクタ 689">
          <a:extLst>
            <a:ext uri="{FF2B5EF4-FFF2-40B4-BE49-F238E27FC236}">
              <a16:creationId xmlns:a16="http://schemas.microsoft.com/office/drawing/2014/main" id="{948CD696-1B86-457B-8759-F337AFD1A14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1" name="テキスト ボックス 690">
          <a:extLst>
            <a:ext uri="{FF2B5EF4-FFF2-40B4-BE49-F238E27FC236}">
              <a16:creationId xmlns:a16="http://schemas.microsoft.com/office/drawing/2014/main" id="{6E60057C-3B5E-43A5-9870-BE243342038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a:extLst>
            <a:ext uri="{FF2B5EF4-FFF2-40B4-BE49-F238E27FC236}">
              <a16:creationId xmlns:a16="http://schemas.microsoft.com/office/drawing/2014/main" id="{8F8CDC79-22DA-4B53-99B5-DFB36A67780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CFE6F746-4ECA-46C7-BE44-8B707365F27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庁舎】&#10;一人当たり面積グラフ枠">
          <a:extLst>
            <a:ext uri="{FF2B5EF4-FFF2-40B4-BE49-F238E27FC236}">
              <a16:creationId xmlns:a16="http://schemas.microsoft.com/office/drawing/2014/main" id="{714C9D61-1C3A-476F-BCDC-B33B700080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695" name="直線コネクタ 694">
          <a:extLst>
            <a:ext uri="{FF2B5EF4-FFF2-40B4-BE49-F238E27FC236}">
              <a16:creationId xmlns:a16="http://schemas.microsoft.com/office/drawing/2014/main" id="{F9318B4D-7490-49A9-AE43-E9502270AD2F}"/>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696" name="【庁舎】&#10;一人当たり面積最小値テキスト">
          <a:extLst>
            <a:ext uri="{FF2B5EF4-FFF2-40B4-BE49-F238E27FC236}">
              <a16:creationId xmlns:a16="http://schemas.microsoft.com/office/drawing/2014/main" id="{A93A0D30-2F63-4721-B57F-EDEA33E47829}"/>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697" name="直線コネクタ 696">
          <a:extLst>
            <a:ext uri="{FF2B5EF4-FFF2-40B4-BE49-F238E27FC236}">
              <a16:creationId xmlns:a16="http://schemas.microsoft.com/office/drawing/2014/main" id="{9075EBAC-9533-4FA3-AE44-8A993ABA4091}"/>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698" name="【庁舎】&#10;一人当たり面積最大値テキスト">
          <a:extLst>
            <a:ext uri="{FF2B5EF4-FFF2-40B4-BE49-F238E27FC236}">
              <a16:creationId xmlns:a16="http://schemas.microsoft.com/office/drawing/2014/main" id="{C28476B3-266E-436A-8A35-CED85E5DEF7E}"/>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699" name="直線コネクタ 698">
          <a:extLst>
            <a:ext uri="{FF2B5EF4-FFF2-40B4-BE49-F238E27FC236}">
              <a16:creationId xmlns:a16="http://schemas.microsoft.com/office/drawing/2014/main" id="{A8CE8403-745A-473C-B649-AE59584DADC6}"/>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700" name="【庁舎】&#10;一人当たり面積平均値テキスト">
          <a:extLst>
            <a:ext uri="{FF2B5EF4-FFF2-40B4-BE49-F238E27FC236}">
              <a16:creationId xmlns:a16="http://schemas.microsoft.com/office/drawing/2014/main" id="{E29D1B84-EC02-4E7A-9133-AF68ED4B436B}"/>
            </a:ext>
          </a:extLst>
        </xdr:cNvPr>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01" name="フローチャート: 判断 700">
          <a:extLst>
            <a:ext uri="{FF2B5EF4-FFF2-40B4-BE49-F238E27FC236}">
              <a16:creationId xmlns:a16="http://schemas.microsoft.com/office/drawing/2014/main" id="{7FFB4B49-4A6B-4024-AD1F-572E2E9DCDE5}"/>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702" name="フローチャート: 判断 701">
          <a:extLst>
            <a:ext uri="{FF2B5EF4-FFF2-40B4-BE49-F238E27FC236}">
              <a16:creationId xmlns:a16="http://schemas.microsoft.com/office/drawing/2014/main" id="{2DAF99C5-E2F0-48E0-9A3B-F88950E85A6D}"/>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703" name="フローチャート: 判断 702">
          <a:extLst>
            <a:ext uri="{FF2B5EF4-FFF2-40B4-BE49-F238E27FC236}">
              <a16:creationId xmlns:a16="http://schemas.microsoft.com/office/drawing/2014/main" id="{CA341BED-C889-4728-AF2C-DFA1A5A8E39A}"/>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704" name="フローチャート: 判断 703">
          <a:extLst>
            <a:ext uri="{FF2B5EF4-FFF2-40B4-BE49-F238E27FC236}">
              <a16:creationId xmlns:a16="http://schemas.microsoft.com/office/drawing/2014/main" id="{6F9A01C1-DA94-4186-AD51-FF2EA993C215}"/>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05" name="フローチャート: 判断 704">
          <a:extLst>
            <a:ext uri="{FF2B5EF4-FFF2-40B4-BE49-F238E27FC236}">
              <a16:creationId xmlns:a16="http://schemas.microsoft.com/office/drawing/2014/main" id="{41DD6203-B367-4EA8-A714-DDAE5BEE6451}"/>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6BED4D38-23FB-47CC-9C98-8418CF97391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D550A6DA-4229-4FA0-BC0E-EA7CF4152E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D1EB5EF1-D57A-4725-ADFB-8E39C9CC250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79D4DB4A-29B3-49A2-8F90-2F0C7DE62B4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2B9F5925-2FC9-4105-9882-40DF1296B97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11" name="楕円 710">
          <a:extLst>
            <a:ext uri="{FF2B5EF4-FFF2-40B4-BE49-F238E27FC236}">
              <a16:creationId xmlns:a16="http://schemas.microsoft.com/office/drawing/2014/main" id="{F760C48E-FF2B-43CD-9D58-10BE00E1F5A1}"/>
            </a:ext>
          </a:extLst>
        </xdr:cNvPr>
        <xdr:cNvSpPr/>
      </xdr:nvSpPr>
      <xdr:spPr>
        <a:xfrm>
          <a:off x="22110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52813</xdr:rowOff>
    </xdr:from>
    <xdr:ext cx="469744" cy="259045"/>
    <xdr:sp macro="" textlink="">
      <xdr:nvSpPr>
        <xdr:cNvPr id="712" name="【庁舎】&#10;一人当たり面積該当値テキスト">
          <a:extLst>
            <a:ext uri="{FF2B5EF4-FFF2-40B4-BE49-F238E27FC236}">
              <a16:creationId xmlns:a16="http://schemas.microsoft.com/office/drawing/2014/main" id="{C21B4543-6D64-42D0-AC6D-940C9D64CB1B}"/>
            </a:ext>
          </a:extLst>
        </xdr:cNvPr>
        <xdr:cNvSpPr txBox="1"/>
      </xdr:nvSpPr>
      <xdr:spPr>
        <a:xfrm>
          <a:off x="22199600"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13" name="楕円 712">
          <a:extLst>
            <a:ext uri="{FF2B5EF4-FFF2-40B4-BE49-F238E27FC236}">
              <a16:creationId xmlns:a16="http://schemas.microsoft.com/office/drawing/2014/main" id="{A4ABBB37-08E4-4D8C-81A8-C7D428B4D283}"/>
            </a:ext>
          </a:extLst>
        </xdr:cNvPr>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125186</xdr:rowOff>
    </xdr:to>
    <xdr:cxnSp macro="">
      <xdr:nvCxnSpPr>
        <xdr:cNvPr id="714" name="直線コネクタ 713">
          <a:extLst>
            <a:ext uri="{FF2B5EF4-FFF2-40B4-BE49-F238E27FC236}">
              <a16:creationId xmlns:a16="http://schemas.microsoft.com/office/drawing/2014/main" id="{D3F2587E-A8C9-4453-8949-EA166C8FB9D0}"/>
            </a:ext>
          </a:extLst>
        </xdr:cNvPr>
        <xdr:cNvCxnSpPr/>
      </xdr:nvCxnSpPr>
      <xdr:spPr>
        <a:xfrm>
          <a:off x="21323300" y="1829562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15" name="楕円 714">
          <a:extLst>
            <a:ext uri="{FF2B5EF4-FFF2-40B4-BE49-F238E27FC236}">
              <a16:creationId xmlns:a16="http://schemas.microsoft.com/office/drawing/2014/main" id="{135BCB7B-F586-4362-9C49-44F0A5497F03}"/>
            </a:ext>
          </a:extLst>
        </xdr:cNvPr>
        <xdr:cNvSpPr/>
      </xdr:nvSpPr>
      <xdr:spPr>
        <a:xfrm>
          <a:off x="2038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107</xdr:row>
      <xdr:rowOff>76200</xdr:rowOff>
    </xdr:to>
    <xdr:cxnSp macro="">
      <xdr:nvCxnSpPr>
        <xdr:cNvPr id="716" name="直線コネクタ 715">
          <a:extLst>
            <a:ext uri="{FF2B5EF4-FFF2-40B4-BE49-F238E27FC236}">
              <a16:creationId xmlns:a16="http://schemas.microsoft.com/office/drawing/2014/main" id="{E1A4BD87-63B4-4DEB-93CB-EA427C55733B}"/>
            </a:ext>
          </a:extLst>
        </xdr:cNvPr>
        <xdr:cNvCxnSpPr/>
      </xdr:nvCxnSpPr>
      <xdr:spPr>
        <a:xfrm flipV="1">
          <a:off x="20434300" y="182956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20501</xdr:rowOff>
    </xdr:from>
    <xdr:to>
      <xdr:col>102</xdr:col>
      <xdr:colOff>165100</xdr:colOff>
      <xdr:row>107</xdr:row>
      <xdr:rowOff>122101</xdr:rowOff>
    </xdr:to>
    <xdr:sp macro="" textlink="">
      <xdr:nvSpPr>
        <xdr:cNvPr id="717" name="楕円 716">
          <a:extLst>
            <a:ext uri="{FF2B5EF4-FFF2-40B4-BE49-F238E27FC236}">
              <a16:creationId xmlns:a16="http://schemas.microsoft.com/office/drawing/2014/main" id="{DF29ED5C-78BB-4540-8204-2DA875432673}"/>
            </a:ext>
          </a:extLst>
        </xdr:cNvPr>
        <xdr:cNvSpPr/>
      </xdr:nvSpPr>
      <xdr:spPr>
        <a:xfrm>
          <a:off x="19494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71301</xdr:rowOff>
    </xdr:from>
    <xdr:to>
      <xdr:col>107</xdr:col>
      <xdr:colOff>50800</xdr:colOff>
      <xdr:row>107</xdr:row>
      <xdr:rowOff>76200</xdr:rowOff>
    </xdr:to>
    <xdr:cxnSp macro="">
      <xdr:nvCxnSpPr>
        <xdr:cNvPr id="718" name="直線コネクタ 717">
          <a:extLst>
            <a:ext uri="{FF2B5EF4-FFF2-40B4-BE49-F238E27FC236}">
              <a16:creationId xmlns:a16="http://schemas.microsoft.com/office/drawing/2014/main" id="{5409F15F-89A5-40B3-87C8-7F67BE2E1D84}"/>
            </a:ext>
          </a:extLst>
        </xdr:cNvPr>
        <xdr:cNvCxnSpPr/>
      </xdr:nvCxnSpPr>
      <xdr:spPr>
        <a:xfrm>
          <a:off x="19545300" y="184164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18869</xdr:rowOff>
    </xdr:from>
    <xdr:to>
      <xdr:col>98</xdr:col>
      <xdr:colOff>38100</xdr:colOff>
      <xdr:row>107</xdr:row>
      <xdr:rowOff>120469</xdr:rowOff>
    </xdr:to>
    <xdr:sp macro="" textlink="">
      <xdr:nvSpPr>
        <xdr:cNvPr id="719" name="楕円 718">
          <a:extLst>
            <a:ext uri="{FF2B5EF4-FFF2-40B4-BE49-F238E27FC236}">
              <a16:creationId xmlns:a16="http://schemas.microsoft.com/office/drawing/2014/main" id="{708B82A6-C3B6-407F-BAB1-6B29A70ED59C}"/>
            </a:ext>
          </a:extLst>
        </xdr:cNvPr>
        <xdr:cNvSpPr/>
      </xdr:nvSpPr>
      <xdr:spPr>
        <a:xfrm>
          <a:off x="18605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69669</xdr:rowOff>
    </xdr:from>
    <xdr:to>
      <xdr:col>102</xdr:col>
      <xdr:colOff>114300</xdr:colOff>
      <xdr:row>107</xdr:row>
      <xdr:rowOff>71301</xdr:rowOff>
    </xdr:to>
    <xdr:cxnSp macro="">
      <xdr:nvCxnSpPr>
        <xdr:cNvPr id="720" name="直線コネクタ 719">
          <a:extLst>
            <a:ext uri="{FF2B5EF4-FFF2-40B4-BE49-F238E27FC236}">
              <a16:creationId xmlns:a16="http://schemas.microsoft.com/office/drawing/2014/main" id="{2A7C561C-7ED9-49A9-9CCF-2503D8E90C16}"/>
            </a:ext>
          </a:extLst>
        </xdr:cNvPr>
        <xdr:cNvCxnSpPr/>
      </xdr:nvCxnSpPr>
      <xdr:spPr>
        <a:xfrm>
          <a:off x="18656300" y="184148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721" name="n_1aveValue【庁舎】&#10;一人当たり面積">
          <a:extLst>
            <a:ext uri="{FF2B5EF4-FFF2-40B4-BE49-F238E27FC236}">
              <a16:creationId xmlns:a16="http://schemas.microsoft.com/office/drawing/2014/main" id="{1A919EFF-D4D9-4C82-9905-397C853E32B9}"/>
            </a:ext>
          </a:extLst>
        </xdr:cNvPr>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722" name="n_2aveValue【庁舎】&#10;一人当たり面積">
          <a:extLst>
            <a:ext uri="{FF2B5EF4-FFF2-40B4-BE49-F238E27FC236}">
              <a16:creationId xmlns:a16="http://schemas.microsoft.com/office/drawing/2014/main" id="{890FF72E-8180-42A9-8AE9-61CEACDA1760}"/>
            </a:ext>
          </a:extLst>
        </xdr:cNvPr>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723" name="n_3aveValue【庁舎】&#10;一人当たり面積">
          <a:extLst>
            <a:ext uri="{FF2B5EF4-FFF2-40B4-BE49-F238E27FC236}">
              <a16:creationId xmlns:a16="http://schemas.microsoft.com/office/drawing/2014/main" id="{3CEF2155-614D-44E2-83F5-D453C76C15BE}"/>
            </a:ext>
          </a:extLst>
        </xdr:cNvPr>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724" name="n_4aveValue【庁舎】&#10;一人当たり面積">
          <a:extLst>
            <a:ext uri="{FF2B5EF4-FFF2-40B4-BE49-F238E27FC236}">
              <a16:creationId xmlns:a16="http://schemas.microsoft.com/office/drawing/2014/main" id="{8B352156-DFBC-4113-9CDF-1E3809B4D356}"/>
            </a:ext>
          </a:extLst>
        </xdr:cNvPr>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25" name="n_1mainValue【庁舎】&#10;一人当たり面積">
          <a:extLst>
            <a:ext uri="{FF2B5EF4-FFF2-40B4-BE49-F238E27FC236}">
              <a16:creationId xmlns:a16="http://schemas.microsoft.com/office/drawing/2014/main" id="{AE94A0C4-1B26-44DC-BFC2-E97D1B15A5C8}"/>
            </a:ext>
          </a:extLst>
        </xdr:cNvPr>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726" name="n_2mainValue【庁舎】&#10;一人当たり面積">
          <a:extLst>
            <a:ext uri="{FF2B5EF4-FFF2-40B4-BE49-F238E27FC236}">
              <a16:creationId xmlns:a16="http://schemas.microsoft.com/office/drawing/2014/main" id="{F69CBB68-5674-49B9-BCC8-24F207BFC5D7}"/>
            </a:ext>
          </a:extLst>
        </xdr:cNvPr>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113228</xdr:rowOff>
    </xdr:from>
    <xdr:ext cx="469744" cy="259045"/>
    <xdr:sp macro="" textlink="">
      <xdr:nvSpPr>
        <xdr:cNvPr id="727" name="n_3mainValue【庁舎】&#10;一人当たり面積">
          <a:extLst>
            <a:ext uri="{FF2B5EF4-FFF2-40B4-BE49-F238E27FC236}">
              <a16:creationId xmlns:a16="http://schemas.microsoft.com/office/drawing/2014/main" id="{B3AB86E0-8C29-43CD-BE9A-C74DA4640C7E}"/>
            </a:ext>
          </a:extLst>
        </xdr:cNvPr>
        <xdr:cNvSpPr txBox="1"/>
      </xdr:nvSpPr>
      <xdr:spPr>
        <a:xfrm>
          <a:off x="19310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111596</xdr:rowOff>
    </xdr:from>
    <xdr:ext cx="469744" cy="259045"/>
    <xdr:sp macro="" textlink="">
      <xdr:nvSpPr>
        <xdr:cNvPr id="728" name="n_4mainValue【庁舎】&#10;一人当たり面積">
          <a:extLst>
            <a:ext uri="{FF2B5EF4-FFF2-40B4-BE49-F238E27FC236}">
              <a16:creationId xmlns:a16="http://schemas.microsoft.com/office/drawing/2014/main" id="{53F2AB8D-8FDC-4753-B879-353512A340F5}"/>
            </a:ext>
          </a:extLst>
        </xdr:cNvPr>
        <xdr:cNvSpPr txBox="1"/>
      </xdr:nvSpPr>
      <xdr:spPr>
        <a:xfrm>
          <a:off x="18421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9" name="正方形/長方形 728">
          <a:extLst>
            <a:ext uri="{FF2B5EF4-FFF2-40B4-BE49-F238E27FC236}">
              <a16:creationId xmlns:a16="http://schemas.microsoft.com/office/drawing/2014/main" id="{BD12529D-1864-42F6-BCA3-8637FC775BD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0" name="正方形/長方形 729">
          <a:extLst>
            <a:ext uri="{FF2B5EF4-FFF2-40B4-BE49-F238E27FC236}">
              <a16:creationId xmlns:a16="http://schemas.microsoft.com/office/drawing/2014/main" id="{FD1B2828-D8D1-4807-AFF6-DA29513C5DA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1" name="テキスト ボックス 730">
          <a:extLst>
            <a:ext uri="{FF2B5EF4-FFF2-40B4-BE49-F238E27FC236}">
              <a16:creationId xmlns:a16="http://schemas.microsoft.com/office/drawing/2014/main" id="{71B50C9C-7FB8-4294-9547-51989300F87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有形固定資産減価償却率について、類似団体平均と比較して値が高くなっている施設は、一般廃棄物処理施設と図書館である。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年度に広域の最終処分場が供用開始され、減価償却率は今後減少する見込みである。また、老朽化が進む糸豊清掃施設については、維持管理を適切に進めていく。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図書館については、新たな個別施設策定計画に基づき、適切に維持管理を進めていく。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年度に豊崎総合公園市民体育館を建設したため、有形固定資産減価償却率は低い値で推移している。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消防施設及び庁舎については、平成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年度に完成したことから、有形固定資産減価償却率は低い値となっている。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64,953
64,574
19.19
27,688,028
27,140,824
404,375
11,651,167
30,284,840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年度の</a:t>
          </a:r>
          <a:r>
            <a:rPr kumimoji="1" lang="en-US" altLang="ja-JP" sz="1300" baseline="0">
              <a:latin typeface="ＭＳ Ｐゴシック" panose="020B0600070205080204" pitchFamily="50" charset="-128"/>
              <a:ea typeface="ＭＳ Ｐゴシック" panose="020B0600070205080204" pitchFamily="50" charset="-128"/>
            </a:rPr>
            <a:t>0.58</a:t>
          </a:r>
          <a:r>
            <a:rPr kumimoji="1" lang="ja-JP" altLang="en-US" sz="1300" baseline="0">
              <a:latin typeface="ＭＳ Ｐゴシック" panose="020B0600070205080204" pitchFamily="50" charset="-128"/>
              <a:ea typeface="ＭＳ Ｐゴシック" panose="020B0600070205080204" pitchFamily="50" charset="-128"/>
            </a:rPr>
            <a:t>から令和元年度は</a:t>
          </a:r>
          <a:r>
            <a:rPr kumimoji="1" lang="en-US" altLang="ja-JP" sz="1300" baseline="0">
              <a:latin typeface="ＭＳ Ｐゴシック" panose="020B0600070205080204" pitchFamily="50" charset="-128"/>
              <a:ea typeface="ＭＳ Ｐゴシック" panose="020B0600070205080204" pitchFamily="50" charset="-128"/>
            </a:rPr>
            <a:t>0.64</a:t>
          </a:r>
          <a:r>
            <a:rPr kumimoji="1" lang="ja-JP" altLang="en-US" sz="1300" baseline="0">
              <a:latin typeface="ＭＳ Ｐゴシック" panose="020B0600070205080204" pitchFamily="50" charset="-128"/>
              <a:ea typeface="ＭＳ Ｐゴシック" panose="020B0600070205080204" pitchFamily="50" charset="-128"/>
            </a:rPr>
            <a:t>となり、概ね安定的な増加傾向にある。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これは、堅調な人口増加や宅地開発等の影響により、市民税及び固定資産税の課税客体の増によるものである。類似団体平均を</a:t>
          </a:r>
          <a:r>
            <a:rPr kumimoji="1" lang="en-US" altLang="ja-JP" sz="1300" baseline="0">
              <a:latin typeface="ＭＳ Ｐゴシック" panose="020B0600070205080204" pitchFamily="50" charset="-128"/>
              <a:ea typeface="ＭＳ Ｐゴシック" panose="020B0600070205080204" pitchFamily="50" charset="-128"/>
            </a:rPr>
            <a:t>0.12</a:t>
          </a:r>
          <a:r>
            <a:rPr kumimoji="1" lang="ja-JP" altLang="en-US" sz="1300" baseline="0">
              <a:latin typeface="ＭＳ Ｐゴシック" panose="020B0600070205080204" pitchFamily="50" charset="-128"/>
              <a:ea typeface="ＭＳ Ｐゴシック" panose="020B0600070205080204" pitchFamily="50" charset="-128"/>
            </a:rPr>
            <a:t>ポイント上回っている状況となったが、今後も課税客体の適切な把握に努め、引き続き財政基盤の強化を図る。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106892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246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147108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分母である経常一般財源等の地方交付税等の減少や分子である一般財源等充当経常経費のうち、扶助費及び公債費の増加が影響し、前年度の</a:t>
          </a:r>
          <a:r>
            <a:rPr kumimoji="1" lang="en-US" altLang="ja-JP" sz="1300">
              <a:latin typeface="ＭＳ Ｐゴシック" panose="020B0600070205080204" pitchFamily="50" charset="-128"/>
              <a:ea typeface="ＭＳ Ｐゴシック" panose="020B0600070205080204" pitchFamily="50" charset="-128"/>
            </a:rPr>
            <a:t>93.4</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％へ</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社会保障制度におけるサービスの多様化や普通建設事業に係る起債の償還に伴い、扶助費及び公債費の比率が年々上昇することが予想されることから、課税客体の把握を的確に行い、納期内納付の促進や滞納に係る原因と分析、滞納処分等の強化により市税の徴収率を向上させ、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55699</xdr:rowOff>
    </xdr:from>
    <xdr:to>
      <xdr:col>23</xdr:col>
      <xdr:colOff>133350</xdr:colOff>
      <xdr:row>63</xdr:row>
      <xdr:rowOff>124641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85704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55699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7950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96157</xdr:rowOff>
    </xdr:from>
    <xdr:to>
      <xdr:col>15</xdr:col>
      <xdr:colOff>82550</xdr:colOff>
      <xdr:row>62</xdr:row>
      <xdr:rowOff>165100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7260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88356</xdr:rowOff>
    </xdr:from>
    <xdr:to>
      <xdr:col>11</xdr:col>
      <xdr:colOff>31750</xdr:colOff>
      <xdr:row>62</xdr:row>
      <xdr:rowOff>96157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46806"/>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73841</xdr:rowOff>
    </xdr:from>
    <xdr:to>
      <xdr:col>23</xdr:col>
      <xdr:colOff>184150</xdr:colOff>
      <xdr:row>64</xdr:row>
      <xdr:rowOff>3991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45918</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4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4899</xdr:rowOff>
    </xdr:from>
    <xdr:to>
      <xdr:col>19</xdr:col>
      <xdr:colOff>184150</xdr:colOff>
      <xdr:row>63</xdr:row>
      <xdr:rowOff>106499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91276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9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45357</xdr:rowOff>
    </xdr:from>
    <xdr:to>
      <xdr:col>11</xdr:col>
      <xdr:colOff>82550</xdr:colOff>
      <xdr:row>62</xdr:row>
      <xdr:rowOff>146957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131734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37556</xdr:rowOff>
    </xdr:from>
    <xdr:to>
      <xdr:col>7</xdr:col>
      <xdr:colOff>31750</xdr:colOff>
      <xdr:row>61</xdr:row>
      <xdr:rowOff>139156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123933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93,864</a:t>
          </a:r>
          <a:r>
            <a:rPr kumimoji="1" lang="ja-JP" altLang="en-US" sz="1300">
              <a:latin typeface="ＭＳ Ｐゴシック" panose="020B0600070205080204" pitchFamily="50" charset="-128"/>
              <a:ea typeface="ＭＳ Ｐゴシック" panose="020B0600070205080204" pitchFamily="50" charset="-128"/>
            </a:rPr>
            <a:t>円となり、類似団体平均を</a:t>
          </a:r>
          <a:r>
            <a:rPr kumimoji="1" lang="en-US" altLang="ja-JP" sz="1300">
              <a:latin typeface="ＭＳ Ｐゴシック" panose="020B0600070205080204" pitchFamily="50" charset="-128"/>
              <a:ea typeface="ＭＳ Ｐゴシック" panose="020B0600070205080204" pitchFamily="50" charset="-128"/>
            </a:rPr>
            <a:t>48,989</a:t>
          </a:r>
          <a:r>
            <a:rPr kumimoji="1" lang="ja-JP" altLang="en-US" sz="1300">
              <a:latin typeface="ＭＳ Ｐゴシック" panose="020B0600070205080204" pitchFamily="50" charset="-128"/>
              <a:ea typeface="ＭＳ Ｐゴシック" panose="020B0600070205080204" pitchFamily="50" charset="-128"/>
            </a:rPr>
            <a:t>円下回っている。これまで実施してきた行政改革プラン等の取組みにより人件費等の縮減がなされてきた結果、現在においても類似団体平均を大きく下回る水準で推移している。今後も給与や定員、各種物件費等について、適正な管理をしていくことで、現水準の維持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102642</xdr:rowOff>
    </xdr:from>
    <xdr:to>
      <xdr:col>23</xdr:col>
      <xdr:colOff>133350</xdr:colOff>
      <xdr:row>80</xdr:row>
      <xdr:rowOff>105876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18642"/>
          <a:ext cx="8382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65404</xdr:rowOff>
    </xdr:from>
    <xdr:to>
      <xdr:col>19</xdr:col>
      <xdr:colOff>133350</xdr:colOff>
      <xdr:row>80</xdr:row>
      <xdr:rowOff>102642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81404"/>
          <a:ext cx="889000" cy="3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65404</xdr:rowOff>
    </xdr:from>
    <xdr:to>
      <xdr:col>15</xdr:col>
      <xdr:colOff>82550</xdr:colOff>
      <xdr:row>80</xdr:row>
      <xdr:rowOff>115199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781404"/>
          <a:ext cx="889000" cy="4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77739</xdr:rowOff>
    </xdr:from>
    <xdr:to>
      <xdr:col>11</xdr:col>
      <xdr:colOff>31750</xdr:colOff>
      <xdr:row>80</xdr:row>
      <xdr:rowOff>115199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93739"/>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55076</xdr:rowOff>
    </xdr:from>
    <xdr:to>
      <xdr:col>23</xdr:col>
      <xdr:colOff>184150</xdr:colOff>
      <xdr:row>80</xdr:row>
      <xdr:rowOff>156676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7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147803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69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51842</xdr:rowOff>
    </xdr:from>
    <xdr:to>
      <xdr:col>19</xdr:col>
      <xdr:colOff>184150</xdr:colOff>
      <xdr:row>80</xdr:row>
      <xdr:rowOff>153442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7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163619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3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14604</xdr:rowOff>
    </xdr:from>
    <xdr:to>
      <xdr:col>15</xdr:col>
      <xdr:colOff>133350</xdr:colOff>
      <xdr:row>80</xdr:row>
      <xdr:rowOff>116204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3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126381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9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64399</xdr:rowOff>
    </xdr:from>
    <xdr:to>
      <xdr:col>11</xdr:col>
      <xdr:colOff>82550</xdr:colOff>
      <xdr:row>80</xdr:row>
      <xdr:rowOff>165999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4726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4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26939</xdr:rowOff>
    </xdr:from>
    <xdr:to>
      <xdr:col>7</xdr:col>
      <xdr:colOff>31750</xdr:colOff>
      <xdr:row>80</xdr:row>
      <xdr:rowOff>128539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138716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1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の運用及び給与水準の適正化を図ることにより、国家公務員の水準及び全国市平均との比較において下回ることができたが、若年者層が多いほか、職種間異動及び職員分布変動により類似団体平均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今後もより一層の給与水準の適正管理に努めていく。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153307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73943"/>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67129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67129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人口増に伴う事務事業の増大等を考慮した職員数の見直しにより、増員しているが、類似団体との比較においては、平均値を</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人下回っている状況である。今後も行政改革を推進し、行政需要に応じた事務事業の見直し及び効率化を図り市民サービスの更なる向上を目指すとともに、職員の精神的負担軽減も考慮の上、適正な定員管理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158931</xdr:rowOff>
    </xdr:from>
    <xdr:to>
      <xdr:col>81</xdr:col>
      <xdr:colOff>44450</xdr:colOff>
      <xdr:row>60</xdr:row>
      <xdr:rowOff>12760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274481"/>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153186</xdr:rowOff>
    </xdr:from>
    <xdr:to>
      <xdr:col>77</xdr:col>
      <xdr:colOff>44450</xdr:colOff>
      <xdr:row>59</xdr:row>
      <xdr:rowOff>158931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6873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153186</xdr:rowOff>
    </xdr:from>
    <xdr:to>
      <xdr:col>72</xdr:col>
      <xdr:colOff>203200</xdr:colOff>
      <xdr:row>59</xdr:row>
      <xdr:rowOff>154336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26873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150888</xdr:rowOff>
    </xdr:from>
    <xdr:to>
      <xdr:col>68</xdr:col>
      <xdr:colOff>152400</xdr:colOff>
      <xdr:row>59</xdr:row>
      <xdr:rowOff>154336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26643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133410</xdr:rowOff>
    </xdr:from>
    <xdr:to>
      <xdr:col>81</xdr:col>
      <xdr:colOff>95250</xdr:colOff>
      <xdr:row>60</xdr:row>
      <xdr:rowOff>63560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149937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108131</xdr:rowOff>
    </xdr:from>
    <xdr:to>
      <xdr:col>77</xdr:col>
      <xdr:colOff>95250</xdr:colOff>
      <xdr:row>60</xdr:row>
      <xdr:rowOff>38281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48458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99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102386</xdr:rowOff>
    </xdr:from>
    <xdr:to>
      <xdr:col>73</xdr:col>
      <xdr:colOff>44450</xdr:colOff>
      <xdr:row>60</xdr:row>
      <xdr:rowOff>32536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42713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9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103536</xdr:rowOff>
    </xdr:from>
    <xdr:to>
      <xdr:col>68</xdr:col>
      <xdr:colOff>203200</xdr:colOff>
      <xdr:row>60</xdr:row>
      <xdr:rowOff>33686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43863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100088</xdr:rowOff>
    </xdr:from>
    <xdr:to>
      <xdr:col>64</xdr:col>
      <xdr:colOff>152400</xdr:colOff>
      <xdr:row>60</xdr:row>
      <xdr:rowOff>30238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40415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ポイント上回っている。要因としては、学校関連施設等に係る起債の償還開始により元利償還金は増額となっており、近年は類似団体平均を上回った状況で推移している。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現在実施している学校施設等整備事業、新庁舎及び消防庁舎建設事業に係る地方債償還が予定されており、中学校の分離新設校の整備工事も予定されていることから、元利償還額の増加が見込まれる。事業の優先度に応じた事業の絞り込みや緊急性及び必要性をしっかりと見極め、地方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13909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145867"/>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47474</xdr:rowOff>
    </xdr:from>
    <xdr:to>
      <xdr:col>77</xdr:col>
      <xdr:colOff>44450</xdr:colOff>
      <xdr:row>41</xdr:row>
      <xdr:rowOff>116417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0769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47474</xdr:rowOff>
    </xdr:from>
    <xdr:to>
      <xdr:col>72</xdr:col>
      <xdr:colOff>203200</xdr:colOff>
      <xdr:row>41</xdr:row>
      <xdr:rowOff>58965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58965</xdr:rowOff>
    </xdr:from>
    <xdr:to>
      <xdr:col>68</xdr:col>
      <xdr:colOff>152400</xdr:colOff>
      <xdr:row>41</xdr:row>
      <xdr:rowOff>93435</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168124</xdr:rowOff>
    </xdr:from>
    <xdr:to>
      <xdr:col>73</xdr:col>
      <xdr:colOff>44450</xdr:colOff>
      <xdr:row>41</xdr:row>
      <xdr:rowOff>98274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83051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将来負担比率は、財産売り払い収入による基金積立金の増により、前年度より</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ポイント減となったものの、類似団体内平均を依然として大きく上回っている。類似団体平均を上回る要因として、新庁舎及び消防庁舎建設事業、学校関連施設等整備事業に係る地方債新規発行による地方債残高の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中学校の分離新設校の整備工事をはじめとする公共施設等の整備事業が予定されており、地方債残高の増加が見込まれることから、将来の財政運営に支障を及ぼすことの無いよう、事業優先度に応じた事業の絞り込みや事業精査を実施し新規地方債発行の抑制をすることで、財政の健全化に努めていく。　　　　　　　　　　　　　　　　　　　　　　　　　　　　　　　　　　　　　　　　　　　　　　　　　　　　　　　　　　　</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169092</xdr:rowOff>
    </xdr:from>
    <xdr:to>
      <xdr:col>81</xdr:col>
      <xdr:colOff>44450</xdr:colOff>
      <xdr:row>21</xdr:row>
      <xdr:rowOff>34169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6179800" y="3426642"/>
          <a:ext cx="838200" cy="20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4778</xdr:rowOff>
    </xdr:from>
    <xdr:to>
      <xdr:col>77</xdr:col>
      <xdr:colOff>44450</xdr:colOff>
      <xdr:row>21</xdr:row>
      <xdr:rowOff>34169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5290800" y="3262328"/>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31690</xdr:rowOff>
    </xdr:from>
    <xdr:to>
      <xdr:col>72</xdr:col>
      <xdr:colOff>203200</xdr:colOff>
      <xdr:row>19</xdr:row>
      <xdr:rowOff>4778</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4401800" y="2946340"/>
          <a:ext cx="889000" cy="31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31690</xdr:rowOff>
    </xdr:from>
    <xdr:to>
      <xdr:col>68</xdr:col>
      <xdr:colOff>152400</xdr:colOff>
      <xdr:row>17</xdr:row>
      <xdr:rowOff>146594</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3512800" y="2946340"/>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118292</xdr:rowOff>
    </xdr:from>
    <xdr:to>
      <xdr:col>81</xdr:col>
      <xdr:colOff>95250</xdr:colOff>
      <xdr:row>20</xdr:row>
      <xdr:rowOff>48442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3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90369</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33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154819</xdr:rowOff>
    </xdr:from>
    <xdr:to>
      <xdr:col>77</xdr:col>
      <xdr:colOff>95250</xdr:colOff>
      <xdr:row>21</xdr:row>
      <xdr:rowOff>84969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35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69746</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367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125428</xdr:rowOff>
    </xdr:from>
    <xdr:to>
      <xdr:col>73</xdr:col>
      <xdr:colOff>44450</xdr:colOff>
      <xdr:row>19</xdr:row>
      <xdr:rowOff>55578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32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40355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32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152340</xdr:rowOff>
    </xdr:from>
    <xdr:to>
      <xdr:col>68</xdr:col>
      <xdr:colOff>203200</xdr:colOff>
      <xdr:row>17</xdr:row>
      <xdr:rowOff>82490</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28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67267</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298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95794</xdr:rowOff>
    </xdr:from>
    <xdr:to>
      <xdr:col>64</xdr:col>
      <xdr:colOff>152400</xdr:colOff>
      <xdr:row>18</xdr:row>
      <xdr:rowOff>25944</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30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10721</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09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64,953
64,574
19.19
27,688,028
27,140,824
404,375
11,651,167
30,284,840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％となった。主な要因は、人口増加に伴う行政ニーズの多様化、行政需要の高まりに対応すべく、第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次豊見城市行政改革アクションプランにおいて、職員定数の随時見直しが図られている。今後も引き続き事務事業全般の見直しを行うと伴に、適正な人員管理に努めていく。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68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％となった。新庁舎建設事業における委託費等の減少が主な要因と考えられる。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ポイント下回っているが、今後も委託等の内容の妥当性を精査し、その適正化を図っていく。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004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15</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91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15</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827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110998</xdr:rowOff>
    </xdr:from>
    <xdr:to>
      <xdr:col>69</xdr:col>
      <xdr:colOff>92075</xdr:colOff>
      <xdr:row>16</xdr:row>
      <xdr:rowOff>67564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827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29989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60198</xdr:rowOff>
    </xdr:from>
    <xdr:to>
      <xdr:col>69</xdr:col>
      <xdr:colOff>142875</xdr:colOff>
      <xdr:row>15</xdr:row>
      <xdr:rowOff>161798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146575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103141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ポイントと大幅に上回る</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％となり、類似団体中</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番目に高い水準にある。主な要因として、障がい福祉サービス費等給付費、児童扶養手当事業、生活保護費の増加が挙げられる。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今後は、適正な資格審査の実施等を行うことで、扶助費の上昇を抑えるよう努めていく。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16510</xdr:rowOff>
    </xdr:from>
    <xdr:to>
      <xdr:col>24</xdr:col>
      <xdr:colOff>25400</xdr:colOff>
      <xdr:row>59</xdr:row>
      <xdr:rowOff>168910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1320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149860</xdr:rowOff>
    </xdr:from>
    <xdr:to>
      <xdr:col>19</xdr:col>
      <xdr:colOff>187325</xdr:colOff>
      <xdr:row>59</xdr:row>
      <xdr:rowOff>16510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96520</xdr:rowOff>
    </xdr:from>
    <xdr:to>
      <xdr:col>15</xdr:col>
      <xdr:colOff>98425</xdr:colOff>
      <xdr:row>58</xdr:row>
      <xdr:rowOff>149860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40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96520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18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118110</xdr:rowOff>
    </xdr:from>
    <xdr:to>
      <xdr:col>24</xdr:col>
      <xdr:colOff>76200</xdr:colOff>
      <xdr:row>60</xdr:row>
      <xdr:rowOff>48260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90187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137160</xdr:rowOff>
    </xdr:from>
    <xdr:to>
      <xdr:col>20</xdr:col>
      <xdr:colOff>38100</xdr:colOff>
      <xdr:row>59</xdr:row>
      <xdr:rowOff>67310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52087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99060</xdr:rowOff>
    </xdr:from>
    <xdr:to>
      <xdr:col>15</xdr:col>
      <xdr:colOff>149225</xdr:colOff>
      <xdr:row>59</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13987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45720</xdr:rowOff>
    </xdr:from>
    <xdr:to>
      <xdr:col>11</xdr:col>
      <xdr:colOff>60325</xdr:colOff>
      <xdr:row>58</xdr:row>
      <xdr:rowOff>147320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132097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ポイント下回り、前年度との比較においても</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％となっている。主な要因としては、新庁舎及び消防庁舎建設事業の減や上田小学校改及び上田幼稚園改築事業の減である。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建設事業もピークを迎えることから、次の段階として維持補修を計画的に行うことのほか公営企業会計の経費の節減、適正な料金体系による経営健全化を図ることを求めていき、普通会計の負担額を抑制するよう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40459</xdr:rowOff>
    </xdr:from>
    <xdr:to>
      <xdr:col>82</xdr:col>
      <xdr:colOff>107950</xdr:colOff>
      <xdr:row>56</xdr:row>
      <xdr:rowOff>45357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470209"/>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99241</xdr:rowOff>
    </xdr:from>
    <xdr:to>
      <xdr:col>78</xdr:col>
      <xdr:colOff>69850</xdr:colOff>
      <xdr:row>56</xdr:row>
      <xdr:rowOff>45357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2899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56</xdr:row>
      <xdr:rowOff>51888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28991"/>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51888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161109</xdr:rowOff>
    </xdr:from>
    <xdr:to>
      <xdr:col>82</xdr:col>
      <xdr:colOff>158750</xdr:colOff>
      <xdr:row>55</xdr:row>
      <xdr:rowOff>91259</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6186</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6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48441</xdr:rowOff>
    </xdr:from>
    <xdr:to>
      <xdr:col>74</xdr:col>
      <xdr:colOff>31750</xdr:colOff>
      <xdr:row>55</xdr:row>
      <xdr:rowOff>150041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160218</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xdr:rowOff>
    </xdr:from>
    <xdr:to>
      <xdr:col>69</xdr:col>
      <xdr:colOff>142875</xdr:colOff>
      <xdr:row>56</xdr:row>
      <xdr:rowOff>102688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％となった。主な要因としては、南部広域行政組合の負担金や幼稚園施設型給付費負担金事業の減等が要因と考えられる。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ポイント下回る結果となっているが、今後も補助費等については、補助額や交付することそのものの妥当性を考慮しつつ、予算化及び執行に努めていく。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047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83566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047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83566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74422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a:t>
          </a:r>
          <a:r>
            <a:rPr kumimoji="1" lang="en-US" altLang="ja-JP" sz="1300" baseline="0">
              <a:latin typeface="ＭＳ Ｐゴシック" panose="020B0600070205080204" pitchFamily="50" charset="-128"/>
              <a:ea typeface="ＭＳ Ｐゴシック" panose="020B0600070205080204" pitchFamily="50" charset="-128"/>
            </a:rPr>
            <a:t>2.3</a:t>
          </a:r>
          <a:r>
            <a:rPr kumimoji="1" lang="ja-JP" altLang="en-US" sz="1300" baseline="0">
              <a:latin typeface="ＭＳ Ｐゴシック" panose="020B0600070205080204" pitchFamily="50" charset="-128"/>
              <a:ea typeface="ＭＳ Ｐゴシック" panose="020B0600070205080204" pitchFamily="50" charset="-128"/>
            </a:rPr>
            <a:t>ポイント下回る</a:t>
          </a:r>
          <a:r>
            <a:rPr kumimoji="1" lang="en-US" altLang="ja-JP" sz="1300" baseline="0">
              <a:latin typeface="ＭＳ Ｐゴシック" panose="020B0600070205080204" pitchFamily="50" charset="-128"/>
              <a:ea typeface="ＭＳ Ｐゴシック" panose="020B0600070205080204" pitchFamily="50" charset="-128"/>
            </a:rPr>
            <a:t>15.9</a:t>
          </a:r>
          <a:r>
            <a:rPr kumimoji="1" lang="ja-JP" altLang="en-US" sz="1300" baseline="0">
              <a:latin typeface="ＭＳ Ｐゴシック" panose="020B0600070205080204" pitchFamily="50" charset="-128"/>
              <a:ea typeface="ＭＳ Ｐゴシック" panose="020B0600070205080204" pitchFamily="50" charset="-128"/>
            </a:rPr>
            <a:t>％となった。今後は、近年の庁舎建設事業や学校新築及び改築事業等の起債償還が本格化してくることから、普通建設事業費の緊急性及び必要性を精査し、引き続き起債発行額が将来の財政運営に支障を及ぼすことのない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123734</xdr:rowOff>
    </xdr:from>
    <xdr:to>
      <xdr:col>24</xdr:col>
      <xdr:colOff>25400</xdr:colOff>
      <xdr:row>76</xdr:row>
      <xdr:rowOff>136798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53934"/>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123734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1343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32294</xdr:rowOff>
    </xdr:from>
    <xdr:to>
      <xdr:col>15</xdr:col>
      <xdr:colOff>98425</xdr:colOff>
      <xdr:row>76</xdr:row>
      <xdr:rowOff>104139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62494"/>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32294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9971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85998</xdr:rowOff>
    </xdr:from>
    <xdr:to>
      <xdr:col>24</xdr:col>
      <xdr:colOff>76200</xdr:colOff>
      <xdr:row>77</xdr:row>
      <xdr:rowOff>16148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102525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6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72934</xdr:rowOff>
    </xdr:from>
    <xdr:to>
      <xdr:col>20</xdr:col>
      <xdr:colOff>38100</xdr:colOff>
      <xdr:row>77</xdr:row>
      <xdr:rowOff>3084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13261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7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152944</xdr:rowOff>
    </xdr:from>
    <xdr:to>
      <xdr:col>11</xdr:col>
      <xdr:colOff>60325</xdr:colOff>
      <xdr:row>76</xdr:row>
      <xdr:rowOff>83094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93271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となっている。本市における当該経費については主に人件費、扶助費が占めており、人件費については類似団体とほぼ同水準となっているものの、扶助費については類似団体と比べ大幅に高い水準となっていることから、今後も更なる適正化を図る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949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21844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77</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367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170435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989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142494</xdr:rowOff>
    </xdr:from>
    <xdr:to>
      <xdr:col>78</xdr:col>
      <xdr:colOff>120650</xdr:colOff>
      <xdr:row>78</xdr:row>
      <xdr:rowOff>72644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57421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131979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101000</xdr:rowOff>
    </xdr:from>
    <xdr:to>
      <xdr:col>29</xdr:col>
      <xdr:colOff>127000</xdr:colOff>
      <xdr:row>19</xdr:row>
      <xdr:rowOff>121802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406175"/>
          <a:ext cx="647700" cy="20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101000</xdr:rowOff>
    </xdr:from>
    <xdr:to>
      <xdr:col>26</xdr:col>
      <xdr:colOff>50800</xdr:colOff>
      <xdr:row>19</xdr:row>
      <xdr:rowOff>101147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06175"/>
          <a:ext cx="698500" cy="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101147</xdr:rowOff>
    </xdr:from>
    <xdr:to>
      <xdr:col>22</xdr:col>
      <xdr:colOff>114300</xdr:colOff>
      <xdr:row>19</xdr:row>
      <xdr:rowOff>103236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06322"/>
          <a:ext cx="698500" cy="2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88606</xdr:rowOff>
    </xdr:from>
    <xdr:to>
      <xdr:col>18</xdr:col>
      <xdr:colOff>177800</xdr:colOff>
      <xdr:row>19</xdr:row>
      <xdr:rowOff>103236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93781"/>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71002</xdr:rowOff>
    </xdr:from>
    <xdr:to>
      <xdr:col>29</xdr:col>
      <xdr:colOff>177800</xdr:colOff>
      <xdr:row>20</xdr:row>
      <xdr:rowOff>1152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76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151029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8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50200</xdr:rowOff>
    </xdr:from>
    <xdr:to>
      <xdr:col>26</xdr:col>
      <xdr:colOff>101600</xdr:colOff>
      <xdr:row>19</xdr:row>
      <xdr:rowOff>151800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55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136577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41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50347</xdr:rowOff>
    </xdr:from>
    <xdr:to>
      <xdr:col>22</xdr:col>
      <xdr:colOff>165100</xdr:colOff>
      <xdr:row>19</xdr:row>
      <xdr:rowOff>151947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136724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4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52436</xdr:rowOff>
    </xdr:from>
    <xdr:to>
      <xdr:col>19</xdr:col>
      <xdr:colOff>38100</xdr:colOff>
      <xdr:row>19</xdr:row>
      <xdr:rowOff>154036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5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138813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4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37806</xdr:rowOff>
    </xdr:from>
    <xdr:to>
      <xdr:col>15</xdr:col>
      <xdr:colOff>101600</xdr:colOff>
      <xdr:row>19</xdr:row>
      <xdr:rowOff>139406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2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124183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9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147711</xdr:rowOff>
    </xdr:from>
    <xdr:to>
      <xdr:col>29</xdr:col>
      <xdr:colOff>127000</xdr:colOff>
      <xdr:row>36</xdr:row>
      <xdr:rowOff>170159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00961"/>
          <a:ext cx="647700" cy="2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170159</xdr:rowOff>
    </xdr:from>
    <xdr:to>
      <xdr:col>26</xdr:col>
      <xdr:colOff>50800</xdr:colOff>
      <xdr:row>37</xdr:row>
      <xdr:rowOff>46327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23409"/>
          <a:ext cx="698500" cy="47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42669</xdr:rowOff>
    </xdr:from>
    <xdr:to>
      <xdr:col>22</xdr:col>
      <xdr:colOff>114300</xdr:colOff>
      <xdr:row>37</xdr:row>
      <xdr:rowOff>46327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67369"/>
          <a:ext cx="6985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170032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42669</xdr:rowOff>
    </xdr:from>
    <xdr:to>
      <xdr:col>18</xdr:col>
      <xdr:colOff>177800</xdr:colOff>
      <xdr:row>37</xdr:row>
      <xdr:rowOff>76936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167369"/>
          <a:ext cx="698500" cy="3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165849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96911</xdr:rowOff>
    </xdr:from>
    <xdr:to>
      <xdr:col>29</xdr:col>
      <xdr:colOff>177800</xdr:colOff>
      <xdr:row>37</xdr:row>
      <xdr:rowOff>27061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50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68988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2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119359</xdr:rowOff>
    </xdr:from>
    <xdr:to>
      <xdr:col>26</xdr:col>
      <xdr:colOff>101600</xdr:colOff>
      <xdr:row>37</xdr:row>
      <xdr:rowOff>49509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72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34286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166977</xdr:rowOff>
    </xdr:from>
    <xdr:to>
      <xdr:col>22</xdr:col>
      <xdr:colOff>165100</xdr:colOff>
      <xdr:row>37</xdr:row>
      <xdr:rowOff>97127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20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81904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0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163319</xdr:rowOff>
    </xdr:from>
    <xdr:to>
      <xdr:col>19</xdr:col>
      <xdr:colOff>38100</xdr:colOff>
      <xdr:row>37</xdr:row>
      <xdr:rowOff>93469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1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78246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0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26136</xdr:rowOff>
    </xdr:from>
    <xdr:to>
      <xdr:col>15</xdr:col>
      <xdr:colOff>101600</xdr:colOff>
      <xdr:row>37</xdr:row>
      <xdr:rowOff>127736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50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112513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3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64,953
64,574
19.19
27,688,028
27,140,824
404,375
11,651,167
30,284,840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150738</xdr:rowOff>
    </xdr:from>
    <xdr:to>
      <xdr:col>24</xdr:col>
      <xdr:colOff>63500</xdr:colOff>
      <xdr:row>38</xdr:row>
      <xdr:rowOff>166953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65838"/>
          <a:ext cx="8382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166953</xdr:rowOff>
    </xdr:from>
    <xdr:to>
      <xdr:col>19</xdr:col>
      <xdr:colOff>177800</xdr:colOff>
      <xdr:row>38</xdr:row>
      <xdr:rowOff>167736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82053"/>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167736</xdr:rowOff>
    </xdr:from>
    <xdr:to>
      <xdr:col>15</xdr:col>
      <xdr:colOff>50800</xdr:colOff>
      <xdr:row>39</xdr:row>
      <xdr:rowOff>12501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82836"/>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11129</xdr:rowOff>
    </xdr:from>
    <xdr:to>
      <xdr:col>10</xdr:col>
      <xdr:colOff>114300</xdr:colOff>
      <xdr:row>39</xdr:row>
      <xdr:rowOff>12501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9767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99938</xdr:rowOff>
    </xdr:from>
    <xdr:to>
      <xdr:col>24</xdr:col>
      <xdr:colOff>114300</xdr:colOff>
      <xdr:row>39</xdr:row>
      <xdr:rowOff>30088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14865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2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116153</xdr:rowOff>
    </xdr:from>
    <xdr:to>
      <xdr:col>20</xdr:col>
      <xdr:colOff>38100</xdr:colOff>
      <xdr:row>39</xdr:row>
      <xdr:rowOff>46303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37430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116936</xdr:rowOff>
    </xdr:from>
    <xdr:to>
      <xdr:col>15</xdr:col>
      <xdr:colOff>101600</xdr:colOff>
      <xdr:row>39</xdr:row>
      <xdr:rowOff>47086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38213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133151</xdr:rowOff>
    </xdr:from>
    <xdr:to>
      <xdr:col>10</xdr:col>
      <xdr:colOff>165100</xdr:colOff>
      <xdr:row>39</xdr:row>
      <xdr:rowOff>63301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54428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4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131779</xdr:rowOff>
    </xdr:from>
    <xdr:to>
      <xdr:col>6</xdr:col>
      <xdr:colOff>38100</xdr:colOff>
      <xdr:row>39</xdr:row>
      <xdr:rowOff>61929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53056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8075</xdr:rowOff>
    </xdr:from>
    <xdr:to>
      <xdr:col>24</xdr:col>
      <xdr:colOff>63500</xdr:colOff>
      <xdr:row>59</xdr:row>
      <xdr:rowOff>40096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123625"/>
          <a:ext cx="838200" cy="3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40096</xdr:rowOff>
    </xdr:from>
    <xdr:to>
      <xdr:col>19</xdr:col>
      <xdr:colOff>177800</xdr:colOff>
      <xdr:row>59</xdr:row>
      <xdr:rowOff>96250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155646"/>
          <a:ext cx="889000" cy="5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156404</xdr:rowOff>
    </xdr:from>
    <xdr:to>
      <xdr:col>15</xdr:col>
      <xdr:colOff>50800</xdr:colOff>
      <xdr:row>59</xdr:row>
      <xdr:rowOff>96250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100504"/>
          <a:ext cx="889000" cy="1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156404</xdr:rowOff>
    </xdr:from>
    <xdr:to>
      <xdr:col>10</xdr:col>
      <xdr:colOff>114300</xdr:colOff>
      <xdr:row>59</xdr:row>
      <xdr:rowOff>60147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00504"/>
          <a:ext cx="889000" cy="7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128725</xdr:rowOff>
    </xdr:from>
    <xdr:to>
      <xdr:col>24</xdr:col>
      <xdr:colOff>114300</xdr:colOff>
      <xdr:row>59</xdr:row>
      <xdr:rowOff>58875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7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43652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8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160746</xdr:rowOff>
    </xdr:from>
    <xdr:to>
      <xdr:col>20</xdr:col>
      <xdr:colOff>38100</xdr:colOff>
      <xdr:row>59</xdr:row>
      <xdr:rowOff>90896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10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82023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9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45450</xdr:rowOff>
    </xdr:from>
    <xdr:to>
      <xdr:col>15</xdr:col>
      <xdr:colOff>101600</xdr:colOff>
      <xdr:row>59</xdr:row>
      <xdr:rowOff>147050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138177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2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105604</xdr:rowOff>
    </xdr:from>
    <xdr:to>
      <xdr:col>10</xdr:col>
      <xdr:colOff>165100</xdr:colOff>
      <xdr:row>59</xdr:row>
      <xdr:rowOff>35754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26881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9347</xdr:rowOff>
    </xdr:from>
    <xdr:to>
      <xdr:col>6</xdr:col>
      <xdr:colOff>38100</xdr:colOff>
      <xdr:row>59</xdr:row>
      <xdr:rowOff>110947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102074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168503</xdr:rowOff>
    </xdr:from>
    <xdr:to>
      <xdr:col>24</xdr:col>
      <xdr:colOff>63500</xdr:colOff>
      <xdr:row>77</xdr:row>
      <xdr:rowOff>88356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98703"/>
          <a:ext cx="838200" cy="9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152822</xdr:rowOff>
    </xdr:from>
    <xdr:to>
      <xdr:col>19</xdr:col>
      <xdr:colOff>177800</xdr:colOff>
      <xdr:row>76</xdr:row>
      <xdr:rowOff>168503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83022"/>
          <a:ext cx="889000" cy="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152822</xdr:rowOff>
    </xdr:from>
    <xdr:to>
      <xdr:col>15</xdr:col>
      <xdr:colOff>50800</xdr:colOff>
      <xdr:row>77</xdr:row>
      <xdr:rowOff>26634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83022"/>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170058</xdr:rowOff>
    </xdr:from>
    <xdr:to>
      <xdr:col>10</xdr:col>
      <xdr:colOff>114300</xdr:colOff>
      <xdr:row>77</xdr:row>
      <xdr:rowOff>26634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00258"/>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37556</xdr:rowOff>
    </xdr:from>
    <xdr:to>
      <xdr:col>24</xdr:col>
      <xdr:colOff>114300</xdr:colOff>
      <xdr:row>77</xdr:row>
      <xdr:rowOff>139156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15983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117703</xdr:rowOff>
    </xdr:from>
    <xdr:to>
      <xdr:col>20</xdr:col>
      <xdr:colOff>38100</xdr:colOff>
      <xdr:row>77</xdr:row>
      <xdr:rowOff>47853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38980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4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102022</xdr:rowOff>
    </xdr:from>
    <xdr:to>
      <xdr:col>15</xdr:col>
      <xdr:colOff>101600</xdr:colOff>
      <xdr:row>77</xdr:row>
      <xdr:rowOff>32172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23299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2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147284</xdr:rowOff>
    </xdr:from>
    <xdr:to>
      <xdr:col>10</xdr:col>
      <xdr:colOff>165100</xdr:colOff>
      <xdr:row>77</xdr:row>
      <xdr:rowOff>77434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68561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119258</xdr:rowOff>
    </xdr:from>
    <xdr:to>
      <xdr:col>6</xdr:col>
      <xdr:colOff>38100</xdr:colOff>
      <xdr:row>77</xdr:row>
      <xdr:rowOff>49408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65935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2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49034</xdr:rowOff>
    </xdr:from>
    <xdr:to>
      <xdr:col>24</xdr:col>
      <xdr:colOff>63500</xdr:colOff>
      <xdr:row>94</xdr:row>
      <xdr:rowOff>32626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993884"/>
          <a:ext cx="838200" cy="15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32626</xdr:rowOff>
    </xdr:from>
    <xdr:to>
      <xdr:col>19</xdr:col>
      <xdr:colOff>177800</xdr:colOff>
      <xdr:row>94</xdr:row>
      <xdr:rowOff>80048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48926"/>
          <a:ext cx="889000" cy="4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80048</xdr:rowOff>
    </xdr:from>
    <xdr:to>
      <xdr:col>15</xdr:col>
      <xdr:colOff>50800</xdr:colOff>
      <xdr:row>95</xdr:row>
      <xdr:rowOff>14529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196348"/>
          <a:ext cx="889000" cy="10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14529</xdr:rowOff>
    </xdr:from>
    <xdr:to>
      <xdr:col>10</xdr:col>
      <xdr:colOff>114300</xdr:colOff>
      <xdr:row>95</xdr:row>
      <xdr:rowOff>77457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02279"/>
          <a:ext cx="889000" cy="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169684</xdr:rowOff>
    </xdr:from>
    <xdr:to>
      <xdr:col>24</xdr:col>
      <xdr:colOff>114300</xdr:colOff>
      <xdr:row>93</xdr:row>
      <xdr:rowOff>99834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21111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79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153276</xdr:rowOff>
    </xdr:from>
    <xdr:to>
      <xdr:col>20</xdr:col>
      <xdr:colOff>38100</xdr:colOff>
      <xdr:row>94</xdr:row>
      <xdr:rowOff>83426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99953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87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29248</xdr:rowOff>
    </xdr:from>
    <xdr:to>
      <xdr:col>15</xdr:col>
      <xdr:colOff>101600</xdr:colOff>
      <xdr:row>94</xdr:row>
      <xdr:rowOff>130848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1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147375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92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135179</xdr:rowOff>
    </xdr:from>
    <xdr:to>
      <xdr:col>10</xdr:col>
      <xdr:colOff>165100</xdr:colOff>
      <xdr:row>95</xdr:row>
      <xdr:rowOff>65329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81856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02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26657</xdr:rowOff>
    </xdr:from>
    <xdr:to>
      <xdr:col>6</xdr:col>
      <xdr:colOff>38100</xdr:colOff>
      <xdr:row>95</xdr:row>
      <xdr:rowOff>128257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3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144784</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08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9080</xdr:rowOff>
    </xdr:from>
    <xdr:to>
      <xdr:col>55</xdr:col>
      <xdr:colOff>0</xdr:colOff>
      <xdr:row>37</xdr:row>
      <xdr:rowOff>88671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52730"/>
          <a:ext cx="838200" cy="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88671</xdr:rowOff>
    </xdr:from>
    <xdr:to>
      <xdr:col>50</xdr:col>
      <xdr:colOff>114300</xdr:colOff>
      <xdr:row>37</xdr:row>
      <xdr:rowOff>95872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32321"/>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1308</xdr:rowOff>
    </xdr:from>
    <xdr:to>
      <xdr:col>45</xdr:col>
      <xdr:colOff>177800</xdr:colOff>
      <xdr:row>37</xdr:row>
      <xdr:rowOff>95872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344958"/>
          <a:ext cx="889000" cy="9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1308</xdr:rowOff>
    </xdr:from>
    <xdr:to>
      <xdr:col>41</xdr:col>
      <xdr:colOff>50800</xdr:colOff>
      <xdr:row>37</xdr:row>
      <xdr:rowOff>63868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44958"/>
          <a:ext cx="889000" cy="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129730</xdr:rowOff>
    </xdr:from>
    <xdr:to>
      <xdr:col>55</xdr:col>
      <xdr:colOff>50800</xdr:colOff>
      <xdr:row>37</xdr:row>
      <xdr:rowOff>59880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44657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1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37871</xdr:rowOff>
    </xdr:from>
    <xdr:to>
      <xdr:col>50</xdr:col>
      <xdr:colOff>165100</xdr:colOff>
      <xdr:row>37</xdr:row>
      <xdr:rowOff>139471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130598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7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45072</xdr:rowOff>
    </xdr:from>
    <xdr:to>
      <xdr:col>46</xdr:col>
      <xdr:colOff>38100</xdr:colOff>
      <xdr:row>37</xdr:row>
      <xdr:rowOff>146672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137799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8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121958</xdr:rowOff>
    </xdr:from>
    <xdr:to>
      <xdr:col>41</xdr:col>
      <xdr:colOff>101600</xdr:colOff>
      <xdr:row>37</xdr:row>
      <xdr:rowOff>52108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43235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3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13068</xdr:rowOff>
    </xdr:from>
    <xdr:to>
      <xdr:col>36</xdr:col>
      <xdr:colOff>165100</xdr:colOff>
      <xdr:row>37</xdr:row>
      <xdr:rowOff>114668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105795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116623</xdr:rowOff>
    </xdr:from>
    <xdr:to>
      <xdr:col>55</xdr:col>
      <xdr:colOff>0</xdr:colOff>
      <xdr:row>56</xdr:row>
      <xdr:rowOff>19531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374923"/>
          <a:ext cx="838200" cy="24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69097</xdr:rowOff>
    </xdr:from>
    <xdr:to>
      <xdr:col>50</xdr:col>
      <xdr:colOff>114300</xdr:colOff>
      <xdr:row>54</xdr:row>
      <xdr:rowOff>116623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327397"/>
          <a:ext cx="889000" cy="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69097</xdr:rowOff>
    </xdr:from>
    <xdr:to>
      <xdr:col>45</xdr:col>
      <xdr:colOff>177800</xdr:colOff>
      <xdr:row>54</xdr:row>
      <xdr:rowOff>95906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327397"/>
          <a:ext cx="889000" cy="2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93974</xdr:rowOff>
    </xdr:from>
    <xdr:to>
      <xdr:col>41</xdr:col>
      <xdr:colOff>50800</xdr:colOff>
      <xdr:row>54</xdr:row>
      <xdr:rowOff>95906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352274"/>
          <a:ext cx="8890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54485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48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140181</xdr:rowOff>
    </xdr:from>
    <xdr:to>
      <xdr:col>55</xdr:col>
      <xdr:colOff>50800</xdr:colOff>
      <xdr:row>56</xdr:row>
      <xdr:rowOff>70331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118608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5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65823</xdr:rowOff>
    </xdr:from>
    <xdr:to>
      <xdr:col>50</xdr:col>
      <xdr:colOff>165100</xdr:colOff>
      <xdr:row>54</xdr:row>
      <xdr:rowOff>167423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2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12500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09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18297</xdr:rowOff>
    </xdr:from>
    <xdr:to>
      <xdr:col>46</xdr:col>
      <xdr:colOff>38100</xdr:colOff>
      <xdr:row>54</xdr:row>
      <xdr:rowOff>119897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2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136424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05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45106</xdr:rowOff>
    </xdr:from>
    <xdr:to>
      <xdr:col>41</xdr:col>
      <xdr:colOff>101600</xdr:colOff>
      <xdr:row>54</xdr:row>
      <xdr:rowOff>146706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30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163233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07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43174</xdr:rowOff>
    </xdr:from>
    <xdr:to>
      <xdr:col>36</xdr:col>
      <xdr:colOff>165100</xdr:colOff>
      <xdr:row>54</xdr:row>
      <xdr:rowOff>144774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3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161301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07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39827</xdr:rowOff>
    </xdr:from>
    <xdr:to>
      <xdr:col>55</xdr:col>
      <xdr:colOff>0</xdr:colOff>
      <xdr:row>77</xdr:row>
      <xdr:rowOff>82956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898577"/>
          <a:ext cx="838200" cy="38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39827</xdr:rowOff>
    </xdr:from>
    <xdr:to>
      <xdr:col>50</xdr:col>
      <xdr:colOff>114300</xdr:colOff>
      <xdr:row>78</xdr:row>
      <xdr:rowOff>55207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2898577"/>
          <a:ext cx="889000" cy="5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167805</xdr:rowOff>
    </xdr:from>
    <xdr:to>
      <xdr:col>45</xdr:col>
      <xdr:colOff>177800</xdr:colOff>
      <xdr:row>78</xdr:row>
      <xdr:rowOff>55207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683655"/>
          <a:ext cx="889000" cy="74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167805</xdr:rowOff>
    </xdr:from>
    <xdr:to>
      <xdr:col>41</xdr:col>
      <xdr:colOff>50800</xdr:colOff>
      <xdr:row>76</xdr:row>
      <xdr:rowOff>42163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683655"/>
          <a:ext cx="889000" cy="38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32156</xdr:rowOff>
    </xdr:from>
    <xdr:to>
      <xdr:col>55</xdr:col>
      <xdr:colOff>50800</xdr:colOff>
      <xdr:row>77</xdr:row>
      <xdr:rowOff>133756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55033</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8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160477</xdr:rowOff>
    </xdr:from>
    <xdr:to>
      <xdr:col>50</xdr:col>
      <xdr:colOff>165100</xdr:colOff>
      <xdr:row>75</xdr:row>
      <xdr:rowOff>90627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8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107154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6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4407</xdr:rowOff>
    </xdr:from>
    <xdr:to>
      <xdr:col>46</xdr:col>
      <xdr:colOff>38100</xdr:colOff>
      <xdr:row>78</xdr:row>
      <xdr:rowOff>106007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7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97134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117005</xdr:rowOff>
    </xdr:from>
    <xdr:to>
      <xdr:col>41</xdr:col>
      <xdr:colOff>101600</xdr:colOff>
      <xdr:row>74</xdr:row>
      <xdr:rowOff>47155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6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63682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40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162813</xdr:rowOff>
    </xdr:from>
    <xdr:to>
      <xdr:col>36</xdr:col>
      <xdr:colOff>165100</xdr:colOff>
      <xdr:row>76</xdr:row>
      <xdr:rowOff>92963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84090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11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159719</xdr:rowOff>
    </xdr:from>
    <xdr:to>
      <xdr:col>55</xdr:col>
      <xdr:colOff>0</xdr:colOff>
      <xdr:row>97</xdr:row>
      <xdr:rowOff>114836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18919"/>
          <a:ext cx="838200" cy="1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101546</xdr:rowOff>
    </xdr:from>
    <xdr:to>
      <xdr:col>50</xdr:col>
      <xdr:colOff>114300</xdr:colOff>
      <xdr:row>96</xdr:row>
      <xdr:rowOff>159719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217846"/>
          <a:ext cx="889000" cy="40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101546</xdr:rowOff>
    </xdr:from>
    <xdr:to>
      <xdr:col>45</xdr:col>
      <xdr:colOff>177800</xdr:colOff>
      <xdr:row>99</xdr:row>
      <xdr:rowOff>10868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217846"/>
          <a:ext cx="889000" cy="76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10868</xdr:rowOff>
    </xdr:from>
    <xdr:to>
      <xdr:col>41</xdr:col>
      <xdr:colOff>50800</xdr:colOff>
      <xdr:row>99</xdr:row>
      <xdr:rowOff>31181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984418"/>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64036</xdr:rowOff>
    </xdr:from>
    <xdr:to>
      <xdr:col>55</xdr:col>
      <xdr:colOff>50800</xdr:colOff>
      <xdr:row>97</xdr:row>
      <xdr:rowOff>165636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42463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108919</xdr:rowOff>
    </xdr:from>
    <xdr:to>
      <xdr:col>50</xdr:col>
      <xdr:colOff>165100</xdr:colOff>
      <xdr:row>97</xdr:row>
      <xdr:rowOff>39069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55596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50746</xdr:rowOff>
    </xdr:from>
    <xdr:to>
      <xdr:col>46</xdr:col>
      <xdr:colOff>38100</xdr:colOff>
      <xdr:row>94</xdr:row>
      <xdr:rowOff>152346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1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168873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94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131518</xdr:rowOff>
    </xdr:from>
    <xdr:to>
      <xdr:col>41</xdr:col>
      <xdr:colOff>101600</xdr:colOff>
      <xdr:row>99</xdr:row>
      <xdr:rowOff>61668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9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52795</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70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151831</xdr:rowOff>
    </xdr:from>
    <xdr:to>
      <xdr:col>36</xdr:col>
      <xdr:colOff>165100</xdr:colOff>
      <xdr:row>99</xdr:row>
      <xdr:rowOff>81981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9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73108</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704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97616</xdr:rowOff>
    </xdr:from>
    <xdr:to>
      <xdr:col>71</xdr:col>
      <xdr:colOff>177800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84166"/>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46816</xdr:rowOff>
    </xdr:from>
    <xdr:to>
      <xdr:col>67</xdr:col>
      <xdr:colOff>101600</xdr:colOff>
      <xdr:row>39</xdr:row>
      <xdr:rowOff>148416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139543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826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152870</xdr:rowOff>
    </xdr:from>
    <xdr:to>
      <xdr:col>85</xdr:col>
      <xdr:colOff>127000</xdr:colOff>
      <xdr:row>76</xdr:row>
      <xdr:rowOff>157962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83070"/>
          <a:ext cx="8382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157962</xdr:rowOff>
    </xdr:from>
    <xdr:to>
      <xdr:col>81</xdr:col>
      <xdr:colOff>50800</xdr:colOff>
      <xdr:row>77</xdr:row>
      <xdr:rowOff>2832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88162"/>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2832</xdr:rowOff>
    </xdr:from>
    <xdr:to>
      <xdr:col>76</xdr:col>
      <xdr:colOff>114300</xdr:colOff>
      <xdr:row>77</xdr:row>
      <xdr:rowOff>15787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04482"/>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15787</xdr:rowOff>
    </xdr:from>
    <xdr:to>
      <xdr:col>71</xdr:col>
      <xdr:colOff>177800</xdr:colOff>
      <xdr:row>77</xdr:row>
      <xdr:rowOff>29883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17437"/>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102070</xdr:rowOff>
    </xdr:from>
    <xdr:to>
      <xdr:col>85</xdr:col>
      <xdr:colOff>177800</xdr:colOff>
      <xdr:row>77</xdr:row>
      <xdr:rowOff>32220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80497</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107162</xdr:rowOff>
    </xdr:from>
    <xdr:to>
      <xdr:col>81</xdr:col>
      <xdr:colOff>101600</xdr:colOff>
      <xdr:row>77</xdr:row>
      <xdr:rowOff>37312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28439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3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123482</xdr:rowOff>
    </xdr:from>
    <xdr:to>
      <xdr:col>76</xdr:col>
      <xdr:colOff>165100</xdr:colOff>
      <xdr:row>77</xdr:row>
      <xdr:rowOff>53632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44759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4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136437</xdr:rowOff>
    </xdr:from>
    <xdr:to>
      <xdr:col>72</xdr:col>
      <xdr:colOff>38100</xdr:colOff>
      <xdr:row>77</xdr:row>
      <xdr:rowOff>66587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57714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150533</xdr:rowOff>
    </xdr:from>
    <xdr:to>
      <xdr:col>67</xdr:col>
      <xdr:colOff>101600</xdr:colOff>
      <xdr:row>77</xdr:row>
      <xdr:rowOff>80683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71810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29080</xdr:rowOff>
    </xdr:from>
    <xdr:to>
      <xdr:col>85</xdr:col>
      <xdr:colOff>127000</xdr:colOff>
      <xdr:row>98</xdr:row>
      <xdr:rowOff>78138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59730"/>
          <a:ext cx="838200" cy="2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32784</xdr:rowOff>
    </xdr:from>
    <xdr:to>
      <xdr:col>81</xdr:col>
      <xdr:colOff>50800</xdr:colOff>
      <xdr:row>98</xdr:row>
      <xdr:rowOff>78138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34884"/>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32784</xdr:rowOff>
    </xdr:from>
    <xdr:to>
      <xdr:col>76</xdr:col>
      <xdr:colOff>114300</xdr:colOff>
      <xdr:row>98</xdr:row>
      <xdr:rowOff>131218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34884"/>
          <a:ext cx="889000" cy="9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125368</xdr:rowOff>
    </xdr:from>
    <xdr:to>
      <xdr:col>71</xdr:col>
      <xdr:colOff>177800</xdr:colOff>
      <xdr:row>98</xdr:row>
      <xdr:rowOff>131218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27468"/>
          <a:ext cx="889000" cy="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149730</xdr:rowOff>
    </xdr:from>
    <xdr:to>
      <xdr:col>85</xdr:col>
      <xdr:colOff>177800</xdr:colOff>
      <xdr:row>97</xdr:row>
      <xdr:rowOff>79880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128157</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8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27338</xdr:rowOff>
    </xdr:from>
    <xdr:to>
      <xdr:col>81</xdr:col>
      <xdr:colOff>101600</xdr:colOff>
      <xdr:row>98</xdr:row>
      <xdr:rowOff>128938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120065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2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153434</xdr:rowOff>
    </xdr:from>
    <xdr:to>
      <xdr:col>76</xdr:col>
      <xdr:colOff>165100</xdr:colOff>
      <xdr:row>98</xdr:row>
      <xdr:rowOff>83584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74711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87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80418</xdr:rowOff>
    </xdr:from>
    <xdr:to>
      <xdr:col>72</xdr:col>
      <xdr:colOff>38100</xdr:colOff>
      <xdr:row>99</xdr:row>
      <xdr:rowOff>10568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1695</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4017" y="1697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74568</xdr:rowOff>
    </xdr:from>
    <xdr:to>
      <xdr:col>67</xdr:col>
      <xdr:colOff>101600</xdr:colOff>
      <xdr:row>99</xdr:row>
      <xdr:rowOff>4718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7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167295</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5017" y="1696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37630</xdr:rowOff>
    </xdr:from>
    <xdr:to>
      <xdr:col>116</xdr:col>
      <xdr:colOff>63500</xdr:colOff>
      <xdr:row>59</xdr:row>
      <xdr:rowOff>39039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53180"/>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36525</xdr:rowOff>
    </xdr:from>
    <xdr:to>
      <xdr:col>111</xdr:col>
      <xdr:colOff>177800</xdr:colOff>
      <xdr:row>59</xdr:row>
      <xdr:rowOff>37630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5207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36525</xdr:rowOff>
    </xdr:from>
    <xdr:to>
      <xdr:col>107</xdr:col>
      <xdr:colOff>50800</xdr:colOff>
      <xdr:row>59</xdr:row>
      <xdr:rowOff>36754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5207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36754</xdr:rowOff>
    </xdr:from>
    <xdr:to>
      <xdr:col>102</xdr:col>
      <xdr:colOff>114300</xdr:colOff>
      <xdr:row>59</xdr:row>
      <xdr:rowOff>37326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5230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159689</xdr:rowOff>
    </xdr:from>
    <xdr:to>
      <xdr:col>116</xdr:col>
      <xdr:colOff>114300</xdr:colOff>
      <xdr:row>59</xdr:row>
      <xdr:rowOff>89839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74616</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158280</xdr:rowOff>
    </xdr:from>
    <xdr:to>
      <xdr:col>112</xdr:col>
      <xdr:colOff>38100</xdr:colOff>
      <xdr:row>59</xdr:row>
      <xdr:rowOff>88430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79557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9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157175</xdr:rowOff>
    </xdr:from>
    <xdr:to>
      <xdr:col>107</xdr:col>
      <xdr:colOff>101600</xdr:colOff>
      <xdr:row>59</xdr:row>
      <xdr:rowOff>87325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78452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9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157404</xdr:rowOff>
    </xdr:from>
    <xdr:to>
      <xdr:col>102</xdr:col>
      <xdr:colOff>165100</xdr:colOff>
      <xdr:row>59</xdr:row>
      <xdr:rowOff>87554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78681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9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157976</xdr:rowOff>
    </xdr:from>
    <xdr:to>
      <xdr:col>98</xdr:col>
      <xdr:colOff>38100</xdr:colOff>
      <xdr:row>59</xdr:row>
      <xdr:rowOff>88126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79253</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9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97789</xdr:rowOff>
    </xdr:from>
    <xdr:to>
      <xdr:col>116</xdr:col>
      <xdr:colOff>63500</xdr:colOff>
      <xdr:row>78</xdr:row>
      <xdr:rowOff>16638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27989"/>
          <a:ext cx="838200" cy="26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167780</xdr:rowOff>
    </xdr:from>
    <xdr:to>
      <xdr:col>111</xdr:col>
      <xdr:colOff>177800</xdr:colOff>
      <xdr:row>78</xdr:row>
      <xdr:rowOff>16638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369430"/>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93504</xdr:rowOff>
    </xdr:from>
    <xdr:to>
      <xdr:col>107</xdr:col>
      <xdr:colOff>50800</xdr:colOff>
      <xdr:row>77</xdr:row>
      <xdr:rowOff>167780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295154"/>
          <a:ext cx="889000" cy="7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93504</xdr:rowOff>
    </xdr:from>
    <xdr:to>
      <xdr:col>102</xdr:col>
      <xdr:colOff>114300</xdr:colOff>
      <xdr:row>77</xdr:row>
      <xdr:rowOff>139339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95154"/>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46989</xdr:rowOff>
    </xdr:from>
    <xdr:to>
      <xdr:col>116</xdr:col>
      <xdr:colOff>114300</xdr:colOff>
      <xdr:row>76</xdr:row>
      <xdr:rowOff>148589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7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25416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137288</xdr:rowOff>
    </xdr:from>
    <xdr:to>
      <xdr:col>112</xdr:col>
      <xdr:colOff>38100</xdr:colOff>
      <xdr:row>78</xdr:row>
      <xdr:rowOff>67438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58565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116980</xdr:rowOff>
    </xdr:from>
    <xdr:to>
      <xdr:col>107</xdr:col>
      <xdr:colOff>101600</xdr:colOff>
      <xdr:row>78</xdr:row>
      <xdr:rowOff>47130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38257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42704</xdr:rowOff>
    </xdr:from>
    <xdr:to>
      <xdr:col>102</xdr:col>
      <xdr:colOff>165100</xdr:colOff>
      <xdr:row>77</xdr:row>
      <xdr:rowOff>144304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135431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3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88539</xdr:rowOff>
    </xdr:from>
    <xdr:to>
      <xdr:col>98</xdr:col>
      <xdr:colOff>38100</xdr:colOff>
      <xdr:row>78</xdr:row>
      <xdr:rowOff>18689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9816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人件費について、住民一人あたり</a:t>
          </a:r>
          <a:r>
            <a:rPr kumimoji="1" lang="en-US" altLang="ja-JP" sz="1300">
              <a:latin typeface="ＭＳ Ｐゴシック" panose="020B0600070205080204" pitchFamily="50" charset="-128"/>
              <a:ea typeface="ＭＳ Ｐゴシック" panose="020B0600070205080204" pitchFamily="50" charset="-128"/>
            </a:rPr>
            <a:t>47,324</a:t>
          </a:r>
          <a:r>
            <a:rPr kumimoji="1" lang="ja-JP" altLang="en-US" sz="1300">
              <a:latin typeface="ＭＳ Ｐゴシック" panose="020B0600070205080204" pitchFamily="50" charset="-128"/>
              <a:ea typeface="ＭＳ Ｐゴシック" panose="020B0600070205080204" pitchFamily="50" charset="-128"/>
            </a:rPr>
            <a:t>円と類似団体内では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番目に低く同水準で推移している。一方、扶助費については住民一人当たりのコストが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140,639</a:t>
          </a:r>
          <a:r>
            <a:rPr kumimoji="1" lang="ja-JP" altLang="en-US" sz="1300">
              <a:latin typeface="ＭＳ Ｐゴシック" panose="020B0600070205080204" pitchFamily="50" charset="-128"/>
              <a:ea typeface="ＭＳ Ｐゴシック" panose="020B0600070205080204" pitchFamily="50" charset="-128"/>
            </a:rPr>
            <a:t>円と類似団体内において上位のコストとなっている。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これまで実施してきた行政改革アクションプラン等の取組みにより人件費等の縮減がなされてきた結果、現在においても類似団体平均を大きく下回る水準で推移してきている。今後も行政需要に応じた事務事業の見直し及び効率化により市民サービスの更なる向上を目指すとともに、職員負担も考慮のうえ、適正な定員管理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扶助費については、障がい福祉サービス費等給付費、児童扶養手当事業、生活保護費が増加しており、類似団体内でも上位のコストとなっている。資格審査の適正化等を図りコストの軽減に努める。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普通建設事業においては、前年度と比較すると新庁舎及び消防庁舎建設事業の減や上田小学校及び上田幼稚園改築事業の減も重なったことから、</a:t>
          </a:r>
          <a:r>
            <a:rPr kumimoji="1" lang="en-US" altLang="ja-JP" sz="1300">
              <a:latin typeface="ＭＳ Ｐゴシック" panose="020B0600070205080204" pitchFamily="50" charset="-128"/>
              <a:ea typeface="ＭＳ Ｐゴシック" panose="020B0600070205080204" pitchFamily="50" charset="-128"/>
            </a:rPr>
            <a:t>43,011</a:t>
          </a:r>
          <a:r>
            <a:rPr kumimoji="1" lang="ja-JP" altLang="en-US" sz="1300">
              <a:latin typeface="ＭＳ Ｐゴシック" panose="020B0600070205080204" pitchFamily="50" charset="-128"/>
              <a:ea typeface="ＭＳ Ｐゴシック" panose="020B0600070205080204" pitchFamily="50" charset="-128"/>
            </a:rPr>
            <a:t>円と大幅な減となっている。今後、これらの事業の起債償還も始まることから、将来的にはその費用は増加していくが予想される。各事業の緊急性及び必要性を精査のうえ、公債費が将来的の財政運営に影響がないよう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沖縄県豊見城市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64,953
64,574
19.19
27,688,028
27,140,824
404,375
11,651,167
30,284,840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1169</xdr:rowOff>
    </xdr:from>
    <xdr:to>
      <xdr:col>24</xdr:col>
      <xdr:colOff>63500</xdr:colOff>
      <xdr:row>35</xdr:row>
      <xdr:rowOff>18085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01919"/>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71577</xdr:rowOff>
    </xdr:from>
    <xdr:to>
      <xdr:col>19</xdr:col>
      <xdr:colOff>177800</xdr:colOff>
      <xdr:row>35</xdr:row>
      <xdr:rowOff>18085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00877"/>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71577</xdr:rowOff>
    </xdr:from>
    <xdr:to>
      <xdr:col>15</xdr:col>
      <xdr:colOff>50800</xdr:colOff>
      <xdr:row>35</xdr:row>
      <xdr:rowOff>71577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00877"/>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45060</xdr:rowOff>
    </xdr:from>
    <xdr:to>
      <xdr:col>10</xdr:col>
      <xdr:colOff>114300</xdr:colOff>
      <xdr:row>35</xdr:row>
      <xdr:rowOff>71577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74360"/>
          <a:ext cx="889000" cy="19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121819</xdr:rowOff>
    </xdr:from>
    <xdr:to>
      <xdr:col>24</xdr:col>
      <xdr:colOff>114300</xdr:colOff>
      <xdr:row>35</xdr:row>
      <xdr:rowOff>51969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100246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138735</xdr:rowOff>
    </xdr:from>
    <xdr:to>
      <xdr:col>20</xdr:col>
      <xdr:colOff>38100</xdr:colOff>
      <xdr:row>35</xdr:row>
      <xdr:rowOff>68885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60012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6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20777</xdr:rowOff>
    </xdr:from>
    <xdr:to>
      <xdr:col>15</xdr:col>
      <xdr:colOff>101600</xdr:colOff>
      <xdr:row>34</xdr:row>
      <xdr:rowOff>122377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138904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2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20777</xdr:rowOff>
    </xdr:from>
    <xdr:to>
      <xdr:col>10</xdr:col>
      <xdr:colOff>165100</xdr:colOff>
      <xdr:row>35</xdr:row>
      <xdr:rowOff>122377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113504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165710</xdr:rowOff>
    </xdr:from>
    <xdr:to>
      <xdr:col>6</xdr:col>
      <xdr:colOff>38100</xdr:colOff>
      <xdr:row>34</xdr:row>
      <xdr:rowOff>95860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86987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146733</xdr:rowOff>
    </xdr:from>
    <xdr:to>
      <xdr:col>24</xdr:col>
      <xdr:colOff>63500</xdr:colOff>
      <xdr:row>57</xdr:row>
      <xdr:rowOff>62631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76483"/>
          <a:ext cx="838200" cy="25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146733</xdr:rowOff>
    </xdr:from>
    <xdr:to>
      <xdr:col>19</xdr:col>
      <xdr:colOff>177800</xdr:colOff>
      <xdr:row>57</xdr:row>
      <xdr:rowOff>13185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576483"/>
          <a:ext cx="889000" cy="20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160548</xdr:rowOff>
    </xdr:from>
    <xdr:to>
      <xdr:col>15</xdr:col>
      <xdr:colOff>50800</xdr:colOff>
      <xdr:row>57</xdr:row>
      <xdr:rowOff>13185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590298"/>
          <a:ext cx="889000" cy="19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160548</xdr:rowOff>
    </xdr:from>
    <xdr:to>
      <xdr:col>10</xdr:col>
      <xdr:colOff>114300</xdr:colOff>
      <xdr:row>56</xdr:row>
      <xdr:rowOff>31130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90298"/>
          <a:ext cx="889000" cy="4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11831</xdr:rowOff>
    </xdr:from>
    <xdr:to>
      <xdr:col>24</xdr:col>
      <xdr:colOff>114300</xdr:colOff>
      <xdr:row>57</xdr:row>
      <xdr:rowOff>113431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98208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95933</xdr:rowOff>
    </xdr:from>
    <xdr:to>
      <xdr:col>20</xdr:col>
      <xdr:colOff>38100</xdr:colOff>
      <xdr:row>56</xdr:row>
      <xdr:rowOff>26083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2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42610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133835</xdr:rowOff>
    </xdr:from>
    <xdr:to>
      <xdr:col>15</xdr:col>
      <xdr:colOff>101600</xdr:colOff>
      <xdr:row>57</xdr:row>
      <xdr:rowOff>63985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3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55112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109748</xdr:rowOff>
    </xdr:from>
    <xdr:to>
      <xdr:col>10</xdr:col>
      <xdr:colOff>165100</xdr:colOff>
      <xdr:row>56</xdr:row>
      <xdr:rowOff>39898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56425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1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151780</xdr:rowOff>
    </xdr:from>
    <xdr:to>
      <xdr:col>6</xdr:col>
      <xdr:colOff>38100</xdr:colOff>
      <xdr:row>56</xdr:row>
      <xdr:rowOff>81930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73057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67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33757</xdr:rowOff>
    </xdr:from>
    <xdr:to>
      <xdr:col>24</xdr:col>
      <xdr:colOff>63500</xdr:colOff>
      <xdr:row>75</xdr:row>
      <xdr:rowOff>63068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49607"/>
          <a:ext cx="838200" cy="37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169990</xdr:rowOff>
    </xdr:from>
    <xdr:to>
      <xdr:col>19</xdr:col>
      <xdr:colOff>177800</xdr:colOff>
      <xdr:row>75</xdr:row>
      <xdr:rowOff>63068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57290"/>
          <a:ext cx="8890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169990</xdr:rowOff>
    </xdr:from>
    <xdr:to>
      <xdr:col>15</xdr:col>
      <xdr:colOff>50800</xdr:colOff>
      <xdr:row>75</xdr:row>
      <xdr:rowOff>78575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57290"/>
          <a:ext cx="889000" cy="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78575</xdr:rowOff>
    </xdr:from>
    <xdr:to>
      <xdr:col>10</xdr:col>
      <xdr:colOff>114300</xdr:colOff>
      <xdr:row>76</xdr:row>
      <xdr:rowOff>36601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37325"/>
          <a:ext cx="889000" cy="1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154407</xdr:rowOff>
    </xdr:from>
    <xdr:to>
      <xdr:col>24</xdr:col>
      <xdr:colOff>114300</xdr:colOff>
      <xdr:row>73</xdr:row>
      <xdr:rowOff>84557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5834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5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12268</xdr:rowOff>
    </xdr:from>
    <xdr:to>
      <xdr:col>20</xdr:col>
      <xdr:colOff>38100</xdr:colOff>
      <xdr:row>75</xdr:row>
      <xdr:rowOff>113868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130395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4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119190</xdr:rowOff>
    </xdr:from>
    <xdr:to>
      <xdr:col>15</xdr:col>
      <xdr:colOff>101600</xdr:colOff>
      <xdr:row>75</xdr:row>
      <xdr:rowOff>49340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65867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8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27775</xdr:rowOff>
    </xdr:from>
    <xdr:to>
      <xdr:col>10</xdr:col>
      <xdr:colOff>165100</xdr:colOff>
      <xdr:row>75</xdr:row>
      <xdr:rowOff>129375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6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157251</xdr:rowOff>
    </xdr:from>
    <xdr:to>
      <xdr:col>6</xdr:col>
      <xdr:colOff>38100</xdr:colOff>
      <xdr:row>76</xdr:row>
      <xdr:rowOff>87401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78528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0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116560</xdr:rowOff>
    </xdr:from>
    <xdr:to>
      <xdr:col>24</xdr:col>
      <xdr:colOff>63500</xdr:colOff>
      <xdr:row>97</xdr:row>
      <xdr:rowOff>128219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47210"/>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114579</xdr:rowOff>
    </xdr:from>
    <xdr:to>
      <xdr:col>19</xdr:col>
      <xdr:colOff>177800</xdr:colOff>
      <xdr:row>97</xdr:row>
      <xdr:rowOff>128219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45229"/>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109792</xdr:rowOff>
    </xdr:from>
    <xdr:to>
      <xdr:col>15</xdr:col>
      <xdr:colOff>50800</xdr:colOff>
      <xdr:row>97</xdr:row>
      <xdr:rowOff>114579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40442"/>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105969</xdr:rowOff>
    </xdr:from>
    <xdr:to>
      <xdr:col>10</xdr:col>
      <xdr:colOff>114300</xdr:colOff>
      <xdr:row>97</xdr:row>
      <xdr:rowOff>109792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36619"/>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65760</xdr:rowOff>
    </xdr:from>
    <xdr:to>
      <xdr:col>24</xdr:col>
      <xdr:colOff>114300</xdr:colOff>
      <xdr:row>97</xdr:row>
      <xdr:rowOff>167360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9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152137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77419</xdr:rowOff>
    </xdr:from>
    <xdr:to>
      <xdr:col>20</xdr:col>
      <xdr:colOff>38100</xdr:colOff>
      <xdr:row>98</xdr:row>
      <xdr:rowOff>7569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170146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63779</xdr:rowOff>
    </xdr:from>
    <xdr:to>
      <xdr:col>15</xdr:col>
      <xdr:colOff>101600</xdr:colOff>
      <xdr:row>97</xdr:row>
      <xdr:rowOff>165379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156506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8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58992</xdr:rowOff>
    </xdr:from>
    <xdr:to>
      <xdr:col>10</xdr:col>
      <xdr:colOff>165100</xdr:colOff>
      <xdr:row>97</xdr:row>
      <xdr:rowOff>160592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8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151719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55169</xdr:rowOff>
    </xdr:from>
    <xdr:to>
      <xdr:col>6</xdr:col>
      <xdr:colOff>38100</xdr:colOff>
      <xdr:row>97</xdr:row>
      <xdr:rowOff>156769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147896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134366</xdr:rowOff>
    </xdr:from>
    <xdr:to>
      <xdr:col>55</xdr:col>
      <xdr:colOff>0</xdr:colOff>
      <xdr:row>38</xdr:row>
      <xdr:rowOff>134747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4946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134747</xdr:rowOff>
    </xdr:from>
    <xdr:to>
      <xdr:col>50</xdr:col>
      <xdr:colOff>114300</xdr:colOff>
      <xdr:row>38</xdr:row>
      <xdr:rowOff>148844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64984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147701</xdr:rowOff>
    </xdr:from>
    <xdr:to>
      <xdr:col>45</xdr:col>
      <xdr:colOff>177800</xdr:colOff>
      <xdr:row>38</xdr:row>
      <xdr:rowOff>148844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628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88646</xdr:rowOff>
    </xdr:from>
    <xdr:to>
      <xdr:col>41</xdr:col>
      <xdr:colOff>50800</xdr:colOff>
      <xdr:row>38</xdr:row>
      <xdr:rowOff>147701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03746"/>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83566</xdr:rowOff>
    </xdr:from>
    <xdr:to>
      <xdr:col>55</xdr:col>
      <xdr:colOff>50800</xdr:colOff>
      <xdr:row>39</xdr:row>
      <xdr:rowOff>13716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169943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83947</xdr:rowOff>
    </xdr:from>
    <xdr:to>
      <xdr:col>50</xdr:col>
      <xdr:colOff>165100</xdr:colOff>
      <xdr:row>39</xdr:row>
      <xdr:rowOff>14097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5224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98044</xdr:rowOff>
    </xdr:from>
    <xdr:to>
      <xdr:col>46</xdr:col>
      <xdr:colOff>38100</xdr:colOff>
      <xdr:row>39</xdr:row>
      <xdr:rowOff>28194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19321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96901</xdr:rowOff>
    </xdr:from>
    <xdr:to>
      <xdr:col>41</xdr:col>
      <xdr:colOff>101600</xdr:colOff>
      <xdr:row>39</xdr:row>
      <xdr:rowOff>27051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18178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37846</xdr:rowOff>
    </xdr:from>
    <xdr:to>
      <xdr:col>36</xdr:col>
      <xdr:colOff>165100</xdr:colOff>
      <xdr:row>38</xdr:row>
      <xdr:rowOff>139446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130573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4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89980</xdr:rowOff>
    </xdr:from>
    <xdr:to>
      <xdr:col>55</xdr:col>
      <xdr:colOff>0</xdr:colOff>
      <xdr:row>58</xdr:row>
      <xdr:rowOff>136633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34080"/>
          <a:ext cx="838200" cy="4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86360</xdr:rowOff>
    </xdr:from>
    <xdr:to>
      <xdr:col>50</xdr:col>
      <xdr:colOff>114300</xdr:colOff>
      <xdr:row>58</xdr:row>
      <xdr:rowOff>89980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30460"/>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73768</xdr:rowOff>
    </xdr:from>
    <xdr:to>
      <xdr:col>45</xdr:col>
      <xdr:colOff>177800</xdr:colOff>
      <xdr:row>58</xdr:row>
      <xdr:rowOff>86360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17868"/>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46736</xdr:rowOff>
    </xdr:from>
    <xdr:to>
      <xdr:col>41</xdr:col>
      <xdr:colOff>50800</xdr:colOff>
      <xdr:row>58</xdr:row>
      <xdr:rowOff>73768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90836"/>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85833</xdr:rowOff>
    </xdr:from>
    <xdr:to>
      <xdr:col>55</xdr:col>
      <xdr:colOff>50800</xdr:colOff>
      <xdr:row>59</xdr:row>
      <xdr:rowOff>15983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2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760</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4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39180</xdr:rowOff>
    </xdr:from>
    <xdr:to>
      <xdr:col>50</xdr:col>
      <xdr:colOff>165100</xdr:colOff>
      <xdr:row>58</xdr:row>
      <xdr:rowOff>140780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131907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7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35560</xdr:rowOff>
    </xdr:from>
    <xdr:to>
      <xdr:col>46</xdr:col>
      <xdr:colOff>38100</xdr:colOff>
      <xdr:row>58</xdr:row>
      <xdr:rowOff>137160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128287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22968</xdr:rowOff>
    </xdr:from>
    <xdr:to>
      <xdr:col>41</xdr:col>
      <xdr:colOff>101600</xdr:colOff>
      <xdr:row>58</xdr:row>
      <xdr:rowOff>124568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115695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167386</xdr:rowOff>
    </xdr:from>
    <xdr:to>
      <xdr:col>36</xdr:col>
      <xdr:colOff>165100</xdr:colOff>
      <xdr:row>58</xdr:row>
      <xdr:rowOff>97536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88663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115354</xdr:rowOff>
    </xdr:from>
    <xdr:to>
      <xdr:col>55</xdr:col>
      <xdr:colOff>0</xdr:colOff>
      <xdr:row>78</xdr:row>
      <xdr:rowOff>129223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88454"/>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113297</xdr:rowOff>
    </xdr:from>
    <xdr:to>
      <xdr:col>50</xdr:col>
      <xdr:colOff>114300</xdr:colOff>
      <xdr:row>78</xdr:row>
      <xdr:rowOff>129223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86397"/>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113297</xdr:rowOff>
    </xdr:from>
    <xdr:to>
      <xdr:col>45</xdr:col>
      <xdr:colOff>177800</xdr:colOff>
      <xdr:row>78</xdr:row>
      <xdr:rowOff>120345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86397"/>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47574</xdr:rowOff>
    </xdr:from>
    <xdr:to>
      <xdr:col>41</xdr:col>
      <xdr:colOff>50800</xdr:colOff>
      <xdr:row>78</xdr:row>
      <xdr:rowOff>120345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20674"/>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64554</xdr:rowOff>
    </xdr:from>
    <xdr:to>
      <xdr:col>55</xdr:col>
      <xdr:colOff>50800</xdr:colOff>
      <xdr:row>78</xdr:row>
      <xdr:rowOff>166154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150931</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5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78423</xdr:rowOff>
    </xdr:from>
    <xdr:to>
      <xdr:col>50</xdr:col>
      <xdr:colOff>165100</xdr:colOff>
      <xdr:row>79</xdr:row>
      <xdr:rowOff>8573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171150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62497</xdr:rowOff>
    </xdr:from>
    <xdr:to>
      <xdr:col>46</xdr:col>
      <xdr:colOff>38100</xdr:colOff>
      <xdr:row>78</xdr:row>
      <xdr:rowOff>164097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155224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2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69545</xdr:rowOff>
    </xdr:from>
    <xdr:to>
      <xdr:col>41</xdr:col>
      <xdr:colOff>101600</xdr:colOff>
      <xdr:row>78</xdr:row>
      <xdr:rowOff>171145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162272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3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168224</xdr:rowOff>
    </xdr:from>
    <xdr:to>
      <xdr:col>36</xdr:col>
      <xdr:colOff>165100</xdr:colOff>
      <xdr:row>78</xdr:row>
      <xdr:rowOff>98374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89501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140596</xdr:rowOff>
    </xdr:from>
    <xdr:to>
      <xdr:col>55</xdr:col>
      <xdr:colOff>0</xdr:colOff>
      <xdr:row>98</xdr:row>
      <xdr:rowOff>39497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71246"/>
          <a:ext cx="838200" cy="7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1663</xdr:rowOff>
    </xdr:from>
    <xdr:to>
      <xdr:col>50</xdr:col>
      <xdr:colOff>114300</xdr:colOff>
      <xdr:row>98</xdr:row>
      <xdr:rowOff>39497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803763"/>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96628</xdr:rowOff>
    </xdr:from>
    <xdr:to>
      <xdr:col>45</xdr:col>
      <xdr:colOff>177800</xdr:colOff>
      <xdr:row>98</xdr:row>
      <xdr:rowOff>1663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55828"/>
          <a:ext cx="889000" cy="24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59176</xdr:rowOff>
    </xdr:from>
    <xdr:to>
      <xdr:col>41</xdr:col>
      <xdr:colOff>50800</xdr:colOff>
      <xdr:row>96</xdr:row>
      <xdr:rowOff>96628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18376"/>
          <a:ext cx="8890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89796</xdr:rowOff>
    </xdr:from>
    <xdr:to>
      <xdr:col>55</xdr:col>
      <xdr:colOff>50800</xdr:colOff>
      <xdr:row>98</xdr:row>
      <xdr:rowOff>19946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68223</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160147</xdr:rowOff>
    </xdr:from>
    <xdr:to>
      <xdr:col>50</xdr:col>
      <xdr:colOff>165100</xdr:colOff>
      <xdr:row>98</xdr:row>
      <xdr:rowOff>90297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81424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122313</xdr:rowOff>
    </xdr:from>
    <xdr:to>
      <xdr:col>46</xdr:col>
      <xdr:colOff>38100</xdr:colOff>
      <xdr:row>98</xdr:row>
      <xdr:rowOff>52463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43590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84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45828</xdr:rowOff>
    </xdr:from>
    <xdr:to>
      <xdr:col>41</xdr:col>
      <xdr:colOff>101600</xdr:colOff>
      <xdr:row>96</xdr:row>
      <xdr:rowOff>147428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138555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59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8376</xdr:rowOff>
    </xdr:from>
    <xdr:to>
      <xdr:col>36</xdr:col>
      <xdr:colOff>165100</xdr:colOff>
      <xdr:row>96</xdr:row>
      <xdr:rowOff>109976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46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101103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56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47300</xdr:rowOff>
    </xdr:from>
    <xdr:to>
      <xdr:col>85</xdr:col>
      <xdr:colOff>127000</xdr:colOff>
      <xdr:row>39</xdr:row>
      <xdr:rowOff>55758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733850"/>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122692</xdr:rowOff>
    </xdr:from>
    <xdr:to>
      <xdr:col>81</xdr:col>
      <xdr:colOff>50800</xdr:colOff>
      <xdr:row>39</xdr:row>
      <xdr:rowOff>55758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294892"/>
          <a:ext cx="889000" cy="44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122692</xdr:rowOff>
    </xdr:from>
    <xdr:to>
      <xdr:col>76</xdr:col>
      <xdr:colOff>114300</xdr:colOff>
      <xdr:row>37</xdr:row>
      <xdr:rowOff>92243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294892"/>
          <a:ext cx="889000" cy="1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92243</xdr:rowOff>
    </xdr:from>
    <xdr:to>
      <xdr:col>71</xdr:col>
      <xdr:colOff>177800</xdr:colOff>
      <xdr:row>37</xdr:row>
      <xdr:rowOff>117206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35893"/>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167950</xdr:rowOff>
    </xdr:from>
    <xdr:to>
      <xdr:col>85</xdr:col>
      <xdr:colOff>177800</xdr:colOff>
      <xdr:row>39</xdr:row>
      <xdr:rowOff>98100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82877</xdr:rowOff>
    </xdr:from>
    <xdr:ext cx="469744"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5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4958</xdr:rowOff>
    </xdr:from>
    <xdr:to>
      <xdr:col>81</xdr:col>
      <xdr:colOff>101600</xdr:colOff>
      <xdr:row>39</xdr:row>
      <xdr:rowOff>106558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6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97685</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46428" y="678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71892</xdr:rowOff>
    </xdr:from>
    <xdr:to>
      <xdr:col>76</xdr:col>
      <xdr:colOff>165100</xdr:colOff>
      <xdr:row>37</xdr:row>
      <xdr:rowOff>2042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4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164619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33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41443</xdr:rowOff>
    </xdr:from>
    <xdr:to>
      <xdr:col>72</xdr:col>
      <xdr:colOff>38100</xdr:colOff>
      <xdr:row>37</xdr:row>
      <xdr:rowOff>143043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134169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66406</xdr:rowOff>
    </xdr:from>
    <xdr:to>
      <xdr:col>67</xdr:col>
      <xdr:colOff>101600</xdr:colOff>
      <xdr:row>37</xdr:row>
      <xdr:rowOff>168005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10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159133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0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165058</xdr:rowOff>
    </xdr:from>
    <xdr:to>
      <xdr:col>85</xdr:col>
      <xdr:colOff>127000</xdr:colOff>
      <xdr:row>55</xdr:row>
      <xdr:rowOff>21024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423358"/>
          <a:ext cx="838200" cy="2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157057</xdr:rowOff>
    </xdr:from>
    <xdr:to>
      <xdr:col>81</xdr:col>
      <xdr:colOff>50800</xdr:colOff>
      <xdr:row>55</xdr:row>
      <xdr:rowOff>21024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243907"/>
          <a:ext cx="889000" cy="20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139630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157057</xdr:rowOff>
    </xdr:from>
    <xdr:to>
      <xdr:col>76</xdr:col>
      <xdr:colOff>114300</xdr:colOff>
      <xdr:row>56</xdr:row>
      <xdr:rowOff>147831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243907"/>
          <a:ext cx="889000" cy="50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147831</xdr:rowOff>
    </xdr:from>
    <xdr:to>
      <xdr:col>71</xdr:col>
      <xdr:colOff>177800</xdr:colOff>
      <xdr:row>57</xdr:row>
      <xdr:rowOff>66908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49031"/>
          <a:ext cx="889000" cy="9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114258</xdr:rowOff>
    </xdr:from>
    <xdr:to>
      <xdr:col>85</xdr:col>
      <xdr:colOff>177800</xdr:colOff>
      <xdr:row>55</xdr:row>
      <xdr:rowOff>44408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7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137135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22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141674</xdr:rowOff>
    </xdr:from>
    <xdr:to>
      <xdr:col>81</xdr:col>
      <xdr:colOff>101600</xdr:colOff>
      <xdr:row>55</xdr:row>
      <xdr:rowOff>71824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88351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106257</xdr:rowOff>
    </xdr:from>
    <xdr:to>
      <xdr:col>76</xdr:col>
      <xdr:colOff>165100</xdr:colOff>
      <xdr:row>54</xdr:row>
      <xdr:rowOff>36407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1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52934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9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97031</xdr:rowOff>
    </xdr:from>
    <xdr:to>
      <xdr:col>72</xdr:col>
      <xdr:colOff>38100</xdr:colOff>
      <xdr:row>57</xdr:row>
      <xdr:rowOff>27181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18308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9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16108</xdr:rowOff>
    </xdr:from>
    <xdr:to>
      <xdr:col>67</xdr:col>
      <xdr:colOff>101600</xdr:colOff>
      <xdr:row>57</xdr:row>
      <xdr:rowOff>117708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108835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97616</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2166"/>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46816</xdr:rowOff>
    </xdr:from>
    <xdr:to>
      <xdr:col>67</xdr:col>
      <xdr:colOff>101600</xdr:colOff>
      <xdr:row>79</xdr:row>
      <xdr:rowOff>148416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139543</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8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152870</xdr:rowOff>
    </xdr:from>
    <xdr:to>
      <xdr:col>85</xdr:col>
      <xdr:colOff>127000</xdr:colOff>
      <xdr:row>96</xdr:row>
      <xdr:rowOff>157962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612070"/>
          <a:ext cx="8382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157962</xdr:rowOff>
    </xdr:from>
    <xdr:to>
      <xdr:col>81</xdr:col>
      <xdr:colOff>50800</xdr:colOff>
      <xdr:row>97</xdr:row>
      <xdr:rowOff>2832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17162"/>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2832</xdr:rowOff>
    </xdr:from>
    <xdr:to>
      <xdr:col>76</xdr:col>
      <xdr:colOff>114300</xdr:colOff>
      <xdr:row>97</xdr:row>
      <xdr:rowOff>15787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633482"/>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15787</xdr:rowOff>
    </xdr:from>
    <xdr:to>
      <xdr:col>71</xdr:col>
      <xdr:colOff>177800</xdr:colOff>
      <xdr:row>97</xdr:row>
      <xdr:rowOff>29883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46437"/>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102070</xdr:rowOff>
    </xdr:from>
    <xdr:to>
      <xdr:col>85</xdr:col>
      <xdr:colOff>177800</xdr:colOff>
      <xdr:row>97</xdr:row>
      <xdr:rowOff>32220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80497</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107162</xdr:rowOff>
    </xdr:from>
    <xdr:to>
      <xdr:col>81</xdr:col>
      <xdr:colOff>101600</xdr:colOff>
      <xdr:row>97</xdr:row>
      <xdr:rowOff>37312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6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28439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5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123482</xdr:rowOff>
    </xdr:from>
    <xdr:to>
      <xdr:col>76</xdr:col>
      <xdr:colOff>165100</xdr:colOff>
      <xdr:row>97</xdr:row>
      <xdr:rowOff>53632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44759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136437</xdr:rowOff>
    </xdr:from>
    <xdr:to>
      <xdr:col>72</xdr:col>
      <xdr:colOff>38100</xdr:colOff>
      <xdr:row>97</xdr:row>
      <xdr:rowOff>66587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57714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8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150533</xdr:rowOff>
    </xdr:from>
    <xdr:to>
      <xdr:col>67</xdr:col>
      <xdr:colOff>101600</xdr:colOff>
      <xdr:row>97</xdr:row>
      <xdr:rowOff>80683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71810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70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令和元年度の民生費が高い水準となっているが、その理由としては、教育・保育給付費負担事業等の子育て支援に係る経費、児童扶養手当の支給月変更に伴う</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ヶ月予算、障害者受け入れ施設等の増加に伴う障がい福祉サービス費等給付費の増が大きな要因となり、前年度と比較すると大幅な増となっている。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債費においては、新庁舎及び消防庁舎建設事業、上田小学校及び上田幼稚園改築事業を実施したことや、現在も進行中である豊見城中学校建設事業と大型の建設事業が続いていることから、今後も公債費の伸びは続くものと考えられる。現時点における公債費は類似団体内では低い水準ではあるものの、将来的には、その費用は増加していくことが予想されることから、各事業の緊急性及び必要性を精査のうえ、公債費が将来の財政運営に影響を及ぼすことがない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実質収支額が前年度より</a:t>
          </a:r>
          <a:r>
            <a:rPr kumimoji="1" lang="en-US" altLang="ja-JP" sz="1200">
              <a:latin typeface="ＭＳ ゴシック" pitchFamily="49" charset="-128"/>
              <a:ea typeface="ＭＳ ゴシック" pitchFamily="49" charset="-128"/>
            </a:rPr>
            <a:t>1.19</a:t>
          </a:r>
          <a:r>
            <a:rPr kumimoji="1" lang="ja-JP" altLang="en-US" sz="1200">
              <a:latin typeface="ＭＳ ゴシック" pitchFamily="49" charset="-128"/>
              <a:ea typeface="ＭＳ ゴシック" pitchFamily="49" charset="-128"/>
            </a:rPr>
            <a:t>ポイント下回る要因は、国民健康保険特別会計の制度改正に伴う累積赤字の解消のため、旧庁舎の売却益等により約</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億円の繰出金を国民健康保険特別会計に支出したことで前年より悪化となった。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人口増加に伴う扶助費の増加や地方債発行による公債費の増加の影響により、義務的経費の割合が増加傾向にあるため、基金の取崩しにおいて収支均衡を保つ状況である。引き続き健全な財政運営となるよう事業の取捨選択を目指す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沖縄県豊見城市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国民健康保険特別会計において、平成３０年度まで実質収支が赤字となっていた。制度改正に伴い、現在の運営主体は沖縄県へ移り、市町村が抱える累積赤字を令和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年度までに解消するよう求められており、令和元年度に旧庁舎等の財産売払いを行うことで累積赤字の解消をしたため、令和元年度の赤字額は発生していない状況である。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公営企業会計については一般会計からの繰出額が多額に上るため、今後も引き続き経費の節減や適正な料金体系による経営健全化を図ること等を求めていき、一般会計からの繰出額をできる限り減らしていくよう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2" workbookViewId="0">
      <selection activeCell="AO40" sqref="AO40:BC4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27688028</v>
      </c>
      <c r="BO4" s="462"/>
      <c r="BP4" s="462"/>
      <c r="BQ4" s="462"/>
      <c r="BR4" s="462"/>
      <c r="BS4" s="462"/>
      <c r="BT4" s="462"/>
      <c r="BU4" s="463"/>
      <c r="BV4" s="461">
        <v>27635285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3.5</v>
      </c>
      <c r="CU4" s="646"/>
      <c r="CV4" s="646"/>
      <c r="CW4" s="646"/>
      <c r="CX4" s="646"/>
      <c r="CY4" s="646"/>
      <c r="CZ4" s="646"/>
      <c r="DA4" s="647"/>
      <c r="DB4" s="645">
        <v>4.7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27140824</v>
      </c>
      <c r="BO5" s="467"/>
      <c r="BP5" s="467"/>
      <c r="BQ5" s="467"/>
      <c r="BR5" s="467"/>
      <c r="BS5" s="467"/>
      <c r="BT5" s="467"/>
      <c r="BU5" s="468"/>
      <c r="BV5" s="466">
        <v>26913686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94.4</v>
      </c>
      <c r="CU5" s="437"/>
      <c r="CV5" s="437"/>
      <c r="CW5" s="437"/>
      <c r="CX5" s="437"/>
      <c r="CY5" s="437"/>
      <c r="CZ5" s="437"/>
      <c r="DA5" s="438"/>
      <c r="DB5" s="436">
        <v>93.4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547204</v>
      </c>
      <c r="BO6" s="467"/>
      <c r="BP6" s="467"/>
      <c r="BQ6" s="467"/>
      <c r="BR6" s="467"/>
      <c r="BS6" s="467"/>
      <c r="BT6" s="467"/>
      <c r="BU6" s="468"/>
      <c r="BV6" s="466">
        <v>721599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99.3</v>
      </c>
      <c r="CU6" s="620"/>
      <c r="CV6" s="620"/>
      <c r="CW6" s="620"/>
      <c r="CX6" s="620"/>
      <c r="CY6" s="620"/>
      <c r="CZ6" s="620"/>
      <c r="DA6" s="621"/>
      <c r="DB6" s="619">
        <v>99.2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142829</v>
      </c>
      <c r="BO7" s="467"/>
      <c r="BP7" s="467"/>
      <c r="BQ7" s="467"/>
      <c r="BR7" s="467"/>
      <c r="BS7" s="467"/>
      <c r="BT7" s="467"/>
      <c r="BU7" s="468"/>
      <c r="BV7" s="466">
        <v>183784</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11651167</v>
      </c>
      <c r="CU7" s="467"/>
      <c r="CV7" s="467"/>
      <c r="CW7" s="467"/>
      <c r="CX7" s="467"/>
      <c r="CY7" s="467"/>
      <c r="CZ7" s="467"/>
      <c r="DA7" s="468"/>
      <c r="DB7" s="466">
        <v>11537826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404375</v>
      </c>
      <c r="BO8" s="467"/>
      <c r="BP8" s="467"/>
      <c r="BQ8" s="467"/>
      <c r="BR8" s="467"/>
      <c r="BS8" s="467"/>
      <c r="BT8" s="467"/>
      <c r="BU8" s="468"/>
      <c r="BV8" s="466">
        <v>537815</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0.64</v>
      </c>
      <c r="CU8" s="580"/>
      <c r="CV8" s="580"/>
      <c r="CW8" s="580"/>
      <c r="CX8" s="580"/>
      <c r="CY8" s="580"/>
      <c r="CZ8" s="580"/>
      <c r="DA8" s="581"/>
      <c r="DB8" s="579">
        <v>0.63</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61119</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110</v>
      </c>
      <c r="AV9" s="524"/>
      <c r="AW9" s="524"/>
      <c r="AX9" s="524"/>
      <c r="AY9" s="446" t="s">
        <v>117</v>
      </c>
      <c r="AZ9" s="447"/>
      <c r="BA9" s="447"/>
      <c r="BB9" s="447"/>
      <c r="BC9" s="447"/>
      <c r="BD9" s="447"/>
      <c r="BE9" s="447"/>
      <c r="BF9" s="447"/>
      <c r="BG9" s="447"/>
      <c r="BH9" s="447"/>
      <c r="BI9" s="447"/>
      <c r="BJ9" s="447"/>
      <c r="BK9" s="447"/>
      <c r="BL9" s="447"/>
      <c r="BM9" s="448"/>
      <c r="BN9" s="466">
        <v>-133440</v>
      </c>
      <c r="BO9" s="467"/>
      <c r="BP9" s="467"/>
      <c r="BQ9" s="467"/>
      <c r="BR9" s="467"/>
      <c r="BS9" s="467"/>
      <c r="BT9" s="467"/>
      <c r="BU9" s="468"/>
      <c r="BV9" s="466">
        <v>426247</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12.8</v>
      </c>
      <c r="CU9" s="437"/>
      <c r="CV9" s="437"/>
      <c r="CW9" s="437"/>
      <c r="CX9" s="437"/>
      <c r="CY9" s="437"/>
      <c r="CZ9" s="437"/>
      <c r="DA9" s="438"/>
      <c r="DB9" s="436">
        <v>13.8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57261</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1543</v>
      </c>
      <c r="BO10" s="467"/>
      <c r="BP10" s="467"/>
      <c r="BQ10" s="467"/>
      <c r="BR10" s="467"/>
      <c r="BS10" s="467"/>
      <c r="BT10" s="467"/>
      <c r="BU10" s="468"/>
      <c r="BV10" s="466">
        <v>3523</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64953</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450000</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64574</v>
      </c>
      <c r="S13" s="570"/>
      <c r="T13" s="570"/>
      <c r="U13" s="570"/>
      <c r="V13" s="571"/>
      <c r="W13" s="557" t="s">
        <v>141</v>
      </c>
      <c r="X13" s="479"/>
      <c r="Y13" s="479"/>
      <c r="Z13" s="479"/>
      <c r="AA13" s="479"/>
      <c r="AB13" s="480"/>
      <c r="AC13" s="442">
        <v>830</v>
      </c>
      <c r="AD13" s="443"/>
      <c r="AE13" s="443"/>
      <c r="AF13" s="443"/>
      <c r="AG13" s="444"/>
      <c r="AH13" s="442">
        <v>912</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-581897</v>
      </c>
      <c r="BO13" s="467"/>
      <c r="BP13" s="467"/>
      <c r="BQ13" s="467"/>
      <c r="BR13" s="467"/>
      <c r="BS13" s="467"/>
      <c r="BT13" s="467"/>
      <c r="BU13" s="468"/>
      <c r="BV13" s="466">
        <v>429770</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9.5</v>
      </c>
      <c r="CU13" s="437"/>
      <c r="CV13" s="437"/>
      <c r="CW13" s="437"/>
      <c r="CX13" s="437"/>
      <c r="CY13" s="437"/>
      <c r="CZ13" s="437"/>
      <c r="DA13" s="438"/>
      <c r="DB13" s="436">
        <v>8.9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64436</v>
      </c>
      <c r="S14" s="570"/>
      <c r="T14" s="570"/>
      <c r="U14" s="570"/>
      <c r="V14" s="571"/>
      <c r="W14" s="572"/>
      <c r="X14" s="482"/>
      <c r="Y14" s="482"/>
      <c r="Z14" s="482"/>
      <c r="AA14" s="482"/>
      <c r="AB14" s="483"/>
      <c r="AC14" s="562">
        <v>3.7</v>
      </c>
      <c r="AD14" s="563"/>
      <c r="AE14" s="563"/>
      <c r="AF14" s="563"/>
      <c r="AG14" s="564"/>
      <c r="AH14" s="562">
        <v>4.0999999999999996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96.9</v>
      </c>
      <c r="CU14" s="574"/>
      <c r="CV14" s="574"/>
      <c r="CW14" s="574"/>
      <c r="CX14" s="574"/>
      <c r="CY14" s="574"/>
      <c r="CZ14" s="574"/>
      <c r="DA14" s="575"/>
      <c r="DB14" s="573">
        <v>115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148</v>
      </c>
      <c r="N15" s="567"/>
      <c r="O15" s="567"/>
      <c r="P15" s="567"/>
      <c r="Q15" s="568"/>
      <c r="R15" s="569">
        <v>64128</v>
      </c>
      <c r="S15" s="570"/>
      <c r="T15" s="570"/>
      <c r="U15" s="570"/>
      <c r="V15" s="571"/>
      <c r="W15" s="557" t="s">
        <v>149</v>
      </c>
      <c r="X15" s="479"/>
      <c r="Y15" s="479"/>
      <c r="Z15" s="479"/>
      <c r="AA15" s="479"/>
      <c r="AB15" s="480"/>
      <c r="AC15" s="442">
        <v>2962</v>
      </c>
      <c r="AD15" s="443"/>
      <c r="AE15" s="443"/>
      <c r="AF15" s="443"/>
      <c r="AG15" s="444"/>
      <c r="AH15" s="442">
        <v>3003</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6131445</v>
      </c>
      <c r="BO15" s="462"/>
      <c r="BP15" s="462"/>
      <c r="BQ15" s="462"/>
      <c r="BR15" s="462"/>
      <c r="BS15" s="462"/>
      <c r="BT15" s="462"/>
      <c r="BU15" s="463"/>
      <c r="BV15" s="461">
        <v>5965219</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13.1</v>
      </c>
      <c r="AD16" s="563"/>
      <c r="AE16" s="563"/>
      <c r="AF16" s="563"/>
      <c r="AG16" s="564"/>
      <c r="AH16" s="562">
        <v>13.4</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9364535</v>
      </c>
      <c r="BO16" s="467"/>
      <c r="BP16" s="467"/>
      <c r="BQ16" s="467"/>
      <c r="BR16" s="467"/>
      <c r="BS16" s="467"/>
      <c r="BT16" s="467"/>
      <c r="BU16" s="468"/>
      <c r="BV16" s="466">
        <v>9238155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18846</v>
      </c>
      <c r="AD17" s="443"/>
      <c r="AE17" s="443"/>
      <c r="AF17" s="443"/>
      <c r="AG17" s="444"/>
      <c r="AH17" s="442">
        <v>18439</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7845393</v>
      </c>
      <c r="BO17" s="467"/>
      <c r="BP17" s="467"/>
      <c r="BQ17" s="467"/>
      <c r="BR17" s="467"/>
      <c r="BS17" s="467"/>
      <c r="BT17" s="467"/>
      <c r="BU17" s="468"/>
      <c r="BV17" s="466">
        <v>7612177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19.190000000000001</v>
      </c>
      <c r="M18" s="531"/>
      <c r="N18" s="531"/>
      <c r="O18" s="531"/>
      <c r="P18" s="531"/>
      <c r="Q18" s="531"/>
      <c r="R18" s="532"/>
      <c r="S18" s="532"/>
      <c r="T18" s="532"/>
      <c r="U18" s="532"/>
      <c r="V18" s="533"/>
      <c r="W18" s="547"/>
      <c r="X18" s="548"/>
      <c r="Y18" s="548"/>
      <c r="Z18" s="548"/>
      <c r="AA18" s="548"/>
      <c r="AB18" s="558"/>
      <c r="AC18" s="430">
        <v>83.2</v>
      </c>
      <c r="AD18" s="431"/>
      <c r="AE18" s="431"/>
      <c r="AF18" s="431"/>
      <c r="AG18" s="534"/>
      <c r="AH18" s="430">
        <v>82.5</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11325166</v>
      </c>
      <c r="BO18" s="467"/>
      <c r="BP18" s="467"/>
      <c r="BQ18" s="467"/>
      <c r="BR18" s="467"/>
      <c r="BS18" s="467"/>
      <c r="BT18" s="467"/>
      <c r="BU18" s="468"/>
      <c r="BV18" s="466">
        <v>11060664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3185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14930844</v>
      </c>
      <c r="BO19" s="467"/>
      <c r="BP19" s="467"/>
      <c r="BQ19" s="467"/>
      <c r="BR19" s="467"/>
      <c r="BS19" s="467"/>
      <c r="BT19" s="467"/>
      <c r="BU19" s="468"/>
      <c r="BV19" s="466">
        <v>13459584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21780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30284840</v>
      </c>
      <c r="BO23" s="467"/>
      <c r="BP23" s="467"/>
      <c r="BQ23" s="467"/>
      <c r="BR23" s="467"/>
      <c r="BS23" s="467"/>
      <c r="BT23" s="467"/>
      <c r="BU23" s="468"/>
      <c r="BV23" s="466">
        <v>29891055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8300</v>
      </c>
      <c r="R24" s="443"/>
      <c r="S24" s="443"/>
      <c r="T24" s="443"/>
      <c r="U24" s="443"/>
      <c r="V24" s="444"/>
      <c r="W24" s="508"/>
      <c r="X24" s="499"/>
      <c r="Y24" s="500"/>
      <c r="Z24" s="439" t="s">
        <v>173</v>
      </c>
      <c r="AA24" s="440"/>
      <c r="AB24" s="440"/>
      <c r="AC24" s="440"/>
      <c r="AD24" s="440"/>
      <c r="AE24" s="440"/>
      <c r="AF24" s="440"/>
      <c r="AG24" s="441"/>
      <c r="AH24" s="442">
        <v>381</v>
      </c>
      <c r="AI24" s="443"/>
      <c r="AJ24" s="443"/>
      <c r="AK24" s="443"/>
      <c r="AL24" s="444"/>
      <c r="AM24" s="442">
        <v>1075182</v>
      </c>
      <c r="AN24" s="443"/>
      <c r="AO24" s="443"/>
      <c r="AP24" s="443"/>
      <c r="AQ24" s="443"/>
      <c r="AR24" s="444"/>
      <c r="AS24" s="442">
        <v>2822</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26815580</v>
      </c>
      <c r="BO24" s="467"/>
      <c r="BP24" s="467"/>
      <c r="BQ24" s="467"/>
      <c r="BR24" s="467"/>
      <c r="BS24" s="467"/>
      <c r="BT24" s="467"/>
      <c r="BU24" s="468"/>
      <c r="BV24" s="466">
        <v>26629587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6840</v>
      </c>
      <c r="R25" s="443"/>
      <c r="S25" s="443"/>
      <c r="T25" s="443"/>
      <c r="U25" s="443"/>
      <c r="V25" s="444"/>
      <c r="W25" s="508"/>
      <c r="X25" s="499"/>
      <c r="Y25" s="500"/>
      <c r="Z25" s="439" t="s">
        <v>176</v>
      </c>
      <c r="AA25" s="440"/>
      <c r="AB25" s="440"/>
      <c r="AC25" s="440"/>
      <c r="AD25" s="440"/>
      <c r="AE25" s="440"/>
      <c r="AF25" s="440"/>
      <c r="AG25" s="441"/>
      <c r="AH25" s="442">
        <v>61</v>
      </c>
      <c r="AI25" s="443"/>
      <c r="AJ25" s="443"/>
      <c r="AK25" s="443"/>
      <c r="AL25" s="444"/>
      <c r="AM25" s="442">
        <v>166408</v>
      </c>
      <c r="AN25" s="443"/>
      <c r="AO25" s="443"/>
      <c r="AP25" s="443"/>
      <c r="AQ25" s="443"/>
      <c r="AR25" s="444"/>
      <c r="AS25" s="442">
        <v>2728</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2757102</v>
      </c>
      <c r="BO25" s="462"/>
      <c r="BP25" s="462"/>
      <c r="BQ25" s="462"/>
      <c r="BR25" s="462"/>
      <c r="BS25" s="462"/>
      <c r="BT25" s="462"/>
      <c r="BU25" s="463"/>
      <c r="BV25" s="461">
        <v>3132404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6260</v>
      </c>
      <c r="R26" s="443"/>
      <c r="S26" s="443"/>
      <c r="T26" s="443"/>
      <c r="U26" s="443"/>
      <c r="V26" s="444"/>
      <c r="W26" s="508"/>
      <c r="X26" s="499"/>
      <c r="Y26" s="500"/>
      <c r="Z26" s="439" t="s">
        <v>179</v>
      </c>
      <c r="AA26" s="521"/>
      <c r="AB26" s="521"/>
      <c r="AC26" s="521"/>
      <c r="AD26" s="521"/>
      <c r="AE26" s="521"/>
      <c r="AF26" s="521"/>
      <c r="AG26" s="522"/>
      <c r="AH26" s="442" t="s">
        <v>129</v>
      </c>
      <c r="AI26" s="443"/>
      <c r="AJ26" s="443"/>
      <c r="AK26" s="443"/>
      <c r="AL26" s="444"/>
      <c r="AM26" s="442" t="s">
        <v>129</v>
      </c>
      <c r="AN26" s="443"/>
      <c r="AO26" s="443"/>
      <c r="AP26" s="443"/>
      <c r="AQ26" s="443"/>
      <c r="AR26" s="444"/>
      <c r="AS26" s="442" t="s">
        <v>130</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181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4420</v>
      </c>
      <c r="R27" s="443"/>
      <c r="S27" s="443"/>
      <c r="T27" s="443"/>
      <c r="U27" s="443"/>
      <c r="V27" s="444"/>
      <c r="W27" s="508"/>
      <c r="X27" s="499"/>
      <c r="Y27" s="500"/>
      <c r="Z27" s="439" t="s">
        <v>183</v>
      </c>
      <c r="AA27" s="440"/>
      <c r="AB27" s="440"/>
      <c r="AC27" s="440"/>
      <c r="AD27" s="440"/>
      <c r="AE27" s="440"/>
      <c r="AF27" s="440"/>
      <c r="AG27" s="441"/>
      <c r="AH27" s="442">
        <v>21</v>
      </c>
      <c r="AI27" s="443"/>
      <c r="AJ27" s="443"/>
      <c r="AK27" s="443"/>
      <c r="AL27" s="444"/>
      <c r="AM27" s="442">
        <v>60554</v>
      </c>
      <c r="AN27" s="443"/>
      <c r="AO27" s="443"/>
      <c r="AP27" s="443"/>
      <c r="AQ27" s="443"/>
      <c r="AR27" s="444"/>
      <c r="AS27" s="442">
        <v>2884</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6388</v>
      </c>
      <c r="BO27" s="470"/>
      <c r="BP27" s="470"/>
      <c r="BQ27" s="470"/>
      <c r="BR27" s="470"/>
      <c r="BS27" s="470"/>
      <c r="BT27" s="470"/>
      <c r="BU27" s="471"/>
      <c r="BV27" s="469">
        <v>6384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3950</v>
      </c>
      <c r="R28" s="443"/>
      <c r="S28" s="443"/>
      <c r="T28" s="443"/>
      <c r="U28" s="443"/>
      <c r="V28" s="444"/>
      <c r="W28" s="508"/>
      <c r="X28" s="499"/>
      <c r="Y28" s="500"/>
      <c r="Z28" s="439" t="s">
        <v>186</v>
      </c>
      <c r="AA28" s="440"/>
      <c r="AB28" s="440"/>
      <c r="AC28" s="440"/>
      <c r="AD28" s="440"/>
      <c r="AE28" s="440"/>
      <c r="AF28" s="440"/>
      <c r="AG28" s="441"/>
      <c r="AH28" s="442" t="s">
        <v>181</v>
      </c>
      <c r="AI28" s="443"/>
      <c r="AJ28" s="443"/>
      <c r="AK28" s="443"/>
      <c r="AL28" s="444"/>
      <c r="AM28" s="442" t="s">
        <v>129</v>
      </c>
      <c r="AN28" s="443"/>
      <c r="AO28" s="443"/>
      <c r="AP28" s="443"/>
      <c r="AQ28" s="443"/>
      <c r="AR28" s="444"/>
      <c r="AS28" s="442" t="s">
        <v>129</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1599073</v>
      </c>
      <c r="BO28" s="462"/>
      <c r="BP28" s="462"/>
      <c r="BQ28" s="462"/>
      <c r="BR28" s="462"/>
      <c r="BS28" s="462"/>
      <c r="BT28" s="462"/>
      <c r="BU28" s="463"/>
      <c r="BV28" s="461">
        <v>1747530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20</v>
      </c>
      <c r="M29" s="443"/>
      <c r="N29" s="443"/>
      <c r="O29" s="443"/>
      <c r="P29" s="444"/>
      <c r="Q29" s="442">
        <v>3710</v>
      </c>
      <c r="R29" s="443"/>
      <c r="S29" s="443"/>
      <c r="T29" s="443"/>
      <c r="U29" s="443"/>
      <c r="V29" s="444"/>
      <c r="W29" s="509"/>
      <c r="X29" s="510"/>
      <c r="Y29" s="511"/>
      <c r="Z29" s="439" t="s">
        <v>189</v>
      </c>
      <c r="AA29" s="440"/>
      <c r="AB29" s="440"/>
      <c r="AC29" s="440"/>
      <c r="AD29" s="440"/>
      <c r="AE29" s="440"/>
      <c r="AF29" s="440"/>
      <c r="AG29" s="441"/>
      <c r="AH29" s="442">
        <v>402</v>
      </c>
      <c r="AI29" s="443"/>
      <c r="AJ29" s="443"/>
      <c r="AK29" s="443"/>
      <c r="AL29" s="444"/>
      <c r="AM29" s="442">
        <v>1135736</v>
      </c>
      <c r="AN29" s="443"/>
      <c r="AO29" s="443"/>
      <c r="AP29" s="443"/>
      <c r="AQ29" s="443"/>
      <c r="AR29" s="444"/>
      <c r="AS29" s="442">
        <v>2825</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561285</v>
      </c>
      <c r="BO29" s="467"/>
      <c r="BP29" s="467"/>
      <c r="BQ29" s="467"/>
      <c r="BR29" s="467"/>
      <c r="BS29" s="467"/>
      <c r="BT29" s="467"/>
      <c r="BU29" s="468"/>
      <c r="BV29" s="466">
        <v>550962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98.7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1533369</v>
      </c>
      <c r="BO30" s="470"/>
      <c r="BP30" s="470"/>
      <c r="BQ30" s="470"/>
      <c r="BR30" s="470"/>
      <c r="BS30" s="470"/>
      <c r="BT30" s="470"/>
      <c r="BU30" s="471"/>
      <c r="BV30" s="469">
        <v>961859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200</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205</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沖縄県後期高齢者医療広域連合（一般会計等）</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育英会特別会計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IF('各会計、関係団体の財政状況及び健全化判断比率'!B31="","",'各会計、関係団体の財政状況及び健全化判断比率'!B31)</f>
        <v>下水道事業会計（公共）</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沖縄県後期高齢者医療広域連合（特別会計）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公営墓地事業特別会計</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f t="shared" si="0"/>
        <v>8</v>
      </c>
      <c r="AN36" s="425"/>
      <c r="AO36" s="424" t="str">
        <f>IF('各会計、関係団体の財政状況及び健全化判断比率'!B32="","",'各会計、関係団体の財政状況及び健全化判断比率'!B32)</f>
        <v>下水道事業会計（農排）</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沖縄県市町村自治会館管理組合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南部広域市町村圏事務組合（一般会計）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南部広域市町村圏事務組合（ふるさと市町村圏基金特別会計）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南部広域市町村圏事務組合（いなんせ斎苑特別会計）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南部広域市町村圏事務組合（南斎場特別会計）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沖縄県介護保険広域連合（一般会計）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沖縄県介護保険広域連合（特別会計）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南部広域行政組合一般会計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XnuUz5ChJAsVc57rzbpyFN16Ll+alCPA5oKbnkz8fYOUTxTzRsGSI97T3Ohp65zzeqlA+6TXBYfrJir6lrwGaA==" saltValue="9TB8A9Pw3A8cP7/AWXa4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248" t="s">
        <v>588</v>
      </c>
      <c r="D34" s="1248"/>
      <c r="E34" s="1249"/>
      <c r="F34" s="32">
        <v>13.96</v>
      </c>
      <c r="G34" s="33">
        <v>14.08</v>
      </c>
      <c r="H34" s="33">
        <v>12.39</v>
      </c>
      <c r="I34" s="33">
        <v>11.91</v>
      </c>
      <c r="J34" s="34">
        <v>11.5</v>
      </c>
      <c r="K34" s="22"/>
      <c r="L34" s="22"/>
      <c r="M34" s="22"/>
      <c r="N34" s="22"/>
      <c r="O34" s="22"/>
      <c r="P34" s="22"/>
    </row>
    <row r="35" spans="1:16" ht="39" customHeight="1" x14ac:dyDescent="0.15">
      <c r="A35" s="22"/>
      <c r="B35" s="35"/>
      <c r="C35" s="1242" t="s">
        <v>589</v>
      </c>
      <c r="D35" s="1243"/>
      <c r="E35" s="1244"/>
      <c r="F35" s="36">
        <v>2.0099999999999998</v>
      </c>
      <c r="G35" s="37">
        <v>0.65</v>
      </c>
      <c r="H35" s="37">
        <v>0.98</v>
      </c>
      <c r="I35" s="37">
        <v>4.6500000000000004</v>
      </c>
      <c r="J35" s="38">
        <v>3.43</v>
      </c>
      <c r="K35" s="22"/>
      <c r="L35" s="22"/>
      <c r="M35" s="22"/>
      <c r="N35" s="22"/>
      <c r="O35" s="22"/>
      <c r="P35" s="22"/>
    </row>
    <row r="36" spans="1:16" ht="39" customHeight="1" x14ac:dyDescent="0.15">
      <c r="A36" s="22"/>
      <c r="B36" s="35"/>
      <c r="C36" s="1242" t="s">
        <v>590</v>
      </c>
      <c r="D36" s="1243"/>
      <c r="E36" s="1244"/>
      <c r="F36" s="36" t="s">
        <v>538</v>
      </c>
      <c r="G36" s="37" t="s">
        <v>538</v>
      </c>
      <c r="H36" s="37" t="s">
        <v>538</v>
      </c>
      <c r="I36" s="37" t="s">
        <v>538</v>
      </c>
      <c r="J36" s="38">
        <v>1.97</v>
      </c>
      <c r="K36" s="22"/>
      <c r="L36" s="22"/>
      <c r="M36" s="22"/>
      <c r="N36" s="22"/>
      <c r="O36" s="22"/>
      <c r="P36" s="22"/>
    </row>
    <row r="37" spans="1:16" ht="39" customHeight="1" x14ac:dyDescent="0.15">
      <c r="A37" s="22"/>
      <c r="B37" s="35"/>
      <c r="C37" s="1242" t="s">
        <v>591</v>
      </c>
      <c r="D37" s="1243"/>
      <c r="E37" s="1244"/>
      <c r="F37" s="36" t="s">
        <v>592</v>
      </c>
      <c r="G37" s="37" t="s">
        <v>593</v>
      </c>
      <c r="H37" s="37" t="s">
        <v>594</v>
      </c>
      <c r="I37" s="37" t="s">
        <v>595</v>
      </c>
      <c r="J37" s="38">
        <v>0.15</v>
      </c>
      <c r="K37" s="22"/>
      <c r="L37" s="22"/>
      <c r="M37" s="22"/>
      <c r="N37" s="22"/>
      <c r="O37" s="22"/>
      <c r="P37" s="22"/>
    </row>
    <row r="38" spans="1:16" ht="39" customHeight="1" x14ac:dyDescent="0.15">
      <c r="A38" s="22"/>
      <c r="B38" s="35"/>
      <c r="C38" s="1242" t="s">
        <v>596</v>
      </c>
      <c r="D38" s="1243"/>
      <c r="E38" s="1244"/>
      <c r="F38" s="36" t="s">
        <v>538</v>
      </c>
      <c r="G38" s="37" t="s">
        <v>538</v>
      </c>
      <c r="H38" s="37" t="s">
        <v>538</v>
      </c>
      <c r="I38" s="37" t="s">
        <v>538</v>
      </c>
      <c r="J38" s="38">
        <v>0.13</v>
      </c>
      <c r="K38" s="22"/>
      <c r="L38" s="22"/>
      <c r="M38" s="22"/>
      <c r="N38" s="22"/>
      <c r="O38" s="22"/>
      <c r="P38" s="22"/>
    </row>
    <row r="39" spans="1:16" ht="39" customHeight="1" x14ac:dyDescent="0.15">
      <c r="A39" s="22"/>
      <c r="B39" s="35"/>
      <c r="C39" s="1242" t="s">
        <v>597</v>
      </c>
      <c r="D39" s="1243"/>
      <c r="E39" s="1244"/>
      <c r="F39" s="36">
        <v>0</v>
      </c>
      <c r="G39" s="37">
        <v>0.01</v>
      </c>
      <c r="H39" s="37">
        <v>0</v>
      </c>
      <c r="I39" s="37">
        <v>0.03</v>
      </c>
      <c r="J39" s="38">
        <v>0.03</v>
      </c>
      <c r="K39" s="22"/>
      <c r="L39" s="22"/>
      <c r="M39" s="22"/>
      <c r="N39" s="22"/>
      <c r="O39" s="22"/>
      <c r="P39" s="22"/>
    </row>
    <row r="40" spans="1:16" ht="39" customHeight="1" x14ac:dyDescent="0.15">
      <c r="A40" s="22"/>
      <c r="B40" s="35"/>
      <c r="C40" s="1242" t="s">
        <v>598</v>
      </c>
      <c r="D40" s="1243"/>
      <c r="E40" s="1244"/>
      <c r="F40" s="36">
        <v>0</v>
      </c>
      <c r="G40" s="37">
        <v>0</v>
      </c>
      <c r="H40" s="37">
        <v>0</v>
      </c>
      <c r="I40" s="37">
        <v>0</v>
      </c>
      <c r="J40" s="38">
        <v>0.03</v>
      </c>
      <c r="K40" s="22"/>
      <c r="L40" s="22"/>
      <c r="M40" s="22"/>
      <c r="N40" s="22"/>
      <c r="O40" s="22"/>
      <c r="P40" s="22"/>
    </row>
    <row r="41" spans="1:16" ht="39" customHeight="1" x14ac:dyDescent="0.15">
      <c r="A41" s="22"/>
      <c r="B41" s="35"/>
      <c r="C41" s="1242" t="s">
        <v>599</v>
      </c>
      <c r="D41" s="1243"/>
      <c r="E41" s="1244"/>
      <c r="F41" s="36" t="s">
        <v>538</v>
      </c>
      <c r="G41" s="37" t="s">
        <v>538</v>
      </c>
      <c r="H41" s="37" t="s">
        <v>538</v>
      </c>
      <c r="I41" s="37">
        <v>0</v>
      </c>
      <c r="J41" s="38">
        <v>0</v>
      </c>
      <c r="K41" s="22"/>
      <c r="L41" s="22"/>
      <c r="M41" s="22"/>
      <c r="N41" s="22"/>
      <c r="O41" s="22"/>
      <c r="P41" s="22"/>
    </row>
    <row r="42" spans="1:16" ht="39" customHeight="1" x14ac:dyDescent="0.15">
      <c r="A42" s="22"/>
      <c r="B42" s="39"/>
      <c r="C42" s="1242" t="s">
        <v>600</v>
      </c>
      <c r="D42" s="1243"/>
      <c r="E42" s="1244"/>
      <c r="F42" s="36" t="s">
        <v>538</v>
      </c>
      <c r="G42" s="37" t="s">
        <v>538</v>
      </c>
      <c r="H42" s="37" t="s">
        <v>538</v>
      </c>
      <c r="I42" s="37" t="s">
        <v>538</v>
      </c>
      <c r="J42" s="38" t="s">
        <v>538</v>
      </c>
      <c r="K42" s="22"/>
      <c r="L42" s="22"/>
      <c r="M42" s="22"/>
      <c r="N42" s="22"/>
      <c r="O42" s="22"/>
      <c r="P42" s="22"/>
    </row>
    <row r="43" spans="1:16" ht="39" customHeight="1" thickBot="1" x14ac:dyDescent="0.2">
      <c r="A43" s="22"/>
      <c r="B43" s="40"/>
      <c r="C43" s="1245" t="s">
        <v>601</v>
      </c>
      <c r="D43" s="1246"/>
      <c r="E43" s="1247"/>
      <c r="F43" s="41">
        <v>0.18</v>
      </c>
      <c r="G43" s="42">
        <v>0.37</v>
      </c>
      <c r="H43" s="42">
        <v>0.19</v>
      </c>
      <c r="I43" s="42">
        <v>0.84</v>
      </c>
      <c r="J43" s="43" t="s">
        <v>538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BWmJu9udM4u5FKzO8l3CGup7pBMMD2tacosAPNR4SWmtaa8GTiF7sNa85fpYBEvT+F2uq15cRNjZjj8QhSNHw==" saltValue="tP3q3Nj92X7Wo/6K7Rl3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1763</v>
      </c>
      <c r="L45" s="60">
        <v>1834</v>
      </c>
      <c r="M45" s="60">
        <v>1934</v>
      </c>
      <c r="N45" s="60">
        <v>2032</v>
      </c>
      <c r="O45" s="61">
        <v>2074</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538</v>
      </c>
      <c r="L46" s="64" t="s">
        <v>538</v>
      </c>
      <c r="M46" s="64" t="s">
        <v>538</v>
      </c>
      <c r="N46" s="64" t="s">
        <v>538</v>
      </c>
      <c r="O46" s="65" t="s">
        <v>538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538</v>
      </c>
      <c r="L47" s="64" t="s">
        <v>538</v>
      </c>
      <c r="M47" s="64" t="s">
        <v>538</v>
      </c>
      <c r="N47" s="64" t="s">
        <v>538</v>
      </c>
      <c r="O47" s="65" t="s">
        <v>538</v>
      </c>
      <c r="P47" s="48"/>
      <c r="Q47" s="48"/>
      <c r="R47" s="48"/>
      <c r="S47" s="48"/>
      <c r="T47" s="48"/>
      <c r="U47" s="48"/>
    </row>
    <row r="48" spans="1:21" ht="30.75" customHeight="1" x14ac:dyDescent="0.15">
      <c r="A48" s="48"/>
      <c r="B48" s="1270"/>
      <c r="C48" s="1271"/>
      <c r="D48" s="62"/>
      <c r="E48" s="1252" t="s">
        <v>15</v>
      </c>
      <c r="F48" s="1252"/>
      <c r="G48" s="1252"/>
      <c r="H48" s="1252"/>
      <c r="I48" s="1252"/>
      <c r="J48" s="1253"/>
      <c r="K48" s="63">
        <v>221</v>
      </c>
      <c r="L48" s="64">
        <v>195</v>
      </c>
      <c r="M48" s="64">
        <v>195</v>
      </c>
      <c r="N48" s="64">
        <v>266</v>
      </c>
      <c r="O48" s="65">
        <v>251</v>
      </c>
      <c r="P48" s="48"/>
      <c r="Q48" s="48"/>
      <c r="R48" s="48"/>
      <c r="S48" s="48"/>
      <c r="T48" s="48"/>
      <c r="U48" s="48"/>
    </row>
    <row r="49" spans="1:21" ht="30.75" customHeight="1" x14ac:dyDescent="0.15">
      <c r="A49" s="48"/>
      <c r="B49" s="1270"/>
      <c r="C49" s="1271"/>
      <c r="D49" s="62"/>
      <c r="E49" s="1252" t="s">
        <v>16</v>
      </c>
      <c r="F49" s="1252"/>
      <c r="G49" s="1252"/>
      <c r="H49" s="1252"/>
      <c r="I49" s="1252"/>
      <c r="J49" s="1253"/>
      <c r="K49" s="63">
        <v>47</v>
      </c>
      <c r="L49" s="64">
        <v>64</v>
      </c>
      <c r="M49" s="64">
        <v>71</v>
      </c>
      <c r="N49" s="64">
        <v>65</v>
      </c>
      <c r="O49" s="65">
        <v>75</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538</v>
      </c>
      <c r="L50" s="64">
        <v>38</v>
      </c>
      <c r="M50" s="64" t="s">
        <v>538</v>
      </c>
      <c r="N50" s="64" t="s">
        <v>538</v>
      </c>
      <c r="O50" s="65" t="s">
        <v>538</v>
      </c>
      <c r="P50" s="48"/>
      <c r="Q50" s="48"/>
      <c r="R50" s="48"/>
      <c r="S50" s="48"/>
      <c r="T50" s="48"/>
      <c r="U50" s="48"/>
    </row>
    <row r="51" spans="1:21" ht="30.75" customHeight="1" x14ac:dyDescent="0.15">
      <c r="A51" s="48"/>
      <c r="B51" s="1272"/>
      <c r="C51" s="1273"/>
      <c r="D51" s="66"/>
      <c r="E51" s="1252" t="s">
        <v>18</v>
      </c>
      <c r="F51" s="1252"/>
      <c r="G51" s="1252"/>
      <c r="H51" s="1252"/>
      <c r="I51" s="1252"/>
      <c r="J51" s="1253"/>
      <c r="K51" s="63">
        <v>2</v>
      </c>
      <c r="L51" s="64">
        <v>6</v>
      </c>
      <c r="M51" s="64">
        <v>3</v>
      </c>
      <c r="N51" s="64">
        <v>1</v>
      </c>
      <c r="O51" s="65">
        <v>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1270</v>
      </c>
      <c r="L52" s="64">
        <v>1276</v>
      </c>
      <c r="M52" s="64">
        <v>1337</v>
      </c>
      <c r="N52" s="64">
        <v>1358</v>
      </c>
      <c r="O52" s="65">
        <v>1325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763</v>
      </c>
      <c r="L53" s="69">
        <v>861</v>
      </c>
      <c r="M53" s="69">
        <v>866</v>
      </c>
      <c r="N53" s="69">
        <v>1006</v>
      </c>
      <c r="O53" s="70">
        <v>1077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602</v>
      </c>
      <c r="P55" s="48"/>
      <c r="Q55" s="48"/>
      <c r="R55" s="48"/>
      <c r="S55" s="48"/>
      <c r="T55" s="48"/>
      <c r="U55" s="48"/>
    </row>
    <row r="56" spans="1:21" ht="31.5" customHeight="1" thickBot="1" x14ac:dyDescent="0.2">
      <c r="A56" s="48"/>
      <c r="B56" s="76"/>
      <c r="C56" s="77"/>
      <c r="D56" s="77"/>
      <c r="E56" s="78"/>
      <c r="F56" s="78"/>
      <c r="G56" s="78"/>
      <c r="H56" s="78"/>
      <c r="I56" s="78"/>
      <c r="J56" s="79" t="s">
        <v>2</v>
      </c>
      <c r="K56" s="80" t="s">
        <v>603</v>
      </c>
      <c r="L56" s="81" t="s">
        <v>604</v>
      </c>
      <c r="M56" s="81" t="s">
        <v>605</v>
      </c>
      <c r="N56" s="81" t="s">
        <v>606</v>
      </c>
      <c r="O56" s="82" t="s">
        <v>607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608</v>
      </c>
      <c r="L57" s="84" t="s">
        <v>608</v>
      </c>
      <c r="M57" s="84" t="s">
        <v>608</v>
      </c>
      <c r="N57" s="84" t="s">
        <v>608</v>
      </c>
      <c r="O57" s="85" t="s">
        <v>608</v>
      </c>
    </row>
    <row r="58" spans="1:21" ht="31.5" customHeight="1" thickBot="1" x14ac:dyDescent="0.2">
      <c r="B58" s="1260"/>
      <c r="C58" s="1261"/>
      <c r="D58" s="1265" t="s">
        <v>27</v>
      </c>
      <c r="E58" s="1266"/>
      <c r="F58" s="1266"/>
      <c r="G58" s="1266"/>
      <c r="H58" s="1266"/>
      <c r="I58" s="1266"/>
      <c r="J58" s="1267"/>
      <c r="K58" s="86" t="s">
        <v>608</v>
      </c>
      <c r="L58" s="87" t="s">
        <v>608</v>
      </c>
      <c r="M58" s="87" t="s">
        <v>608</v>
      </c>
      <c r="N58" s="87" t="s">
        <v>608</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dHM8NppN6ojrvtYIoxmP76aepeg8UoWoaOBG0a2RVlvGvZ5Nlyxm2r2WBwEqn2/cmEBpjpC+vnVWCgB8xxnmA==" saltValue="eY/iSbC+sB2S6DrLCKl/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4" zoomScaleSheetLayoutView="100" workbookViewId="0">
      <selection activeCell="M40" sqref="M4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579</v>
      </c>
      <c r="J40" s="100" t="s">
        <v>580</v>
      </c>
      <c r="K40" s="100" t="s">
        <v>581</v>
      </c>
      <c r="L40" s="100" t="s">
        <v>582</v>
      </c>
      <c r="M40" s="101" t="s">
        <v>583</v>
      </c>
    </row>
    <row r="41" spans="2:13" ht="27.75" customHeight="1" x14ac:dyDescent="0.15">
      <c r="B41" s="1288" t="s">
        <v>30</v>
      </c>
      <c r="C41" s="1289"/>
      <c r="D41" s="102"/>
      <c r="E41" s="1290" t="s">
        <v>31</v>
      </c>
      <c r="F41" s="1290"/>
      <c r="G41" s="1290"/>
      <c r="H41" s="1291"/>
      <c r="I41" s="103">
        <v>23225</v>
      </c>
      <c r="J41" s="104">
        <v>25444</v>
      </c>
      <c r="K41" s="104">
        <v>27569</v>
      </c>
      <c r="L41" s="104">
        <v>29891</v>
      </c>
      <c r="M41" s="105">
        <v>30285</v>
      </c>
    </row>
    <row r="42" spans="2:13" ht="27.75" customHeight="1" x14ac:dyDescent="0.15">
      <c r="B42" s="1278"/>
      <c r="C42" s="1279"/>
      <c r="D42" s="106"/>
      <c r="E42" s="1282" t="s">
        <v>32</v>
      </c>
      <c r="F42" s="1282"/>
      <c r="G42" s="1282"/>
      <c r="H42" s="1283"/>
      <c r="I42" s="107">
        <v>33</v>
      </c>
      <c r="J42" s="108">
        <v>38</v>
      </c>
      <c r="K42" s="108" t="s">
        <v>538</v>
      </c>
      <c r="L42" s="108" t="s">
        <v>538</v>
      </c>
      <c r="M42" s="109" t="s">
        <v>538</v>
      </c>
    </row>
    <row r="43" spans="2:13" ht="27.75" customHeight="1" x14ac:dyDescent="0.15">
      <c r="B43" s="1278"/>
      <c r="C43" s="1279"/>
      <c r="D43" s="106"/>
      <c r="E43" s="1282" t="s">
        <v>33</v>
      </c>
      <c r="F43" s="1282"/>
      <c r="G43" s="1282"/>
      <c r="H43" s="1283"/>
      <c r="I43" s="107">
        <v>2608</v>
      </c>
      <c r="J43" s="108">
        <v>2567</v>
      </c>
      <c r="K43" s="108">
        <v>2872</v>
      </c>
      <c r="L43" s="108">
        <v>2609</v>
      </c>
      <c r="M43" s="109">
        <v>2226</v>
      </c>
    </row>
    <row r="44" spans="2:13" ht="27.75" customHeight="1" x14ac:dyDescent="0.15">
      <c r="B44" s="1278"/>
      <c r="C44" s="1279"/>
      <c r="D44" s="106"/>
      <c r="E44" s="1282" t="s">
        <v>34</v>
      </c>
      <c r="F44" s="1282"/>
      <c r="G44" s="1282"/>
      <c r="H44" s="1283"/>
      <c r="I44" s="107">
        <v>887</v>
      </c>
      <c r="J44" s="108">
        <v>976</v>
      </c>
      <c r="K44" s="108">
        <v>1045</v>
      </c>
      <c r="L44" s="108">
        <v>1013</v>
      </c>
      <c r="M44" s="109">
        <v>983</v>
      </c>
    </row>
    <row r="45" spans="2:13" ht="27.75" customHeight="1" x14ac:dyDescent="0.15">
      <c r="B45" s="1278"/>
      <c r="C45" s="1279"/>
      <c r="D45" s="106"/>
      <c r="E45" s="1282" t="s">
        <v>35</v>
      </c>
      <c r="F45" s="1282"/>
      <c r="G45" s="1282"/>
      <c r="H45" s="1283"/>
      <c r="I45" s="107">
        <v>866</v>
      </c>
      <c r="J45" s="108">
        <v>835</v>
      </c>
      <c r="K45" s="108">
        <v>631</v>
      </c>
      <c r="L45" s="108">
        <v>578</v>
      </c>
      <c r="M45" s="109">
        <v>534</v>
      </c>
    </row>
    <row r="46" spans="2:13" ht="27.75" customHeight="1" x14ac:dyDescent="0.15">
      <c r="B46" s="1278"/>
      <c r="C46" s="1279"/>
      <c r="D46" s="110"/>
      <c r="E46" s="1282" t="s">
        <v>36</v>
      </c>
      <c r="F46" s="1282"/>
      <c r="G46" s="1282"/>
      <c r="H46" s="1283"/>
      <c r="I46" s="107" t="s">
        <v>538</v>
      </c>
      <c r="J46" s="108" t="s">
        <v>538</v>
      </c>
      <c r="K46" s="108" t="s">
        <v>538</v>
      </c>
      <c r="L46" s="108" t="s">
        <v>538</v>
      </c>
      <c r="M46" s="109" t="s">
        <v>538</v>
      </c>
    </row>
    <row r="47" spans="2:13" ht="27.75" customHeight="1" x14ac:dyDescent="0.15">
      <c r="B47" s="1278"/>
      <c r="C47" s="1279"/>
      <c r="D47" s="111"/>
      <c r="E47" s="1292" t="s">
        <v>37</v>
      </c>
      <c r="F47" s="1293"/>
      <c r="G47" s="1293"/>
      <c r="H47" s="1294"/>
      <c r="I47" s="107" t="s">
        <v>538</v>
      </c>
      <c r="J47" s="108" t="s">
        <v>538</v>
      </c>
      <c r="K47" s="108" t="s">
        <v>538</v>
      </c>
      <c r="L47" s="108" t="s">
        <v>538</v>
      </c>
      <c r="M47" s="109" t="s">
        <v>538</v>
      </c>
    </row>
    <row r="48" spans="2:13" ht="27.75" customHeight="1" x14ac:dyDescent="0.15">
      <c r="B48" s="1278"/>
      <c r="C48" s="1279"/>
      <c r="D48" s="106"/>
      <c r="E48" s="1282" t="s">
        <v>38</v>
      </c>
      <c r="F48" s="1282"/>
      <c r="G48" s="1282"/>
      <c r="H48" s="1283"/>
      <c r="I48" s="107" t="s">
        <v>538</v>
      </c>
      <c r="J48" s="108" t="s">
        <v>538</v>
      </c>
      <c r="K48" s="108" t="s">
        <v>538</v>
      </c>
      <c r="L48" s="108" t="s">
        <v>538</v>
      </c>
      <c r="M48" s="109" t="s">
        <v>538</v>
      </c>
    </row>
    <row r="49" spans="2:13" ht="27.75" customHeight="1" x14ac:dyDescent="0.15">
      <c r="B49" s="1280"/>
      <c r="C49" s="1281"/>
      <c r="D49" s="106"/>
      <c r="E49" s="1282" t="s">
        <v>39</v>
      </c>
      <c r="F49" s="1282"/>
      <c r="G49" s="1282"/>
      <c r="H49" s="1283"/>
      <c r="I49" s="107" t="s">
        <v>538</v>
      </c>
      <c r="J49" s="108" t="s">
        <v>538</v>
      </c>
      <c r="K49" s="108" t="s">
        <v>538</v>
      </c>
      <c r="L49" s="108" t="s">
        <v>538</v>
      </c>
      <c r="M49" s="109" t="s">
        <v>538</v>
      </c>
    </row>
    <row r="50" spans="2:13" ht="27.75" customHeight="1" x14ac:dyDescent="0.15">
      <c r="B50" s="1276" t="s">
        <v>40</v>
      </c>
      <c r="C50" s="1277"/>
      <c r="D50" s="112"/>
      <c r="E50" s="1282" t="s">
        <v>41</v>
      </c>
      <c r="F50" s="1282"/>
      <c r="G50" s="1282"/>
      <c r="H50" s="1283"/>
      <c r="I50" s="107">
        <v>4468</v>
      </c>
      <c r="J50" s="108">
        <v>4179</v>
      </c>
      <c r="K50" s="108">
        <v>3622</v>
      </c>
      <c r="L50" s="108">
        <v>3317</v>
      </c>
      <c r="M50" s="109">
        <v>4124</v>
      </c>
    </row>
    <row r="51" spans="2:13" ht="27.75" customHeight="1" x14ac:dyDescent="0.15">
      <c r="B51" s="1278"/>
      <c r="C51" s="1279"/>
      <c r="D51" s="106"/>
      <c r="E51" s="1282" t="s">
        <v>42</v>
      </c>
      <c r="F51" s="1282"/>
      <c r="G51" s="1282"/>
      <c r="H51" s="1283"/>
      <c r="I51" s="107">
        <v>2784</v>
      </c>
      <c r="J51" s="108">
        <v>2634</v>
      </c>
      <c r="K51" s="108">
        <v>2491</v>
      </c>
      <c r="L51" s="108">
        <v>2345</v>
      </c>
      <c r="M51" s="109">
        <v>2197</v>
      </c>
    </row>
    <row r="52" spans="2:13" ht="27.75" customHeight="1" x14ac:dyDescent="0.15">
      <c r="B52" s="1280"/>
      <c r="C52" s="1281"/>
      <c r="D52" s="106"/>
      <c r="E52" s="1282" t="s">
        <v>43</v>
      </c>
      <c r="F52" s="1282"/>
      <c r="G52" s="1282"/>
      <c r="H52" s="1283"/>
      <c r="I52" s="107">
        <v>13993</v>
      </c>
      <c r="J52" s="108">
        <v>17581</v>
      </c>
      <c r="K52" s="108">
        <v>17637</v>
      </c>
      <c r="L52" s="108">
        <v>16515</v>
      </c>
      <c r="M52" s="109">
        <v>17535</v>
      </c>
    </row>
    <row r="53" spans="2:13" ht="27.75" customHeight="1" thickBot="1" x14ac:dyDescent="0.2">
      <c r="B53" s="1284" t="s">
        <v>44</v>
      </c>
      <c r="C53" s="1285"/>
      <c r="D53" s="113"/>
      <c r="E53" s="1286" t="s">
        <v>45</v>
      </c>
      <c r="F53" s="1286"/>
      <c r="G53" s="1286"/>
      <c r="H53" s="1287"/>
      <c r="I53" s="114">
        <v>6374</v>
      </c>
      <c r="J53" s="115">
        <v>5466</v>
      </c>
      <c r="K53" s="115">
        <v>8368</v>
      </c>
      <c r="L53" s="115">
        <v>11914</v>
      </c>
      <c r="M53" s="116">
        <v>10172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oqfFwdqwfaCmA1J5O2V/wFNFnRTe/r+ucJ0QjzeCPV7dZ3Nivk+YhRhZimfPnDX6Pg+l/xu9dvBIJdFcZsZiw==" saltValue="F+2WUweMg1NzBSBczlH0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1"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581</v>
      </c>
      <c r="G54" s="125" t="s">
        <v>582</v>
      </c>
      <c r="H54" s="126" t="s">
        <v>583</v>
      </c>
    </row>
    <row r="55" spans="2:8" ht="52.5" customHeight="1" x14ac:dyDescent="0.15">
      <c r="B55" s="127"/>
      <c r="C55" s="1303" t="s">
        <v>48</v>
      </c>
      <c r="D55" s="1303"/>
      <c r="E55" s="1304"/>
      <c r="F55" s="128">
        <v>1684</v>
      </c>
      <c r="G55" s="128">
        <v>1748</v>
      </c>
      <c r="H55" s="129">
        <v>1599</v>
      </c>
    </row>
    <row r="56" spans="2:8" ht="52.5" customHeight="1" x14ac:dyDescent="0.15">
      <c r="B56" s="130"/>
      <c r="C56" s="1305" t="s">
        <v>49</v>
      </c>
      <c r="D56" s="1305"/>
      <c r="E56" s="1306"/>
      <c r="F56" s="131">
        <v>540</v>
      </c>
      <c r="G56" s="131">
        <v>551</v>
      </c>
      <c r="H56" s="132">
        <v>561</v>
      </c>
    </row>
    <row r="57" spans="2:8" ht="53.25" customHeight="1" x14ac:dyDescent="0.15">
      <c r="B57" s="130"/>
      <c r="C57" s="1307" t="s">
        <v>50</v>
      </c>
      <c r="D57" s="1307"/>
      <c r="E57" s="1308"/>
      <c r="F57" s="133">
        <v>1067</v>
      </c>
      <c r="G57" s="133">
        <v>962</v>
      </c>
      <c r="H57" s="134">
        <v>1533</v>
      </c>
    </row>
    <row r="58" spans="2:8" ht="45.75" customHeight="1" x14ac:dyDescent="0.15">
      <c r="B58" s="135"/>
      <c r="C58" s="1295" t="s">
        <v>626</v>
      </c>
      <c r="D58" s="1296"/>
      <c r="E58" s="1297"/>
      <c r="F58" s="136">
        <v>56</v>
      </c>
      <c r="G58" s="136">
        <v>151</v>
      </c>
      <c r="H58" s="137">
        <v>535</v>
      </c>
    </row>
    <row r="59" spans="2:8" ht="45.75" customHeight="1" x14ac:dyDescent="0.15">
      <c r="B59" s="135"/>
      <c r="C59" s="1295" t="s">
        <v>627</v>
      </c>
      <c r="D59" s="1296"/>
      <c r="E59" s="1297"/>
      <c r="F59" s="136">
        <v>379</v>
      </c>
      <c r="G59" s="136">
        <v>370</v>
      </c>
      <c r="H59" s="137">
        <v>348</v>
      </c>
    </row>
    <row r="60" spans="2:8" ht="45.75" customHeight="1" x14ac:dyDescent="0.15">
      <c r="B60" s="135"/>
      <c r="C60" s="1295" t="s">
        <v>628</v>
      </c>
      <c r="D60" s="1296"/>
      <c r="E60" s="1297"/>
      <c r="F60" s="136">
        <v>86</v>
      </c>
      <c r="G60" s="136">
        <v>91</v>
      </c>
      <c r="H60" s="137">
        <v>299</v>
      </c>
    </row>
    <row r="61" spans="2:8" ht="45.75" customHeight="1" x14ac:dyDescent="0.15">
      <c r="B61" s="135"/>
      <c r="C61" s="1295" t="s">
        <v>629</v>
      </c>
      <c r="D61" s="1296"/>
      <c r="E61" s="1297"/>
      <c r="F61" s="136">
        <v>268</v>
      </c>
      <c r="G61" s="136">
        <v>268</v>
      </c>
      <c r="H61" s="137">
        <v>268</v>
      </c>
    </row>
    <row r="62" spans="2:8" ht="45.75" customHeight="1" thickBot="1" x14ac:dyDescent="0.2">
      <c r="B62" s="138"/>
      <c r="C62" s="1298" t="s">
        <v>630</v>
      </c>
      <c r="D62" s="1299"/>
      <c r="E62" s="1300"/>
      <c r="F62" s="139">
        <v>33</v>
      </c>
      <c r="G62" s="139">
        <v>35</v>
      </c>
      <c r="H62" s="140">
        <v>37</v>
      </c>
    </row>
    <row r="63" spans="2:8" ht="52.5" customHeight="1" thickBot="1" x14ac:dyDescent="0.2">
      <c r="B63" s="141"/>
      <c r="C63" s="1301" t="s">
        <v>51</v>
      </c>
      <c r="D63" s="1301"/>
      <c r="E63" s="1302"/>
      <c r="F63" s="142">
        <v>3291</v>
      </c>
      <c r="G63" s="142">
        <v>3260</v>
      </c>
      <c r="H63" s="143">
        <v>3694</v>
      </c>
    </row>
    <row r="64" spans="2:8" ht="15" customHeight="1" x14ac:dyDescent="0.15"/>
  </sheetData>
  <sheetProtection algorithmName="SHA-512" hashValue="lGQ8V3P4Mm5vG0+KHOAOL/X8KEQepwcZe2a6Su3uEIygg8erYTa4P3qF8ZYdH1q8UMM9rYvBhBcEdpizyQPrYQ==" saltValue="ubLTbewgQrtZYhq5QObC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E6CF7-685E-4FDA-9A95-50B46AACAC72}">
  <sheetPr>
    <pageSetUpPr fitToPage="1"/>
  </sheetPr>
  <dimension ref="A1:WZM160"/>
  <sheetViews>
    <sheetView showGridLines="0" tabSelected="1" topLeftCell="AJ1" zoomScale="80" zoomScaleNormal="80" zoomScaleSheetLayoutView="55" workbookViewId="0">
      <selection activeCell="AN43" sqref="AN43:DC47"/>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640</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640</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639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636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30" t="s">
        <v>642</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ht="13.5" x14ac:dyDescent="0.15">
      <c r="B44" s="387"/>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ht="13.5" x14ac:dyDescent="0.15">
      <c r="B45" s="387"/>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ht="13.5" x14ac:dyDescent="0.15">
      <c r="B46" s="387"/>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ht="13.5" x14ac:dyDescent="0.15">
      <c r="B47" s="387"/>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635</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579</v>
      </c>
      <c r="BQ50" s="1311"/>
      <c r="BR50" s="1311"/>
      <c r="BS50" s="1311"/>
      <c r="BT50" s="1311"/>
      <c r="BU50" s="1311"/>
      <c r="BV50" s="1311"/>
      <c r="BW50" s="1311"/>
      <c r="BX50" s="1311" t="s">
        <v>580</v>
      </c>
      <c r="BY50" s="1311"/>
      <c r="BZ50" s="1311"/>
      <c r="CA50" s="1311"/>
      <c r="CB50" s="1311"/>
      <c r="CC50" s="1311"/>
      <c r="CD50" s="1311"/>
      <c r="CE50" s="1311"/>
      <c r="CF50" s="1311" t="s">
        <v>581</v>
      </c>
      <c r="CG50" s="1311"/>
      <c r="CH50" s="1311"/>
      <c r="CI50" s="1311"/>
      <c r="CJ50" s="1311"/>
      <c r="CK50" s="1311"/>
      <c r="CL50" s="1311"/>
      <c r="CM50" s="1311"/>
      <c r="CN50" s="1311" t="s">
        <v>582</v>
      </c>
      <c r="CO50" s="1311"/>
      <c r="CP50" s="1311"/>
      <c r="CQ50" s="1311"/>
      <c r="CR50" s="1311"/>
      <c r="CS50" s="1311"/>
      <c r="CT50" s="1311"/>
      <c r="CU50" s="1311"/>
      <c r="CV50" s="1311" t="s">
        <v>583</v>
      </c>
      <c r="CW50" s="1311"/>
      <c r="CX50" s="1311"/>
      <c r="CY50" s="1311"/>
      <c r="CZ50" s="1311"/>
      <c r="DA50" s="1311"/>
      <c r="DB50" s="1311"/>
      <c r="DC50" s="1311"/>
    </row>
    <row r="51" spans="1:109" ht="13.5" customHeight="1" x14ac:dyDescent="0.15">
      <c r="B51" s="387"/>
      <c r="G51" s="1320"/>
      <c r="H51" s="1320"/>
      <c r="I51" s="1329"/>
      <c r="J51" s="1329"/>
      <c r="K51" s="1316"/>
      <c r="L51" s="1316"/>
      <c r="M51" s="1316"/>
      <c r="N51" s="1316"/>
      <c r="AM51" s="394"/>
      <c r="AN51" s="1312" t="s">
        <v>634</v>
      </c>
      <c r="AO51" s="1312"/>
      <c r="AP51" s="1312"/>
      <c r="AQ51" s="1312"/>
      <c r="AR51" s="1312"/>
      <c r="AS51" s="1312"/>
      <c r="AT51" s="1312"/>
      <c r="AU51" s="1312"/>
      <c r="AV51" s="1312"/>
      <c r="AW51" s="1312"/>
      <c r="AX51" s="1312"/>
      <c r="AY51" s="1312"/>
      <c r="AZ51" s="1312"/>
      <c r="BA51" s="1312"/>
      <c r="BB51" s="1312" t="s">
        <v>632</v>
      </c>
      <c r="BC51" s="1312"/>
      <c r="BD51" s="1312"/>
      <c r="BE51" s="1312"/>
      <c r="BF51" s="1312"/>
      <c r="BG51" s="1312"/>
      <c r="BH51" s="1312"/>
      <c r="BI51" s="1312"/>
      <c r="BJ51" s="1312"/>
      <c r="BK51" s="1312"/>
      <c r="BL51" s="1312"/>
      <c r="BM51" s="1312"/>
      <c r="BN51" s="1312"/>
      <c r="BO51" s="1312"/>
      <c r="BP51" s="1309">
        <v>65.099999999999994</v>
      </c>
      <c r="BQ51" s="1309"/>
      <c r="BR51" s="1309"/>
      <c r="BS51" s="1309"/>
      <c r="BT51" s="1309"/>
      <c r="BU51" s="1309"/>
      <c r="BV51" s="1309"/>
      <c r="BW51" s="1309"/>
      <c r="BX51" s="1309">
        <v>55.1</v>
      </c>
      <c r="BY51" s="1309"/>
      <c r="BZ51" s="1309"/>
      <c r="CA51" s="1309"/>
      <c r="CB51" s="1309"/>
      <c r="CC51" s="1309"/>
      <c r="CD51" s="1309"/>
      <c r="CE51" s="1309"/>
      <c r="CF51" s="1309">
        <v>82.6</v>
      </c>
      <c r="CG51" s="1309"/>
      <c r="CH51" s="1309"/>
      <c r="CI51" s="1309"/>
      <c r="CJ51" s="1309"/>
      <c r="CK51" s="1309"/>
      <c r="CL51" s="1309"/>
      <c r="CM51" s="1309"/>
      <c r="CN51" s="1309">
        <v>115</v>
      </c>
      <c r="CO51" s="1309"/>
      <c r="CP51" s="1309"/>
      <c r="CQ51" s="1309"/>
      <c r="CR51" s="1309"/>
      <c r="CS51" s="1309"/>
      <c r="CT51" s="1309"/>
      <c r="CU51" s="1309"/>
      <c r="CV51" s="1309">
        <v>96.9</v>
      </c>
      <c r="CW51" s="1309"/>
      <c r="CX51" s="1309"/>
      <c r="CY51" s="1309"/>
      <c r="CZ51" s="1309"/>
      <c r="DA51" s="1309"/>
      <c r="DB51" s="1309"/>
      <c r="DC51" s="1309"/>
    </row>
    <row r="52" spans="1:109" ht="13.5" x14ac:dyDescent="0.15">
      <c r="B52" s="387"/>
      <c r="G52" s="1320"/>
      <c r="H52" s="1320"/>
      <c r="I52" s="1329"/>
      <c r="J52" s="1329"/>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638</v>
      </c>
      <c r="BC53" s="1312"/>
      <c r="BD53" s="1312"/>
      <c r="BE53" s="1312"/>
      <c r="BF53" s="1312"/>
      <c r="BG53" s="1312"/>
      <c r="BH53" s="1312"/>
      <c r="BI53" s="1312"/>
      <c r="BJ53" s="1312"/>
      <c r="BK53" s="1312"/>
      <c r="BL53" s="1312"/>
      <c r="BM53" s="1312"/>
      <c r="BN53" s="1312"/>
      <c r="BO53" s="1312"/>
      <c r="BP53" s="1309">
        <v>39.200000000000003</v>
      </c>
      <c r="BQ53" s="1309"/>
      <c r="BR53" s="1309"/>
      <c r="BS53" s="1309"/>
      <c r="BT53" s="1309"/>
      <c r="BU53" s="1309"/>
      <c r="BV53" s="1309"/>
      <c r="BW53" s="1309"/>
      <c r="BX53" s="1309">
        <v>40.1</v>
      </c>
      <c r="BY53" s="1309"/>
      <c r="BZ53" s="1309"/>
      <c r="CA53" s="1309"/>
      <c r="CB53" s="1309"/>
      <c r="CC53" s="1309"/>
      <c r="CD53" s="1309"/>
      <c r="CE53" s="1309"/>
      <c r="CF53" s="1309">
        <v>39.700000000000003</v>
      </c>
      <c r="CG53" s="1309"/>
      <c r="CH53" s="1309"/>
      <c r="CI53" s="1309"/>
      <c r="CJ53" s="1309"/>
      <c r="CK53" s="1309"/>
      <c r="CL53" s="1309"/>
      <c r="CM53" s="1309"/>
      <c r="CN53" s="1309">
        <v>37.5</v>
      </c>
      <c r="CO53" s="1309"/>
      <c r="CP53" s="1309"/>
      <c r="CQ53" s="1309"/>
      <c r="CR53" s="1309"/>
      <c r="CS53" s="1309"/>
      <c r="CT53" s="1309"/>
      <c r="CU53" s="1309"/>
      <c r="CV53" s="1309">
        <v>38.4</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633</v>
      </c>
      <c r="AO55" s="1311"/>
      <c r="AP55" s="1311"/>
      <c r="AQ55" s="1311"/>
      <c r="AR55" s="1311"/>
      <c r="AS55" s="1311"/>
      <c r="AT55" s="1311"/>
      <c r="AU55" s="1311"/>
      <c r="AV55" s="1311"/>
      <c r="AW55" s="1311"/>
      <c r="AX55" s="1311"/>
      <c r="AY55" s="1311"/>
      <c r="AZ55" s="1311"/>
      <c r="BA55" s="1311"/>
      <c r="BB55" s="1312" t="s">
        <v>632</v>
      </c>
      <c r="BC55" s="1312"/>
      <c r="BD55" s="1312"/>
      <c r="BE55" s="1312"/>
      <c r="BF55" s="1312"/>
      <c r="BG55" s="1312"/>
      <c r="BH55" s="1312"/>
      <c r="BI55" s="1312"/>
      <c r="BJ55" s="1312"/>
      <c r="BK55" s="1312"/>
      <c r="BL55" s="1312"/>
      <c r="BM55" s="1312"/>
      <c r="BN55" s="1312"/>
      <c r="BO55" s="1312"/>
      <c r="BP55" s="1309">
        <v>39</v>
      </c>
      <c r="BQ55" s="1309"/>
      <c r="BR55" s="1309"/>
      <c r="BS55" s="1309"/>
      <c r="BT55" s="1309"/>
      <c r="BU55" s="1309"/>
      <c r="BV55" s="1309"/>
      <c r="BW55" s="1309"/>
      <c r="BX55" s="1309">
        <v>32.5</v>
      </c>
      <c r="BY55" s="1309"/>
      <c r="BZ55" s="1309"/>
      <c r="CA55" s="1309"/>
      <c r="CB55" s="1309"/>
      <c r="CC55" s="1309"/>
      <c r="CD55" s="1309"/>
      <c r="CE55" s="1309"/>
      <c r="CF55" s="1309">
        <v>30.2</v>
      </c>
      <c r="CG55" s="1309"/>
      <c r="CH55" s="1309"/>
      <c r="CI55" s="1309"/>
      <c r="CJ55" s="1309"/>
      <c r="CK55" s="1309"/>
      <c r="CL55" s="1309"/>
      <c r="CM55" s="1309"/>
      <c r="CN55" s="1309">
        <v>25.4</v>
      </c>
      <c r="CO55" s="1309"/>
      <c r="CP55" s="1309"/>
      <c r="CQ55" s="1309"/>
      <c r="CR55" s="1309"/>
      <c r="CS55" s="1309"/>
      <c r="CT55" s="1309"/>
      <c r="CU55" s="1309"/>
      <c r="CV55" s="1309">
        <v>22.9</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638</v>
      </c>
      <c r="BC57" s="1312"/>
      <c r="BD57" s="1312"/>
      <c r="BE57" s="1312"/>
      <c r="BF57" s="1312"/>
      <c r="BG57" s="1312"/>
      <c r="BH57" s="1312"/>
      <c r="BI57" s="1312"/>
      <c r="BJ57" s="1312"/>
      <c r="BK57" s="1312"/>
      <c r="BL57" s="1312"/>
      <c r="BM57" s="1312"/>
      <c r="BN57" s="1312"/>
      <c r="BO57" s="1312"/>
      <c r="BP57" s="1309">
        <v>55.4</v>
      </c>
      <c r="BQ57" s="1309"/>
      <c r="BR57" s="1309"/>
      <c r="BS57" s="1309"/>
      <c r="BT57" s="1309"/>
      <c r="BU57" s="1309"/>
      <c r="BV57" s="1309"/>
      <c r="BW57" s="1309"/>
      <c r="BX57" s="1309">
        <v>57</v>
      </c>
      <c r="BY57" s="1309"/>
      <c r="BZ57" s="1309"/>
      <c r="CA57" s="1309"/>
      <c r="CB57" s="1309"/>
      <c r="CC57" s="1309"/>
      <c r="CD57" s="1309"/>
      <c r="CE57" s="1309"/>
      <c r="CF57" s="1309">
        <v>58.9</v>
      </c>
      <c r="CG57" s="1309"/>
      <c r="CH57" s="1309"/>
      <c r="CI57" s="1309"/>
      <c r="CJ57" s="1309"/>
      <c r="CK57" s="1309"/>
      <c r="CL57" s="1309"/>
      <c r="CM57" s="1309"/>
      <c r="CN57" s="1309">
        <v>59.9</v>
      </c>
      <c r="CO57" s="1309"/>
      <c r="CP57" s="1309"/>
      <c r="CQ57" s="1309"/>
      <c r="CR57" s="1309"/>
      <c r="CS57" s="1309"/>
      <c r="CT57" s="1309"/>
      <c r="CU57" s="1309"/>
      <c r="CV57" s="1309">
        <v>60.7</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637</v>
      </c>
    </row>
    <row r="64" spans="1:109" ht="13.5" x14ac:dyDescent="0.15">
      <c r="B64" s="387"/>
      <c r="G64" s="403"/>
      <c r="I64" s="405"/>
      <c r="J64" s="405"/>
      <c r="K64" s="405"/>
      <c r="L64" s="405"/>
      <c r="M64" s="405"/>
      <c r="N64" s="404"/>
      <c r="AM64" s="403"/>
      <c r="AN64" s="403" t="s">
        <v>636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30" t="s">
        <v>641</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ht="13.5" x14ac:dyDescent="0.15">
      <c r="B66" s="38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ht="13.5" x14ac:dyDescent="0.15">
      <c r="B67" s="38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ht="13.5" x14ac:dyDescent="0.15">
      <c r="B68" s="38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ht="13.5" x14ac:dyDescent="0.15">
      <c r="B69" s="38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635</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579</v>
      </c>
      <c r="BQ72" s="1311"/>
      <c r="BR72" s="1311"/>
      <c r="BS72" s="1311"/>
      <c r="BT72" s="1311"/>
      <c r="BU72" s="1311"/>
      <c r="BV72" s="1311"/>
      <c r="BW72" s="1311"/>
      <c r="BX72" s="1311" t="s">
        <v>580</v>
      </c>
      <c r="BY72" s="1311"/>
      <c r="BZ72" s="1311"/>
      <c r="CA72" s="1311"/>
      <c r="CB72" s="1311"/>
      <c r="CC72" s="1311"/>
      <c r="CD72" s="1311"/>
      <c r="CE72" s="1311"/>
      <c r="CF72" s="1311" t="s">
        <v>581</v>
      </c>
      <c r="CG72" s="1311"/>
      <c r="CH72" s="1311"/>
      <c r="CI72" s="1311"/>
      <c r="CJ72" s="1311"/>
      <c r="CK72" s="1311"/>
      <c r="CL72" s="1311"/>
      <c r="CM72" s="1311"/>
      <c r="CN72" s="1311" t="s">
        <v>582</v>
      </c>
      <c r="CO72" s="1311"/>
      <c r="CP72" s="1311"/>
      <c r="CQ72" s="1311"/>
      <c r="CR72" s="1311"/>
      <c r="CS72" s="1311"/>
      <c r="CT72" s="1311"/>
      <c r="CU72" s="1311"/>
      <c r="CV72" s="1311" t="s">
        <v>583</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634</v>
      </c>
      <c r="AO73" s="1312"/>
      <c r="AP73" s="1312"/>
      <c r="AQ73" s="1312"/>
      <c r="AR73" s="1312"/>
      <c r="AS73" s="1312"/>
      <c r="AT73" s="1312"/>
      <c r="AU73" s="1312"/>
      <c r="AV73" s="1312"/>
      <c r="AW73" s="1312"/>
      <c r="AX73" s="1312"/>
      <c r="AY73" s="1312"/>
      <c r="AZ73" s="1312"/>
      <c r="BA73" s="1312"/>
      <c r="BB73" s="1312" t="s">
        <v>632</v>
      </c>
      <c r="BC73" s="1312"/>
      <c r="BD73" s="1312"/>
      <c r="BE73" s="1312"/>
      <c r="BF73" s="1312"/>
      <c r="BG73" s="1312"/>
      <c r="BH73" s="1312"/>
      <c r="BI73" s="1312"/>
      <c r="BJ73" s="1312"/>
      <c r="BK73" s="1312"/>
      <c r="BL73" s="1312"/>
      <c r="BM73" s="1312"/>
      <c r="BN73" s="1312"/>
      <c r="BO73" s="1312"/>
      <c r="BP73" s="1309">
        <v>65.099999999999994</v>
      </c>
      <c r="BQ73" s="1309"/>
      <c r="BR73" s="1309"/>
      <c r="BS73" s="1309"/>
      <c r="BT73" s="1309"/>
      <c r="BU73" s="1309"/>
      <c r="BV73" s="1309"/>
      <c r="BW73" s="1309"/>
      <c r="BX73" s="1309">
        <v>55.1</v>
      </c>
      <c r="BY73" s="1309"/>
      <c r="BZ73" s="1309"/>
      <c r="CA73" s="1309"/>
      <c r="CB73" s="1309"/>
      <c r="CC73" s="1309"/>
      <c r="CD73" s="1309"/>
      <c r="CE73" s="1309"/>
      <c r="CF73" s="1309">
        <v>82.6</v>
      </c>
      <c r="CG73" s="1309"/>
      <c r="CH73" s="1309"/>
      <c r="CI73" s="1309"/>
      <c r="CJ73" s="1309"/>
      <c r="CK73" s="1309"/>
      <c r="CL73" s="1309"/>
      <c r="CM73" s="1309"/>
      <c r="CN73" s="1309">
        <v>115</v>
      </c>
      <c r="CO73" s="1309"/>
      <c r="CP73" s="1309"/>
      <c r="CQ73" s="1309"/>
      <c r="CR73" s="1309"/>
      <c r="CS73" s="1309"/>
      <c r="CT73" s="1309"/>
      <c r="CU73" s="1309"/>
      <c r="CV73" s="1309">
        <v>96.9</v>
      </c>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631</v>
      </c>
      <c r="BC75" s="1312"/>
      <c r="BD75" s="1312"/>
      <c r="BE75" s="1312"/>
      <c r="BF75" s="1312"/>
      <c r="BG75" s="1312"/>
      <c r="BH75" s="1312"/>
      <c r="BI75" s="1312"/>
      <c r="BJ75" s="1312"/>
      <c r="BK75" s="1312"/>
      <c r="BL75" s="1312"/>
      <c r="BM75" s="1312"/>
      <c r="BN75" s="1312"/>
      <c r="BO75" s="1312"/>
      <c r="BP75" s="1309">
        <v>8.6999999999999993</v>
      </c>
      <c r="BQ75" s="1309"/>
      <c r="BR75" s="1309"/>
      <c r="BS75" s="1309"/>
      <c r="BT75" s="1309"/>
      <c r="BU75" s="1309"/>
      <c r="BV75" s="1309"/>
      <c r="BW75" s="1309"/>
      <c r="BX75" s="1309">
        <v>8.4</v>
      </c>
      <c r="BY75" s="1309"/>
      <c r="BZ75" s="1309"/>
      <c r="CA75" s="1309"/>
      <c r="CB75" s="1309"/>
      <c r="CC75" s="1309"/>
      <c r="CD75" s="1309"/>
      <c r="CE75" s="1309"/>
      <c r="CF75" s="1309">
        <v>8.3000000000000007</v>
      </c>
      <c r="CG75" s="1309"/>
      <c r="CH75" s="1309"/>
      <c r="CI75" s="1309"/>
      <c r="CJ75" s="1309"/>
      <c r="CK75" s="1309"/>
      <c r="CL75" s="1309"/>
      <c r="CM75" s="1309"/>
      <c r="CN75" s="1309">
        <v>8.9</v>
      </c>
      <c r="CO75" s="1309"/>
      <c r="CP75" s="1309"/>
      <c r="CQ75" s="1309"/>
      <c r="CR75" s="1309"/>
      <c r="CS75" s="1309"/>
      <c r="CT75" s="1309"/>
      <c r="CU75" s="1309"/>
      <c r="CV75" s="1309">
        <v>9.5</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633</v>
      </c>
      <c r="AO77" s="1311"/>
      <c r="AP77" s="1311"/>
      <c r="AQ77" s="1311"/>
      <c r="AR77" s="1311"/>
      <c r="AS77" s="1311"/>
      <c r="AT77" s="1311"/>
      <c r="AU77" s="1311"/>
      <c r="AV77" s="1311"/>
      <c r="AW77" s="1311"/>
      <c r="AX77" s="1311"/>
      <c r="AY77" s="1311"/>
      <c r="AZ77" s="1311"/>
      <c r="BA77" s="1311"/>
      <c r="BB77" s="1312" t="s">
        <v>632</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32.5</v>
      </c>
      <c r="BY77" s="1309"/>
      <c r="BZ77" s="1309"/>
      <c r="CA77" s="1309"/>
      <c r="CB77" s="1309"/>
      <c r="CC77" s="1309"/>
      <c r="CD77" s="1309"/>
      <c r="CE77" s="1309"/>
      <c r="CF77" s="1309">
        <v>30.2</v>
      </c>
      <c r="CG77" s="1309"/>
      <c r="CH77" s="1309"/>
      <c r="CI77" s="1309"/>
      <c r="CJ77" s="1309"/>
      <c r="CK77" s="1309"/>
      <c r="CL77" s="1309"/>
      <c r="CM77" s="1309"/>
      <c r="CN77" s="1309">
        <v>25.4</v>
      </c>
      <c r="CO77" s="1309"/>
      <c r="CP77" s="1309"/>
      <c r="CQ77" s="1309"/>
      <c r="CR77" s="1309"/>
      <c r="CS77" s="1309"/>
      <c r="CT77" s="1309"/>
      <c r="CU77" s="1309"/>
      <c r="CV77" s="1309">
        <v>22.9</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631</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7.8</v>
      </c>
      <c r="CO79" s="1309"/>
      <c r="CP79" s="1309"/>
      <c r="CQ79" s="1309"/>
      <c r="CR79" s="1309"/>
      <c r="CS79" s="1309"/>
      <c r="CT79" s="1309"/>
      <c r="CU79" s="1309"/>
      <c r="CV79" s="1309">
        <v>7.7</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CSTTo52wbazd8eIu1SpEMsv8LDiF1Im0c4wMdbO8oqWw8lfrELO0eD80v7thv1IZttRKYMbmvqRT9O9F6ZsG8w==" saltValue="EJCu5JarAlhyyh2fqyuKA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FDA83-4EA2-47ED-AEFF-A6FF8ED047D7}">
  <sheetPr>
    <pageSetUpPr fitToPage="1"/>
  </sheetPr>
  <dimension ref="A1:DR125"/>
  <sheetViews>
    <sheetView showGridLines="0" topLeftCell="B1" zoomScale="60" zoomScaleNormal="6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525</v>
      </c>
    </row>
  </sheetData>
  <sheetProtection algorithmName="SHA-512" hashValue="gA/BWxKL0RKStCOErel3Oq4ses1iVq+ls/H1EhaspPCrww3nvF92xR5WPghGEv3NIAiX7CWXI4J1Zihgr19UXA==" saltValue="gTJKHBW/p/DoINDq+tVW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9748C-3A9E-4192-9EFF-8664AFA3448F}">
  <sheetPr>
    <pageSetUpPr fitToPage="1"/>
  </sheetPr>
  <dimension ref="A1:DR125"/>
  <sheetViews>
    <sheetView showGridLines="0" zoomScale="50" zoomScaleNormal="50" zoomScaleSheetLayoutView="55"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525</v>
      </c>
    </row>
  </sheetData>
  <sheetProtection algorithmName="SHA-512" hashValue="f0GutzniGd2MsqQVmkr/mUsKkWqopVLXswUcD7krCQjZD3UWkt7uPu9YK+ECqYOVJpzoLo3gCubePBMkFDBhpw==" saltValue="Ahxop4WD06i2UTepj0iy5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576</v>
      </c>
      <c r="G2" s="157"/>
      <c r="H2" s="158"/>
    </row>
    <row r="3" spans="1:8" x14ac:dyDescent="0.15">
      <c r="A3" s="154" t="s">
        <v>569</v>
      </c>
      <c r="B3" s="159"/>
      <c r="C3" s="160"/>
      <c r="D3" s="161">
        <v>108001</v>
      </c>
      <c r="E3" s="162"/>
      <c r="F3" s="163">
        <v>92247</v>
      </c>
      <c r="G3" s="164"/>
      <c r="H3" s="165"/>
    </row>
    <row r="4" spans="1:8" x14ac:dyDescent="0.15">
      <c r="A4" s="166"/>
      <c r="B4" s="167"/>
      <c r="C4" s="168"/>
      <c r="D4" s="169">
        <v>22879</v>
      </c>
      <c r="E4" s="170"/>
      <c r="F4" s="171">
        <v>37204</v>
      </c>
      <c r="G4" s="172"/>
      <c r="H4" s="173"/>
    </row>
    <row r="5" spans="1:8" x14ac:dyDescent="0.15">
      <c r="A5" s="154" t="s">
        <v>571</v>
      </c>
      <c r="B5" s="159"/>
      <c r="C5" s="160"/>
      <c r="D5" s="161">
        <v>107663</v>
      </c>
      <c r="E5" s="162"/>
      <c r="F5" s="163">
        <v>67319</v>
      </c>
      <c r="G5" s="164"/>
      <c r="H5" s="165"/>
    </row>
    <row r="6" spans="1:8" x14ac:dyDescent="0.15">
      <c r="A6" s="166"/>
      <c r="B6" s="167"/>
      <c r="C6" s="168"/>
      <c r="D6" s="169">
        <v>47106</v>
      </c>
      <c r="E6" s="170"/>
      <c r="F6" s="171">
        <v>38101</v>
      </c>
      <c r="G6" s="172"/>
      <c r="H6" s="173"/>
    </row>
    <row r="7" spans="1:8" x14ac:dyDescent="0.15">
      <c r="A7" s="154" t="s">
        <v>572</v>
      </c>
      <c r="B7" s="159"/>
      <c r="C7" s="160"/>
      <c r="D7" s="161">
        <v>112354</v>
      </c>
      <c r="E7" s="162"/>
      <c r="F7" s="163">
        <v>70615</v>
      </c>
      <c r="G7" s="164"/>
      <c r="H7" s="165"/>
    </row>
    <row r="8" spans="1:8" x14ac:dyDescent="0.15">
      <c r="A8" s="166"/>
      <c r="B8" s="167"/>
      <c r="C8" s="168"/>
      <c r="D8" s="169">
        <v>50958</v>
      </c>
      <c r="E8" s="170"/>
      <c r="F8" s="171">
        <v>37382</v>
      </c>
      <c r="G8" s="172"/>
      <c r="H8" s="173"/>
    </row>
    <row r="9" spans="1:8" x14ac:dyDescent="0.15">
      <c r="A9" s="154" t="s">
        <v>573</v>
      </c>
      <c r="B9" s="159"/>
      <c r="C9" s="160"/>
      <c r="D9" s="161">
        <v>104038</v>
      </c>
      <c r="E9" s="162"/>
      <c r="F9" s="163">
        <v>69185</v>
      </c>
      <c r="G9" s="164"/>
      <c r="H9" s="165"/>
    </row>
    <row r="10" spans="1:8" x14ac:dyDescent="0.15">
      <c r="A10" s="166"/>
      <c r="B10" s="167"/>
      <c r="C10" s="168"/>
      <c r="D10" s="169">
        <v>53767</v>
      </c>
      <c r="E10" s="170"/>
      <c r="F10" s="171">
        <v>38519</v>
      </c>
      <c r="G10" s="172"/>
      <c r="H10" s="173"/>
    </row>
    <row r="11" spans="1:8" x14ac:dyDescent="0.15">
      <c r="A11" s="154" t="s">
        <v>574</v>
      </c>
      <c r="B11" s="159"/>
      <c r="C11" s="160"/>
      <c r="D11" s="161">
        <v>61027</v>
      </c>
      <c r="E11" s="162"/>
      <c r="F11" s="163">
        <v>70166</v>
      </c>
      <c r="G11" s="164"/>
      <c r="H11" s="165"/>
    </row>
    <row r="12" spans="1:8" x14ac:dyDescent="0.15">
      <c r="A12" s="166"/>
      <c r="B12" s="167"/>
      <c r="C12" s="174"/>
      <c r="D12" s="169">
        <v>20059</v>
      </c>
      <c r="E12" s="170"/>
      <c r="F12" s="171">
        <v>36115</v>
      </c>
      <c r="G12" s="172"/>
      <c r="H12" s="173"/>
    </row>
    <row r="13" spans="1:8" x14ac:dyDescent="0.15">
      <c r="A13" s="154"/>
      <c r="B13" s="159"/>
      <c r="C13" s="175"/>
      <c r="D13" s="176">
        <v>98617</v>
      </c>
      <c r="E13" s="177"/>
      <c r="F13" s="178">
        <v>73906</v>
      </c>
      <c r="G13" s="179"/>
      <c r="H13" s="165"/>
    </row>
    <row r="14" spans="1:8" x14ac:dyDescent="0.15">
      <c r="A14" s="166"/>
      <c r="B14" s="167"/>
      <c r="C14" s="168"/>
      <c r="D14" s="169">
        <v>38954</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2.0499999999999998</v>
      </c>
      <c r="C19" s="180">
        <f>ROUND(VALUE(SUBSTITUTE(実質収支比率等に係る経年分析!G$48,"▲","-")),2)</f>
        <v>0.66</v>
      </c>
      <c r="D19" s="180">
        <f>ROUND(VALUE(SUBSTITUTE(実質収支比率等に係る経年分析!H$48,"▲","-")),2)</f>
        <v>0.99</v>
      </c>
      <c r="E19" s="180">
        <f>ROUND(VALUE(SUBSTITUTE(実質収支比率等に係る経年分析!I$48,"▲","-")),2)</f>
        <v>4.66</v>
      </c>
      <c r="F19" s="180">
        <f>ROUND(VALUE(SUBSTITUTE(実質収支比率等に係る経年分析!J$48,"▲","-")),2)</f>
        <v>3.47</v>
      </c>
    </row>
    <row r="20" spans="1:11" x14ac:dyDescent="0.15">
      <c r="A20" s="180" t="s">
        <v>55</v>
      </c>
      <c r="B20" s="180">
        <f>ROUND(VALUE(SUBSTITUTE(実質収支比率等に係る経年分析!F$47,"▲","-")),2)</f>
        <v>19.91</v>
      </c>
      <c r="C20" s="180">
        <f>ROUND(VALUE(SUBSTITUTE(実質収支比率等に係る経年分析!G$47,"▲","-")),2)</f>
        <v>19.66</v>
      </c>
      <c r="D20" s="180">
        <f>ROUND(VALUE(SUBSTITUTE(実質収支比率等に係る経年分析!H$47,"▲","-")),2)</f>
        <v>14.92</v>
      </c>
      <c r="E20" s="180">
        <f>ROUND(VALUE(SUBSTITUTE(実質収支比率等に係る経年分析!I$47,"▲","-")),2)</f>
        <v>15.15</v>
      </c>
      <c r="F20" s="180">
        <f>ROUND(VALUE(SUBSTITUTE(実質収支比率等に係る経年分析!J$47,"▲","-")),2)</f>
        <v>13.72</v>
      </c>
    </row>
    <row r="21" spans="1:11" x14ac:dyDescent="0.15">
      <c r="A21" s="180" t="s">
        <v>56</v>
      </c>
      <c r="B21" s="180">
        <f>IF(ISNUMBER(VALUE(SUBSTITUTE(実質収支比率等に係る経年分析!F$49,"▲","-"))),ROUND(VALUE(SUBSTITUTE(実質収支比率等に係る経年分析!F$49,"▲","-")),2),NA())</f>
        <v>-2.0499999999999998</v>
      </c>
      <c r="C21" s="180">
        <f>IF(ISNUMBER(VALUE(SUBSTITUTE(実質収支比率等に係る経年分析!G$49,"▲","-"))),ROUND(VALUE(SUBSTITUTE(実質収支比率等に係る経年分析!G$49,"▲","-")),2),NA())</f>
        <v>-2.4300000000000002</v>
      </c>
      <c r="D21" s="180">
        <f>IF(ISNUMBER(VALUE(SUBSTITUTE(実質収支比率等に係る経年分析!H$49,"▲","-"))),ROUND(VALUE(SUBSTITUTE(実質収支比率等に係る経年分析!H$49,"▲","-")),2),NA())</f>
        <v>-3.91</v>
      </c>
      <c r="E21" s="180">
        <f>IF(ISNUMBER(VALUE(SUBSTITUTE(実質収支比率等に係る経年分析!I$49,"▲","-"))),ROUND(VALUE(SUBSTITUTE(実質収支比率等に係る経年分析!I$49,"▲","-")),2),NA())</f>
        <v>3.72</v>
      </c>
      <c r="F21" s="180">
        <f>IF(ISNUMBER(VALUE(SUBSTITUTE(実質収支比率等に係る経年分析!J$49,"▲","-"))),ROUND(VALUE(SUBSTITUTE(実質収支比率等に係る経年分析!J$49,"▲","-")),2),NA())</f>
        <v>-4.99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公営墓地事業特別会計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育英会特別会計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下水道事業会計（農排）</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5.38</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5.24</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6.25</v>
      </c>
      <c r="G33" s="181" t="e">
        <f>IF(ROUND(VALUE(SUBSTITUTE(連結実質赤字比率に係る赤字・黒字の構成分析!H$37,"▲", "-")), 2) &gt;= 0, ABS(ROUND(VALUE(SUBSTITUTE(連結実質赤字比率に係る赤字・黒字の構成分析!H$37,"▲", "-")), 2)), NA())</f>
        <v>#N/A</v>
      </c>
      <c r="H33" s="181">
        <f>IF(ROUND(VALUE(SUBSTITUTE(連結実質赤字比率に係る赤字・黒字の構成分析!I$37,"▲", "-")), 2) &lt; 0, ABS(ROUND(VALUE(SUBSTITUTE(連結実質赤字比率に係る赤字・黒字の構成分析!I$37,"▲", "-")), 2)), NA())</f>
        <v>6.29</v>
      </c>
      <c r="I33" s="181" t="e">
        <f>IF(ROUND(VALUE(SUBSTITUTE(連結実質赤字比率に係る赤字・黒字の構成分析!I$37,"▲", "-")), 2) &gt;= 0, ABS(ROUND(VALUE(SUBSTITUTE(連結実質赤字比率に係る赤字・黒字の構成分析!I$37,"▲", "-")), 2)), NA())</f>
        <v>#N/A</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下水道事業会計（公共）</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2.0099999999999998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4.6500000000000004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1270</v>
      </c>
      <c r="E42" s="182"/>
      <c r="F42" s="182"/>
      <c r="G42" s="182">
        <f>'実質公債費比率（分子）の構造'!L$52</f>
        <v>1276</v>
      </c>
      <c r="H42" s="182"/>
      <c r="I42" s="182"/>
      <c r="J42" s="182">
        <f>'実質公債費比率（分子）の構造'!M$52</f>
        <v>1337</v>
      </c>
      <c r="K42" s="182"/>
      <c r="L42" s="182"/>
      <c r="M42" s="182">
        <f>'実質公債費比率（分子）の構造'!N$52</f>
        <v>1358</v>
      </c>
      <c r="N42" s="182"/>
      <c r="O42" s="182"/>
      <c r="P42" s="182">
        <f>'実質公債費比率（分子）の構造'!O$52</f>
        <v>1325</v>
      </c>
    </row>
    <row r="43" spans="1:16" x14ac:dyDescent="0.15">
      <c r="A43" s="182" t="s">
        <v>64</v>
      </c>
      <c r="B43" s="182">
        <f>'実質公債費比率（分子）の構造'!K$51</f>
        <v>2</v>
      </c>
      <c r="C43" s="182"/>
      <c r="D43" s="182"/>
      <c r="E43" s="182">
        <f>'実質公債費比率（分子）の構造'!L$51</f>
        <v>6</v>
      </c>
      <c r="F43" s="182"/>
      <c r="G43" s="182"/>
      <c r="H43" s="182">
        <f>'実質公債費比率（分子）の構造'!M$51</f>
        <v>3</v>
      </c>
      <c r="I43" s="182"/>
      <c r="J43" s="182"/>
      <c r="K43" s="182">
        <f>'実質公債費比率（分子）の構造'!N$51</f>
        <v>1</v>
      </c>
      <c r="L43" s="182"/>
      <c r="M43" s="182"/>
      <c r="N43" s="182">
        <f>'実質公債費比率（分子）の構造'!O$51</f>
        <v>2</v>
      </c>
      <c r="O43" s="182"/>
      <c r="P43" s="182"/>
    </row>
    <row r="44" spans="1:16" x14ac:dyDescent="0.15">
      <c r="A44" s="182" t="s">
        <v>65</v>
      </c>
      <c r="B44" s="182" t="str">
        <f>'実質公債費比率（分子）の構造'!K$50</f>
        <v>-</v>
      </c>
      <c r="C44" s="182"/>
      <c r="D44" s="182"/>
      <c r="E44" s="182">
        <f>'実質公債費比率（分子）の構造'!L$50</f>
        <v>38</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47</v>
      </c>
      <c r="C45" s="182"/>
      <c r="D45" s="182"/>
      <c r="E45" s="182">
        <f>'実質公債費比率（分子）の構造'!L$49</f>
        <v>64</v>
      </c>
      <c r="F45" s="182"/>
      <c r="G45" s="182"/>
      <c r="H45" s="182">
        <f>'実質公債費比率（分子）の構造'!M$49</f>
        <v>71</v>
      </c>
      <c r="I45" s="182"/>
      <c r="J45" s="182"/>
      <c r="K45" s="182">
        <f>'実質公債費比率（分子）の構造'!N$49</f>
        <v>65</v>
      </c>
      <c r="L45" s="182"/>
      <c r="M45" s="182"/>
      <c r="N45" s="182">
        <f>'実質公債費比率（分子）の構造'!O$49</f>
        <v>75</v>
      </c>
      <c r="O45" s="182"/>
      <c r="P45" s="182"/>
    </row>
    <row r="46" spans="1:16" x14ac:dyDescent="0.15">
      <c r="A46" s="182" t="s">
        <v>67</v>
      </c>
      <c r="B46" s="182">
        <f>'実質公債費比率（分子）の構造'!K$48</f>
        <v>221</v>
      </c>
      <c r="C46" s="182"/>
      <c r="D46" s="182"/>
      <c r="E46" s="182">
        <f>'実質公債費比率（分子）の構造'!L$48</f>
        <v>195</v>
      </c>
      <c r="F46" s="182"/>
      <c r="G46" s="182"/>
      <c r="H46" s="182">
        <f>'実質公債費比率（分子）の構造'!M$48</f>
        <v>195</v>
      </c>
      <c r="I46" s="182"/>
      <c r="J46" s="182"/>
      <c r="K46" s="182">
        <f>'実質公債費比率（分子）の構造'!N$48</f>
        <v>266</v>
      </c>
      <c r="L46" s="182"/>
      <c r="M46" s="182"/>
      <c r="N46" s="182">
        <f>'実質公債費比率（分子）の構造'!O$48</f>
        <v>251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1763</v>
      </c>
      <c r="C49" s="182"/>
      <c r="D49" s="182"/>
      <c r="E49" s="182">
        <f>'実質公債費比率（分子）の構造'!L$45</f>
        <v>1834</v>
      </c>
      <c r="F49" s="182"/>
      <c r="G49" s="182"/>
      <c r="H49" s="182">
        <f>'実質公債費比率（分子）の構造'!M$45</f>
        <v>1934</v>
      </c>
      <c r="I49" s="182"/>
      <c r="J49" s="182"/>
      <c r="K49" s="182">
        <f>'実質公債費比率（分子）の構造'!N$45</f>
        <v>2032</v>
      </c>
      <c r="L49" s="182"/>
      <c r="M49" s="182"/>
      <c r="N49" s="182">
        <f>'実質公債費比率（分子）の構造'!O$45</f>
        <v>2074</v>
      </c>
      <c r="O49" s="182"/>
      <c r="P49" s="182"/>
    </row>
    <row r="50" spans="1:16" x14ac:dyDescent="0.15">
      <c r="A50" s="182" t="s">
        <v>71</v>
      </c>
      <c r="B50" s="182" t="e">
        <f>NA()</f>
        <v>#N/A</v>
      </c>
      <c r="C50" s="182">
        <f>IF(ISNUMBER('実質公債費比率（分子）の構造'!K$53),'実質公債費比率（分子）の構造'!K$53,NA())</f>
        <v>763</v>
      </c>
      <c r="D50" s="182" t="e">
        <f>NA()</f>
        <v>#N/A</v>
      </c>
      <c r="E50" s="182" t="e">
        <f>NA()</f>
        <v>#N/A</v>
      </c>
      <c r="F50" s="182">
        <f>IF(ISNUMBER('実質公債費比率（分子）の構造'!L$53),'実質公債費比率（分子）の構造'!L$53,NA())</f>
        <v>861</v>
      </c>
      <c r="G50" s="182" t="e">
        <f>NA()</f>
        <v>#N/A</v>
      </c>
      <c r="H50" s="182" t="e">
        <f>NA()</f>
        <v>#N/A</v>
      </c>
      <c r="I50" s="182">
        <f>IF(ISNUMBER('実質公債費比率（分子）の構造'!M$53),'実質公債費比率（分子）の構造'!M$53,NA())</f>
        <v>866</v>
      </c>
      <c r="J50" s="182" t="e">
        <f>NA()</f>
        <v>#N/A</v>
      </c>
      <c r="K50" s="182" t="e">
        <f>NA()</f>
        <v>#N/A</v>
      </c>
      <c r="L50" s="182">
        <f>IF(ISNUMBER('実質公債費比率（分子）の構造'!N$53),'実質公債費比率（分子）の構造'!N$53,NA())</f>
        <v>1006</v>
      </c>
      <c r="M50" s="182" t="e">
        <f>NA()</f>
        <v>#N/A</v>
      </c>
      <c r="N50" s="182" t="e">
        <f>NA()</f>
        <v>#N/A</v>
      </c>
      <c r="O50" s="182">
        <f>IF(ISNUMBER('実質公債費比率（分子）の構造'!O$53),'実質公債費比率（分子）の構造'!O$53,NA())</f>
        <v>1077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13993</v>
      </c>
      <c r="E56" s="181"/>
      <c r="F56" s="181"/>
      <c r="G56" s="181">
        <f>'将来負担比率（分子）の構造'!J$52</f>
        <v>17581</v>
      </c>
      <c r="H56" s="181"/>
      <c r="I56" s="181"/>
      <c r="J56" s="181">
        <f>'将来負担比率（分子）の構造'!K$52</f>
        <v>17637</v>
      </c>
      <c r="K56" s="181"/>
      <c r="L56" s="181"/>
      <c r="M56" s="181">
        <f>'将来負担比率（分子）の構造'!L$52</f>
        <v>16515</v>
      </c>
      <c r="N56" s="181"/>
      <c r="O56" s="181"/>
      <c r="P56" s="181">
        <f>'将来負担比率（分子）の構造'!M$52</f>
        <v>17535</v>
      </c>
    </row>
    <row r="57" spans="1:16" x14ac:dyDescent="0.15">
      <c r="A57" s="181" t="s">
        <v>42</v>
      </c>
      <c r="B57" s="181"/>
      <c r="C57" s="181"/>
      <c r="D57" s="181">
        <f>'将来負担比率（分子）の構造'!I$51</f>
        <v>2784</v>
      </c>
      <c r="E57" s="181"/>
      <c r="F57" s="181"/>
      <c r="G57" s="181">
        <f>'将来負担比率（分子）の構造'!J$51</f>
        <v>2634</v>
      </c>
      <c r="H57" s="181"/>
      <c r="I57" s="181"/>
      <c r="J57" s="181">
        <f>'将来負担比率（分子）の構造'!K$51</f>
        <v>2491</v>
      </c>
      <c r="K57" s="181"/>
      <c r="L57" s="181"/>
      <c r="M57" s="181">
        <f>'将来負担比率（分子）の構造'!L$51</f>
        <v>2345</v>
      </c>
      <c r="N57" s="181"/>
      <c r="O57" s="181"/>
      <c r="P57" s="181">
        <f>'将来負担比率（分子）の構造'!M$51</f>
        <v>2197</v>
      </c>
    </row>
    <row r="58" spans="1:16" x14ac:dyDescent="0.15">
      <c r="A58" s="181" t="s">
        <v>41</v>
      </c>
      <c r="B58" s="181"/>
      <c r="C58" s="181"/>
      <c r="D58" s="181">
        <f>'将来負担比率（分子）の構造'!I$50</f>
        <v>4468</v>
      </c>
      <c r="E58" s="181"/>
      <c r="F58" s="181"/>
      <c r="G58" s="181">
        <f>'将来負担比率（分子）の構造'!J$50</f>
        <v>4179</v>
      </c>
      <c r="H58" s="181"/>
      <c r="I58" s="181"/>
      <c r="J58" s="181">
        <f>'将来負担比率（分子）の構造'!K$50</f>
        <v>3622</v>
      </c>
      <c r="K58" s="181"/>
      <c r="L58" s="181"/>
      <c r="M58" s="181">
        <f>'将来負担比率（分子）の構造'!L$50</f>
        <v>3317</v>
      </c>
      <c r="N58" s="181"/>
      <c r="O58" s="181"/>
      <c r="P58" s="181">
        <f>'将来負担比率（分子）の構造'!M$50</f>
        <v>4124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866</v>
      </c>
      <c r="C62" s="181"/>
      <c r="D62" s="181"/>
      <c r="E62" s="181">
        <f>'将来負担比率（分子）の構造'!J$45</f>
        <v>835</v>
      </c>
      <c r="F62" s="181"/>
      <c r="G62" s="181"/>
      <c r="H62" s="181">
        <f>'将来負担比率（分子）の構造'!K$45</f>
        <v>631</v>
      </c>
      <c r="I62" s="181"/>
      <c r="J62" s="181"/>
      <c r="K62" s="181">
        <f>'将来負担比率（分子）の構造'!L$45</f>
        <v>578</v>
      </c>
      <c r="L62" s="181"/>
      <c r="M62" s="181"/>
      <c r="N62" s="181">
        <f>'将来負担比率（分子）の構造'!M$45</f>
        <v>534</v>
      </c>
      <c r="O62" s="181"/>
      <c r="P62" s="181"/>
    </row>
    <row r="63" spans="1:16" x14ac:dyDescent="0.15">
      <c r="A63" s="181" t="s">
        <v>34</v>
      </c>
      <c r="B63" s="181">
        <f>'将来負担比率（分子）の構造'!I$44</f>
        <v>887</v>
      </c>
      <c r="C63" s="181"/>
      <c r="D63" s="181"/>
      <c r="E63" s="181">
        <f>'将来負担比率（分子）の構造'!J$44</f>
        <v>976</v>
      </c>
      <c r="F63" s="181"/>
      <c r="G63" s="181"/>
      <c r="H63" s="181">
        <f>'将来負担比率（分子）の構造'!K$44</f>
        <v>1045</v>
      </c>
      <c r="I63" s="181"/>
      <c r="J63" s="181"/>
      <c r="K63" s="181">
        <f>'将来負担比率（分子）の構造'!L$44</f>
        <v>1013</v>
      </c>
      <c r="L63" s="181"/>
      <c r="M63" s="181"/>
      <c r="N63" s="181">
        <f>'将来負担比率（分子）の構造'!M$44</f>
        <v>983</v>
      </c>
      <c r="O63" s="181"/>
      <c r="P63" s="181"/>
    </row>
    <row r="64" spans="1:16" x14ac:dyDescent="0.15">
      <c r="A64" s="181" t="s">
        <v>33</v>
      </c>
      <c r="B64" s="181">
        <f>'将来負担比率（分子）の構造'!I$43</f>
        <v>2608</v>
      </c>
      <c r="C64" s="181"/>
      <c r="D64" s="181"/>
      <c r="E64" s="181">
        <f>'将来負担比率（分子）の構造'!J$43</f>
        <v>2567</v>
      </c>
      <c r="F64" s="181"/>
      <c r="G64" s="181"/>
      <c r="H64" s="181">
        <f>'将来負担比率（分子）の構造'!K$43</f>
        <v>2872</v>
      </c>
      <c r="I64" s="181"/>
      <c r="J64" s="181"/>
      <c r="K64" s="181">
        <f>'将来負担比率（分子）の構造'!L$43</f>
        <v>2609</v>
      </c>
      <c r="L64" s="181"/>
      <c r="M64" s="181"/>
      <c r="N64" s="181">
        <f>'将来負担比率（分子）の構造'!M$43</f>
        <v>2226</v>
      </c>
      <c r="O64" s="181"/>
      <c r="P64" s="181"/>
    </row>
    <row r="65" spans="1:16" x14ac:dyDescent="0.15">
      <c r="A65" s="181" t="s">
        <v>32</v>
      </c>
      <c r="B65" s="181">
        <f>'将来負担比率（分子）の構造'!I$42</f>
        <v>33</v>
      </c>
      <c r="C65" s="181"/>
      <c r="D65" s="181"/>
      <c r="E65" s="181">
        <f>'将来負担比率（分子）の構造'!J$42</f>
        <v>38</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23225</v>
      </c>
      <c r="C66" s="181"/>
      <c r="D66" s="181"/>
      <c r="E66" s="181">
        <f>'将来負担比率（分子）の構造'!J$41</f>
        <v>25444</v>
      </c>
      <c r="F66" s="181"/>
      <c r="G66" s="181"/>
      <c r="H66" s="181">
        <f>'将来負担比率（分子）の構造'!K$41</f>
        <v>27569</v>
      </c>
      <c r="I66" s="181"/>
      <c r="J66" s="181"/>
      <c r="K66" s="181">
        <f>'将来負担比率（分子）の構造'!L$41</f>
        <v>29891</v>
      </c>
      <c r="L66" s="181"/>
      <c r="M66" s="181"/>
      <c r="N66" s="181">
        <f>'将来負担比率（分子）の構造'!M$41</f>
        <v>30285</v>
      </c>
      <c r="O66" s="181"/>
      <c r="P66" s="181"/>
    </row>
    <row r="67" spans="1:16" x14ac:dyDescent="0.15">
      <c r="A67" s="181" t="s">
        <v>75</v>
      </c>
      <c r="B67" s="181" t="e">
        <f>NA()</f>
        <v>#N/A</v>
      </c>
      <c r="C67" s="181">
        <f>IF(ISNUMBER('将来負担比率（分子）の構造'!I$53), IF('将来負担比率（分子）の構造'!I$53 &lt; 0, 0, '将来負担比率（分子）の構造'!I$53), NA())</f>
        <v>6374</v>
      </c>
      <c r="D67" s="181" t="e">
        <f>NA()</f>
        <v>#N/A</v>
      </c>
      <c r="E67" s="181" t="e">
        <f>NA()</f>
        <v>#N/A</v>
      </c>
      <c r="F67" s="181">
        <f>IF(ISNUMBER('将来負担比率（分子）の構造'!J$53), IF('将来負担比率（分子）の構造'!J$53 &lt; 0, 0, '将来負担比率（分子）の構造'!J$53), NA())</f>
        <v>5466</v>
      </c>
      <c r="G67" s="181" t="e">
        <f>NA()</f>
        <v>#N/A</v>
      </c>
      <c r="H67" s="181" t="e">
        <f>NA()</f>
        <v>#N/A</v>
      </c>
      <c r="I67" s="181">
        <f>IF(ISNUMBER('将来負担比率（分子）の構造'!K$53), IF('将来負担比率（分子）の構造'!K$53 &lt; 0, 0, '将来負担比率（分子）の構造'!K$53), NA())</f>
        <v>8368</v>
      </c>
      <c r="J67" s="181" t="e">
        <f>NA()</f>
        <v>#N/A</v>
      </c>
      <c r="K67" s="181" t="e">
        <f>NA()</f>
        <v>#N/A</v>
      </c>
      <c r="L67" s="181">
        <f>IF(ISNUMBER('将来負担比率（分子）の構造'!L$53), IF('将来負担比率（分子）の構造'!L$53 &lt; 0, 0, '将来負担比率（分子）の構造'!L$53), NA())</f>
        <v>11914</v>
      </c>
      <c r="M67" s="181" t="e">
        <f>NA()</f>
        <v>#N/A</v>
      </c>
      <c r="N67" s="181" t="e">
        <f>NA()</f>
        <v>#N/A</v>
      </c>
      <c r="O67" s="181">
        <f>IF(ISNUMBER('将来負担比率（分子）の構造'!M$53), IF('将来負担比率（分子）の構造'!M$53 &lt; 0, 0, '将来負担比率（分子）の構造'!M$53), NA())</f>
        <v>10172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1684</v>
      </c>
      <c r="C72" s="185">
        <f>基金残高に係る経年分析!G55</f>
        <v>1748</v>
      </c>
      <c r="D72" s="185">
        <f>基金残高に係る経年分析!H55</f>
        <v>1599</v>
      </c>
    </row>
    <row r="73" spans="1:16" x14ac:dyDescent="0.15">
      <c r="A73" s="184" t="s">
        <v>78</v>
      </c>
      <c r="B73" s="185">
        <f>基金残高に係る経年分析!F56</f>
        <v>540</v>
      </c>
      <c r="C73" s="185">
        <f>基金残高に係る経年分析!G56</f>
        <v>551</v>
      </c>
      <c r="D73" s="185">
        <f>基金残高に係る経年分析!H56</f>
        <v>561</v>
      </c>
    </row>
    <row r="74" spans="1:16" x14ac:dyDescent="0.15">
      <c r="A74" s="184" t="s">
        <v>79</v>
      </c>
      <c r="B74" s="185">
        <f>基金残高に係る経年分析!F57</f>
        <v>1067</v>
      </c>
      <c r="C74" s="185">
        <f>基金残高に係る経年分析!G57</f>
        <v>962</v>
      </c>
      <c r="D74" s="185">
        <f>基金残高に係る経年分析!H57</f>
        <v>1533</v>
      </c>
    </row>
  </sheetData>
  <sheetProtection algorithmName="SHA-512" hashValue="bCx2OIgxi1DeyOPymwxay1GQfPTbFNMorBz5IuSGW33hIfGw0hVL2mM3sSFs8w0TfsP1kwh72FclRlrMB3VcUw==" saltValue="XuS8iI4wCsQK2z98Bv+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6754445</v>
      </c>
      <c r="S5" s="734"/>
      <c r="T5" s="734"/>
      <c r="U5" s="734"/>
      <c r="V5" s="734"/>
      <c r="W5" s="734"/>
      <c r="X5" s="734"/>
      <c r="Y5" s="777"/>
      <c r="Z5" s="795">
        <v>24.4</v>
      </c>
      <c r="AA5" s="795"/>
      <c r="AB5" s="795"/>
      <c r="AC5" s="795"/>
      <c r="AD5" s="796">
        <v>6754445</v>
      </c>
      <c r="AE5" s="796"/>
      <c r="AF5" s="796"/>
      <c r="AG5" s="796"/>
      <c r="AH5" s="796"/>
      <c r="AI5" s="796"/>
      <c r="AJ5" s="796"/>
      <c r="AK5" s="796"/>
      <c r="AL5" s="778">
        <v>59.2</v>
      </c>
      <c r="AM5" s="749"/>
      <c r="AN5" s="749"/>
      <c r="AO5" s="779"/>
      <c r="AP5" s="744" t="s">
        <v>230</v>
      </c>
      <c r="AQ5" s="745"/>
      <c r="AR5" s="745"/>
      <c r="AS5" s="745"/>
      <c r="AT5" s="745"/>
      <c r="AU5" s="745"/>
      <c r="AV5" s="745"/>
      <c r="AW5" s="745"/>
      <c r="AX5" s="745"/>
      <c r="AY5" s="745"/>
      <c r="AZ5" s="745"/>
      <c r="BA5" s="745"/>
      <c r="BB5" s="745"/>
      <c r="BC5" s="745"/>
      <c r="BD5" s="745"/>
      <c r="BE5" s="745"/>
      <c r="BF5" s="746"/>
      <c r="BG5" s="678">
        <v>6724155</v>
      </c>
      <c r="BH5" s="679"/>
      <c r="BI5" s="679"/>
      <c r="BJ5" s="679"/>
      <c r="BK5" s="679"/>
      <c r="BL5" s="679"/>
      <c r="BM5" s="679"/>
      <c r="BN5" s="680"/>
      <c r="BO5" s="715">
        <v>99.6</v>
      </c>
      <c r="BP5" s="715"/>
      <c r="BQ5" s="715"/>
      <c r="BR5" s="715"/>
      <c r="BS5" s="716" t="s">
        <v>130</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109599</v>
      </c>
      <c r="S6" s="679"/>
      <c r="T6" s="679"/>
      <c r="U6" s="679"/>
      <c r="V6" s="679"/>
      <c r="W6" s="679"/>
      <c r="X6" s="679"/>
      <c r="Y6" s="680"/>
      <c r="Z6" s="715">
        <v>0.4</v>
      </c>
      <c r="AA6" s="715"/>
      <c r="AB6" s="715"/>
      <c r="AC6" s="715"/>
      <c r="AD6" s="716">
        <v>109599</v>
      </c>
      <c r="AE6" s="716"/>
      <c r="AF6" s="716"/>
      <c r="AG6" s="716"/>
      <c r="AH6" s="716"/>
      <c r="AI6" s="716"/>
      <c r="AJ6" s="716"/>
      <c r="AK6" s="716"/>
      <c r="AL6" s="681">
        <v>1</v>
      </c>
      <c r="AM6" s="682"/>
      <c r="AN6" s="682"/>
      <c r="AO6" s="717"/>
      <c r="AP6" s="675" t="s">
        <v>235</v>
      </c>
      <c r="AQ6" s="676"/>
      <c r="AR6" s="676"/>
      <c r="AS6" s="676"/>
      <c r="AT6" s="676"/>
      <c r="AU6" s="676"/>
      <c r="AV6" s="676"/>
      <c r="AW6" s="676"/>
      <c r="AX6" s="676"/>
      <c r="AY6" s="676"/>
      <c r="AZ6" s="676"/>
      <c r="BA6" s="676"/>
      <c r="BB6" s="676"/>
      <c r="BC6" s="676"/>
      <c r="BD6" s="676"/>
      <c r="BE6" s="676"/>
      <c r="BF6" s="677"/>
      <c r="BG6" s="678">
        <v>6724155</v>
      </c>
      <c r="BH6" s="679"/>
      <c r="BI6" s="679"/>
      <c r="BJ6" s="679"/>
      <c r="BK6" s="679"/>
      <c r="BL6" s="679"/>
      <c r="BM6" s="679"/>
      <c r="BN6" s="680"/>
      <c r="BO6" s="715">
        <v>99.6</v>
      </c>
      <c r="BP6" s="715"/>
      <c r="BQ6" s="715"/>
      <c r="BR6" s="715"/>
      <c r="BS6" s="716" t="s">
        <v>236</v>
      </c>
      <c r="BT6" s="716"/>
      <c r="BU6" s="716"/>
      <c r="BV6" s="716"/>
      <c r="BW6" s="716"/>
      <c r="BX6" s="716"/>
      <c r="BY6" s="716"/>
      <c r="BZ6" s="716"/>
      <c r="CA6" s="716"/>
      <c r="CB6" s="775"/>
      <c r="CD6" s="736" t="s">
        <v>237</v>
      </c>
      <c r="CE6" s="737"/>
      <c r="CF6" s="737"/>
      <c r="CG6" s="737"/>
      <c r="CH6" s="737"/>
      <c r="CI6" s="737"/>
      <c r="CJ6" s="737"/>
      <c r="CK6" s="737"/>
      <c r="CL6" s="737"/>
      <c r="CM6" s="737"/>
      <c r="CN6" s="737"/>
      <c r="CO6" s="737"/>
      <c r="CP6" s="737"/>
      <c r="CQ6" s="738"/>
      <c r="CR6" s="678">
        <v>222687</v>
      </c>
      <c r="CS6" s="679"/>
      <c r="CT6" s="679"/>
      <c r="CU6" s="679"/>
      <c r="CV6" s="679"/>
      <c r="CW6" s="679"/>
      <c r="CX6" s="679"/>
      <c r="CY6" s="680"/>
      <c r="CZ6" s="778">
        <v>0.8</v>
      </c>
      <c r="DA6" s="749"/>
      <c r="DB6" s="749"/>
      <c r="DC6" s="781"/>
      <c r="DD6" s="684" t="s">
        <v>130</v>
      </c>
      <c r="DE6" s="679"/>
      <c r="DF6" s="679"/>
      <c r="DG6" s="679"/>
      <c r="DH6" s="679"/>
      <c r="DI6" s="679"/>
      <c r="DJ6" s="679"/>
      <c r="DK6" s="679"/>
      <c r="DL6" s="679"/>
      <c r="DM6" s="679"/>
      <c r="DN6" s="679"/>
      <c r="DO6" s="679"/>
      <c r="DP6" s="680"/>
      <c r="DQ6" s="684">
        <v>222687</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3278</v>
      </c>
      <c r="S7" s="679"/>
      <c r="T7" s="679"/>
      <c r="U7" s="679"/>
      <c r="V7" s="679"/>
      <c r="W7" s="679"/>
      <c r="X7" s="679"/>
      <c r="Y7" s="680"/>
      <c r="Z7" s="715">
        <v>0</v>
      </c>
      <c r="AA7" s="715"/>
      <c r="AB7" s="715"/>
      <c r="AC7" s="715"/>
      <c r="AD7" s="716">
        <v>3278</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3201974</v>
      </c>
      <c r="BH7" s="679"/>
      <c r="BI7" s="679"/>
      <c r="BJ7" s="679"/>
      <c r="BK7" s="679"/>
      <c r="BL7" s="679"/>
      <c r="BM7" s="679"/>
      <c r="BN7" s="680"/>
      <c r="BO7" s="715">
        <v>47.4</v>
      </c>
      <c r="BP7" s="715"/>
      <c r="BQ7" s="715"/>
      <c r="BR7" s="715"/>
      <c r="BS7" s="716" t="s">
        <v>236</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2767903</v>
      </c>
      <c r="CS7" s="679"/>
      <c r="CT7" s="679"/>
      <c r="CU7" s="679"/>
      <c r="CV7" s="679"/>
      <c r="CW7" s="679"/>
      <c r="CX7" s="679"/>
      <c r="CY7" s="680"/>
      <c r="CZ7" s="715">
        <v>10.199999999999999</v>
      </c>
      <c r="DA7" s="715"/>
      <c r="DB7" s="715"/>
      <c r="DC7" s="715"/>
      <c r="DD7" s="684">
        <v>218694</v>
      </c>
      <c r="DE7" s="679"/>
      <c r="DF7" s="679"/>
      <c r="DG7" s="679"/>
      <c r="DH7" s="679"/>
      <c r="DI7" s="679"/>
      <c r="DJ7" s="679"/>
      <c r="DK7" s="679"/>
      <c r="DL7" s="679"/>
      <c r="DM7" s="679"/>
      <c r="DN7" s="679"/>
      <c r="DO7" s="679"/>
      <c r="DP7" s="680"/>
      <c r="DQ7" s="684">
        <v>1783530</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11619</v>
      </c>
      <c r="S8" s="679"/>
      <c r="T8" s="679"/>
      <c r="U8" s="679"/>
      <c r="V8" s="679"/>
      <c r="W8" s="679"/>
      <c r="X8" s="679"/>
      <c r="Y8" s="680"/>
      <c r="Z8" s="715">
        <v>0</v>
      </c>
      <c r="AA8" s="715"/>
      <c r="AB8" s="715"/>
      <c r="AC8" s="715"/>
      <c r="AD8" s="716">
        <v>11619</v>
      </c>
      <c r="AE8" s="716"/>
      <c r="AF8" s="716"/>
      <c r="AG8" s="716"/>
      <c r="AH8" s="716"/>
      <c r="AI8" s="716"/>
      <c r="AJ8" s="716"/>
      <c r="AK8" s="716"/>
      <c r="AL8" s="681">
        <v>0.1</v>
      </c>
      <c r="AM8" s="682"/>
      <c r="AN8" s="682"/>
      <c r="AO8" s="717"/>
      <c r="AP8" s="675" t="s">
        <v>242</v>
      </c>
      <c r="AQ8" s="676"/>
      <c r="AR8" s="676"/>
      <c r="AS8" s="676"/>
      <c r="AT8" s="676"/>
      <c r="AU8" s="676"/>
      <c r="AV8" s="676"/>
      <c r="AW8" s="676"/>
      <c r="AX8" s="676"/>
      <c r="AY8" s="676"/>
      <c r="AZ8" s="676"/>
      <c r="BA8" s="676"/>
      <c r="BB8" s="676"/>
      <c r="BC8" s="676"/>
      <c r="BD8" s="676"/>
      <c r="BE8" s="676"/>
      <c r="BF8" s="677"/>
      <c r="BG8" s="678">
        <v>88224</v>
      </c>
      <c r="BH8" s="679"/>
      <c r="BI8" s="679"/>
      <c r="BJ8" s="679"/>
      <c r="BK8" s="679"/>
      <c r="BL8" s="679"/>
      <c r="BM8" s="679"/>
      <c r="BN8" s="680"/>
      <c r="BO8" s="715">
        <v>1.3</v>
      </c>
      <c r="BP8" s="715"/>
      <c r="BQ8" s="715"/>
      <c r="BR8" s="715"/>
      <c r="BS8" s="684" t="s">
        <v>243</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13110212</v>
      </c>
      <c r="CS8" s="679"/>
      <c r="CT8" s="679"/>
      <c r="CU8" s="679"/>
      <c r="CV8" s="679"/>
      <c r="CW8" s="679"/>
      <c r="CX8" s="679"/>
      <c r="CY8" s="680"/>
      <c r="CZ8" s="715">
        <v>48.3</v>
      </c>
      <c r="DA8" s="715"/>
      <c r="DB8" s="715"/>
      <c r="DC8" s="715"/>
      <c r="DD8" s="684">
        <v>67182</v>
      </c>
      <c r="DE8" s="679"/>
      <c r="DF8" s="679"/>
      <c r="DG8" s="679"/>
      <c r="DH8" s="679"/>
      <c r="DI8" s="679"/>
      <c r="DJ8" s="679"/>
      <c r="DK8" s="679"/>
      <c r="DL8" s="679"/>
      <c r="DM8" s="679"/>
      <c r="DN8" s="679"/>
      <c r="DO8" s="679"/>
      <c r="DP8" s="680"/>
      <c r="DQ8" s="684">
        <v>5848929</v>
      </c>
      <c r="DR8" s="679"/>
      <c r="DS8" s="679"/>
      <c r="DT8" s="679"/>
      <c r="DU8" s="679"/>
      <c r="DV8" s="679"/>
      <c r="DW8" s="679"/>
      <c r="DX8" s="679"/>
      <c r="DY8" s="679"/>
      <c r="DZ8" s="679"/>
      <c r="EA8" s="679"/>
      <c r="EB8" s="679"/>
      <c r="EC8" s="722"/>
    </row>
    <row r="9" spans="2:143" ht="11.25" customHeight="1" x14ac:dyDescent="0.15">
      <c r="B9" s="675" t="s">
        <v>245</v>
      </c>
      <c r="C9" s="676"/>
      <c r="D9" s="676"/>
      <c r="E9" s="676"/>
      <c r="F9" s="676"/>
      <c r="G9" s="676"/>
      <c r="H9" s="676"/>
      <c r="I9" s="676"/>
      <c r="J9" s="676"/>
      <c r="K9" s="676"/>
      <c r="L9" s="676"/>
      <c r="M9" s="676"/>
      <c r="N9" s="676"/>
      <c r="O9" s="676"/>
      <c r="P9" s="676"/>
      <c r="Q9" s="677"/>
      <c r="R9" s="678">
        <v>8184</v>
      </c>
      <c r="S9" s="679"/>
      <c r="T9" s="679"/>
      <c r="U9" s="679"/>
      <c r="V9" s="679"/>
      <c r="W9" s="679"/>
      <c r="X9" s="679"/>
      <c r="Y9" s="680"/>
      <c r="Z9" s="715">
        <v>0</v>
      </c>
      <c r="AA9" s="715"/>
      <c r="AB9" s="715"/>
      <c r="AC9" s="715"/>
      <c r="AD9" s="716">
        <v>8184</v>
      </c>
      <c r="AE9" s="716"/>
      <c r="AF9" s="716"/>
      <c r="AG9" s="716"/>
      <c r="AH9" s="716"/>
      <c r="AI9" s="716"/>
      <c r="AJ9" s="716"/>
      <c r="AK9" s="716"/>
      <c r="AL9" s="681">
        <v>0.1</v>
      </c>
      <c r="AM9" s="682"/>
      <c r="AN9" s="682"/>
      <c r="AO9" s="717"/>
      <c r="AP9" s="675" t="s">
        <v>246</v>
      </c>
      <c r="AQ9" s="676"/>
      <c r="AR9" s="676"/>
      <c r="AS9" s="676"/>
      <c r="AT9" s="676"/>
      <c r="AU9" s="676"/>
      <c r="AV9" s="676"/>
      <c r="AW9" s="676"/>
      <c r="AX9" s="676"/>
      <c r="AY9" s="676"/>
      <c r="AZ9" s="676"/>
      <c r="BA9" s="676"/>
      <c r="BB9" s="676"/>
      <c r="BC9" s="676"/>
      <c r="BD9" s="676"/>
      <c r="BE9" s="676"/>
      <c r="BF9" s="677"/>
      <c r="BG9" s="678">
        <v>2682981</v>
      </c>
      <c r="BH9" s="679"/>
      <c r="BI9" s="679"/>
      <c r="BJ9" s="679"/>
      <c r="BK9" s="679"/>
      <c r="BL9" s="679"/>
      <c r="BM9" s="679"/>
      <c r="BN9" s="680"/>
      <c r="BO9" s="715">
        <v>39.700000000000003</v>
      </c>
      <c r="BP9" s="715"/>
      <c r="BQ9" s="715"/>
      <c r="BR9" s="715"/>
      <c r="BS9" s="684" t="s">
        <v>130</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1384900</v>
      </c>
      <c r="CS9" s="679"/>
      <c r="CT9" s="679"/>
      <c r="CU9" s="679"/>
      <c r="CV9" s="679"/>
      <c r="CW9" s="679"/>
      <c r="CX9" s="679"/>
      <c r="CY9" s="680"/>
      <c r="CZ9" s="715">
        <v>5.0999999999999996</v>
      </c>
      <c r="DA9" s="715"/>
      <c r="DB9" s="715"/>
      <c r="DC9" s="715"/>
      <c r="DD9" s="684">
        <v>35271</v>
      </c>
      <c r="DE9" s="679"/>
      <c r="DF9" s="679"/>
      <c r="DG9" s="679"/>
      <c r="DH9" s="679"/>
      <c r="DI9" s="679"/>
      <c r="DJ9" s="679"/>
      <c r="DK9" s="679"/>
      <c r="DL9" s="679"/>
      <c r="DM9" s="679"/>
      <c r="DN9" s="679"/>
      <c r="DO9" s="679"/>
      <c r="DP9" s="680"/>
      <c r="DQ9" s="684">
        <v>1098950</v>
      </c>
      <c r="DR9" s="679"/>
      <c r="DS9" s="679"/>
      <c r="DT9" s="679"/>
      <c r="DU9" s="679"/>
      <c r="DV9" s="679"/>
      <c r="DW9" s="679"/>
      <c r="DX9" s="679"/>
      <c r="DY9" s="679"/>
      <c r="DZ9" s="679"/>
      <c r="EA9" s="679"/>
      <c r="EB9" s="679"/>
      <c r="EC9" s="722"/>
    </row>
    <row r="10" spans="2:143" ht="11.25" customHeight="1" x14ac:dyDescent="0.15">
      <c r="B10" s="675" t="s">
        <v>248</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130</v>
      </c>
      <c r="AA10" s="715"/>
      <c r="AB10" s="715"/>
      <c r="AC10" s="715"/>
      <c r="AD10" s="716" t="s">
        <v>236</v>
      </c>
      <c r="AE10" s="716"/>
      <c r="AF10" s="716"/>
      <c r="AG10" s="716"/>
      <c r="AH10" s="716"/>
      <c r="AI10" s="716"/>
      <c r="AJ10" s="716"/>
      <c r="AK10" s="716"/>
      <c r="AL10" s="681" t="s">
        <v>130</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159773</v>
      </c>
      <c r="BH10" s="679"/>
      <c r="BI10" s="679"/>
      <c r="BJ10" s="679"/>
      <c r="BK10" s="679"/>
      <c r="BL10" s="679"/>
      <c r="BM10" s="679"/>
      <c r="BN10" s="680"/>
      <c r="BO10" s="715">
        <v>2.4</v>
      </c>
      <c r="BP10" s="715"/>
      <c r="BQ10" s="715"/>
      <c r="BR10" s="715"/>
      <c r="BS10" s="684" t="s">
        <v>236</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v>13900</v>
      </c>
      <c r="CS10" s="679"/>
      <c r="CT10" s="679"/>
      <c r="CU10" s="679"/>
      <c r="CV10" s="679"/>
      <c r="CW10" s="679"/>
      <c r="CX10" s="679"/>
      <c r="CY10" s="680"/>
      <c r="CZ10" s="715">
        <v>0.1</v>
      </c>
      <c r="DA10" s="715"/>
      <c r="DB10" s="715"/>
      <c r="DC10" s="715"/>
      <c r="DD10" s="684" t="s">
        <v>236</v>
      </c>
      <c r="DE10" s="679"/>
      <c r="DF10" s="679"/>
      <c r="DG10" s="679"/>
      <c r="DH10" s="679"/>
      <c r="DI10" s="679"/>
      <c r="DJ10" s="679"/>
      <c r="DK10" s="679"/>
      <c r="DL10" s="679"/>
      <c r="DM10" s="679"/>
      <c r="DN10" s="679"/>
      <c r="DO10" s="679"/>
      <c r="DP10" s="680"/>
      <c r="DQ10" s="684">
        <v>1497</v>
      </c>
      <c r="DR10" s="679"/>
      <c r="DS10" s="679"/>
      <c r="DT10" s="679"/>
      <c r="DU10" s="679"/>
      <c r="DV10" s="679"/>
      <c r="DW10" s="679"/>
      <c r="DX10" s="679"/>
      <c r="DY10" s="679"/>
      <c r="DZ10" s="679"/>
      <c r="EA10" s="679"/>
      <c r="EB10" s="679"/>
      <c r="EC10" s="722"/>
    </row>
    <row r="11" spans="2:143" ht="11.25" customHeight="1" x14ac:dyDescent="0.15">
      <c r="B11" s="675" t="s">
        <v>251</v>
      </c>
      <c r="C11" s="676"/>
      <c r="D11" s="676"/>
      <c r="E11" s="676"/>
      <c r="F11" s="676"/>
      <c r="G11" s="676"/>
      <c r="H11" s="676"/>
      <c r="I11" s="676"/>
      <c r="J11" s="676"/>
      <c r="K11" s="676"/>
      <c r="L11" s="676"/>
      <c r="M11" s="676"/>
      <c r="N11" s="676"/>
      <c r="O11" s="676"/>
      <c r="P11" s="676"/>
      <c r="Q11" s="677"/>
      <c r="R11" s="678">
        <v>1003242</v>
      </c>
      <c r="S11" s="679"/>
      <c r="T11" s="679"/>
      <c r="U11" s="679"/>
      <c r="V11" s="679"/>
      <c r="W11" s="679"/>
      <c r="X11" s="679"/>
      <c r="Y11" s="680"/>
      <c r="Z11" s="681">
        <v>3.6</v>
      </c>
      <c r="AA11" s="682"/>
      <c r="AB11" s="682"/>
      <c r="AC11" s="683"/>
      <c r="AD11" s="684">
        <v>1003242</v>
      </c>
      <c r="AE11" s="679"/>
      <c r="AF11" s="679"/>
      <c r="AG11" s="679"/>
      <c r="AH11" s="679"/>
      <c r="AI11" s="679"/>
      <c r="AJ11" s="679"/>
      <c r="AK11" s="680"/>
      <c r="AL11" s="681">
        <v>8.8000000000000007</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270996</v>
      </c>
      <c r="BH11" s="679"/>
      <c r="BI11" s="679"/>
      <c r="BJ11" s="679"/>
      <c r="BK11" s="679"/>
      <c r="BL11" s="679"/>
      <c r="BM11" s="679"/>
      <c r="BN11" s="680"/>
      <c r="BO11" s="715">
        <v>4</v>
      </c>
      <c r="BP11" s="715"/>
      <c r="BQ11" s="715"/>
      <c r="BR11" s="715"/>
      <c r="BS11" s="684" t="s">
        <v>130</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270271</v>
      </c>
      <c r="CS11" s="679"/>
      <c r="CT11" s="679"/>
      <c r="CU11" s="679"/>
      <c r="CV11" s="679"/>
      <c r="CW11" s="679"/>
      <c r="CX11" s="679"/>
      <c r="CY11" s="680"/>
      <c r="CZ11" s="715">
        <v>1</v>
      </c>
      <c r="DA11" s="715"/>
      <c r="DB11" s="715"/>
      <c r="DC11" s="715"/>
      <c r="DD11" s="684">
        <v>124058</v>
      </c>
      <c r="DE11" s="679"/>
      <c r="DF11" s="679"/>
      <c r="DG11" s="679"/>
      <c r="DH11" s="679"/>
      <c r="DI11" s="679"/>
      <c r="DJ11" s="679"/>
      <c r="DK11" s="679"/>
      <c r="DL11" s="679"/>
      <c r="DM11" s="679"/>
      <c r="DN11" s="679"/>
      <c r="DO11" s="679"/>
      <c r="DP11" s="680"/>
      <c r="DQ11" s="684">
        <v>111955</v>
      </c>
      <c r="DR11" s="679"/>
      <c r="DS11" s="679"/>
      <c r="DT11" s="679"/>
      <c r="DU11" s="679"/>
      <c r="DV11" s="679"/>
      <c r="DW11" s="679"/>
      <c r="DX11" s="679"/>
      <c r="DY11" s="679"/>
      <c r="DZ11" s="679"/>
      <c r="EA11" s="679"/>
      <c r="EB11" s="679"/>
      <c r="EC11" s="722"/>
    </row>
    <row r="12" spans="2:143" ht="11.25" customHeight="1" x14ac:dyDescent="0.15">
      <c r="B12" s="675" t="s">
        <v>254</v>
      </c>
      <c r="C12" s="676"/>
      <c r="D12" s="676"/>
      <c r="E12" s="676"/>
      <c r="F12" s="676"/>
      <c r="G12" s="676"/>
      <c r="H12" s="676"/>
      <c r="I12" s="676"/>
      <c r="J12" s="676"/>
      <c r="K12" s="676"/>
      <c r="L12" s="676"/>
      <c r="M12" s="676"/>
      <c r="N12" s="676"/>
      <c r="O12" s="676"/>
      <c r="P12" s="676"/>
      <c r="Q12" s="677"/>
      <c r="R12" s="678" t="s">
        <v>236</v>
      </c>
      <c r="S12" s="679"/>
      <c r="T12" s="679"/>
      <c r="U12" s="679"/>
      <c r="V12" s="679"/>
      <c r="W12" s="679"/>
      <c r="X12" s="679"/>
      <c r="Y12" s="680"/>
      <c r="Z12" s="715" t="s">
        <v>236</v>
      </c>
      <c r="AA12" s="715"/>
      <c r="AB12" s="715"/>
      <c r="AC12" s="715"/>
      <c r="AD12" s="716" t="s">
        <v>130</v>
      </c>
      <c r="AE12" s="716"/>
      <c r="AF12" s="716"/>
      <c r="AG12" s="716"/>
      <c r="AH12" s="716"/>
      <c r="AI12" s="716"/>
      <c r="AJ12" s="716"/>
      <c r="AK12" s="716"/>
      <c r="AL12" s="681" t="s">
        <v>236</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3027981</v>
      </c>
      <c r="BH12" s="679"/>
      <c r="BI12" s="679"/>
      <c r="BJ12" s="679"/>
      <c r="BK12" s="679"/>
      <c r="BL12" s="679"/>
      <c r="BM12" s="679"/>
      <c r="BN12" s="680"/>
      <c r="BO12" s="715">
        <v>44.8</v>
      </c>
      <c r="BP12" s="715"/>
      <c r="BQ12" s="715"/>
      <c r="BR12" s="715"/>
      <c r="BS12" s="684" t="s">
        <v>236</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171425</v>
      </c>
      <c r="CS12" s="679"/>
      <c r="CT12" s="679"/>
      <c r="CU12" s="679"/>
      <c r="CV12" s="679"/>
      <c r="CW12" s="679"/>
      <c r="CX12" s="679"/>
      <c r="CY12" s="680"/>
      <c r="CZ12" s="715">
        <v>0.6</v>
      </c>
      <c r="DA12" s="715"/>
      <c r="DB12" s="715"/>
      <c r="DC12" s="715"/>
      <c r="DD12" s="684">
        <v>38</v>
      </c>
      <c r="DE12" s="679"/>
      <c r="DF12" s="679"/>
      <c r="DG12" s="679"/>
      <c r="DH12" s="679"/>
      <c r="DI12" s="679"/>
      <c r="DJ12" s="679"/>
      <c r="DK12" s="679"/>
      <c r="DL12" s="679"/>
      <c r="DM12" s="679"/>
      <c r="DN12" s="679"/>
      <c r="DO12" s="679"/>
      <c r="DP12" s="680"/>
      <c r="DQ12" s="684">
        <v>91937</v>
      </c>
      <c r="DR12" s="679"/>
      <c r="DS12" s="679"/>
      <c r="DT12" s="679"/>
      <c r="DU12" s="679"/>
      <c r="DV12" s="679"/>
      <c r="DW12" s="679"/>
      <c r="DX12" s="679"/>
      <c r="DY12" s="679"/>
      <c r="DZ12" s="679"/>
      <c r="EA12" s="679"/>
      <c r="EB12" s="679"/>
      <c r="EC12" s="722"/>
    </row>
    <row r="13" spans="2:143" ht="11.25" customHeight="1" x14ac:dyDescent="0.15">
      <c r="B13" s="675" t="s">
        <v>257</v>
      </c>
      <c r="C13" s="676"/>
      <c r="D13" s="676"/>
      <c r="E13" s="676"/>
      <c r="F13" s="676"/>
      <c r="G13" s="676"/>
      <c r="H13" s="676"/>
      <c r="I13" s="676"/>
      <c r="J13" s="676"/>
      <c r="K13" s="676"/>
      <c r="L13" s="676"/>
      <c r="M13" s="676"/>
      <c r="N13" s="676"/>
      <c r="O13" s="676"/>
      <c r="P13" s="676"/>
      <c r="Q13" s="677"/>
      <c r="R13" s="678" t="s">
        <v>236</v>
      </c>
      <c r="S13" s="679"/>
      <c r="T13" s="679"/>
      <c r="U13" s="679"/>
      <c r="V13" s="679"/>
      <c r="W13" s="679"/>
      <c r="X13" s="679"/>
      <c r="Y13" s="680"/>
      <c r="Z13" s="715" t="s">
        <v>236</v>
      </c>
      <c r="AA13" s="715"/>
      <c r="AB13" s="715"/>
      <c r="AC13" s="715"/>
      <c r="AD13" s="716" t="s">
        <v>236</v>
      </c>
      <c r="AE13" s="716"/>
      <c r="AF13" s="716"/>
      <c r="AG13" s="716"/>
      <c r="AH13" s="716"/>
      <c r="AI13" s="716"/>
      <c r="AJ13" s="716"/>
      <c r="AK13" s="716"/>
      <c r="AL13" s="681" t="s">
        <v>130</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2959809</v>
      </c>
      <c r="BH13" s="679"/>
      <c r="BI13" s="679"/>
      <c r="BJ13" s="679"/>
      <c r="BK13" s="679"/>
      <c r="BL13" s="679"/>
      <c r="BM13" s="679"/>
      <c r="BN13" s="680"/>
      <c r="BO13" s="715">
        <v>43.8</v>
      </c>
      <c r="BP13" s="715"/>
      <c r="BQ13" s="715"/>
      <c r="BR13" s="715"/>
      <c r="BS13" s="684" t="s">
        <v>236</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2140410</v>
      </c>
      <c r="CS13" s="679"/>
      <c r="CT13" s="679"/>
      <c r="CU13" s="679"/>
      <c r="CV13" s="679"/>
      <c r="CW13" s="679"/>
      <c r="CX13" s="679"/>
      <c r="CY13" s="680"/>
      <c r="CZ13" s="715">
        <v>7.9</v>
      </c>
      <c r="DA13" s="715"/>
      <c r="DB13" s="715"/>
      <c r="DC13" s="715"/>
      <c r="DD13" s="684">
        <v>1265445</v>
      </c>
      <c r="DE13" s="679"/>
      <c r="DF13" s="679"/>
      <c r="DG13" s="679"/>
      <c r="DH13" s="679"/>
      <c r="DI13" s="679"/>
      <c r="DJ13" s="679"/>
      <c r="DK13" s="679"/>
      <c r="DL13" s="679"/>
      <c r="DM13" s="679"/>
      <c r="DN13" s="679"/>
      <c r="DO13" s="679"/>
      <c r="DP13" s="680"/>
      <c r="DQ13" s="684">
        <v>919758</v>
      </c>
      <c r="DR13" s="679"/>
      <c r="DS13" s="679"/>
      <c r="DT13" s="679"/>
      <c r="DU13" s="679"/>
      <c r="DV13" s="679"/>
      <c r="DW13" s="679"/>
      <c r="DX13" s="679"/>
      <c r="DY13" s="679"/>
      <c r="DZ13" s="679"/>
      <c r="EA13" s="679"/>
      <c r="EB13" s="679"/>
      <c r="EC13" s="722"/>
    </row>
    <row r="14" spans="2:143" ht="11.25" customHeight="1" x14ac:dyDescent="0.15">
      <c r="B14" s="675" t="s">
        <v>260</v>
      </c>
      <c r="C14" s="676"/>
      <c r="D14" s="676"/>
      <c r="E14" s="676"/>
      <c r="F14" s="676"/>
      <c r="G14" s="676"/>
      <c r="H14" s="676"/>
      <c r="I14" s="676"/>
      <c r="J14" s="676"/>
      <c r="K14" s="676"/>
      <c r="L14" s="676"/>
      <c r="M14" s="676"/>
      <c r="N14" s="676"/>
      <c r="O14" s="676"/>
      <c r="P14" s="676"/>
      <c r="Q14" s="677"/>
      <c r="R14" s="678">
        <v>17967</v>
      </c>
      <c r="S14" s="679"/>
      <c r="T14" s="679"/>
      <c r="U14" s="679"/>
      <c r="V14" s="679"/>
      <c r="W14" s="679"/>
      <c r="X14" s="679"/>
      <c r="Y14" s="680"/>
      <c r="Z14" s="715">
        <v>0.1</v>
      </c>
      <c r="AA14" s="715"/>
      <c r="AB14" s="715"/>
      <c r="AC14" s="715"/>
      <c r="AD14" s="716">
        <v>17967</v>
      </c>
      <c r="AE14" s="716"/>
      <c r="AF14" s="716"/>
      <c r="AG14" s="716"/>
      <c r="AH14" s="716"/>
      <c r="AI14" s="716"/>
      <c r="AJ14" s="716"/>
      <c r="AK14" s="716"/>
      <c r="AL14" s="681">
        <v>0.2</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233235</v>
      </c>
      <c r="BH14" s="679"/>
      <c r="BI14" s="679"/>
      <c r="BJ14" s="679"/>
      <c r="BK14" s="679"/>
      <c r="BL14" s="679"/>
      <c r="BM14" s="679"/>
      <c r="BN14" s="680"/>
      <c r="BO14" s="715">
        <v>3.5</v>
      </c>
      <c r="BP14" s="715"/>
      <c r="BQ14" s="715"/>
      <c r="BR14" s="715"/>
      <c r="BS14" s="684" t="s">
        <v>236</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537195</v>
      </c>
      <c r="CS14" s="679"/>
      <c r="CT14" s="679"/>
      <c r="CU14" s="679"/>
      <c r="CV14" s="679"/>
      <c r="CW14" s="679"/>
      <c r="CX14" s="679"/>
      <c r="CY14" s="680"/>
      <c r="CZ14" s="715">
        <v>2</v>
      </c>
      <c r="DA14" s="715"/>
      <c r="DB14" s="715"/>
      <c r="DC14" s="715"/>
      <c r="DD14" s="684">
        <v>75483</v>
      </c>
      <c r="DE14" s="679"/>
      <c r="DF14" s="679"/>
      <c r="DG14" s="679"/>
      <c r="DH14" s="679"/>
      <c r="DI14" s="679"/>
      <c r="DJ14" s="679"/>
      <c r="DK14" s="679"/>
      <c r="DL14" s="679"/>
      <c r="DM14" s="679"/>
      <c r="DN14" s="679"/>
      <c r="DO14" s="679"/>
      <c r="DP14" s="680"/>
      <c r="DQ14" s="684">
        <v>470622</v>
      </c>
      <c r="DR14" s="679"/>
      <c r="DS14" s="679"/>
      <c r="DT14" s="679"/>
      <c r="DU14" s="679"/>
      <c r="DV14" s="679"/>
      <c r="DW14" s="679"/>
      <c r="DX14" s="679"/>
      <c r="DY14" s="679"/>
      <c r="DZ14" s="679"/>
      <c r="EA14" s="679"/>
      <c r="EB14" s="679"/>
      <c r="EC14" s="722"/>
    </row>
    <row r="15" spans="2:143" ht="11.25" customHeight="1" x14ac:dyDescent="0.15">
      <c r="B15" s="675" t="s">
        <v>263</v>
      </c>
      <c r="C15" s="676"/>
      <c r="D15" s="676"/>
      <c r="E15" s="676"/>
      <c r="F15" s="676"/>
      <c r="G15" s="676"/>
      <c r="H15" s="676"/>
      <c r="I15" s="676"/>
      <c r="J15" s="676"/>
      <c r="K15" s="676"/>
      <c r="L15" s="676"/>
      <c r="M15" s="676"/>
      <c r="N15" s="676"/>
      <c r="O15" s="676"/>
      <c r="P15" s="676"/>
      <c r="Q15" s="677"/>
      <c r="R15" s="678" t="s">
        <v>236</v>
      </c>
      <c r="S15" s="679"/>
      <c r="T15" s="679"/>
      <c r="U15" s="679"/>
      <c r="V15" s="679"/>
      <c r="W15" s="679"/>
      <c r="X15" s="679"/>
      <c r="Y15" s="680"/>
      <c r="Z15" s="715" t="s">
        <v>236</v>
      </c>
      <c r="AA15" s="715"/>
      <c r="AB15" s="715"/>
      <c r="AC15" s="715"/>
      <c r="AD15" s="716" t="s">
        <v>130</v>
      </c>
      <c r="AE15" s="716"/>
      <c r="AF15" s="716"/>
      <c r="AG15" s="716"/>
      <c r="AH15" s="716"/>
      <c r="AI15" s="716"/>
      <c r="AJ15" s="716"/>
      <c r="AK15" s="716"/>
      <c r="AL15" s="681" t="s">
        <v>236</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260965</v>
      </c>
      <c r="BH15" s="679"/>
      <c r="BI15" s="679"/>
      <c r="BJ15" s="679"/>
      <c r="BK15" s="679"/>
      <c r="BL15" s="679"/>
      <c r="BM15" s="679"/>
      <c r="BN15" s="680"/>
      <c r="BO15" s="715">
        <v>3.9</v>
      </c>
      <c r="BP15" s="715"/>
      <c r="BQ15" s="715"/>
      <c r="BR15" s="715"/>
      <c r="BS15" s="684" t="s">
        <v>130</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4445818</v>
      </c>
      <c r="CS15" s="679"/>
      <c r="CT15" s="679"/>
      <c r="CU15" s="679"/>
      <c r="CV15" s="679"/>
      <c r="CW15" s="679"/>
      <c r="CX15" s="679"/>
      <c r="CY15" s="680"/>
      <c r="CZ15" s="715">
        <v>16.399999999999999</v>
      </c>
      <c r="DA15" s="715"/>
      <c r="DB15" s="715"/>
      <c r="DC15" s="715"/>
      <c r="DD15" s="684">
        <v>2177703</v>
      </c>
      <c r="DE15" s="679"/>
      <c r="DF15" s="679"/>
      <c r="DG15" s="679"/>
      <c r="DH15" s="679"/>
      <c r="DI15" s="679"/>
      <c r="DJ15" s="679"/>
      <c r="DK15" s="679"/>
      <c r="DL15" s="679"/>
      <c r="DM15" s="679"/>
      <c r="DN15" s="679"/>
      <c r="DO15" s="679"/>
      <c r="DP15" s="680"/>
      <c r="DQ15" s="684">
        <v>1926854</v>
      </c>
      <c r="DR15" s="679"/>
      <c r="DS15" s="679"/>
      <c r="DT15" s="679"/>
      <c r="DU15" s="679"/>
      <c r="DV15" s="679"/>
      <c r="DW15" s="679"/>
      <c r="DX15" s="679"/>
      <c r="DY15" s="679"/>
      <c r="DZ15" s="679"/>
      <c r="EA15" s="679"/>
      <c r="EB15" s="679"/>
      <c r="EC15" s="722"/>
    </row>
    <row r="16" spans="2:143" ht="11.25" customHeight="1" x14ac:dyDescent="0.15">
      <c r="B16" s="675" t="s">
        <v>266</v>
      </c>
      <c r="C16" s="676"/>
      <c r="D16" s="676"/>
      <c r="E16" s="676"/>
      <c r="F16" s="676"/>
      <c r="G16" s="676"/>
      <c r="H16" s="676"/>
      <c r="I16" s="676"/>
      <c r="J16" s="676"/>
      <c r="K16" s="676"/>
      <c r="L16" s="676"/>
      <c r="M16" s="676"/>
      <c r="N16" s="676"/>
      <c r="O16" s="676"/>
      <c r="P16" s="676"/>
      <c r="Q16" s="677"/>
      <c r="R16" s="678">
        <v>3541</v>
      </c>
      <c r="S16" s="679"/>
      <c r="T16" s="679"/>
      <c r="U16" s="679"/>
      <c r="V16" s="679"/>
      <c r="W16" s="679"/>
      <c r="X16" s="679"/>
      <c r="Y16" s="680"/>
      <c r="Z16" s="715">
        <v>0</v>
      </c>
      <c r="AA16" s="715"/>
      <c r="AB16" s="715"/>
      <c r="AC16" s="715"/>
      <c r="AD16" s="716">
        <v>3541</v>
      </c>
      <c r="AE16" s="716"/>
      <c r="AF16" s="716"/>
      <c r="AG16" s="716"/>
      <c r="AH16" s="716"/>
      <c r="AI16" s="716"/>
      <c r="AJ16" s="716"/>
      <c r="AK16" s="716"/>
      <c r="AL16" s="681">
        <v>0</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236</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t="s">
        <v>236</v>
      </c>
      <c r="CS16" s="679"/>
      <c r="CT16" s="679"/>
      <c r="CU16" s="679"/>
      <c r="CV16" s="679"/>
      <c r="CW16" s="679"/>
      <c r="CX16" s="679"/>
      <c r="CY16" s="680"/>
      <c r="CZ16" s="715" t="s">
        <v>236</v>
      </c>
      <c r="DA16" s="715"/>
      <c r="DB16" s="715"/>
      <c r="DC16" s="715"/>
      <c r="DD16" s="684" t="s">
        <v>130</v>
      </c>
      <c r="DE16" s="679"/>
      <c r="DF16" s="679"/>
      <c r="DG16" s="679"/>
      <c r="DH16" s="679"/>
      <c r="DI16" s="679"/>
      <c r="DJ16" s="679"/>
      <c r="DK16" s="679"/>
      <c r="DL16" s="679"/>
      <c r="DM16" s="679"/>
      <c r="DN16" s="679"/>
      <c r="DO16" s="679"/>
      <c r="DP16" s="680"/>
      <c r="DQ16" s="684" t="s">
        <v>236</v>
      </c>
      <c r="DR16" s="679"/>
      <c r="DS16" s="679"/>
      <c r="DT16" s="679"/>
      <c r="DU16" s="679"/>
      <c r="DV16" s="679"/>
      <c r="DW16" s="679"/>
      <c r="DX16" s="679"/>
      <c r="DY16" s="679"/>
      <c r="DZ16" s="679"/>
      <c r="EA16" s="679"/>
      <c r="EB16" s="679"/>
      <c r="EC16" s="722"/>
    </row>
    <row r="17" spans="2:133" ht="11.25" customHeight="1" x14ac:dyDescent="0.15">
      <c r="B17" s="675" t="s">
        <v>269</v>
      </c>
      <c r="C17" s="676"/>
      <c r="D17" s="676"/>
      <c r="E17" s="676"/>
      <c r="F17" s="676"/>
      <c r="G17" s="676"/>
      <c r="H17" s="676"/>
      <c r="I17" s="676"/>
      <c r="J17" s="676"/>
      <c r="K17" s="676"/>
      <c r="L17" s="676"/>
      <c r="M17" s="676"/>
      <c r="N17" s="676"/>
      <c r="O17" s="676"/>
      <c r="P17" s="676"/>
      <c r="Q17" s="677"/>
      <c r="R17" s="678">
        <v>159669</v>
      </c>
      <c r="S17" s="679"/>
      <c r="T17" s="679"/>
      <c r="U17" s="679"/>
      <c r="V17" s="679"/>
      <c r="W17" s="679"/>
      <c r="X17" s="679"/>
      <c r="Y17" s="680"/>
      <c r="Z17" s="715">
        <v>0.6</v>
      </c>
      <c r="AA17" s="715"/>
      <c r="AB17" s="715"/>
      <c r="AC17" s="715"/>
      <c r="AD17" s="716">
        <v>159669</v>
      </c>
      <c r="AE17" s="716"/>
      <c r="AF17" s="716"/>
      <c r="AG17" s="716"/>
      <c r="AH17" s="716"/>
      <c r="AI17" s="716"/>
      <c r="AJ17" s="716"/>
      <c r="AK17" s="716"/>
      <c r="AL17" s="681">
        <v>1.4</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236</v>
      </c>
      <c r="BP17" s="715"/>
      <c r="BQ17" s="715"/>
      <c r="BR17" s="715"/>
      <c r="BS17" s="684" t="s">
        <v>236</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2076103</v>
      </c>
      <c r="CS17" s="679"/>
      <c r="CT17" s="679"/>
      <c r="CU17" s="679"/>
      <c r="CV17" s="679"/>
      <c r="CW17" s="679"/>
      <c r="CX17" s="679"/>
      <c r="CY17" s="680"/>
      <c r="CZ17" s="715">
        <v>7.6</v>
      </c>
      <c r="DA17" s="715"/>
      <c r="DB17" s="715"/>
      <c r="DC17" s="715"/>
      <c r="DD17" s="684" t="s">
        <v>130</v>
      </c>
      <c r="DE17" s="679"/>
      <c r="DF17" s="679"/>
      <c r="DG17" s="679"/>
      <c r="DH17" s="679"/>
      <c r="DI17" s="679"/>
      <c r="DJ17" s="679"/>
      <c r="DK17" s="679"/>
      <c r="DL17" s="679"/>
      <c r="DM17" s="679"/>
      <c r="DN17" s="679"/>
      <c r="DO17" s="679"/>
      <c r="DP17" s="680"/>
      <c r="DQ17" s="684">
        <v>1906921</v>
      </c>
      <c r="DR17" s="679"/>
      <c r="DS17" s="679"/>
      <c r="DT17" s="679"/>
      <c r="DU17" s="679"/>
      <c r="DV17" s="679"/>
      <c r="DW17" s="679"/>
      <c r="DX17" s="679"/>
      <c r="DY17" s="679"/>
      <c r="DZ17" s="679"/>
      <c r="EA17" s="679"/>
      <c r="EB17" s="679"/>
      <c r="EC17" s="722"/>
    </row>
    <row r="18" spans="2:133" ht="11.25" customHeight="1" x14ac:dyDescent="0.15">
      <c r="B18" s="675" t="s">
        <v>272</v>
      </c>
      <c r="C18" s="676"/>
      <c r="D18" s="676"/>
      <c r="E18" s="676"/>
      <c r="F18" s="676"/>
      <c r="G18" s="676"/>
      <c r="H18" s="676"/>
      <c r="I18" s="676"/>
      <c r="J18" s="676"/>
      <c r="K18" s="676"/>
      <c r="L18" s="676"/>
      <c r="M18" s="676"/>
      <c r="N18" s="676"/>
      <c r="O18" s="676"/>
      <c r="P18" s="676"/>
      <c r="Q18" s="677"/>
      <c r="R18" s="678">
        <v>44545</v>
      </c>
      <c r="S18" s="679"/>
      <c r="T18" s="679"/>
      <c r="U18" s="679"/>
      <c r="V18" s="679"/>
      <c r="W18" s="679"/>
      <c r="X18" s="679"/>
      <c r="Y18" s="680"/>
      <c r="Z18" s="715">
        <v>0.2</v>
      </c>
      <c r="AA18" s="715"/>
      <c r="AB18" s="715"/>
      <c r="AC18" s="715"/>
      <c r="AD18" s="716">
        <v>44545</v>
      </c>
      <c r="AE18" s="716"/>
      <c r="AF18" s="716"/>
      <c r="AG18" s="716"/>
      <c r="AH18" s="716"/>
      <c r="AI18" s="716"/>
      <c r="AJ18" s="716"/>
      <c r="AK18" s="716"/>
      <c r="AL18" s="681">
        <v>0.4</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236</v>
      </c>
      <c r="BH18" s="679"/>
      <c r="BI18" s="679"/>
      <c r="BJ18" s="679"/>
      <c r="BK18" s="679"/>
      <c r="BL18" s="679"/>
      <c r="BM18" s="679"/>
      <c r="BN18" s="680"/>
      <c r="BO18" s="715" t="s">
        <v>236</v>
      </c>
      <c r="BP18" s="715"/>
      <c r="BQ18" s="715"/>
      <c r="BR18" s="715"/>
      <c r="BS18" s="684" t="s">
        <v>130</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236</v>
      </c>
      <c r="CS18" s="679"/>
      <c r="CT18" s="679"/>
      <c r="CU18" s="679"/>
      <c r="CV18" s="679"/>
      <c r="CW18" s="679"/>
      <c r="CX18" s="679"/>
      <c r="CY18" s="680"/>
      <c r="CZ18" s="715" t="s">
        <v>130</v>
      </c>
      <c r="DA18" s="715"/>
      <c r="DB18" s="715"/>
      <c r="DC18" s="715"/>
      <c r="DD18" s="684" t="s">
        <v>243</v>
      </c>
      <c r="DE18" s="679"/>
      <c r="DF18" s="679"/>
      <c r="DG18" s="679"/>
      <c r="DH18" s="679"/>
      <c r="DI18" s="679"/>
      <c r="DJ18" s="679"/>
      <c r="DK18" s="679"/>
      <c r="DL18" s="679"/>
      <c r="DM18" s="679"/>
      <c r="DN18" s="679"/>
      <c r="DO18" s="679"/>
      <c r="DP18" s="680"/>
      <c r="DQ18" s="684" t="s">
        <v>236</v>
      </c>
      <c r="DR18" s="679"/>
      <c r="DS18" s="679"/>
      <c r="DT18" s="679"/>
      <c r="DU18" s="679"/>
      <c r="DV18" s="679"/>
      <c r="DW18" s="679"/>
      <c r="DX18" s="679"/>
      <c r="DY18" s="679"/>
      <c r="DZ18" s="679"/>
      <c r="EA18" s="679"/>
      <c r="EB18" s="679"/>
      <c r="EC18" s="722"/>
    </row>
    <row r="19" spans="2:133" ht="11.25" customHeight="1" x14ac:dyDescent="0.15">
      <c r="B19" s="675" t="s">
        <v>275</v>
      </c>
      <c r="C19" s="676"/>
      <c r="D19" s="676"/>
      <c r="E19" s="676"/>
      <c r="F19" s="676"/>
      <c r="G19" s="676"/>
      <c r="H19" s="676"/>
      <c r="I19" s="676"/>
      <c r="J19" s="676"/>
      <c r="K19" s="676"/>
      <c r="L19" s="676"/>
      <c r="M19" s="676"/>
      <c r="N19" s="676"/>
      <c r="O19" s="676"/>
      <c r="P19" s="676"/>
      <c r="Q19" s="677"/>
      <c r="R19" s="678">
        <v>2091</v>
      </c>
      <c r="S19" s="679"/>
      <c r="T19" s="679"/>
      <c r="U19" s="679"/>
      <c r="V19" s="679"/>
      <c r="W19" s="679"/>
      <c r="X19" s="679"/>
      <c r="Y19" s="680"/>
      <c r="Z19" s="715">
        <v>0</v>
      </c>
      <c r="AA19" s="715"/>
      <c r="AB19" s="715"/>
      <c r="AC19" s="715"/>
      <c r="AD19" s="716">
        <v>2091</v>
      </c>
      <c r="AE19" s="716"/>
      <c r="AF19" s="716"/>
      <c r="AG19" s="716"/>
      <c r="AH19" s="716"/>
      <c r="AI19" s="716"/>
      <c r="AJ19" s="716"/>
      <c r="AK19" s="716"/>
      <c r="AL19" s="681">
        <v>0</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30290</v>
      </c>
      <c r="BH19" s="679"/>
      <c r="BI19" s="679"/>
      <c r="BJ19" s="679"/>
      <c r="BK19" s="679"/>
      <c r="BL19" s="679"/>
      <c r="BM19" s="679"/>
      <c r="BN19" s="680"/>
      <c r="BO19" s="715">
        <v>0.4</v>
      </c>
      <c r="BP19" s="715"/>
      <c r="BQ19" s="715"/>
      <c r="BR19" s="715"/>
      <c r="BS19" s="684" t="s">
        <v>130</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236</v>
      </c>
      <c r="DA19" s="715"/>
      <c r="DB19" s="715"/>
      <c r="DC19" s="715"/>
      <c r="DD19" s="684" t="s">
        <v>236</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15">
      <c r="B20" s="675" t="s">
        <v>278</v>
      </c>
      <c r="C20" s="676"/>
      <c r="D20" s="676"/>
      <c r="E20" s="676"/>
      <c r="F20" s="676"/>
      <c r="G20" s="676"/>
      <c r="H20" s="676"/>
      <c r="I20" s="676"/>
      <c r="J20" s="676"/>
      <c r="K20" s="676"/>
      <c r="L20" s="676"/>
      <c r="M20" s="676"/>
      <c r="N20" s="676"/>
      <c r="O20" s="676"/>
      <c r="P20" s="676"/>
      <c r="Q20" s="677"/>
      <c r="R20" s="678">
        <v>650</v>
      </c>
      <c r="S20" s="679"/>
      <c r="T20" s="679"/>
      <c r="U20" s="679"/>
      <c r="V20" s="679"/>
      <c r="W20" s="679"/>
      <c r="X20" s="679"/>
      <c r="Y20" s="680"/>
      <c r="Z20" s="715">
        <v>0</v>
      </c>
      <c r="AA20" s="715"/>
      <c r="AB20" s="715"/>
      <c r="AC20" s="715"/>
      <c r="AD20" s="716">
        <v>650</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30290</v>
      </c>
      <c r="BH20" s="679"/>
      <c r="BI20" s="679"/>
      <c r="BJ20" s="679"/>
      <c r="BK20" s="679"/>
      <c r="BL20" s="679"/>
      <c r="BM20" s="679"/>
      <c r="BN20" s="680"/>
      <c r="BO20" s="715">
        <v>0.4</v>
      </c>
      <c r="BP20" s="715"/>
      <c r="BQ20" s="715"/>
      <c r="BR20" s="715"/>
      <c r="BS20" s="684" t="s">
        <v>130</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27140824</v>
      </c>
      <c r="CS20" s="679"/>
      <c r="CT20" s="679"/>
      <c r="CU20" s="679"/>
      <c r="CV20" s="679"/>
      <c r="CW20" s="679"/>
      <c r="CX20" s="679"/>
      <c r="CY20" s="680"/>
      <c r="CZ20" s="715">
        <v>100</v>
      </c>
      <c r="DA20" s="715"/>
      <c r="DB20" s="715"/>
      <c r="DC20" s="715"/>
      <c r="DD20" s="684">
        <v>3963874</v>
      </c>
      <c r="DE20" s="679"/>
      <c r="DF20" s="679"/>
      <c r="DG20" s="679"/>
      <c r="DH20" s="679"/>
      <c r="DI20" s="679"/>
      <c r="DJ20" s="679"/>
      <c r="DK20" s="679"/>
      <c r="DL20" s="679"/>
      <c r="DM20" s="679"/>
      <c r="DN20" s="679"/>
      <c r="DO20" s="679"/>
      <c r="DP20" s="680"/>
      <c r="DQ20" s="684">
        <v>14383640</v>
      </c>
      <c r="DR20" s="679"/>
      <c r="DS20" s="679"/>
      <c r="DT20" s="679"/>
      <c r="DU20" s="679"/>
      <c r="DV20" s="679"/>
      <c r="DW20" s="679"/>
      <c r="DX20" s="679"/>
      <c r="DY20" s="679"/>
      <c r="DZ20" s="679"/>
      <c r="EA20" s="679"/>
      <c r="EB20" s="679"/>
      <c r="EC20" s="722"/>
    </row>
    <row r="21" spans="2:133" ht="11.25" customHeight="1" x14ac:dyDescent="0.15">
      <c r="B21" s="675" t="s">
        <v>281</v>
      </c>
      <c r="C21" s="676"/>
      <c r="D21" s="676"/>
      <c r="E21" s="676"/>
      <c r="F21" s="676"/>
      <c r="G21" s="676"/>
      <c r="H21" s="676"/>
      <c r="I21" s="676"/>
      <c r="J21" s="676"/>
      <c r="K21" s="676"/>
      <c r="L21" s="676"/>
      <c r="M21" s="676"/>
      <c r="N21" s="676"/>
      <c r="O21" s="676"/>
      <c r="P21" s="676"/>
      <c r="Q21" s="677"/>
      <c r="R21" s="678">
        <v>112383</v>
      </c>
      <c r="S21" s="679"/>
      <c r="T21" s="679"/>
      <c r="U21" s="679"/>
      <c r="V21" s="679"/>
      <c r="W21" s="679"/>
      <c r="X21" s="679"/>
      <c r="Y21" s="680"/>
      <c r="Z21" s="715">
        <v>0.4</v>
      </c>
      <c r="AA21" s="715"/>
      <c r="AB21" s="715"/>
      <c r="AC21" s="715"/>
      <c r="AD21" s="716">
        <v>112383</v>
      </c>
      <c r="AE21" s="716"/>
      <c r="AF21" s="716"/>
      <c r="AG21" s="716"/>
      <c r="AH21" s="716"/>
      <c r="AI21" s="716"/>
      <c r="AJ21" s="716"/>
      <c r="AK21" s="716"/>
      <c r="AL21" s="681">
        <v>1</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v>30290</v>
      </c>
      <c r="BH21" s="679"/>
      <c r="BI21" s="679"/>
      <c r="BJ21" s="679"/>
      <c r="BK21" s="679"/>
      <c r="BL21" s="679"/>
      <c r="BM21" s="679"/>
      <c r="BN21" s="680"/>
      <c r="BO21" s="715">
        <v>0.4</v>
      </c>
      <c r="BP21" s="715"/>
      <c r="BQ21" s="715"/>
      <c r="BR21" s="715"/>
      <c r="BS21" s="684" t="s">
        <v>236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283</v>
      </c>
      <c r="C22" s="676"/>
      <c r="D22" s="676"/>
      <c r="E22" s="676"/>
      <c r="F22" s="676"/>
      <c r="G22" s="676"/>
      <c r="H22" s="676"/>
      <c r="I22" s="676"/>
      <c r="J22" s="676"/>
      <c r="K22" s="676"/>
      <c r="L22" s="676"/>
      <c r="M22" s="676"/>
      <c r="N22" s="676"/>
      <c r="O22" s="676"/>
      <c r="P22" s="676"/>
      <c r="Q22" s="677"/>
      <c r="R22" s="678">
        <v>3502860</v>
      </c>
      <c r="S22" s="679"/>
      <c r="T22" s="679"/>
      <c r="U22" s="679"/>
      <c r="V22" s="679"/>
      <c r="W22" s="679"/>
      <c r="X22" s="679"/>
      <c r="Y22" s="680"/>
      <c r="Z22" s="715">
        <v>12.7</v>
      </c>
      <c r="AA22" s="715"/>
      <c r="AB22" s="715"/>
      <c r="AC22" s="715"/>
      <c r="AD22" s="716">
        <v>3224843</v>
      </c>
      <c r="AE22" s="716"/>
      <c r="AF22" s="716"/>
      <c r="AG22" s="716"/>
      <c r="AH22" s="716"/>
      <c r="AI22" s="716"/>
      <c r="AJ22" s="716"/>
      <c r="AK22" s="716"/>
      <c r="AL22" s="681">
        <v>28.3</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130</v>
      </c>
      <c r="BP22" s="715"/>
      <c r="BQ22" s="715"/>
      <c r="BR22" s="715"/>
      <c r="BS22" s="684" t="s">
        <v>236</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286</v>
      </c>
      <c r="C23" s="676"/>
      <c r="D23" s="676"/>
      <c r="E23" s="676"/>
      <c r="F23" s="676"/>
      <c r="G23" s="676"/>
      <c r="H23" s="676"/>
      <c r="I23" s="676"/>
      <c r="J23" s="676"/>
      <c r="K23" s="676"/>
      <c r="L23" s="676"/>
      <c r="M23" s="676"/>
      <c r="N23" s="676"/>
      <c r="O23" s="676"/>
      <c r="P23" s="676"/>
      <c r="Q23" s="677"/>
      <c r="R23" s="678">
        <v>3224843</v>
      </c>
      <c r="S23" s="679"/>
      <c r="T23" s="679"/>
      <c r="U23" s="679"/>
      <c r="V23" s="679"/>
      <c r="W23" s="679"/>
      <c r="X23" s="679"/>
      <c r="Y23" s="680"/>
      <c r="Z23" s="715">
        <v>11.6</v>
      </c>
      <c r="AA23" s="715"/>
      <c r="AB23" s="715"/>
      <c r="AC23" s="715"/>
      <c r="AD23" s="716">
        <v>3224843</v>
      </c>
      <c r="AE23" s="716"/>
      <c r="AF23" s="716"/>
      <c r="AG23" s="716"/>
      <c r="AH23" s="716"/>
      <c r="AI23" s="716"/>
      <c r="AJ23" s="716"/>
      <c r="AK23" s="716"/>
      <c r="AL23" s="681">
        <v>28.3</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t="s">
        <v>236</v>
      </c>
      <c r="BH23" s="679"/>
      <c r="BI23" s="679"/>
      <c r="BJ23" s="679"/>
      <c r="BK23" s="679"/>
      <c r="BL23" s="679"/>
      <c r="BM23" s="679"/>
      <c r="BN23" s="680"/>
      <c r="BO23" s="715" t="s">
        <v>130</v>
      </c>
      <c r="BP23" s="715"/>
      <c r="BQ23" s="715"/>
      <c r="BR23" s="715"/>
      <c r="BS23" s="684" t="s">
        <v>236</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15">
      <c r="B24" s="675" t="s">
        <v>293</v>
      </c>
      <c r="C24" s="676"/>
      <c r="D24" s="676"/>
      <c r="E24" s="676"/>
      <c r="F24" s="676"/>
      <c r="G24" s="676"/>
      <c r="H24" s="676"/>
      <c r="I24" s="676"/>
      <c r="J24" s="676"/>
      <c r="K24" s="676"/>
      <c r="L24" s="676"/>
      <c r="M24" s="676"/>
      <c r="N24" s="676"/>
      <c r="O24" s="676"/>
      <c r="P24" s="676"/>
      <c r="Q24" s="677"/>
      <c r="R24" s="678">
        <v>277996</v>
      </c>
      <c r="S24" s="679"/>
      <c r="T24" s="679"/>
      <c r="U24" s="679"/>
      <c r="V24" s="679"/>
      <c r="W24" s="679"/>
      <c r="X24" s="679"/>
      <c r="Y24" s="680"/>
      <c r="Z24" s="715">
        <v>1</v>
      </c>
      <c r="AA24" s="715"/>
      <c r="AB24" s="715"/>
      <c r="AC24" s="715"/>
      <c r="AD24" s="716" t="s">
        <v>130</v>
      </c>
      <c r="AE24" s="716"/>
      <c r="AF24" s="716"/>
      <c r="AG24" s="716"/>
      <c r="AH24" s="716"/>
      <c r="AI24" s="716"/>
      <c r="AJ24" s="716"/>
      <c r="AK24" s="716"/>
      <c r="AL24" s="681" t="s">
        <v>236</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236</v>
      </c>
      <c r="BP24" s="715"/>
      <c r="BQ24" s="715"/>
      <c r="BR24" s="715"/>
      <c r="BS24" s="684" t="s">
        <v>130</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14284882</v>
      </c>
      <c r="CS24" s="734"/>
      <c r="CT24" s="734"/>
      <c r="CU24" s="734"/>
      <c r="CV24" s="734"/>
      <c r="CW24" s="734"/>
      <c r="CX24" s="734"/>
      <c r="CY24" s="777"/>
      <c r="CZ24" s="778">
        <v>52.6</v>
      </c>
      <c r="DA24" s="749"/>
      <c r="DB24" s="749"/>
      <c r="DC24" s="781"/>
      <c r="DD24" s="776">
        <v>7241873</v>
      </c>
      <c r="DE24" s="734"/>
      <c r="DF24" s="734"/>
      <c r="DG24" s="734"/>
      <c r="DH24" s="734"/>
      <c r="DI24" s="734"/>
      <c r="DJ24" s="734"/>
      <c r="DK24" s="777"/>
      <c r="DL24" s="776">
        <v>7231522</v>
      </c>
      <c r="DM24" s="734"/>
      <c r="DN24" s="734"/>
      <c r="DO24" s="734"/>
      <c r="DP24" s="734"/>
      <c r="DQ24" s="734"/>
      <c r="DR24" s="734"/>
      <c r="DS24" s="734"/>
      <c r="DT24" s="734"/>
      <c r="DU24" s="734"/>
      <c r="DV24" s="777"/>
      <c r="DW24" s="778">
        <v>60.3</v>
      </c>
      <c r="DX24" s="749"/>
      <c r="DY24" s="749"/>
      <c r="DZ24" s="749"/>
      <c r="EA24" s="749"/>
      <c r="EB24" s="749"/>
      <c r="EC24" s="779"/>
    </row>
    <row r="25" spans="2:133" ht="11.25" customHeight="1" x14ac:dyDescent="0.15">
      <c r="B25" s="675" t="s">
        <v>296</v>
      </c>
      <c r="C25" s="676"/>
      <c r="D25" s="676"/>
      <c r="E25" s="676"/>
      <c r="F25" s="676"/>
      <c r="G25" s="676"/>
      <c r="H25" s="676"/>
      <c r="I25" s="676"/>
      <c r="J25" s="676"/>
      <c r="K25" s="676"/>
      <c r="L25" s="676"/>
      <c r="M25" s="676"/>
      <c r="N25" s="676"/>
      <c r="O25" s="676"/>
      <c r="P25" s="676"/>
      <c r="Q25" s="677"/>
      <c r="R25" s="678">
        <v>21</v>
      </c>
      <c r="S25" s="679"/>
      <c r="T25" s="679"/>
      <c r="U25" s="679"/>
      <c r="V25" s="679"/>
      <c r="W25" s="679"/>
      <c r="X25" s="679"/>
      <c r="Y25" s="680"/>
      <c r="Z25" s="715">
        <v>0</v>
      </c>
      <c r="AA25" s="715"/>
      <c r="AB25" s="715"/>
      <c r="AC25" s="715"/>
      <c r="AD25" s="716" t="s">
        <v>236</v>
      </c>
      <c r="AE25" s="716"/>
      <c r="AF25" s="716"/>
      <c r="AG25" s="716"/>
      <c r="AH25" s="716"/>
      <c r="AI25" s="716"/>
      <c r="AJ25" s="716"/>
      <c r="AK25" s="716"/>
      <c r="AL25" s="681" t="s">
        <v>130</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243</v>
      </c>
      <c r="BH25" s="679"/>
      <c r="BI25" s="679"/>
      <c r="BJ25" s="679"/>
      <c r="BK25" s="679"/>
      <c r="BL25" s="679"/>
      <c r="BM25" s="679"/>
      <c r="BN25" s="680"/>
      <c r="BO25" s="715" t="s">
        <v>236</v>
      </c>
      <c r="BP25" s="715"/>
      <c r="BQ25" s="715"/>
      <c r="BR25" s="715"/>
      <c r="BS25" s="684" t="s">
        <v>130</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3073860</v>
      </c>
      <c r="CS25" s="697"/>
      <c r="CT25" s="697"/>
      <c r="CU25" s="697"/>
      <c r="CV25" s="697"/>
      <c r="CW25" s="697"/>
      <c r="CX25" s="697"/>
      <c r="CY25" s="698"/>
      <c r="CZ25" s="681">
        <v>11.3</v>
      </c>
      <c r="DA25" s="699"/>
      <c r="DB25" s="699"/>
      <c r="DC25" s="700"/>
      <c r="DD25" s="684">
        <v>2841759</v>
      </c>
      <c r="DE25" s="697"/>
      <c r="DF25" s="697"/>
      <c r="DG25" s="697"/>
      <c r="DH25" s="697"/>
      <c r="DI25" s="697"/>
      <c r="DJ25" s="697"/>
      <c r="DK25" s="698"/>
      <c r="DL25" s="684">
        <v>2832720</v>
      </c>
      <c r="DM25" s="697"/>
      <c r="DN25" s="697"/>
      <c r="DO25" s="697"/>
      <c r="DP25" s="697"/>
      <c r="DQ25" s="697"/>
      <c r="DR25" s="697"/>
      <c r="DS25" s="697"/>
      <c r="DT25" s="697"/>
      <c r="DU25" s="697"/>
      <c r="DV25" s="698"/>
      <c r="DW25" s="681">
        <v>23.6</v>
      </c>
      <c r="DX25" s="699"/>
      <c r="DY25" s="699"/>
      <c r="DZ25" s="699"/>
      <c r="EA25" s="699"/>
      <c r="EB25" s="699"/>
      <c r="EC25" s="714"/>
    </row>
    <row r="26" spans="2:133" ht="11.25" customHeight="1" x14ac:dyDescent="0.15">
      <c r="B26" s="675" t="s">
        <v>299</v>
      </c>
      <c r="C26" s="676"/>
      <c r="D26" s="676"/>
      <c r="E26" s="676"/>
      <c r="F26" s="676"/>
      <c r="G26" s="676"/>
      <c r="H26" s="676"/>
      <c r="I26" s="676"/>
      <c r="J26" s="676"/>
      <c r="K26" s="676"/>
      <c r="L26" s="676"/>
      <c r="M26" s="676"/>
      <c r="N26" s="676"/>
      <c r="O26" s="676"/>
      <c r="P26" s="676"/>
      <c r="Q26" s="677"/>
      <c r="R26" s="678">
        <v>11574404</v>
      </c>
      <c r="S26" s="679"/>
      <c r="T26" s="679"/>
      <c r="U26" s="679"/>
      <c r="V26" s="679"/>
      <c r="W26" s="679"/>
      <c r="X26" s="679"/>
      <c r="Y26" s="680"/>
      <c r="Z26" s="715">
        <v>41.8</v>
      </c>
      <c r="AA26" s="715"/>
      <c r="AB26" s="715"/>
      <c r="AC26" s="715"/>
      <c r="AD26" s="716">
        <v>11296387</v>
      </c>
      <c r="AE26" s="716"/>
      <c r="AF26" s="716"/>
      <c r="AG26" s="716"/>
      <c r="AH26" s="716"/>
      <c r="AI26" s="716"/>
      <c r="AJ26" s="716"/>
      <c r="AK26" s="716"/>
      <c r="AL26" s="681">
        <v>99</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236</v>
      </c>
      <c r="BP26" s="715"/>
      <c r="BQ26" s="715"/>
      <c r="BR26" s="715"/>
      <c r="BS26" s="684" t="s">
        <v>236</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1953440</v>
      </c>
      <c r="CS26" s="679"/>
      <c r="CT26" s="679"/>
      <c r="CU26" s="679"/>
      <c r="CV26" s="679"/>
      <c r="CW26" s="679"/>
      <c r="CX26" s="679"/>
      <c r="CY26" s="680"/>
      <c r="CZ26" s="681">
        <v>7.2</v>
      </c>
      <c r="DA26" s="699"/>
      <c r="DB26" s="699"/>
      <c r="DC26" s="700"/>
      <c r="DD26" s="684">
        <v>1787421</v>
      </c>
      <c r="DE26" s="679"/>
      <c r="DF26" s="679"/>
      <c r="DG26" s="679"/>
      <c r="DH26" s="679"/>
      <c r="DI26" s="679"/>
      <c r="DJ26" s="679"/>
      <c r="DK26" s="680"/>
      <c r="DL26" s="684" t="s">
        <v>236</v>
      </c>
      <c r="DM26" s="679"/>
      <c r="DN26" s="679"/>
      <c r="DO26" s="679"/>
      <c r="DP26" s="679"/>
      <c r="DQ26" s="679"/>
      <c r="DR26" s="679"/>
      <c r="DS26" s="679"/>
      <c r="DT26" s="679"/>
      <c r="DU26" s="679"/>
      <c r="DV26" s="680"/>
      <c r="DW26" s="681" t="s">
        <v>236</v>
      </c>
      <c r="DX26" s="699"/>
      <c r="DY26" s="699"/>
      <c r="DZ26" s="699"/>
      <c r="EA26" s="699"/>
      <c r="EB26" s="699"/>
      <c r="EC26" s="714"/>
    </row>
    <row r="27" spans="2:133" ht="11.25" customHeight="1" x14ac:dyDescent="0.15">
      <c r="B27" s="675" t="s">
        <v>302</v>
      </c>
      <c r="C27" s="676"/>
      <c r="D27" s="676"/>
      <c r="E27" s="676"/>
      <c r="F27" s="676"/>
      <c r="G27" s="676"/>
      <c r="H27" s="676"/>
      <c r="I27" s="676"/>
      <c r="J27" s="676"/>
      <c r="K27" s="676"/>
      <c r="L27" s="676"/>
      <c r="M27" s="676"/>
      <c r="N27" s="676"/>
      <c r="O27" s="676"/>
      <c r="P27" s="676"/>
      <c r="Q27" s="677"/>
      <c r="R27" s="678">
        <v>4844</v>
      </c>
      <c r="S27" s="679"/>
      <c r="T27" s="679"/>
      <c r="U27" s="679"/>
      <c r="V27" s="679"/>
      <c r="W27" s="679"/>
      <c r="X27" s="679"/>
      <c r="Y27" s="680"/>
      <c r="Z27" s="715">
        <v>0</v>
      </c>
      <c r="AA27" s="715"/>
      <c r="AB27" s="715"/>
      <c r="AC27" s="715"/>
      <c r="AD27" s="716">
        <v>4844</v>
      </c>
      <c r="AE27" s="716"/>
      <c r="AF27" s="716"/>
      <c r="AG27" s="716"/>
      <c r="AH27" s="716"/>
      <c r="AI27" s="716"/>
      <c r="AJ27" s="716"/>
      <c r="AK27" s="716"/>
      <c r="AL27" s="681">
        <v>0</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6754445</v>
      </c>
      <c r="BH27" s="679"/>
      <c r="BI27" s="679"/>
      <c r="BJ27" s="679"/>
      <c r="BK27" s="679"/>
      <c r="BL27" s="679"/>
      <c r="BM27" s="679"/>
      <c r="BN27" s="680"/>
      <c r="BO27" s="715">
        <v>100</v>
      </c>
      <c r="BP27" s="715"/>
      <c r="BQ27" s="715"/>
      <c r="BR27" s="715"/>
      <c r="BS27" s="684" t="s">
        <v>236</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9134919</v>
      </c>
      <c r="CS27" s="697"/>
      <c r="CT27" s="697"/>
      <c r="CU27" s="697"/>
      <c r="CV27" s="697"/>
      <c r="CW27" s="697"/>
      <c r="CX27" s="697"/>
      <c r="CY27" s="698"/>
      <c r="CZ27" s="681">
        <v>33.700000000000003</v>
      </c>
      <c r="DA27" s="699"/>
      <c r="DB27" s="699"/>
      <c r="DC27" s="700"/>
      <c r="DD27" s="684">
        <v>2493193</v>
      </c>
      <c r="DE27" s="697"/>
      <c r="DF27" s="697"/>
      <c r="DG27" s="697"/>
      <c r="DH27" s="697"/>
      <c r="DI27" s="697"/>
      <c r="DJ27" s="697"/>
      <c r="DK27" s="698"/>
      <c r="DL27" s="684">
        <v>2491881</v>
      </c>
      <c r="DM27" s="697"/>
      <c r="DN27" s="697"/>
      <c r="DO27" s="697"/>
      <c r="DP27" s="697"/>
      <c r="DQ27" s="697"/>
      <c r="DR27" s="697"/>
      <c r="DS27" s="697"/>
      <c r="DT27" s="697"/>
      <c r="DU27" s="697"/>
      <c r="DV27" s="698"/>
      <c r="DW27" s="681">
        <v>20.8</v>
      </c>
      <c r="DX27" s="699"/>
      <c r="DY27" s="699"/>
      <c r="DZ27" s="699"/>
      <c r="EA27" s="699"/>
      <c r="EB27" s="699"/>
      <c r="EC27" s="714"/>
    </row>
    <row r="28" spans="2:133" ht="11.25" customHeight="1" x14ac:dyDescent="0.15">
      <c r="B28" s="675" t="s">
        <v>305</v>
      </c>
      <c r="C28" s="676"/>
      <c r="D28" s="676"/>
      <c r="E28" s="676"/>
      <c r="F28" s="676"/>
      <c r="G28" s="676"/>
      <c r="H28" s="676"/>
      <c r="I28" s="676"/>
      <c r="J28" s="676"/>
      <c r="K28" s="676"/>
      <c r="L28" s="676"/>
      <c r="M28" s="676"/>
      <c r="N28" s="676"/>
      <c r="O28" s="676"/>
      <c r="P28" s="676"/>
      <c r="Q28" s="677"/>
      <c r="R28" s="678">
        <v>236966</v>
      </c>
      <c r="S28" s="679"/>
      <c r="T28" s="679"/>
      <c r="U28" s="679"/>
      <c r="V28" s="679"/>
      <c r="W28" s="679"/>
      <c r="X28" s="679"/>
      <c r="Y28" s="680"/>
      <c r="Z28" s="715">
        <v>0.9</v>
      </c>
      <c r="AA28" s="715"/>
      <c r="AB28" s="715"/>
      <c r="AC28" s="715"/>
      <c r="AD28" s="716" t="s">
        <v>236</v>
      </c>
      <c r="AE28" s="716"/>
      <c r="AF28" s="716"/>
      <c r="AG28" s="716"/>
      <c r="AH28" s="716"/>
      <c r="AI28" s="716"/>
      <c r="AJ28" s="716"/>
      <c r="AK28" s="716"/>
      <c r="AL28" s="681" t="s">
        <v>236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2076103</v>
      </c>
      <c r="CS28" s="679"/>
      <c r="CT28" s="679"/>
      <c r="CU28" s="679"/>
      <c r="CV28" s="679"/>
      <c r="CW28" s="679"/>
      <c r="CX28" s="679"/>
      <c r="CY28" s="680"/>
      <c r="CZ28" s="681">
        <v>7.6</v>
      </c>
      <c r="DA28" s="699"/>
      <c r="DB28" s="699"/>
      <c r="DC28" s="700"/>
      <c r="DD28" s="684">
        <v>1906921</v>
      </c>
      <c r="DE28" s="679"/>
      <c r="DF28" s="679"/>
      <c r="DG28" s="679"/>
      <c r="DH28" s="679"/>
      <c r="DI28" s="679"/>
      <c r="DJ28" s="679"/>
      <c r="DK28" s="680"/>
      <c r="DL28" s="684">
        <v>1906921</v>
      </c>
      <c r="DM28" s="679"/>
      <c r="DN28" s="679"/>
      <c r="DO28" s="679"/>
      <c r="DP28" s="679"/>
      <c r="DQ28" s="679"/>
      <c r="DR28" s="679"/>
      <c r="DS28" s="679"/>
      <c r="DT28" s="679"/>
      <c r="DU28" s="679"/>
      <c r="DV28" s="680"/>
      <c r="DW28" s="681">
        <v>15.9</v>
      </c>
      <c r="DX28" s="699"/>
      <c r="DY28" s="699"/>
      <c r="DZ28" s="699"/>
      <c r="EA28" s="699"/>
      <c r="EB28" s="699"/>
      <c r="EC28" s="714"/>
    </row>
    <row r="29" spans="2:133" ht="11.25" customHeight="1" x14ac:dyDescent="0.15">
      <c r="B29" s="675" t="s">
        <v>307</v>
      </c>
      <c r="C29" s="676"/>
      <c r="D29" s="676"/>
      <c r="E29" s="676"/>
      <c r="F29" s="676"/>
      <c r="G29" s="676"/>
      <c r="H29" s="676"/>
      <c r="I29" s="676"/>
      <c r="J29" s="676"/>
      <c r="K29" s="676"/>
      <c r="L29" s="676"/>
      <c r="M29" s="676"/>
      <c r="N29" s="676"/>
      <c r="O29" s="676"/>
      <c r="P29" s="676"/>
      <c r="Q29" s="677"/>
      <c r="R29" s="678">
        <v>289777</v>
      </c>
      <c r="S29" s="679"/>
      <c r="T29" s="679"/>
      <c r="U29" s="679"/>
      <c r="V29" s="679"/>
      <c r="W29" s="679"/>
      <c r="X29" s="679"/>
      <c r="Y29" s="680"/>
      <c r="Z29" s="715">
        <v>1</v>
      </c>
      <c r="AA29" s="715"/>
      <c r="AB29" s="715"/>
      <c r="AC29" s="715"/>
      <c r="AD29" s="716" t="s">
        <v>236</v>
      </c>
      <c r="AE29" s="716"/>
      <c r="AF29" s="716"/>
      <c r="AG29" s="716"/>
      <c r="AH29" s="716"/>
      <c r="AI29" s="716"/>
      <c r="AJ29" s="716"/>
      <c r="AK29" s="716"/>
      <c r="AL29" s="681" t="s">
        <v>236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309</v>
      </c>
      <c r="CG29" s="712"/>
      <c r="CH29" s="712"/>
      <c r="CI29" s="712"/>
      <c r="CJ29" s="712"/>
      <c r="CK29" s="712"/>
      <c r="CL29" s="712"/>
      <c r="CM29" s="712"/>
      <c r="CN29" s="712"/>
      <c r="CO29" s="712"/>
      <c r="CP29" s="712"/>
      <c r="CQ29" s="713"/>
      <c r="CR29" s="678">
        <v>2074326</v>
      </c>
      <c r="CS29" s="697"/>
      <c r="CT29" s="697"/>
      <c r="CU29" s="697"/>
      <c r="CV29" s="697"/>
      <c r="CW29" s="697"/>
      <c r="CX29" s="697"/>
      <c r="CY29" s="698"/>
      <c r="CZ29" s="681">
        <v>7.6</v>
      </c>
      <c r="DA29" s="699"/>
      <c r="DB29" s="699"/>
      <c r="DC29" s="700"/>
      <c r="DD29" s="684">
        <v>1905144</v>
      </c>
      <c r="DE29" s="697"/>
      <c r="DF29" s="697"/>
      <c r="DG29" s="697"/>
      <c r="DH29" s="697"/>
      <c r="DI29" s="697"/>
      <c r="DJ29" s="697"/>
      <c r="DK29" s="698"/>
      <c r="DL29" s="684">
        <v>1905144</v>
      </c>
      <c r="DM29" s="697"/>
      <c r="DN29" s="697"/>
      <c r="DO29" s="697"/>
      <c r="DP29" s="697"/>
      <c r="DQ29" s="697"/>
      <c r="DR29" s="697"/>
      <c r="DS29" s="697"/>
      <c r="DT29" s="697"/>
      <c r="DU29" s="697"/>
      <c r="DV29" s="698"/>
      <c r="DW29" s="681">
        <v>15.9</v>
      </c>
      <c r="DX29" s="699"/>
      <c r="DY29" s="699"/>
      <c r="DZ29" s="699"/>
      <c r="EA29" s="699"/>
      <c r="EB29" s="699"/>
      <c r="EC29" s="714"/>
    </row>
    <row r="30" spans="2:133" ht="11.25" customHeight="1" x14ac:dyDescent="0.15">
      <c r="B30" s="675" t="s">
        <v>310</v>
      </c>
      <c r="C30" s="676"/>
      <c r="D30" s="676"/>
      <c r="E30" s="676"/>
      <c r="F30" s="676"/>
      <c r="G30" s="676"/>
      <c r="H30" s="676"/>
      <c r="I30" s="676"/>
      <c r="J30" s="676"/>
      <c r="K30" s="676"/>
      <c r="L30" s="676"/>
      <c r="M30" s="676"/>
      <c r="N30" s="676"/>
      <c r="O30" s="676"/>
      <c r="P30" s="676"/>
      <c r="Q30" s="677"/>
      <c r="R30" s="678">
        <v>112793</v>
      </c>
      <c r="S30" s="679"/>
      <c r="T30" s="679"/>
      <c r="U30" s="679"/>
      <c r="V30" s="679"/>
      <c r="W30" s="679"/>
      <c r="X30" s="679"/>
      <c r="Y30" s="680"/>
      <c r="Z30" s="715">
        <v>0.4</v>
      </c>
      <c r="AA30" s="715"/>
      <c r="AB30" s="715"/>
      <c r="AC30" s="715"/>
      <c r="AD30" s="716" t="s">
        <v>130</v>
      </c>
      <c r="AE30" s="716"/>
      <c r="AF30" s="716"/>
      <c r="AG30" s="716"/>
      <c r="AH30" s="716"/>
      <c r="AI30" s="716"/>
      <c r="AJ30" s="716"/>
      <c r="AK30" s="716"/>
      <c r="AL30" s="681" t="s">
        <v>236</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311</v>
      </c>
      <c r="BH30" s="752"/>
      <c r="BI30" s="752"/>
      <c r="BJ30" s="752"/>
      <c r="BK30" s="752"/>
      <c r="BL30" s="752"/>
      <c r="BM30" s="752"/>
      <c r="BN30" s="752"/>
      <c r="BO30" s="752"/>
      <c r="BP30" s="752"/>
      <c r="BQ30" s="753"/>
      <c r="BR30" s="739" t="s">
        <v>312</v>
      </c>
      <c r="BS30" s="752"/>
      <c r="BT30" s="752"/>
      <c r="BU30" s="752"/>
      <c r="BV30" s="752"/>
      <c r="BW30" s="752"/>
      <c r="BX30" s="752"/>
      <c r="BY30" s="752"/>
      <c r="BZ30" s="752"/>
      <c r="CA30" s="752"/>
      <c r="CB30" s="753"/>
      <c r="CD30" s="765"/>
      <c r="CE30" s="766"/>
      <c r="CF30" s="711" t="s">
        <v>313</v>
      </c>
      <c r="CG30" s="712"/>
      <c r="CH30" s="712"/>
      <c r="CI30" s="712"/>
      <c r="CJ30" s="712"/>
      <c r="CK30" s="712"/>
      <c r="CL30" s="712"/>
      <c r="CM30" s="712"/>
      <c r="CN30" s="712"/>
      <c r="CO30" s="712"/>
      <c r="CP30" s="712"/>
      <c r="CQ30" s="713"/>
      <c r="CR30" s="678">
        <v>1853246</v>
      </c>
      <c r="CS30" s="679"/>
      <c r="CT30" s="679"/>
      <c r="CU30" s="679"/>
      <c r="CV30" s="679"/>
      <c r="CW30" s="679"/>
      <c r="CX30" s="679"/>
      <c r="CY30" s="680"/>
      <c r="CZ30" s="681">
        <v>6.8</v>
      </c>
      <c r="DA30" s="699"/>
      <c r="DB30" s="699"/>
      <c r="DC30" s="700"/>
      <c r="DD30" s="684">
        <v>1725490</v>
      </c>
      <c r="DE30" s="679"/>
      <c r="DF30" s="679"/>
      <c r="DG30" s="679"/>
      <c r="DH30" s="679"/>
      <c r="DI30" s="679"/>
      <c r="DJ30" s="679"/>
      <c r="DK30" s="680"/>
      <c r="DL30" s="684">
        <v>1725490</v>
      </c>
      <c r="DM30" s="679"/>
      <c r="DN30" s="679"/>
      <c r="DO30" s="679"/>
      <c r="DP30" s="679"/>
      <c r="DQ30" s="679"/>
      <c r="DR30" s="679"/>
      <c r="DS30" s="679"/>
      <c r="DT30" s="679"/>
      <c r="DU30" s="679"/>
      <c r="DV30" s="680"/>
      <c r="DW30" s="681">
        <v>14.4</v>
      </c>
      <c r="DX30" s="699"/>
      <c r="DY30" s="699"/>
      <c r="DZ30" s="699"/>
      <c r="EA30" s="699"/>
      <c r="EB30" s="699"/>
      <c r="EC30" s="714"/>
    </row>
    <row r="31" spans="2:133" ht="11.25" customHeight="1" x14ac:dyDescent="0.15">
      <c r="B31" s="675" t="s">
        <v>314</v>
      </c>
      <c r="C31" s="676"/>
      <c r="D31" s="676"/>
      <c r="E31" s="676"/>
      <c r="F31" s="676"/>
      <c r="G31" s="676"/>
      <c r="H31" s="676"/>
      <c r="I31" s="676"/>
      <c r="J31" s="676"/>
      <c r="K31" s="676"/>
      <c r="L31" s="676"/>
      <c r="M31" s="676"/>
      <c r="N31" s="676"/>
      <c r="O31" s="676"/>
      <c r="P31" s="676"/>
      <c r="Q31" s="677"/>
      <c r="R31" s="678">
        <v>6074913</v>
      </c>
      <c r="S31" s="679"/>
      <c r="T31" s="679"/>
      <c r="U31" s="679"/>
      <c r="V31" s="679"/>
      <c r="W31" s="679"/>
      <c r="X31" s="679"/>
      <c r="Y31" s="680"/>
      <c r="Z31" s="715">
        <v>21.9</v>
      </c>
      <c r="AA31" s="715"/>
      <c r="AB31" s="715"/>
      <c r="AC31" s="715"/>
      <c r="AD31" s="716" t="s">
        <v>236</v>
      </c>
      <c r="AE31" s="716"/>
      <c r="AF31" s="716"/>
      <c r="AG31" s="716"/>
      <c r="AH31" s="716"/>
      <c r="AI31" s="716"/>
      <c r="AJ31" s="716"/>
      <c r="AK31" s="716"/>
      <c r="AL31" s="681" t="s">
        <v>236</v>
      </c>
      <c r="AM31" s="682"/>
      <c r="AN31" s="682"/>
      <c r="AO31" s="717"/>
      <c r="AP31" s="754" t="s">
        <v>315</v>
      </c>
      <c r="AQ31" s="755"/>
      <c r="AR31" s="755"/>
      <c r="AS31" s="755"/>
      <c r="AT31" s="760" t="s">
        <v>316</v>
      </c>
      <c r="AU31" s="231"/>
      <c r="AV31" s="231"/>
      <c r="AW31" s="231"/>
      <c r="AX31" s="744" t="s">
        <v>189</v>
      </c>
      <c r="AY31" s="745"/>
      <c r="AZ31" s="745"/>
      <c r="BA31" s="745"/>
      <c r="BB31" s="745"/>
      <c r="BC31" s="745"/>
      <c r="BD31" s="745"/>
      <c r="BE31" s="745"/>
      <c r="BF31" s="746"/>
      <c r="BG31" s="747">
        <v>98.8</v>
      </c>
      <c r="BH31" s="748"/>
      <c r="BI31" s="748"/>
      <c r="BJ31" s="748"/>
      <c r="BK31" s="748"/>
      <c r="BL31" s="748"/>
      <c r="BM31" s="749">
        <v>97.2</v>
      </c>
      <c r="BN31" s="748"/>
      <c r="BO31" s="748"/>
      <c r="BP31" s="748"/>
      <c r="BQ31" s="750"/>
      <c r="BR31" s="747">
        <v>98.8</v>
      </c>
      <c r="BS31" s="748"/>
      <c r="BT31" s="748"/>
      <c r="BU31" s="748"/>
      <c r="BV31" s="748"/>
      <c r="BW31" s="748"/>
      <c r="BX31" s="749">
        <v>97.1</v>
      </c>
      <c r="BY31" s="748"/>
      <c r="BZ31" s="748"/>
      <c r="CA31" s="748"/>
      <c r="CB31" s="750"/>
      <c r="CD31" s="765"/>
      <c r="CE31" s="766"/>
      <c r="CF31" s="711" t="s">
        <v>317</v>
      </c>
      <c r="CG31" s="712"/>
      <c r="CH31" s="712"/>
      <c r="CI31" s="712"/>
      <c r="CJ31" s="712"/>
      <c r="CK31" s="712"/>
      <c r="CL31" s="712"/>
      <c r="CM31" s="712"/>
      <c r="CN31" s="712"/>
      <c r="CO31" s="712"/>
      <c r="CP31" s="712"/>
      <c r="CQ31" s="713"/>
      <c r="CR31" s="678">
        <v>221080</v>
      </c>
      <c r="CS31" s="697"/>
      <c r="CT31" s="697"/>
      <c r="CU31" s="697"/>
      <c r="CV31" s="697"/>
      <c r="CW31" s="697"/>
      <c r="CX31" s="697"/>
      <c r="CY31" s="698"/>
      <c r="CZ31" s="681">
        <v>0.8</v>
      </c>
      <c r="DA31" s="699"/>
      <c r="DB31" s="699"/>
      <c r="DC31" s="700"/>
      <c r="DD31" s="684">
        <v>179654</v>
      </c>
      <c r="DE31" s="697"/>
      <c r="DF31" s="697"/>
      <c r="DG31" s="697"/>
      <c r="DH31" s="697"/>
      <c r="DI31" s="697"/>
      <c r="DJ31" s="697"/>
      <c r="DK31" s="698"/>
      <c r="DL31" s="684">
        <v>179654</v>
      </c>
      <c r="DM31" s="697"/>
      <c r="DN31" s="697"/>
      <c r="DO31" s="697"/>
      <c r="DP31" s="697"/>
      <c r="DQ31" s="697"/>
      <c r="DR31" s="697"/>
      <c r="DS31" s="697"/>
      <c r="DT31" s="697"/>
      <c r="DU31" s="697"/>
      <c r="DV31" s="698"/>
      <c r="DW31" s="681">
        <v>1.5</v>
      </c>
      <c r="DX31" s="699"/>
      <c r="DY31" s="699"/>
      <c r="DZ31" s="699"/>
      <c r="EA31" s="699"/>
      <c r="EB31" s="699"/>
      <c r="EC31" s="714"/>
    </row>
    <row r="32" spans="2:133" ht="11.25" customHeight="1" x14ac:dyDescent="0.15">
      <c r="B32" s="769" t="s">
        <v>318</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236</v>
      </c>
      <c r="AA32" s="715"/>
      <c r="AB32" s="715"/>
      <c r="AC32" s="715"/>
      <c r="AD32" s="716" t="s">
        <v>236</v>
      </c>
      <c r="AE32" s="716"/>
      <c r="AF32" s="716"/>
      <c r="AG32" s="716"/>
      <c r="AH32" s="716"/>
      <c r="AI32" s="716"/>
      <c r="AJ32" s="716"/>
      <c r="AK32" s="716"/>
      <c r="AL32" s="681" t="s">
        <v>236</v>
      </c>
      <c r="AM32" s="682"/>
      <c r="AN32" s="682"/>
      <c r="AO32" s="717"/>
      <c r="AP32" s="756"/>
      <c r="AQ32" s="757"/>
      <c r="AR32" s="757"/>
      <c r="AS32" s="757"/>
      <c r="AT32" s="761"/>
      <c r="AU32" s="230" t="s">
        <v>319</v>
      </c>
      <c r="AV32" s="230"/>
      <c r="AW32" s="230"/>
      <c r="AX32" s="675" t="s">
        <v>320</v>
      </c>
      <c r="AY32" s="676"/>
      <c r="AZ32" s="676"/>
      <c r="BA32" s="676"/>
      <c r="BB32" s="676"/>
      <c r="BC32" s="676"/>
      <c r="BD32" s="676"/>
      <c r="BE32" s="676"/>
      <c r="BF32" s="677"/>
      <c r="BG32" s="751">
        <v>99</v>
      </c>
      <c r="BH32" s="697"/>
      <c r="BI32" s="697"/>
      <c r="BJ32" s="697"/>
      <c r="BK32" s="697"/>
      <c r="BL32" s="697"/>
      <c r="BM32" s="682">
        <v>97.6</v>
      </c>
      <c r="BN32" s="743"/>
      <c r="BO32" s="743"/>
      <c r="BP32" s="743"/>
      <c r="BQ32" s="721"/>
      <c r="BR32" s="751">
        <v>98.8</v>
      </c>
      <c r="BS32" s="697"/>
      <c r="BT32" s="697"/>
      <c r="BU32" s="697"/>
      <c r="BV32" s="697"/>
      <c r="BW32" s="697"/>
      <c r="BX32" s="682">
        <v>97.4</v>
      </c>
      <c r="BY32" s="743"/>
      <c r="BZ32" s="743"/>
      <c r="CA32" s="743"/>
      <c r="CB32" s="721"/>
      <c r="CD32" s="767"/>
      <c r="CE32" s="768"/>
      <c r="CF32" s="711" t="s">
        <v>321</v>
      </c>
      <c r="CG32" s="712"/>
      <c r="CH32" s="712"/>
      <c r="CI32" s="712"/>
      <c r="CJ32" s="712"/>
      <c r="CK32" s="712"/>
      <c r="CL32" s="712"/>
      <c r="CM32" s="712"/>
      <c r="CN32" s="712"/>
      <c r="CO32" s="712"/>
      <c r="CP32" s="712"/>
      <c r="CQ32" s="713"/>
      <c r="CR32" s="678">
        <v>1777</v>
      </c>
      <c r="CS32" s="679"/>
      <c r="CT32" s="679"/>
      <c r="CU32" s="679"/>
      <c r="CV32" s="679"/>
      <c r="CW32" s="679"/>
      <c r="CX32" s="679"/>
      <c r="CY32" s="680"/>
      <c r="CZ32" s="681">
        <v>0</v>
      </c>
      <c r="DA32" s="699"/>
      <c r="DB32" s="699"/>
      <c r="DC32" s="700"/>
      <c r="DD32" s="684">
        <v>1777</v>
      </c>
      <c r="DE32" s="679"/>
      <c r="DF32" s="679"/>
      <c r="DG32" s="679"/>
      <c r="DH32" s="679"/>
      <c r="DI32" s="679"/>
      <c r="DJ32" s="679"/>
      <c r="DK32" s="680"/>
      <c r="DL32" s="684">
        <v>1777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322</v>
      </c>
      <c r="C33" s="676"/>
      <c r="D33" s="676"/>
      <c r="E33" s="676"/>
      <c r="F33" s="676"/>
      <c r="G33" s="676"/>
      <c r="H33" s="676"/>
      <c r="I33" s="676"/>
      <c r="J33" s="676"/>
      <c r="K33" s="676"/>
      <c r="L33" s="676"/>
      <c r="M33" s="676"/>
      <c r="N33" s="676"/>
      <c r="O33" s="676"/>
      <c r="P33" s="676"/>
      <c r="Q33" s="677"/>
      <c r="R33" s="678">
        <v>3621169</v>
      </c>
      <c r="S33" s="679"/>
      <c r="T33" s="679"/>
      <c r="U33" s="679"/>
      <c r="V33" s="679"/>
      <c r="W33" s="679"/>
      <c r="X33" s="679"/>
      <c r="Y33" s="680"/>
      <c r="Z33" s="715">
        <v>13.1</v>
      </c>
      <c r="AA33" s="715"/>
      <c r="AB33" s="715"/>
      <c r="AC33" s="715"/>
      <c r="AD33" s="716" t="s">
        <v>243</v>
      </c>
      <c r="AE33" s="716"/>
      <c r="AF33" s="716"/>
      <c r="AG33" s="716"/>
      <c r="AH33" s="716"/>
      <c r="AI33" s="716"/>
      <c r="AJ33" s="716"/>
      <c r="AK33" s="716"/>
      <c r="AL33" s="681" t="s">
        <v>236</v>
      </c>
      <c r="AM33" s="682"/>
      <c r="AN33" s="682"/>
      <c r="AO33" s="717"/>
      <c r="AP33" s="758"/>
      <c r="AQ33" s="759"/>
      <c r="AR33" s="759"/>
      <c r="AS33" s="759"/>
      <c r="AT33" s="762"/>
      <c r="AU33" s="232"/>
      <c r="AV33" s="232"/>
      <c r="AW33" s="232"/>
      <c r="AX33" s="659" t="s">
        <v>323</v>
      </c>
      <c r="AY33" s="660"/>
      <c r="AZ33" s="660"/>
      <c r="BA33" s="660"/>
      <c r="BB33" s="660"/>
      <c r="BC33" s="660"/>
      <c r="BD33" s="660"/>
      <c r="BE33" s="660"/>
      <c r="BF33" s="661"/>
      <c r="BG33" s="742">
        <v>98.6</v>
      </c>
      <c r="BH33" s="663"/>
      <c r="BI33" s="663"/>
      <c r="BJ33" s="663"/>
      <c r="BK33" s="663"/>
      <c r="BL33" s="663"/>
      <c r="BM33" s="706">
        <v>96.7</v>
      </c>
      <c r="BN33" s="663"/>
      <c r="BO33" s="663"/>
      <c r="BP33" s="663"/>
      <c r="BQ33" s="727"/>
      <c r="BR33" s="742">
        <v>98.6</v>
      </c>
      <c r="BS33" s="663"/>
      <c r="BT33" s="663"/>
      <c r="BU33" s="663"/>
      <c r="BV33" s="663"/>
      <c r="BW33" s="663"/>
      <c r="BX33" s="706">
        <v>96.7</v>
      </c>
      <c r="BY33" s="663"/>
      <c r="BZ33" s="663"/>
      <c r="CA33" s="663"/>
      <c r="CB33" s="727"/>
      <c r="CD33" s="711" t="s">
        <v>324</v>
      </c>
      <c r="CE33" s="712"/>
      <c r="CF33" s="712"/>
      <c r="CG33" s="712"/>
      <c r="CH33" s="712"/>
      <c r="CI33" s="712"/>
      <c r="CJ33" s="712"/>
      <c r="CK33" s="712"/>
      <c r="CL33" s="712"/>
      <c r="CM33" s="712"/>
      <c r="CN33" s="712"/>
      <c r="CO33" s="712"/>
      <c r="CP33" s="712"/>
      <c r="CQ33" s="713"/>
      <c r="CR33" s="678">
        <v>8892068</v>
      </c>
      <c r="CS33" s="697"/>
      <c r="CT33" s="697"/>
      <c r="CU33" s="697"/>
      <c r="CV33" s="697"/>
      <c r="CW33" s="697"/>
      <c r="CX33" s="697"/>
      <c r="CY33" s="698"/>
      <c r="CZ33" s="681">
        <v>32.799999999999997</v>
      </c>
      <c r="DA33" s="699"/>
      <c r="DB33" s="699"/>
      <c r="DC33" s="700"/>
      <c r="DD33" s="684">
        <v>6717587</v>
      </c>
      <c r="DE33" s="697"/>
      <c r="DF33" s="697"/>
      <c r="DG33" s="697"/>
      <c r="DH33" s="697"/>
      <c r="DI33" s="697"/>
      <c r="DJ33" s="697"/>
      <c r="DK33" s="698"/>
      <c r="DL33" s="684">
        <v>4093644</v>
      </c>
      <c r="DM33" s="697"/>
      <c r="DN33" s="697"/>
      <c r="DO33" s="697"/>
      <c r="DP33" s="697"/>
      <c r="DQ33" s="697"/>
      <c r="DR33" s="697"/>
      <c r="DS33" s="697"/>
      <c r="DT33" s="697"/>
      <c r="DU33" s="697"/>
      <c r="DV33" s="698"/>
      <c r="DW33" s="681">
        <v>34.1</v>
      </c>
      <c r="DX33" s="699"/>
      <c r="DY33" s="699"/>
      <c r="DZ33" s="699"/>
      <c r="EA33" s="699"/>
      <c r="EB33" s="699"/>
      <c r="EC33" s="714"/>
    </row>
    <row r="34" spans="2:133" ht="11.25" customHeight="1" x14ac:dyDescent="0.15">
      <c r="B34" s="675" t="s">
        <v>325</v>
      </c>
      <c r="C34" s="676"/>
      <c r="D34" s="676"/>
      <c r="E34" s="676"/>
      <c r="F34" s="676"/>
      <c r="G34" s="676"/>
      <c r="H34" s="676"/>
      <c r="I34" s="676"/>
      <c r="J34" s="676"/>
      <c r="K34" s="676"/>
      <c r="L34" s="676"/>
      <c r="M34" s="676"/>
      <c r="N34" s="676"/>
      <c r="O34" s="676"/>
      <c r="P34" s="676"/>
      <c r="Q34" s="677"/>
      <c r="R34" s="678">
        <v>1582174</v>
      </c>
      <c r="S34" s="679"/>
      <c r="T34" s="679"/>
      <c r="U34" s="679"/>
      <c r="V34" s="679"/>
      <c r="W34" s="679"/>
      <c r="X34" s="679"/>
      <c r="Y34" s="680"/>
      <c r="Z34" s="715">
        <v>5.7</v>
      </c>
      <c r="AA34" s="715"/>
      <c r="AB34" s="715"/>
      <c r="AC34" s="715"/>
      <c r="AD34" s="716">
        <v>107339</v>
      </c>
      <c r="AE34" s="716"/>
      <c r="AF34" s="716"/>
      <c r="AG34" s="716"/>
      <c r="AH34" s="716"/>
      <c r="AI34" s="716"/>
      <c r="AJ34" s="716"/>
      <c r="AK34" s="716"/>
      <c r="AL34" s="681">
        <v>0.9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2959342</v>
      </c>
      <c r="CS34" s="679"/>
      <c r="CT34" s="679"/>
      <c r="CU34" s="679"/>
      <c r="CV34" s="679"/>
      <c r="CW34" s="679"/>
      <c r="CX34" s="679"/>
      <c r="CY34" s="680"/>
      <c r="CZ34" s="681">
        <v>10.9</v>
      </c>
      <c r="DA34" s="699"/>
      <c r="DB34" s="699"/>
      <c r="DC34" s="700"/>
      <c r="DD34" s="684">
        <v>2177839</v>
      </c>
      <c r="DE34" s="679"/>
      <c r="DF34" s="679"/>
      <c r="DG34" s="679"/>
      <c r="DH34" s="679"/>
      <c r="DI34" s="679"/>
      <c r="DJ34" s="679"/>
      <c r="DK34" s="680"/>
      <c r="DL34" s="684">
        <v>1596865</v>
      </c>
      <c r="DM34" s="679"/>
      <c r="DN34" s="679"/>
      <c r="DO34" s="679"/>
      <c r="DP34" s="679"/>
      <c r="DQ34" s="679"/>
      <c r="DR34" s="679"/>
      <c r="DS34" s="679"/>
      <c r="DT34" s="679"/>
      <c r="DU34" s="679"/>
      <c r="DV34" s="680"/>
      <c r="DW34" s="681">
        <v>13.3</v>
      </c>
      <c r="DX34" s="699"/>
      <c r="DY34" s="699"/>
      <c r="DZ34" s="699"/>
      <c r="EA34" s="699"/>
      <c r="EB34" s="699"/>
      <c r="EC34" s="714"/>
    </row>
    <row r="35" spans="2:133" ht="11.25" customHeight="1" x14ac:dyDescent="0.15">
      <c r="B35" s="675" t="s">
        <v>327</v>
      </c>
      <c r="C35" s="676"/>
      <c r="D35" s="676"/>
      <c r="E35" s="676"/>
      <c r="F35" s="676"/>
      <c r="G35" s="676"/>
      <c r="H35" s="676"/>
      <c r="I35" s="676"/>
      <c r="J35" s="676"/>
      <c r="K35" s="676"/>
      <c r="L35" s="676"/>
      <c r="M35" s="676"/>
      <c r="N35" s="676"/>
      <c r="O35" s="676"/>
      <c r="P35" s="676"/>
      <c r="Q35" s="677"/>
      <c r="R35" s="678">
        <v>552914</v>
      </c>
      <c r="S35" s="679"/>
      <c r="T35" s="679"/>
      <c r="U35" s="679"/>
      <c r="V35" s="679"/>
      <c r="W35" s="679"/>
      <c r="X35" s="679"/>
      <c r="Y35" s="680"/>
      <c r="Z35" s="715">
        <v>2</v>
      </c>
      <c r="AA35" s="715"/>
      <c r="AB35" s="715"/>
      <c r="AC35" s="715"/>
      <c r="AD35" s="716" t="s">
        <v>243</v>
      </c>
      <c r="AE35" s="716"/>
      <c r="AF35" s="716"/>
      <c r="AG35" s="716"/>
      <c r="AH35" s="716"/>
      <c r="AI35" s="716"/>
      <c r="AJ35" s="716"/>
      <c r="AK35" s="716"/>
      <c r="AL35" s="681" t="s">
        <v>236</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316526</v>
      </c>
      <c r="CS35" s="697"/>
      <c r="CT35" s="697"/>
      <c r="CU35" s="697"/>
      <c r="CV35" s="697"/>
      <c r="CW35" s="697"/>
      <c r="CX35" s="697"/>
      <c r="CY35" s="698"/>
      <c r="CZ35" s="681">
        <v>1.2</v>
      </c>
      <c r="DA35" s="699"/>
      <c r="DB35" s="699"/>
      <c r="DC35" s="700"/>
      <c r="DD35" s="684">
        <v>231043</v>
      </c>
      <c r="DE35" s="697"/>
      <c r="DF35" s="697"/>
      <c r="DG35" s="697"/>
      <c r="DH35" s="697"/>
      <c r="DI35" s="697"/>
      <c r="DJ35" s="697"/>
      <c r="DK35" s="698"/>
      <c r="DL35" s="684">
        <v>190403</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331</v>
      </c>
      <c r="C36" s="676"/>
      <c r="D36" s="676"/>
      <c r="E36" s="676"/>
      <c r="F36" s="676"/>
      <c r="G36" s="676"/>
      <c r="H36" s="676"/>
      <c r="I36" s="676"/>
      <c r="J36" s="676"/>
      <c r="K36" s="676"/>
      <c r="L36" s="676"/>
      <c r="M36" s="676"/>
      <c r="N36" s="676"/>
      <c r="O36" s="676"/>
      <c r="P36" s="676"/>
      <c r="Q36" s="677"/>
      <c r="R36" s="678">
        <v>669052</v>
      </c>
      <c r="S36" s="679"/>
      <c r="T36" s="679"/>
      <c r="U36" s="679"/>
      <c r="V36" s="679"/>
      <c r="W36" s="679"/>
      <c r="X36" s="679"/>
      <c r="Y36" s="680"/>
      <c r="Z36" s="715">
        <v>2.4</v>
      </c>
      <c r="AA36" s="715"/>
      <c r="AB36" s="715"/>
      <c r="AC36" s="715"/>
      <c r="AD36" s="716" t="s">
        <v>243</v>
      </c>
      <c r="AE36" s="716"/>
      <c r="AF36" s="716"/>
      <c r="AG36" s="716"/>
      <c r="AH36" s="716"/>
      <c r="AI36" s="716"/>
      <c r="AJ36" s="716"/>
      <c r="AK36" s="716"/>
      <c r="AL36" s="681" t="s">
        <v>236</v>
      </c>
      <c r="AM36" s="682"/>
      <c r="AN36" s="682"/>
      <c r="AO36" s="717"/>
      <c r="AP36" s="235"/>
      <c r="AQ36" s="730" t="s">
        <v>332</v>
      </c>
      <c r="AR36" s="731"/>
      <c r="AS36" s="731"/>
      <c r="AT36" s="731"/>
      <c r="AU36" s="731"/>
      <c r="AV36" s="731"/>
      <c r="AW36" s="731"/>
      <c r="AX36" s="731"/>
      <c r="AY36" s="732"/>
      <c r="AZ36" s="733">
        <v>3214204</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17786</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1934608</v>
      </c>
      <c r="CS36" s="679"/>
      <c r="CT36" s="679"/>
      <c r="CU36" s="679"/>
      <c r="CV36" s="679"/>
      <c r="CW36" s="679"/>
      <c r="CX36" s="679"/>
      <c r="CY36" s="680"/>
      <c r="CZ36" s="681">
        <v>7.1</v>
      </c>
      <c r="DA36" s="699"/>
      <c r="DB36" s="699"/>
      <c r="DC36" s="700"/>
      <c r="DD36" s="684">
        <v>1503000</v>
      </c>
      <c r="DE36" s="679"/>
      <c r="DF36" s="679"/>
      <c r="DG36" s="679"/>
      <c r="DH36" s="679"/>
      <c r="DI36" s="679"/>
      <c r="DJ36" s="679"/>
      <c r="DK36" s="680"/>
      <c r="DL36" s="684">
        <v>1083038</v>
      </c>
      <c r="DM36" s="679"/>
      <c r="DN36" s="679"/>
      <c r="DO36" s="679"/>
      <c r="DP36" s="679"/>
      <c r="DQ36" s="679"/>
      <c r="DR36" s="679"/>
      <c r="DS36" s="679"/>
      <c r="DT36" s="679"/>
      <c r="DU36" s="679"/>
      <c r="DV36" s="680"/>
      <c r="DW36" s="681">
        <v>9</v>
      </c>
      <c r="DX36" s="699"/>
      <c r="DY36" s="699"/>
      <c r="DZ36" s="699"/>
      <c r="EA36" s="699"/>
      <c r="EB36" s="699"/>
      <c r="EC36" s="714"/>
    </row>
    <row r="37" spans="2:133" ht="11.25" customHeight="1" x14ac:dyDescent="0.15">
      <c r="B37" s="675" t="s">
        <v>335</v>
      </c>
      <c r="C37" s="676"/>
      <c r="D37" s="676"/>
      <c r="E37" s="676"/>
      <c r="F37" s="676"/>
      <c r="G37" s="676"/>
      <c r="H37" s="676"/>
      <c r="I37" s="676"/>
      <c r="J37" s="676"/>
      <c r="K37" s="676"/>
      <c r="L37" s="676"/>
      <c r="M37" s="676"/>
      <c r="N37" s="676"/>
      <c r="O37" s="676"/>
      <c r="P37" s="676"/>
      <c r="Q37" s="677"/>
      <c r="R37" s="678">
        <v>421599</v>
      </c>
      <c r="S37" s="679"/>
      <c r="T37" s="679"/>
      <c r="U37" s="679"/>
      <c r="V37" s="679"/>
      <c r="W37" s="679"/>
      <c r="X37" s="679"/>
      <c r="Y37" s="680"/>
      <c r="Z37" s="715">
        <v>1.5</v>
      </c>
      <c r="AA37" s="715"/>
      <c r="AB37" s="715"/>
      <c r="AC37" s="715"/>
      <c r="AD37" s="716" t="s">
        <v>130</v>
      </c>
      <c r="AE37" s="716"/>
      <c r="AF37" s="716"/>
      <c r="AG37" s="716"/>
      <c r="AH37" s="716"/>
      <c r="AI37" s="716"/>
      <c r="AJ37" s="716"/>
      <c r="AK37" s="716"/>
      <c r="AL37" s="681" t="s">
        <v>236</v>
      </c>
      <c r="AM37" s="682"/>
      <c r="AN37" s="682"/>
      <c r="AO37" s="717"/>
      <c r="AQ37" s="718" t="s">
        <v>336</v>
      </c>
      <c r="AR37" s="719"/>
      <c r="AS37" s="719"/>
      <c r="AT37" s="719"/>
      <c r="AU37" s="719"/>
      <c r="AV37" s="719"/>
      <c r="AW37" s="719"/>
      <c r="AX37" s="719"/>
      <c r="AY37" s="720"/>
      <c r="AZ37" s="678">
        <v>336208</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-785008</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567009</v>
      </c>
      <c r="CS37" s="697"/>
      <c r="CT37" s="697"/>
      <c r="CU37" s="697"/>
      <c r="CV37" s="697"/>
      <c r="CW37" s="697"/>
      <c r="CX37" s="697"/>
      <c r="CY37" s="698"/>
      <c r="CZ37" s="681">
        <v>2.1</v>
      </c>
      <c r="DA37" s="699"/>
      <c r="DB37" s="699"/>
      <c r="DC37" s="700"/>
      <c r="DD37" s="684">
        <v>553783</v>
      </c>
      <c r="DE37" s="697"/>
      <c r="DF37" s="697"/>
      <c r="DG37" s="697"/>
      <c r="DH37" s="697"/>
      <c r="DI37" s="697"/>
      <c r="DJ37" s="697"/>
      <c r="DK37" s="698"/>
      <c r="DL37" s="684">
        <v>416295</v>
      </c>
      <c r="DM37" s="697"/>
      <c r="DN37" s="697"/>
      <c r="DO37" s="697"/>
      <c r="DP37" s="697"/>
      <c r="DQ37" s="697"/>
      <c r="DR37" s="697"/>
      <c r="DS37" s="697"/>
      <c r="DT37" s="697"/>
      <c r="DU37" s="697"/>
      <c r="DV37" s="698"/>
      <c r="DW37" s="681">
        <v>3.5</v>
      </c>
      <c r="DX37" s="699"/>
      <c r="DY37" s="699"/>
      <c r="DZ37" s="699"/>
      <c r="EA37" s="699"/>
      <c r="EB37" s="699"/>
      <c r="EC37" s="714"/>
    </row>
    <row r="38" spans="2:133" ht="11.25" customHeight="1" x14ac:dyDescent="0.15">
      <c r="B38" s="675" t="s">
        <v>339</v>
      </c>
      <c r="C38" s="676"/>
      <c r="D38" s="676"/>
      <c r="E38" s="676"/>
      <c r="F38" s="676"/>
      <c r="G38" s="676"/>
      <c r="H38" s="676"/>
      <c r="I38" s="676"/>
      <c r="J38" s="676"/>
      <c r="K38" s="676"/>
      <c r="L38" s="676"/>
      <c r="M38" s="676"/>
      <c r="N38" s="676"/>
      <c r="O38" s="676"/>
      <c r="P38" s="676"/>
      <c r="Q38" s="677"/>
      <c r="R38" s="678">
        <v>300392</v>
      </c>
      <c r="S38" s="679"/>
      <c r="T38" s="679"/>
      <c r="U38" s="679"/>
      <c r="V38" s="679"/>
      <c r="W38" s="679"/>
      <c r="X38" s="679"/>
      <c r="Y38" s="680"/>
      <c r="Z38" s="715">
        <v>1.1000000000000001</v>
      </c>
      <c r="AA38" s="715"/>
      <c r="AB38" s="715"/>
      <c r="AC38" s="715"/>
      <c r="AD38" s="716">
        <v>1244</v>
      </c>
      <c r="AE38" s="716"/>
      <c r="AF38" s="716"/>
      <c r="AG38" s="716"/>
      <c r="AH38" s="716"/>
      <c r="AI38" s="716"/>
      <c r="AJ38" s="716"/>
      <c r="AK38" s="716"/>
      <c r="AL38" s="681">
        <v>0</v>
      </c>
      <c r="AM38" s="682"/>
      <c r="AN38" s="682"/>
      <c r="AO38" s="717"/>
      <c r="AQ38" s="718" t="s">
        <v>340</v>
      </c>
      <c r="AR38" s="719"/>
      <c r="AS38" s="719"/>
      <c r="AT38" s="719"/>
      <c r="AU38" s="719"/>
      <c r="AV38" s="719"/>
      <c r="AW38" s="719"/>
      <c r="AX38" s="719"/>
      <c r="AY38" s="720"/>
      <c r="AZ38" s="678">
        <v>7071</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8082</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2870925</v>
      </c>
      <c r="CS38" s="679"/>
      <c r="CT38" s="679"/>
      <c r="CU38" s="679"/>
      <c r="CV38" s="679"/>
      <c r="CW38" s="679"/>
      <c r="CX38" s="679"/>
      <c r="CY38" s="680"/>
      <c r="CZ38" s="681">
        <v>10.6</v>
      </c>
      <c r="DA38" s="699"/>
      <c r="DB38" s="699"/>
      <c r="DC38" s="700"/>
      <c r="DD38" s="684">
        <v>2537135</v>
      </c>
      <c r="DE38" s="679"/>
      <c r="DF38" s="679"/>
      <c r="DG38" s="679"/>
      <c r="DH38" s="679"/>
      <c r="DI38" s="679"/>
      <c r="DJ38" s="679"/>
      <c r="DK38" s="680"/>
      <c r="DL38" s="684">
        <v>1217138</v>
      </c>
      <c r="DM38" s="679"/>
      <c r="DN38" s="679"/>
      <c r="DO38" s="679"/>
      <c r="DP38" s="679"/>
      <c r="DQ38" s="679"/>
      <c r="DR38" s="679"/>
      <c r="DS38" s="679"/>
      <c r="DT38" s="679"/>
      <c r="DU38" s="679"/>
      <c r="DV38" s="680"/>
      <c r="DW38" s="681">
        <v>10.199999999999999</v>
      </c>
      <c r="DX38" s="699"/>
      <c r="DY38" s="699"/>
      <c r="DZ38" s="699"/>
      <c r="EA38" s="699"/>
      <c r="EB38" s="699"/>
      <c r="EC38" s="714"/>
    </row>
    <row r="39" spans="2:133" ht="11.25" customHeight="1" x14ac:dyDescent="0.15">
      <c r="B39" s="675" t="s">
        <v>343</v>
      </c>
      <c r="C39" s="676"/>
      <c r="D39" s="676"/>
      <c r="E39" s="676"/>
      <c r="F39" s="676"/>
      <c r="G39" s="676"/>
      <c r="H39" s="676"/>
      <c r="I39" s="676"/>
      <c r="J39" s="676"/>
      <c r="K39" s="676"/>
      <c r="L39" s="676"/>
      <c r="M39" s="676"/>
      <c r="N39" s="676"/>
      <c r="O39" s="676"/>
      <c r="P39" s="676"/>
      <c r="Q39" s="677"/>
      <c r="R39" s="678">
        <v>2247031</v>
      </c>
      <c r="S39" s="679"/>
      <c r="T39" s="679"/>
      <c r="U39" s="679"/>
      <c r="V39" s="679"/>
      <c r="W39" s="679"/>
      <c r="X39" s="679"/>
      <c r="Y39" s="680"/>
      <c r="Z39" s="715">
        <v>8.1</v>
      </c>
      <c r="AA39" s="715"/>
      <c r="AB39" s="715"/>
      <c r="AC39" s="715"/>
      <c r="AD39" s="716" t="s">
        <v>236</v>
      </c>
      <c r="AE39" s="716"/>
      <c r="AF39" s="716"/>
      <c r="AG39" s="716"/>
      <c r="AH39" s="716"/>
      <c r="AI39" s="716"/>
      <c r="AJ39" s="716"/>
      <c r="AK39" s="716"/>
      <c r="AL39" s="681" t="s">
        <v>236</v>
      </c>
      <c r="AM39" s="682"/>
      <c r="AN39" s="682"/>
      <c r="AO39" s="717"/>
      <c r="AQ39" s="718" t="s">
        <v>344</v>
      </c>
      <c r="AR39" s="719"/>
      <c r="AS39" s="719"/>
      <c r="AT39" s="719"/>
      <c r="AU39" s="719"/>
      <c r="AV39" s="719"/>
      <c r="AW39" s="719"/>
      <c r="AX39" s="719"/>
      <c r="AY39" s="720"/>
      <c r="AZ39" s="678" t="s">
        <v>236</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14150</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801467</v>
      </c>
      <c r="CS39" s="697"/>
      <c r="CT39" s="697"/>
      <c r="CU39" s="697"/>
      <c r="CV39" s="697"/>
      <c r="CW39" s="697"/>
      <c r="CX39" s="697"/>
      <c r="CY39" s="698"/>
      <c r="CZ39" s="681">
        <v>3</v>
      </c>
      <c r="DA39" s="699"/>
      <c r="DB39" s="699"/>
      <c r="DC39" s="700"/>
      <c r="DD39" s="684">
        <v>262370</v>
      </c>
      <c r="DE39" s="697"/>
      <c r="DF39" s="697"/>
      <c r="DG39" s="697"/>
      <c r="DH39" s="697"/>
      <c r="DI39" s="697"/>
      <c r="DJ39" s="697"/>
      <c r="DK39" s="698"/>
      <c r="DL39" s="684" t="s">
        <v>130</v>
      </c>
      <c r="DM39" s="697"/>
      <c r="DN39" s="697"/>
      <c r="DO39" s="697"/>
      <c r="DP39" s="697"/>
      <c r="DQ39" s="697"/>
      <c r="DR39" s="697"/>
      <c r="DS39" s="697"/>
      <c r="DT39" s="697"/>
      <c r="DU39" s="697"/>
      <c r="DV39" s="698"/>
      <c r="DW39" s="681" t="s">
        <v>236</v>
      </c>
      <c r="DX39" s="699"/>
      <c r="DY39" s="699"/>
      <c r="DZ39" s="699"/>
      <c r="EA39" s="699"/>
      <c r="EB39" s="699"/>
      <c r="EC39" s="714"/>
    </row>
    <row r="40" spans="2:133" ht="11.25" customHeight="1" x14ac:dyDescent="0.15">
      <c r="B40" s="675" t="s">
        <v>347</v>
      </c>
      <c r="C40" s="676"/>
      <c r="D40" s="676"/>
      <c r="E40" s="676"/>
      <c r="F40" s="676"/>
      <c r="G40" s="676"/>
      <c r="H40" s="676"/>
      <c r="I40" s="676"/>
      <c r="J40" s="676"/>
      <c r="K40" s="676"/>
      <c r="L40" s="676"/>
      <c r="M40" s="676"/>
      <c r="N40" s="676"/>
      <c r="O40" s="676"/>
      <c r="P40" s="676"/>
      <c r="Q40" s="677"/>
      <c r="R40" s="678" t="s">
        <v>236</v>
      </c>
      <c r="S40" s="679"/>
      <c r="T40" s="679"/>
      <c r="U40" s="679"/>
      <c r="V40" s="679"/>
      <c r="W40" s="679"/>
      <c r="X40" s="679"/>
      <c r="Y40" s="680"/>
      <c r="Z40" s="715" t="s">
        <v>236</v>
      </c>
      <c r="AA40" s="715"/>
      <c r="AB40" s="715"/>
      <c r="AC40" s="715"/>
      <c r="AD40" s="716" t="s">
        <v>236</v>
      </c>
      <c r="AE40" s="716"/>
      <c r="AF40" s="716"/>
      <c r="AG40" s="716"/>
      <c r="AH40" s="716"/>
      <c r="AI40" s="716"/>
      <c r="AJ40" s="716"/>
      <c r="AK40" s="716"/>
      <c r="AL40" s="681" t="s">
        <v>236</v>
      </c>
      <c r="AM40" s="682"/>
      <c r="AN40" s="682"/>
      <c r="AO40" s="717"/>
      <c r="AQ40" s="718" t="s">
        <v>348</v>
      </c>
      <c r="AR40" s="719"/>
      <c r="AS40" s="719"/>
      <c r="AT40" s="719"/>
      <c r="AU40" s="719"/>
      <c r="AV40" s="719"/>
      <c r="AW40" s="719"/>
      <c r="AX40" s="719"/>
      <c r="AY40" s="720"/>
      <c r="AZ40" s="678" t="s">
        <v>130</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77</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9200</v>
      </c>
      <c r="CS40" s="679"/>
      <c r="CT40" s="679"/>
      <c r="CU40" s="679"/>
      <c r="CV40" s="679"/>
      <c r="CW40" s="679"/>
      <c r="CX40" s="679"/>
      <c r="CY40" s="680"/>
      <c r="CZ40" s="681">
        <v>0</v>
      </c>
      <c r="DA40" s="699"/>
      <c r="DB40" s="699"/>
      <c r="DC40" s="700"/>
      <c r="DD40" s="684">
        <v>6200</v>
      </c>
      <c r="DE40" s="679"/>
      <c r="DF40" s="679"/>
      <c r="DG40" s="679"/>
      <c r="DH40" s="679"/>
      <c r="DI40" s="679"/>
      <c r="DJ40" s="679"/>
      <c r="DK40" s="680"/>
      <c r="DL40" s="684">
        <v>6200</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15">
      <c r="B41" s="675" t="s">
        <v>352</v>
      </c>
      <c r="C41" s="676"/>
      <c r="D41" s="676"/>
      <c r="E41" s="676"/>
      <c r="F41" s="676"/>
      <c r="G41" s="676"/>
      <c r="H41" s="676"/>
      <c r="I41" s="676"/>
      <c r="J41" s="676"/>
      <c r="K41" s="676"/>
      <c r="L41" s="676"/>
      <c r="M41" s="676"/>
      <c r="N41" s="676"/>
      <c r="O41" s="676"/>
      <c r="P41" s="676"/>
      <c r="Q41" s="677"/>
      <c r="R41" s="678">
        <v>580931</v>
      </c>
      <c r="S41" s="679"/>
      <c r="T41" s="679"/>
      <c r="U41" s="679"/>
      <c r="V41" s="679"/>
      <c r="W41" s="679"/>
      <c r="X41" s="679"/>
      <c r="Y41" s="680"/>
      <c r="Z41" s="715">
        <v>2.1</v>
      </c>
      <c r="AA41" s="715"/>
      <c r="AB41" s="715"/>
      <c r="AC41" s="715"/>
      <c r="AD41" s="716" t="s">
        <v>236</v>
      </c>
      <c r="AE41" s="716"/>
      <c r="AF41" s="716"/>
      <c r="AG41" s="716"/>
      <c r="AH41" s="716"/>
      <c r="AI41" s="716"/>
      <c r="AJ41" s="716"/>
      <c r="AK41" s="716"/>
      <c r="AL41" s="681" t="s">
        <v>236</v>
      </c>
      <c r="AM41" s="682"/>
      <c r="AN41" s="682"/>
      <c r="AO41" s="717"/>
      <c r="AQ41" s="718" t="s">
        <v>353</v>
      </c>
      <c r="AR41" s="719"/>
      <c r="AS41" s="719"/>
      <c r="AT41" s="719"/>
      <c r="AU41" s="719"/>
      <c r="AV41" s="719"/>
      <c r="AW41" s="719"/>
      <c r="AX41" s="719"/>
      <c r="AY41" s="720"/>
      <c r="AZ41" s="678">
        <v>1859917</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t="s">
        <v>236</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236</v>
      </c>
      <c r="CS41" s="697"/>
      <c r="CT41" s="697"/>
      <c r="CU41" s="697"/>
      <c r="CV41" s="697"/>
      <c r="CW41" s="697"/>
      <c r="CX41" s="697"/>
      <c r="CY41" s="698"/>
      <c r="CZ41" s="681" t="s">
        <v>130</v>
      </c>
      <c r="DA41" s="699"/>
      <c r="DB41" s="699"/>
      <c r="DC41" s="700"/>
      <c r="DD41" s="684" t="s">
        <v>236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356</v>
      </c>
      <c r="C42" s="660"/>
      <c r="D42" s="660"/>
      <c r="E42" s="660"/>
      <c r="F42" s="660"/>
      <c r="G42" s="660"/>
      <c r="H42" s="660"/>
      <c r="I42" s="660"/>
      <c r="J42" s="660"/>
      <c r="K42" s="660"/>
      <c r="L42" s="660"/>
      <c r="M42" s="660"/>
      <c r="N42" s="660"/>
      <c r="O42" s="660"/>
      <c r="P42" s="660"/>
      <c r="Q42" s="661"/>
      <c r="R42" s="662">
        <v>27688028</v>
      </c>
      <c r="S42" s="701"/>
      <c r="T42" s="701"/>
      <c r="U42" s="701"/>
      <c r="V42" s="701"/>
      <c r="W42" s="701"/>
      <c r="X42" s="701"/>
      <c r="Y42" s="703"/>
      <c r="Z42" s="704">
        <v>100</v>
      </c>
      <c r="AA42" s="704"/>
      <c r="AB42" s="704"/>
      <c r="AC42" s="704"/>
      <c r="AD42" s="705">
        <v>11409814</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1011008</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319</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3963874</v>
      </c>
      <c r="CS42" s="679"/>
      <c r="CT42" s="679"/>
      <c r="CU42" s="679"/>
      <c r="CV42" s="679"/>
      <c r="CW42" s="679"/>
      <c r="CX42" s="679"/>
      <c r="CY42" s="680"/>
      <c r="CZ42" s="681">
        <v>14.6</v>
      </c>
      <c r="DA42" s="682"/>
      <c r="DB42" s="682"/>
      <c r="DC42" s="683"/>
      <c r="DD42" s="684">
        <v>424180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v>93140</v>
      </c>
      <c r="CS43" s="697"/>
      <c r="CT43" s="697"/>
      <c r="CU43" s="697"/>
      <c r="CV43" s="697"/>
      <c r="CW43" s="697"/>
      <c r="CX43" s="697"/>
      <c r="CY43" s="698"/>
      <c r="CZ43" s="681">
        <v>0.3</v>
      </c>
      <c r="DA43" s="699"/>
      <c r="DB43" s="699"/>
      <c r="DC43" s="700"/>
      <c r="DD43" s="684">
        <v>93140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308</v>
      </c>
      <c r="CE44" s="692"/>
      <c r="CF44" s="675" t="s">
        <v>361</v>
      </c>
      <c r="CG44" s="676"/>
      <c r="CH44" s="676"/>
      <c r="CI44" s="676"/>
      <c r="CJ44" s="676"/>
      <c r="CK44" s="676"/>
      <c r="CL44" s="676"/>
      <c r="CM44" s="676"/>
      <c r="CN44" s="676"/>
      <c r="CO44" s="676"/>
      <c r="CP44" s="676"/>
      <c r="CQ44" s="677"/>
      <c r="CR44" s="678">
        <v>3963874</v>
      </c>
      <c r="CS44" s="679"/>
      <c r="CT44" s="679"/>
      <c r="CU44" s="679"/>
      <c r="CV44" s="679"/>
      <c r="CW44" s="679"/>
      <c r="CX44" s="679"/>
      <c r="CY44" s="680"/>
      <c r="CZ44" s="681">
        <v>14.6</v>
      </c>
      <c r="DA44" s="682"/>
      <c r="DB44" s="682"/>
      <c r="DC44" s="683"/>
      <c r="DD44" s="684">
        <v>424180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362</v>
      </c>
      <c r="CG45" s="676"/>
      <c r="CH45" s="676"/>
      <c r="CI45" s="676"/>
      <c r="CJ45" s="676"/>
      <c r="CK45" s="676"/>
      <c r="CL45" s="676"/>
      <c r="CM45" s="676"/>
      <c r="CN45" s="676"/>
      <c r="CO45" s="676"/>
      <c r="CP45" s="676"/>
      <c r="CQ45" s="677"/>
      <c r="CR45" s="678">
        <v>2660992</v>
      </c>
      <c r="CS45" s="697"/>
      <c r="CT45" s="697"/>
      <c r="CU45" s="697"/>
      <c r="CV45" s="697"/>
      <c r="CW45" s="697"/>
      <c r="CX45" s="697"/>
      <c r="CY45" s="698"/>
      <c r="CZ45" s="681">
        <v>9.8000000000000007</v>
      </c>
      <c r="DA45" s="699"/>
      <c r="DB45" s="699"/>
      <c r="DC45" s="700"/>
      <c r="DD45" s="684">
        <v>131916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1302882</v>
      </c>
      <c r="CS46" s="679"/>
      <c r="CT46" s="679"/>
      <c r="CU46" s="679"/>
      <c r="CV46" s="679"/>
      <c r="CW46" s="679"/>
      <c r="CX46" s="679"/>
      <c r="CY46" s="680"/>
      <c r="CZ46" s="681">
        <v>4.8</v>
      </c>
      <c r="DA46" s="682"/>
      <c r="DB46" s="682"/>
      <c r="DC46" s="683"/>
      <c r="DD46" s="684">
        <v>292264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t="s">
        <v>236</v>
      </c>
      <c r="CS47" s="697"/>
      <c r="CT47" s="697"/>
      <c r="CU47" s="697"/>
      <c r="CV47" s="697"/>
      <c r="CW47" s="697"/>
      <c r="CX47" s="697"/>
      <c r="CY47" s="698"/>
      <c r="CZ47" s="681" t="s">
        <v>130</v>
      </c>
      <c r="DA47" s="699"/>
      <c r="DB47" s="699"/>
      <c r="DC47" s="700"/>
      <c r="DD47" s="684" t="s">
        <v>236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367</v>
      </c>
      <c r="CD48" s="695"/>
      <c r="CE48" s="696"/>
      <c r="CF48" s="675" t="s">
        <v>368</v>
      </c>
      <c r="CG48" s="676"/>
      <c r="CH48" s="676"/>
      <c r="CI48" s="676"/>
      <c r="CJ48" s="676"/>
      <c r="CK48" s="676"/>
      <c r="CL48" s="676"/>
      <c r="CM48" s="676"/>
      <c r="CN48" s="676"/>
      <c r="CO48" s="676"/>
      <c r="CP48" s="676"/>
      <c r="CQ48" s="677"/>
      <c r="CR48" s="678" t="s">
        <v>130</v>
      </c>
      <c r="CS48" s="679"/>
      <c r="CT48" s="679"/>
      <c r="CU48" s="679"/>
      <c r="CV48" s="679"/>
      <c r="CW48" s="679"/>
      <c r="CX48" s="679"/>
      <c r="CY48" s="680"/>
      <c r="CZ48" s="681" t="s">
        <v>236</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369</v>
      </c>
      <c r="CE49" s="660"/>
      <c r="CF49" s="660"/>
      <c r="CG49" s="660"/>
      <c r="CH49" s="660"/>
      <c r="CI49" s="660"/>
      <c r="CJ49" s="660"/>
      <c r="CK49" s="660"/>
      <c r="CL49" s="660"/>
      <c r="CM49" s="660"/>
      <c r="CN49" s="660"/>
      <c r="CO49" s="660"/>
      <c r="CP49" s="660"/>
      <c r="CQ49" s="661"/>
      <c r="CR49" s="662">
        <v>27140824</v>
      </c>
      <c r="CS49" s="663"/>
      <c r="CT49" s="663"/>
      <c r="CU49" s="663"/>
      <c r="CV49" s="663"/>
      <c r="CW49" s="663"/>
      <c r="CX49" s="663"/>
      <c r="CY49" s="664"/>
      <c r="CZ49" s="665">
        <v>100</v>
      </c>
      <c r="DA49" s="666"/>
      <c r="DB49" s="666"/>
      <c r="DC49" s="667"/>
      <c r="DD49" s="668">
        <v>14383640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mhoxU3r3BrKvXIFmL3hWpCFN44G75RMjxce0HqwmTJqpKjOCmTq+Alb2FfXh6vO2VIFEr9jLmKE5BZvBPkv3g==" saltValue="GHMWSB9NsreN3uSrRERvv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25" zoomScale="70" zoomScaleNormal="25" zoomScaleSheetLayoutView="70" workbookViewId="0">
      <selection activeCell="AA38" sqref="AA38:AE3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371</v>
      </c>
      <c r="DK2" s="1204"/>
      <c r="DL2" s="1204"/>
      <c r="DM2" s="1204"/>
      <c r="DN2" s="1204"/>
      <c r="DO2" s="1205"/>
      <c r="DP2" s="250"/>
      <c r="DQ2" s="1203" t="s">
        <v>372</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6"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1" t="s">
        <v>389</v>
      </c>
      <c r="DH5" s="1192"/>
      <c r="DI5" s="1192"/>
      <c r="DJ5" s="1192"/>
      <c r="DK5" s="1193"/>
      <c r="DL5" s="1191" t="s">
        <v>390</v>
      </c>
      <c r="DM5" s="1192"/>
      <c r="DN5" s="1192"/>
      <c r="DO5" s="1192"/>
      <c r="DP5" s="1193"/>
      <c r="DQ5" s="1094" t="s">
        <v>391</v>
      </c>
      <c r="DR5" s="1095"/>
      <c r="DS5" s="1095"/>
      <c r="DT5" s="1095"/>
      <c r="DU5" s="1096"/>
      <c r="DV5" s="1094" t="s">
        <v>382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392</v>
      </c>
      <c r="C7" s="1144"/>
      <c r="D7" s="1144"/>
      <c r="E7" s="1144"/>
      <c r="F7" s="1144"/>
      <c r="G7" s="1144"/>
      <c r="H7" s="1144"/>
      <c r="I7" s="1144"/>
      <c r="J7" s="1144"/>
      <c r="K7" s="1144"/>
      <c r="L7" s="1144"/>
      <c r="M7" s="1144"/>
      <c r="N7" s="1144"/>
      <c r="O7" s="1144"/>
      <c r="P7" s="1145"/>
      <c r="Q7" s="1197">
        <v>27643</v>
      </c>
      <c r="R7" s="1198"/>
      <c r="S7" s="1198"/>
      <c r="T7" s="1198"/>
      <c r="U7" s="1198"/>
      <c r="V7" s="1198">
        <v>27100</v>
      </c>
      <c r="W7" s="1198"/>
      <c r="X7" s="1198"/>
      <c r="Y7" s="1198"/>
      <c r="Z7" s="1198"/>
      <c r="AA7" s="1198">
        <v>543</v>
      </c>
      <c r="AB7" s="1198"/>
      <c r="AC7" s="1198"/>
      <c r="AD7" s="1198"/>
      <c r="AE7" s="1199"/>
      <c r="AF7" s="1200">
        <v>400</v>
      </c>
      <c r="AG7" s="1201"/>
      <c r="AH7" s="1201"/>
      <c r="AI7" s="1201"/>
      <c r="AJ7" s="1202"/>
      <c r="AK7" s="1184">
        <v>669</v>
      </c>
      <c r="AL7" s="1185"/>
      <c r="AM7" s="1185"/>
      <c r="AN7" s="1185"/>
      <c r="AO7" s="1185"/>
      <c r="AP7" s="1185">
        <v>30251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393</v>
      </c>
      <c r="C8" s="1131"/>
      <c r="D8" s="1131"/>
      <c r="E8" s="1131"/>
      <c r="F8" s="1131"/>
      <c r="G8" s="1131"/>
      <c r="H8" s="1131"/>
      <c r="I8" s="1131"/>
      <c r="J8" s="1131"/>
      <c r="K8" s="1131"/>
      <c r="L8" s="1131"/>
      <c r="M8" s="1131"/>
      <c r="N8" s="1131"/>
      <c r="O8" s="1131"/>
      <c r="P8" s="1132"/>
      <c r="Q8" s="1136">
        <v>10</v>
      </c>
      <c r="R8" s="1137"/>
      <c r="S8" s="1137"/>
      <c r="T8" s="1137"/>
      <c r="U8" s="1137"/>
      <c r="V8" s="1137">
        <v>7</v>
      </c>
      <c r="W8" s="1137"/>
      <c r="X8" s="1137"/>
      <c r="Y8" s="1137"/>
      <c r="Z8" s="1137"/>
      <c r="AA8" s="1137">
        <v>4</v>
      </c>
      <c r="AB8" s="1137"/>
      <c r="AC8" s="1137"/>
      <c r="AD8" s="1137"/>
      <c r="AE8" s="1138"/>
      <c r="AF8" s="1112">
        <v>4</v>
      </c>
      <c r="AG8" s="1113"/>
      <c r="AH8" s="1113"/>
      <c r="AI8" s="1113"/>
      <c r="AJ8" s="1114"/>
      <c r="AK8" s="1179" t="s">
        <v>609</v>
      </c>
      <c r="AL8" s="1180"/>
      <c r="AM8" s="1180"/>
      <c r="AN8" s="1180"/>
      <c r="AO8" s="1180"/>
      <c r="AP8" s="1180" t="s">
        <v>609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394</v>
      </c>
      <c r="C9" s="1131"/>
      <c r="D9" s="1131"/>
      <c r="E9" s="1131"/>
      <c r="F9" s="1131"/>
      <c r="G9" s="1131"/>
      <c r="H9" s="1131"/>
      <c r="I9" s="1131"/>
      <c r="J9" s="1131"/>
      <c r="K9" s="1131"/>
      <c r="L9" s="1131"/>
      <c r="M9" s="1131"/>
      <c r="N9" s="1131"/>
      <c r="O9" s="1131"/>
      <c r="P9" s="1132"/>
      <c r="Q9" s="1136">
        <v>35</v>
      </c>
      <c r="R9" s="1137"/>
      <c r="S9" s="1137"/>
      <c r="T9" s="1137"/>
      <c r="U9" s="1137"/>
      <c r="V9" s="1137">
        <v>34</v>
      </c>
      <c r="W9" s="1137"/>
      <c r="X9" s="1137"/>
      <c r="Y9" s="1137"/>
      <c r="Z9" s="1137"/>
      <c r="AA9" s="1137">
        <v>1</v>
      </c>
      <c r="AB9" s="1137"/>
      <c r="AC9" s="1137"/>
      <c r="AD9" s="1137"/>
      <c r="AE9" s="1138"/>
      <c r="AF9" s="1112">
        <v>0</v>
      </c>
      <c r="AG9" s="1113"/>
      <c r="AH9" s="1113"/>
      <c r="AI9" s="1113"/>
      <c r="AJ9" s="1114"/>
      <c r="AK9" s="1179">
        <v>0</v>
      </c>
      <c r="AL9" s="1180"/>
      <c r="AM9" s="1180"/>
      <c r="AN9" s="1180"/>
      <c r="AO9" s="1180"/>
      <c r="AP9" s="1180">
        <v>34</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396</v>
      </c>
      <c r="B23" s="1037" t="s">
        <v>397</v>
      </c>
      <c r="C23" s="1038"/>
      <c r="D23" s="1038"/>
      <c r="E23" s="1038"/>
      <c r="F23" s="1038"/>
      <c r="G23" s="1038"/>
      <c r="H23" s="1038"/>
      <c r="I23" s="1038"/>
      <c r="J23" s="1038"/>
      <c r="K23" s="1038"/>
      <c r="L23" s="1038"/>
      <c r="M23" s="1038"/>
      <c r="N23" s="1038"/>
      <c r="O23" s="1038"/>
      <c r="P23" s="1039"/>
      <c r="Q23" s="1161">
        <v>27688</v>
      </c>
      <c r="R23" s="1162"/>
      <c r="S23" s="1162"/>
      <c r="T23" s="1162"/>
      <c r="U23" s="1162"/>
      <c r="V23" s="1162">
        <v>27141</v>
      </c>
      <c r="W23" s="1162"/>
      <c r="X23" s="1162"/>
      <c r="Y23" s="1162"/>
      <c r="Z23" s="1162"/>
      <c r="AA23" s="1162">
        <v>547</v>
      </c>
      <c r="AB23" s="1162"/>
      <c r="AC23" s="1162"/>
      <c r="AD23" s="1162"/>
      <c r="AE23" s="1163"/>
      <c r="AF23" s="1164">
        <v>404</v>
      </c>
      <c r="AG23" s="1162"/>
      <c r="AH23" s="1162"/>
      <c r="AI23" s="1162"/>
      <c r="AJ23" s="1165"/>
      <c r="AK23" s="1166"/>
      <c r="AL23" s="1167"/>
      <c r="AM23" s="1167"/>
      <c r="AN23" s="1167"/>
      <c r="AO23" s="1167"/>
      <c r="AP23" s="1162">
        <v>30285</v>
      </c>
      <c r="AQ23" s="1162"/>
      <c r="AR23" s="1162"/>
      <c r="AS23" s="1162"/>
      <c r="AT23" s="1162"/>
      <c r="AU23" s="1168"/>
      <c r="AV23" s="1168"/>
      <c r="AW23" s="1168"/>
      <c r="AX23" s="1168"/>
      <c r="AY23" s="1169"/>
      <c r="AZ23" s="1158" t="s">
        <v>398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375</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409</v>
      </c>
      <c r="C28" s="1144"/>
      <c r="D28" s="1144"/>
      <c r="E28" s="1144"/>
      <c r="F28" s="1144"/>
      <c r="G28" s="1144"/>
      <c r="H28" s="1144"/>
      <c r="I28" s="1144"/>
      <c r="J28" s="1144"/>
      <c r="K28" s="1144"/>
      <c r="L28" s="1144"/>
      <c r="M28" s="1144"/>
      <c r="N28" s="1144"/>
      <c r="O28" s="1144"/>
      <c r="P28" s="1145"/>
      <c r="Q28" s="1146">
        <v>7846</v>
      </c>
      <c r="R28" s="1147"/>
      <c r="S28" s="1147"/>
      <c r="T28" s="1147"/>
      <c r="U28" s="1147"/>
      <c r="V28" s="1147">
        <v>7828</v>
      </c>
      <c r="W28" s="1147"/>
      <c r="X28" s="1147"/>
      <c r="Y28" s="1147"/>
      <c r="Z28" s="1147"/>
      <c r="AA28" s="1147">
        <v>18</v>
      </c>
      <c r="AB28" s="1147"/>
      <c r="AC28" s="1147"/>
      <c r="AD28" s="1147"/>
      <c r="AE28" s="1148"/>
      <c r="AF28" s="1149">
        <v>18</v>
      </c>
      <c r="AG28" s="1147"/>
      <c r="AH28" s="1147"/>
      <c r="AI28" s="1147"/>
      <c r="AJ28" s="1150"/>
      <c r="AK28" s="1151">
        <v>1930</v>
      </c>
      <c r="AL28" s="1139"/>
      <c r="AM28" s="1139"/>
      <c r="AN28" s="1139"/>
      <c r="AO28" s="1139"/>
      <c r="AP28" s="1139" t="s">
        <v>609</v>
      </c>
      <c r="AQ28" s="1139"/>
      <c r="AR28" s="1139"/>
      <c r="AS28" s="1139"/>
      <c r="AT28" s="1139"/>
      <c r="AU28" s="1139" t="s">
        <v>609</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410</v>
      </c>
      <c r="C29" s="1131"/>
      <c r="D29" s="1131"/>
      <c r="E29" s="1131"/>
      <c r="F29" s="1131"/>
      <c r="G29" s="1131"/>
      <c r="H29" s="1131"/>
      <c r="I29" s="1131"/>
      <c r="J29" s="1131"/>
      <c r="K29" s="1131"/>
      <c r="L29" s="1131"/>
      <c r="M29" s="1131"/>
      <c r="N29" s="1131"/>
      <c r="O29" s="1131"/>
      <c r="P29" s="1132"/>
      <c r="Q29" s="1136">
        <v>476</v>
      </c>
      <c r="R29" s="1137"/>
      <c r="S29" s="1137"/>
      <c r="T29" s="1137"/>
      <c r="U29" s="1137"/>
      <c r="V29" s="1137">
        <v>472</v>
      </c>
      <c r="W29" s="1137"/>
      <c r="X29" s="1137"/>
      <c r="Y29" s="1137"/>
      <c r="Z29" s="1137"/>
      <c r="AA29" s="1137">
        <v>4</v>
      </c>
      <c r="AB29" s="1137"/>
      <c r="AC29" s="1137"/>
      <c r="AD29" s="1137"/>
      <c r="AE29" s="1138"/>
      <c r="AF29" s="1112">
        <v>4</v>
      </c>
      <c r="AG29" s="1113"/>
      <c r="AH29" s="1113"/>
      <c r="AI29" s="1113"/>
      <c r="AJ29" s="1114"/>
      <c r="AK29" s="1073">
        <v>112</v>
      </c>
      <c r="AL29" s="1064"/>
      <c r="AM29" s="1064"/>
      <c r="AN29" s="1064"/>
      <c r="AO29" s="1064"/>
      <c r="AP29" s="1064" t="s">
        <v>609</v>
      </c>
      <c r="AQ29" s="1064"/>
      <c r="AR29" s="1064"/>
      <c r="AS29" s="1064"/>
      <c r="AT29" s="1064"/>
      <c r="AU29" s="1064" t="s">
        <v>609</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411</v>
      </c>
      <c r="C30" s="1131"/>
      <c r="D30" s="1131"/>
      <c r="E30" s="1131"/>
      <c r="F30" s="1131"/>
      <c r="G30" s="1131"/>
      <c r="H30" s="1131"/>
      <c r="I30" s="1131"/>
      <c r="J30" s="1131"/>
      <c r="K30" s="1131"/>
      <c r="L30" s="1131"/>
      <c r="M30" s="1131"/>
      <c r="N30" s="1131"/>
      <c r="O30" s="1131"/>
      <c r="P30" s="1132"/>
      <c r="Q30" s="1136">
        <v>1568</v>
      </c>
      <c r="R30" s="1137"/>
      <c r="S30" s="1137"/>
      <c r="T30" s="1137"/>
      <c r="U30" s="1137"/>
      <c r="V30" s="1137">
        <v>1299</v>
      </c>
      <c r="W30" s="1137"/>
      <c r="X30" s="1137"/>
      <c r="Y30" s="1137"/>
      <c r="Z30" s="1137"/>
      <c r="AA30" s="1137">
        <v>270</v>
      </c>
      <c r="AB30" s="1137"/>
      <c r="AC30" s="1137"/>
      <c r="AD30" s="1137"/>
      <c r="AE30" s="1138"/>
      <c r="AF30" s="1112">
        <v>1340</v>
      </c>
      <c r="AG30" s="1113"/>
      <c r="AH30" s="1113"/>
      <c r="AI30" s="1113"/>
      <c r="AJ30" s="1114"/>
      <c r="AK30" s="1073">
        <v>31</v>
      </c>
      <c r="AL30" s="1064"/>
      <c r="AM30" s="1064"/>
      <c r="AN30" s="1064"/>
      <c r="AO30" s="1064"/>
      <c r="AP30" s="1064">
        <v>891</v>
      </c>
      <c r="AQ30" s="1064"/>
      <c r="AR30" s="1064"/>
      <c r="AS30" s="1064"/>
      <c r="AT30" s="1064"/>
      <c r="AU30" s="1064">
        <v>13</v>
      </c>
      <c r="AV30" s="1064"/>
      <c r="AW30" s="1064"/>
      <c r="AX30" s="1064"/>
      <c r="AY30" s="1064"/>
      <c r="AZ30" s="1135"/>
      <c r="BA30" s="1135"/>
      <c r="BB30" s="1135"/>
      <c r="BC30" s="1135"/>
      <c r="BD30" s="1135"/>
      <c r="BE30" s="1125" t="s">
        <v>412</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413</v>
      </c>
      <c r="C31" s="1131"/>
      <c r="D31" s="1131"/>
      <c r="E31" s="1131"/>
      <c r="F31" s="1131"/>
      <c r="G31" s="1131"/>
      <c r="H31" s="1131"/>
      <c r="I31" s="1131"/>
      <c r="J31" s="1131"/>
      <c r="K31" s="1131"/>
      <c r="L31" s="1131"/>
      <c r="M31" s="1131"/>
      <c r="N31" s="1131"/>
      <c r="O31" s="1131"/>
      <c r="P31" s="1132"/>
      <c r="Q31" s="1136">
        <v>938</v>
      </c>
      <c r="R31" s="1137"/>
      <c r="S31" s="1137"/>
      <c r="T31" s="1137"/>
      <c r="U31" s="1137"/>
      <c r="V31" s="1137">
        <v>880</v>
      </c>
      <c r="W31" s="1137"/>
      <c r="X31" s="1137"/>
      <c r="Y31" s="1137"/>
      <c r="Z31" s="1137"/>
      <c r="AA31" s="1137">
        <v>56</v>
      </c>
      <c r="AB31" s="1137"/>
      <c r="AC31" s="1137"/>
      <c r="AD31" s="1137"/>
      <c r="AE31" s="1138"/>
      <c r="AF31" s="1112">
        <v>230</v>
      </c>
      <c r="AG31" s="1113"/>
      <c r="AH31" s="1113"/>
      <c r="AI31" s="1113"/>
      <c r="AJ31" s="1114"/>
      <c r="AK31" s="1073">
        <v>429</v>
      </c>
      <c r="AL31" s="1064"/>
      <c r="AM31" s="1064"/>
      <c r="AN31" s="1064"/>
      <c r="AO31" s="1064"/>
      <c r="AP31" s="1064">
        <v>4228</v>
      </c>
      <c r="AQ31" s="1064"/>
      <c r="AR31" s="1064"/>
      <c r="AS31" s="1064"/>
      <c r="AT31" s="1064"/>
      <c r="AU31" s="1064">
        <v>2143</v>
      </c>
      <c r="AV31" s="1064"/>
      <c r="AW31" s="1064"/>
      <c r="AX31" s="1064"/>
      <c r="AY31" s="1064"/>
      <c r="AZ31" s="1135"/>
      <c r="BA31" s="1135"/>
      <c r="BB31" s="1135"/>
      <c r="BC31" s="1135"/>
      <c r="BD31" s="1135"/>
      <c r="BE31" s="1125" t="s">
        <v>414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415</v>
      </c>
      <c r="C32" s="1131"/>
      <c r="D32" s="1131"/>
      <c r="E32" s="1131"/>
      <c r="F32" s="1131"/>
      <c r="G32" s="1131"/>
      <c r="H32" s="1131"/>
      <c r="I32" s="1131"/>
      <c r="J32" s="1131"/>
      <c r="K32" s="1131"/>
      <c r="L32" s="1131"/>
      <c r="M32" s="1131"/>
      <c r="N32" s="1131"/>
      <c r="O32" s="1131"/>
      <c r="P32" s="1132"/>
      <c r="Q32" s="1136">
        <v>36</v>
      </c>
      <c r="R32" s="1137"/>
      <c r="S32" s="1137"/>
      <c r="T32" s="1137"/>
      <c r="U32" s="1137"/>
      <c r="V32" s="1137">
        <v>45</v>
      </c>
      <c r="W32" s="1137"/>
      <c r="X32" s="1137"/>
      <c r="Y32" s="1137"/>
      <c r="Z32" s="1137"/>
      <c r="AA32" s="1137">
        <v>-9</v>
      </c>
      <c r="AB32" s="1137"/>
      <c r="AC32" s="1137"/>
      <c r="AD32" s="1137"/>
      <c r="AE32" s="1138"/>
      <c r="AF32" s="1112">
        <v>16</v>
      </c>
      <c r="AG32" s="1113"/>
      <c r="AH32" s="1113"/>
      <c r="AI32" s="1113"/>
      <c r="AJ32" s="1114"/>
      <c r="AK32" s="1073">
        <v>7</v>
      </c>
      <c r="AL32" s="1064"/>
      <c r="AM32" s="1064"/>
      <c r="AN32" s="1064"/>
      <c r="AO32" s="1064"/>
      <c r="AP32" s="1064">
        <v>91</v>
      </c>
      <c r="AQ32" s="1064"/>
      <c r="AR32" s="1064"/>
      <c r="AS32" s="1064"/>
      <c r="AT32" s="1064"/>
      <c r="AU32" s="1064">
        <v>69</v>
      </c>
      <c r="AV32" s="1064"/>
      <c r="AW32" s="1064"/>
      <c r="AX32" s="1064"/>
      <c r="AY32" s="1064"/>
      <c r="AZ32" s="1135"/>
      <c r="BA32" s="1135"/>
      <c r="BB32" s="1135"/>
      <c r="BC32" s="1135"/>
      <c r="BD32" s="1135"/>
      <c r="BE32" s="1125" t="s">
        <v>412</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396</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1609</v>
      </c>
      <c r="AG63" s="1052"/>
      <c r="AH63" s="1052"/>
      <c r="AI63" s="1052"/>
      <c r="AJ63" s="1123"/>
      <c r="AK63" s="1124"/>
      <c r="AL63" s="1056"/>
      <c r="AM63" s="1056"/>
      <c r="AN63" s="1056"/>
      <c r="AO63" s="1056"/>
      <c r="AP63" s="1052">
        <v>5210</v>
      </c>
      <c r="AQ63" s="1052"/>
      <c r="AR63" s="1052"/>
      <c r="AS63" s="1052"/>
      <c r="AT63" s="1052"/>
      <c r="AU63" s="1052">
        <v>2225</v>
      </c>
      <c r="AV63" s="1052"/>
      <c r="AW63" s="1052"/>
      <c r="AX63" s="1052"/>
      <c r="AY63" s="1052"/>
      <c r="AZ63" s="1118"/>
      <c r="BA63" s="1118"/>
      <c r="BB63" s="1118"/>
      <c r="BC63" s="1118"/>
      <c r="BD63" s="1118"/>
      <c r="BE63" s="1053"/>
      <c r="BF63" s="1053"/>
      <c r="BG63" s="1053"/>
      <c r="BH63" s="1053"/>
      <c r="BI63" s="1054"/>
      <c r="BJ63" s="1119" t="s">
        <v>418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420</v>
      </c>
      <c r="B66" s="1089"/>
      <c r="C66" s="1089"/>
      <c r="D66" s="1089"/>
      <c r="E66" s="1089"/>
      <c r="F66" s="1089"/>
      <c r="G66" s="1089"/>
      <c r="H66" s="1089"/>
      <c r="I66" s="1089"/>
      <c r="J66" s="1089"/>
      <c r="K66" s="1089"/>
      <c r="L66" s="1089"/>
      <c r="M66" s="1089"/>
      <c r="N66" s="1089"/>
      <c r="O66" s="1089"/>
      <c r="P66" s="1090"/>
      <c r="Q66" s="1094" t="s">
        <v>401</v>
      </c>
      <c r="R66" s="1095"/>
      <c r="S66" s="1095"/>
      <c r="T66" s="1095"/>
      <c r="U66" s="1096"/>
      <c r="V66" s="1094" t="s">
        <v>421</v>
      </c>
      <c r="W66" s="1095"/>
      <c r="X66" s="1095"/>
      <c r="Y66" s="1095"/>
      <c r="Z66" s="1096"/>
      <c r="AA66" s="1094" t="s">
        <v>422</v>
      </c>
      <c r="AB66" s="1095"/>
      <c r="AC66" s="1095"/>
      <c r="AD66" s="1095"/>
      <c r="AE66" s="1096"/>
      <c r="AF66" s="1100" t="s">
        <v>423</v>
      </c>
      <c r="AG66" s="1101"/>
      <c r="AH66" s="1101"/>
      <c r="AI66" s="1101"/>
      <c r="AJ66" s="1102"/>
      <c r="AK66" s="1094" t="s">
        <v>424</v>
      </c>
      <c r="AL66" s="1089"/>
      <c r="AM66" s="1089"/>
      <c r="AN66" s="1089"/>
      <c r="AO66" s="1090"/>
      <c r="AP66" s="1094" t="s">
        <v>425</v>
      </c>
      <c r="AQ66" s="1095"/>
      <c r="AR66" s="1095"/>
      <c r="AS66" s="1095"/>
      <c r="AT66" s="1096"/>
      <c r="AU66" s="1094" t="s">
        <v>426</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610</v>
      </c>
      <c r="C68" s="1079"/>
      <c r="D68" s="1079"/>
      <c r="E68" s="1079"/>
      <c r="F68" s="1079"/>
      <c r="G68" s="1079"/>
      <c r="H68" s="1079"/>
      <c r="I68" s="1079"/>
      <c r="J68" s="1079"/>
      <c r="K68" s="1079"/>
      <c r="L68" s="1079"/>
      <c r="M68" s="1079"/>
      <c r="N68" s="1079"/>
      <c r="O68" s="1079"/>
      <c r="P68" s="1080"/>
      <c r="Q68" s="1081">
        <v>299</v>
      </c>
      <c r="R68" s="1075"/>
      <c r="S68" s="1075"/>
      <c r="T68" s="1075"/>
      <c r="U68" s="1075"/>
      <c r="V68" s="1075">
        <v>263</v>
      </c>
      <c r="W68" s="1075"/>
      <c r="X68" s="1075"/>
      <c r="Y68" s="1075"/>
      <c r="Z68" s="1075"/>
      <c r="AA68" s="1075">
        <v>36</v>
      </c>
      <c r="AB68" s="1075"/>
      <c r="AC68" s="1075"/>
      <c r="AD68" s="1075"/>
      <c r="AE68" s="1075"/>
      <c r="AF68" s="1075">
        <v>36</v>
      </c>
      <c r="AG68" s="1075"/>
      <c r="AH68" s="1075"/>
      <c r="AI68" s="1075"/>
      <c r="AJ68" s="1075"/>
      <c r="AK68" s="1075" t="s">
        <v>609</v>
      </c>
      <c r="AL68" s="1075"/>
      <c r="AM68" s="1075"/>
      <c r="AN68" s="1075"/>
      <c r="AO68" s="1075"/>
      <c r="AP68" s="1075" t="s">
        <v>609</v>
      </c>
      <c r="AQ68" s="1075"/>
      <c r="AR68" s="1075"/>
      <c r="AS68" s="1075"/>
      <c r="AT68" s="1075"/>
      <c r="AU68" s="1075" t="s">
        <v>609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611</v>
      </c>
      <c r="C69" s="1068"/>
      <c r="D69" s="1068"/>
      <c r="E69" s="1068"/>
      <c r="F69" s="1068"/>
      <c r="G69" s="1068"/>
      <c r="H69" s="1068"/>
      <c r="I69" s="1068"/>
      <c r="J69" s="1068"/>
      <c r="K69" s="1068"/>
      <c r="L69" s="1068"/>
      <c r="M69" s="1068"/>
      <c r="N69" s="1068"/>
      <c r="O69" s="1068"/>
      <c r="P69" s="1069"/>
      <c r="Q69" s="1070">
        <v>150860</v>
      </c>
      <c r="R69" s="1064"/>
      <c r="S69" s="1064"/>
      <c r="T69" s="1064"/>
      <c r="U69" s="1064"/>
      <c r="V69" s="1064">
        <v>146852</v>
      </c>
      <c r="W69" s="1064"/>
      <c r="X69" s="1064"/>
      <c r="Y69" s="1064"/>
      <c r="Z69" s="1064"/>
      <c r="AA69" s="1064">
        <v>4008</v>
      </c>
      <c r="AB69" s="1064"/>
      <c r="AC69" s="1064"/>
      <c r="AD69" s="1064"/>
      <c r="AE69" s="1064"/>
      <c r="AF69" s="1064">
        <v>4008</v>
      </c>
      <c r="AG69" s="1064"/>
      <c r="AH69" s="1064"/>
      <c r="AI69" s="1064"/>
      <c r="AJ69" s="1064"/>
      <c r="AK69" s="1064" t="s">
        <v>609</v>
      </c>
      <c r="AL69" s="1064"/>
      <c r="AM69" s="1064"/>
      <c r="AN69" s="1064"/>
      <c r="AO69" s="1064"/>
      <c r="AP69" s="1064" t="s">
        <v>609</v>
      </c>
      <c r="AQ69" s="1064"/>
      <c r="AR69" s="1064"/>
      <c r="AS69" s="1064"/>
      <c r="AT69" s="1064"/>
      <c r="AU69" s="1064" t="s">
        <v>609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612</v>
      </c>
      <c r="C70" s="1068"/>
      <c r="D70" s="1068"/>
      <c r="E70" s="1068"/>
      <c r="F70" s="1068"/>
      <c r="G70" s="1068"/>
      <c r="H70" s="1068"/>
      <c r="I70" s="1068"/>
      <c r="J70" s="1068"/>
      <c r="K70" s="1068"/>
      <c r="L70" s="1068"/>
      <c r="M70" s="1068"/>
      <c r="N70" s="1068"/>
      <c r="O70" s="1068"/>
      <c r="P70" s="1069"/>
      <c r="Q70" s="1070">
        <v>202</v>
      </c>
      <c r="R70" s="1064"/>
      <c r="S70" s="1064"/>
      <c r="T70" s="1064"/>
      <c r="U70" s="1064"/>
      <c r="V70" s="1064">
        <v>200</v>
      </c>
      <c r="W70" s="1064"/>
      <c r="X70" s="1064"/>
      <c r="Y70" s="1064"/>
      <c r="Z70" s="1064"/>
      <c r="AA70" s="1064">
        <v>2</v>
      </c>
      <c r="AB70" s="1064"/>
      <c r="AC70" s="1064"/>
      <c r="AD70" s="1064"/>
      <c r="AE70" s="1064"/>
      <c r="AF70" s="1064">
        <v>2</v>
      </c>
      <c r="AG70" s="1064"/>
      <c r="AH70" s="1064"/>
      <c r="AI70" s="1064"/>
      <c r="AJ70" s="1064"/>
      <c r="AK70" s="1064" t="s">
        <v>609</v>
      </c>
      <c r="AL70" s="1064"/>
      <c r="AM70" s="1064"/>
      <c r="AN70" s="1064"/>
      <c r="AO70" s="1064"/>
      <c r="AP70" s="1064" t="s">
        <v>609</v>
      </c>
      <c r="AQ70" s="1064"/>
      <c r="AR70" s="1064"/>
      <c r="AS70" s="1064"/>
      <c r="AT70" s="1064"/>
      <c r="AU70" s="1064" t="s">
        <v>609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613</v>
      </c>
      <c r="C71" s="1068"/>
      <c r="D71" s="1068"/>
      <c r="E71" s="1068"/>
      <c r="F71" s="1068"/>
      <c r="G71" s="1068"/>
      <c r="H71" s="1068"/>
      <c r="I71" s="1068"/>
      <c r="J71" s="1068"/>
      <c r="K71" s="1068"/>
      <c r="L71" s="1068"/>
      <c r="M71" s="1068"/>
      <c r="N71" s="1068"/>
      <c r="O71" s="1068"/>
      <c r="P71" s="1069"/>
      <c r="Q71" s="1070">
        <v>85</v>
      </c>
      <c r="R71" s="1064"/>
      <c r="S71" s="1064"/>
      <c r="T71" s="1064"/>
      <c r="U71" s="1064"/>
      <c r="V71" s="1064">
        <v>84</v>
      </c>
      <c r="W71" s="1064"/>
      <c r="X71" s="1064"/>
      <c r="Y71" s="1064"/>
      <c r="Z71" s="1064"/>
      <c r="AA71" s="1064">
        <v>1</v>
      </c>
      <c r="AB71" s="1064"/>
      <c r="AC71" s="1064"/>
      <c r="AD71" s="1064"/>
      <c r="AE71" s="1064"/>
      <c r="AF71" s="1064">
        <v>1</v>
      </c>
      <c r="AG71" s="1064"/>
      <c r="AH71" s="1064"/>
      <c r="AI71" s="1064"/>
      <c r="AJ71" s="1064"/>
      <c r="AK71" s="1064" t="s">
        <v>609</v>
      </c>
      <c r="AL71" s="1064"/>
      <c r="AM71" s="1064"/>
      <c r="AN71" s="1064"/>
      <c r="AO71" s="1064"/>
      <c r="AP71" s="1064" t="s">
        <v>609</v>
      </c>
      <c r="AQ71" s="1064"/>
      <c r="AR71" s="1064"/>
      <c r="AS71" s="1064"/>
      <c r="AT71" s="1064"/>
      <c r="AU71" s="1064" t="s">
        <v>609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614</v>
      </c>
      <c r="C72" s="1068"/>
      <c r="D72" s="1068"/>
      <c r="E72" s="1068"/>
      <c r="F72" s="1068"/>
      <c r="G72" s="1068"/>
      <c r="H72" s="1068"/>
      <c r="I72" s="1068"/>
      <c r="J72" s="1068"/>
      <c r="K72" s="1068"/>
      <c r="L72" s="1068"/>
      <c r="M72" s="1068"/>
      <c r="N72" s="1068"/>
      <c r="O72" s="1068"/>
      <c r="P72" s="1069"/>
      <c r="Q72" s="1070">
        <v>8</v>
      </c>
      <c r="R72" s="1064"/>
      <c r="S72" s="1064"/>
      <c r="T72" s="1064"/>
      <c r="U72" s="1064"/>
      <c r="V72" s="1064">
        <v>7</v>
      </c>
      <c r="W72" s="1064"/>
      <c r="X72" s="1064"/>
      <c r="Y72" s="1064"/>
      <c r="Z72" s="1064"/>
      <c r="AA72" s="1064">
        <v>1</v>
      </c>
      <c r="AB72" s="1064"/>
      <c r="AC72" s="1064"/>
      <c r="AD72" s="1064"/>
      <c r="AE72" s="1064"/>
      <c r="AF72" s="1064">
        <v>1</v>
      </c>
      <c r="AG72" s="1064"/>
      <c r="AH72" s="1064"/>
      <c r="AI72" s="1064"/>
      <c r="AJ72" s="1064"/>
      <c r="AK72" s="1064" t="s">
        <v>609</v>
      </c>
      <c r="AL72" s="1064"/>
      <c r="AM72" s="1064"/>
      <c r="AN72" s="1064"/>
      <c r="AO72" s="1064"/>
      <c r="AP72" s="1064" t="s">
        <v>609</v>
      </c>
      <c r="AQ72" s="1064"/>
      <c r="AR72" s="1064"/>
      <c r="AS72" s="1064"/>
      <c r="AT72" s="1064"/>
      <c r="AU72" s="1064" t="s">
        <v>609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615</v>
      </c>
      <c r="C73" s="1068"/>
      <c r="D73" s="1068"/>
      <c r="E73" s="1068"/>
      <c r="F73" s="1068"/>
      <c r="G73" s="1068"/>
      <c r="H73" s="1068"/>
      <c r="I73" s="1068"/>
      <c r="J73" s="1068"/>
      <c r="K73" s="1068"/>
      <c r="L73" s="1068"/>
      <c r="M73" s="1068"/>
      <c r="N73" s="1068"/>
      <c r="O73" s="1068"/>
      <c r="P73" s="1069"/>
      <c r="Q73" s="1070">
        <v>168</v>
      </c>
      <c r="R73" s="1064"/>
      <c r="S73" s="1064"/>
      <c r="T73" s="1064"/>
      <c r="U73" s="1064"/>
      <c r="V73" s="1064">
        <v>143</v>
      </c>
      <c r="W73" s="1064"/>
      <c r="X73" s="1064"/>
      <c r="Y73" s="1064"/>
      <c r="Z73" s="1064"/>
      <c r="AA73" s="1064">
        <v>25</v>
      </c>
      <c r="AB73" s="1064"/>
      <c r="AC73" s="1064"/>
      <c r="AD73" s="1064"/>
      <c r="AE73" s="1064"/>
      <c r="AF73" s="1064">
        <v>25</v>
      </c>
      <c r="AG73" s="1064"/>
      <c r="AH73" s="1064"/>
      <c r="AI73" s="1064"/>
      <c r="AJ73" s="1064"/>
      <c r="AK73" s="1064" t="s">
        <v>609</v>
      </c>
      <c r="AL73" s="1064"/>
      <c r="AM73" s="1064"/>
      <c r="AN73" s="1064"/>
      <c r="AO73" s="1064"/>
      <c r="AP73" s="1064" t="s">
        <v>609</v>
      </c>
      <c r="AQ73" s="1064"/>
      <c r="AR73" s="1064"/>
      <c r="AS73" s="1064"/>
      <c r="AT73" s="1064"/>
      <c r="AU73" s="1064" t="s">
        <v>609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616</v>
      </c>
      <c r="C74" s="1068"/>
      <c r="D74" s="1068"/>
      <c r="E74" s="1068"/>
      <c r="F74" s="1068"/>
      <c r="G74" s="1068"/>
      <c r="H74" s="1068"/>
      <c r="I74" s="1068"/>
      <c r="J74" s="1068"/>
      <c r="K74" s="1068"/>
      <c r="L74" s="1068"/>
      <c r="M74" s="1068"/>
      <c r="N74" s="1068"/>
      <c r="O74" s="1068"/>
      <c r="P74" s="1069"/>
      <c r="Q74" s="1070">
        <v>251</v>
      </c>
      <c r="R74" s="1064"/>
      <c r="S74" s="1064"/>
      <c r="T74" s="1064"/>
      <c r="U74" s="1064"/>
      <c r="V74" s="1064">
        <v>236</v>
      </c>
      <c r="W74" s="1064"/>
      <c r="X74" s="1064"/>
      <c r="Y74" s="1064"/>
      <c r="Z74" s="1064"/>
      <c r="AA74" s="1064">
        <v>15</v>
      </c>
      <c r="AB74" s="1064"/>
      <c r="AC74" s="1064"/>
      <c r="AD74" s="1064"/>
      <c r="AE74" s="1064"/>
      <c r="AF74" s="1064">
        <v>15</v>
      </c>
      <c r="AG74" s="1064"/>
      <c r="AH74" s="1064"/>
      <c r="AI74" s="1064"/>
      <c r="AJ74" s="1064"/>
      <c r="AK74" s="1064" t="s">
        <v>609</v>
      </c>
      <c r="AL74" s="1064"/>
      <c r="AM74" s="1064"/>
      <c r="AN74" s="1064"/>
      <c r="AO74" s="1064"/>
      <c r="AP74" s="1064">
        <v>962</v>
      </c>
      <c r="AQ74" s="1064"/>
      <c r="AR74" s="1064"/>
      <c r="AS74" s="1064"/>
      <c r="AT74" s="1064"/>
      <c r="AU74" s="1064" t="s">
        <v>609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617</v>
      </c>
      <c r="C75" s="1068"/>
      <c r="D75" s="1068"/>
      <c r="E75" s="1068"/>
      <c r="F75" s="1068"/>
      <c r="G75" s="1068"/>
      <c r="H75" s="1068"/>
      <c r="I75" s="1068"/>
      <c r="J75" s="1068"/>
      <c r="K75" s="1068"/>
      <c r="L75" s="1068"/>
      <c r="M75" s="1068"/>
      <c r="N75" s="1068"/>
      <c r="O75" s="1068"/>
      <c r="P75" s="1069"/>
      <c r="Q75" s="1071">
        <v>1270</v>
      </c>
      <c r="R75" s="1072"/>
      <c r="S75" s="1072"/>
      <c r="T75" s="1072"/>
      <c r="U75" s="1073"/>
      <c r="V75" s="1074">
        <v>1231</v>
      </c>
      <c r="W75" s="1072"/>
      <c r="X75" s="1072"/>
      <c r="Y75" s="1072"/>
      <c r="Z75" s="1073"/>
      <c r="AA75" s="1074">
        <v>39</v>
      </c>
      <c r="AB75" s="1072"/>
      <c r="AC75" s="1072"/>
      <c r="AD75" s="1072"/>
      <c r="AE75" s="1073"/>
      <c r="AF75" s="1074">
        <v>39</v>
      </c>
      <c r="AG75" s="1072"/>
      <c r="AH75" s="1072"/>
      <c r="AI75" s="1072"/>
      <c r="AJ75" s="1073"/>
      <c r="AK75" s="1074">
        <v>9</v>
      </c>
      <c r="AL75" s="1072"/>
      <c r="AM75" s="1072"/>
      <c r="AN75" s="1072"/>
      <c r="AO75" s="1073"/>
      <c r="AP75" s="1074">
        <v>0</v>
      </c>
      <c r="AQ75" s="1072"/>
      <c r="AR75" s="1072"/>
      <c r="AS75" s="1072"/>
      <c r="AT75" s="1073"/>
      <c r="AU75" s="1074" t="s">
        <v>609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618</v>
      </c>
      <c r="C76" s="1068"/>
      <c r="D76" s="1068"/>
      <c r="E76" s="1068"/>
      <c r="F76" s="1068"/>
      <c r="G76" s="1068"/>
      <c r="H76" s="1068"/>
      <c r="I76" s="1068"/>
      <c r="J76" s="1068"/>
      <c r="K76" s="1068"/>
      <c r="L76" s="1068"/>
      <c r="M76" s="1068"/>
      <c r="N76" s="1068"/>
      <c r="O76" s="1068"/>
      <c r="P76" s="1069"/>
      <c r="Q76" s="1071">
        <v>34792</v>
      </c>
      <c r="R76" s="1072"/>
      <c r="S76" s="1072"/>
      <c r="T76" s="1072"/>
      <c r="U76" s="1073"/>
      <c r="V76" s="1074">
        <v>34144</v>
      </c>
      <c r="W76" s="1072"/>
      <c r="X76" s="1072"/>
      <c r="Y76" s="1072"/>
      <c r="Z76" s="1073"/>
      <c r="AA76" s="1074">
        <v>648</v>
      </c>
      <c r="AB76" s="1072"/>
      <c r="AC76" s="1072"/>
      <c r="AD76" s="1072"/>
      <c r="AE76" s="1073"/>
      <c r="AF76" s="1074">
        <v>648</v>
      </c>
      <c r="AG76" s="1072"/>
      <c r="AH76" s="1072"/>
      <c r="AI76" s="1072"/>
      <c r="AJ76" s="1073"/>
      <c r="AK76" s="1074">
        <v>355</v>
      </c>
      <c r="AL76" s="1072"/>
      <c r="AM76" s="1072"/>
      <c r="AN76" s="1072"/>
      <c r="AO76" s="1073"/>
      <c r="AP76" s="1074">
        <v>0</v>
      </c>
      <c r="AQ76" s="1072"/>
      <c r="AR76" s="1072"/>
      <c r="AS76" s="1072"/>
      <c r="AT76" s="1073"/>
      <c r="AU76" s="1074" t="s">
        <v>609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619</v>
      </c>
      <c r="C77" s="1068"/>
      <c r="D77" s="1068"/>
      <c r="E77" s="1068"/>
      <c r="F77" s="1068"/>
      <c r="G77" s="1068"/>
      <c r="H77" s="1068"/>
      <c r="I77" s="1068"/>
      <c r="J77" s="1068"/>
      <c r="K77" s="1068"/>
      <c r="L77" s="1068"/>
      <c r="M77" s="1068"/>
      <c r="N77" s="1068"/>
      <c r="O77" s="1068"/>
      <c r="P77" s="1069"/>
      <c r="Q77" s="1071">
        <v>1663</v>
      </c>
      <c r="R77" s="1072"/>
      <c r="S77" s="1072"/>
      <c r="T77" s="1072"/>
      <c r="U77" s="1073"/>
      <c r="V77" s="1074">
        <v>1601</v>
      </c>
      <c r="W77" s="1072"/>
      <c r="X77" s="1072"/>
      <c r="Y77" s="1072"/>
      <c r="Z77" s="1073"/>
      <c r="AA77" s="1074">
        <v>62</v>
      </c>
      <c r="AB77" s="1072"/>
      <c r="AC77" s="1072"/>
      <c r="AD77" s="1072"/>
      <c r="AE77" s="1073"/>
      <c r="AF77" s="1074">
        <v>50</v>
      </c>
      <c r="AG77" s="1072"/>
      <c r="AH77" s="1072"/>
      <c r="AI77" s="1072"/>
      <c r="AJ77" s="1073"/>
      <c r="AK77" s="1074">
        <v>28</v>
      </c>
      <c r="AL77" s="1072"/>
      <c r="AM77" s="1072"/>
      <c r="AN77" s="1072"/>
      <c r="AO77" s="1073"/>
      <c r="AP77" s="1074">
        <v>986</v>
      </c>
      <c r="AQ77" s="1072"/>
      <c r="AR77" s="1072"/>
      <c r="AS77" s="1072"/>
      <c r="AT77" s="1073"/>
      <c r="AU77" s="1074" t="s">
        <v>609</v>
      </c>
      <c r="AV77" s="1072"/>
      <c r="AW77" s="1072"/>
      <c r="AX77" s="1072"/>
      <c r="AY77" s="1073"/>
      <c r="AZ77" s="1065" t="s">
        <v>625</v>
      </c>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620</v>
      </c>
      <c r="C78" s="1068"/>
      <c r="D78" s="1068"/>
      <c r="E78" s="1068"/>
      <c r="F78" s="1068"/>
      <c r="G78" s="1068"/>
      <c r="H78" s="1068"/>
      <c r="I78" s="1068"/>
      <c r="J78" s="1068"/>
      <c r="K78" s="1068"/>
      <c r="L78" s="1068"/>
      <c r="M78" s="1068"/>
      <c r="N78" s="1068"/>
      <c r="O78" s="1068"/>
      <c r="P78" s="1069"/>
      <c r="Q78" s="1070">
        <v>0</v>
      </c>
      <c r="R78" s="1064"/>
      <c r="S78" s="1064"/>
      <c r="T78" s="1064"/>
      <c r="U78" s="1064"/>
      <c r="V78" s="1064">
        <v>18</v>
      </c>
      <c r="W78" s="1064"/>
      <c r="X78" s="1064"/>
      <c r="Y78" s="1064"/>
      <c r="Z78" s="1064"/>
      <c r="AA78" s="1064">
        <v>-18</v>
      </c>
      <c r="AB78" s="1064"/>
      <c r="AC78" s="1064"/>
      <c r="AD78" s="1064"/>
      <c r="AE78" s="1064"/>
      <c r="AF78" s="1064">
        <v>-18</v>
      </c>
      <c r="AG78" s="1064"/>
      <c r="AH78" s="1064"/>
      <c r="AI78" s="1064"/>
      <c r="AJ78" s="1064"/>
      <c r="AK78" s="1064">
        <v>0</v>
      </c>
      <c r="AL78" s="1064"/>
      <c r="AM78" s="1064"/>
      <c r="AN78" s="1064"/>
      <c r="AO78" s="1064"/>
      <c r="AP78" s="1064">
        <v>71</v>
      </c>
      <c r="AQ78" s="1064"/>
      <c r="AR78" s="1064"/>
      <c r="AS78" s="1064"/>
      <c r="AT78" s="1064"/>
      <c r="AU78" s="1064" t="s">
        <v>609</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621</v>
      </c>
      <c r="C79" s="1068"/>
      <c r="D79" s="1068"/>
      <c r="E79" s="1068"/>
      <c r="F79" s="1068"/>
      <c r="G79" s="1068"/>
      <c r="H79" s="1068"/>
      <c r="I79" s="1068"/>
      <c r="J79" s="1068"/>
      <c r="K79" s="1068"/>
      <c r="L79" s="1068"/>
      <c r="M79" s="1068"/>
      <c r="N79" s="1068"/>
      <c r="O79" s="1068"/>
      <c r="P79" s="1069"/>
      <c r="Q79" s="1070">
        <v>1127</v>
      </c>
      <c r="R79" s="1064"/>
      <c r="S79" s="1064"/>
      <c r="T79" s="1064"/>
      <c r="U79" s="1064"/>
      <c r="V79" s="1064">
        <v>1060</v>
      </c>
      <c r="W79" s="1064"/>
      <c r="X79" s="1064"/>
      <c r="Y79" s="1064"/>
      <c r="Z79" s="1064"/>
      <c r="AA79" s="1064">
        <v>66</v>
      </c>
      <c r="AB79" s="1064"/>
      <c r="AC79" s="1064"/>
      <c r="AD79" s="1064"/>
      <c r="AE79" s="1064"/>
      <c r="AF79" s="1064">
        <v>66</v>
      </c>
      <c r="AG79" s="1064"/>
      <c r="AH79" s="1064"/>
      <c r="AI79" s="1064"/>
      <c r="AJ79" s="1064"/>
      <c r="AK79" s="1064">
        <v>69</v>
      </c>
      <c r="AL79" s="1064"/>
      <c r="AM79" s="1064"/>
      <c r="AN79" s="1064"/>
      <c r="AO79" s="1064"/>
      <c r="AP79" s="1064">
        <v>1051</v>
      </c>
      <c r="AQ79" s="1064"/>
      <c r="AR79" s="1064"/>
      <c r="AS79" s="1064"/>
      <c r="AT79" s="1064"/>
      <c r="AU79" s="1064" t="s">
        <v>609</v>
      </c>
      <c r="AV79" s="1064"/>
      <c r="AW79" s="1064"/>
      <c r="AX79" s="1064"/>
      <c r="AY79" s="1064"/>
      <c r="AZ79" s="1065" t="s">
        <v>625</v>
      </c>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622</v>
      </c>
      <c r="C80" s="1068"/>
      <c r="D80" s="1068"/>
      <c r="E80" s="1068"/>
      <c r="F80" s="1068"/>
      <c r="G80" s="1068"/>
      <c r="H80" s="1068"/>
      <c r="I80" s="1068"/>
      <c r="J80" s="1068"/>
      <c r="K80" s="1068"/>
      <c r="L80" s="1068"/>
      <c r="M80" s="1068"/>
      <c r="N80" s="1068"/>
      <c r="O80" s="1068"/>
      <c r="P80" s="1069"/>
      <c r="Q80" s="1070">
        <v>745</v>
      </c>
      <c r="R80" s="1064"/>
      <c r="S80" s="1064"/>
      <c r="T80" s="1064"/>
      <c r="U80" s="1064"/>
      <c r="V80" s="1064">
        <v>723</v>
      </c>
      <c r="W80" s="1064"/>
      <c r="X80" s="1064"/>
      <c r="Y80" s="1064"/>
      <c r="Z80" s="1064"/>
      <c r="AA80" s="1064">
        <v>22</v>
      </c>
      <c r="AB80" s="1064"/>
      <c r="AC80" s="1064"/>
      <c r="AD80" s="1064"/>
      <c r="AE80" s="1064"/>
      <c r="AF80" s="1064">
        <v>22</v>
      </c>
      <c r="AG80" s="1064"/>
      <c r="AH80" s="1064"/>
      <c r="AI80" s="1064"/>
      <c r="AJ80" s="1064"/>
      <c r="AK80" s="1064">
        <v>26</v>
      </c>
      <c r="AL80" s="1064"/>
      <c r="AM80" s="1064"/>
      <c r="AN80" s="1064"/>
      <c r="AO80" s="1064"/>
      <c r="AP80" s="1064">
        <v>555</v>
      </c>
      <c r="AQ80" s="1064"/>
      <c r="AR80" s="1064"/>
      <c r="AS80" s="1064"/>
      <c r="AT80" s="1064"/>
      <c r="AU80" s="1064" t="s">
        <v>609</v>
      </c>
      <c r="AV80" s="1064"/>
      <c r="AW80" s="1064"/>
      <c r="AX80" s="1064"/>
      <c r="AY80" s="1064"/>
      <c r="AZ80" s="1065" t="s">
        <v>625</v>
      </c>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623</v>
      </c>
      <c r="C81" s="1068"/>
      <c r="D81" s="1068"/>
      <c r="E81" s="1068"/>
      <c r="F81" s="1068"/>
      <c r="G81" s="1068"/>
      <c r="H81" s="1068"/>
      <c r="I81" s="1068"/>
      <c r="J81" s="1068"/>
      <c r="K81" s="1068"/>
      <c r="L81" s="1068"/>
      <c r="M81" s="1068"/>
      <c r="N81" s="1068"/>
      <c r="O81" s="1068"/>
      <c r="P81" s="1069"/>
      <c r="Q81" s="1070">
        <v>231</v>
      </c>
      <c r="R81" s="1064"/>
      <c r="S81" s="1064"/>
      <c r="T81" s="1064"/>
      <c r="U81" s="1064"/>
      <c r="V81" s="1064">
        <v>222</v>
      </c>
      <c r="W81" s="1064"/>
      <c r="X81" s="1064"/>
      <c r="Y81" s="1064"/>
      <c r="Z81" s="1064"/>
      <c r="AA81" s="1064">
        <v>9</v>
      </c>
      <c r="AB81" s="1064"/>
      <c r="AC81" s="1064"/>
      <c r="AD81" s="1064"/>
      <c r="AE81" s="1064"/>
      <c r="AF81" s="1064">
        <v>9</v>
      </c>
      <c r="AG81" s="1064"/>
      <c r="AH81" s="1064"/>
      <c r="AI81" s="1064"/>
      <c r="AJ81" s="1064"/>
      <c r="AK81" s="1064">
        <v>26</v>
      </c>
      <c r="AL81" s="1064"/>
      <c r="AM81" s="1064"/>
      <c r="AN81" s="1064"/>
      <c r="AO81" s="1064"/>
      <c r="AP81" s="1064">
        <v>201</v>
      </c>
      <c r="AQ81" s="1064"/>
      <c r="AR81" s="1064"/>
      <c r="AS81" s="1064"/>
      <c r="AT81" s="1064"/>
      <c r="AU81" s="1064" t="s">
        <v>609</v>
      </c>
      <c r="AV81" s="1064"/>
      <c r="AW81" s="1064"/>
      <c r="AX81" s="1064"/>
      <c r="AY81" s="1064"/>
      <c r="AZ81" s="1065" t="s">
        <v>625</v>
      </c>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624</v>
      </c>
      <c r="C82" s="1068"/>
      <c r="D82" s="1068"/>
      <c r="E82" s="1068"/>
      <c r="F82" s="1068"/>
      <c r="G82" s="1068"/>
      <c r="H82" s="1068"/>
      <c r="I82" s="1068"/>
      <c r="J82" s="1068"/>
      <c r="K82" s="1068"/>
      <c r="L82" s="1068"/>
      <c r="M82" s="1068"/>
      <c r="N82" s="1068"/>
      <c r="O82" s="1068"/>
      <c r="P82" s="1069"/>
      <c r="Q82" s="1070">
        <v>9546</v>
      </c>
      <c r="R82" s="1064"/>
      <c r="S82" s="1064"/>
      <c r="T82" s="1064"/>
      <c r="U82" s="1064"/>
      <c r="V82" s="1064">
        <v>9287</v>
      </c>
      <c r="W82" s="1064"/>
      <c r="X82" s="1064"/>
      <c r="Y82" s="1064"/>
      <c r="Z82" s="1064"/>
      <c r="AA82" s="1064">
        <v>259</v>
      </c>
      <c r="AB82" s="1064"/>
      <c r="AC82" s="1064"/>
      <c r="AD82" s="1064"/>
      <c r="AE82" s="1064"/>
      <c r="AF82" s="1064">
        <v>259</v>
      </c>
      <c r="AG82" s="1064"/>
      <c r="AH82" s="1064"/>
      <c r="AI82" s="1064"/>
      <c r="AJ82" s="1064"/>
      <c r="AK82" s="1064" t="s">
        <v>609</v>
      </c>
      <c r="AL82" s="1064"/>
      <c r="AM82" s="1064"/>
      <c r="AN82" s="1064"/>
      <c r="AO82" s="1064"/>
      <c r="AP82" s="1064" t="s">
        <v>609</v>
      </c>
      <c r="AQ82" s="1064"/>
      <c r="AR82" s="1064"/>
      <c r="AS82" s="1064"/>
      <c r="AT82" s="1064"/>
      <c r="AU82" s="1064" t="s">
        <v>609</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396</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5163</v>
      </c>
      <c r="AG88" s="1052"/>
      <c r="AH88" s="1052"/>
      <c r="AI88" s="1052"/>
      <c r="AJ88" s="1052"/>
      <c r="AK88" s="1056"/>
      <c r="AL88" s="1056"/>
      <c r="AM88" s="1056"/>
      <c r="AN88" s="1056"/>
      <c r="AO88" s="1056"/>
      <c r="AP88" s="1052">
        <v>3826</v>
      </c>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312</v>
      </c>
      <c r="AG109" s="987"/>
      <c r="AH109" s="987"/>
      <c r="AI109" s="987"/>
      <c r="AJ109" s="988"/>
      <c r="AK109" s="989" t="s">
        <v>311</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312</v>
      </c>
      <c r="BW109" s="987"/>
      <c r="BX109" s="987"/>
      <c r="BY109" s="987"/>
      <c r="BZ109" s="988"/>
      <c r="CA109" s="989" t="s">
        <v>311</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312</v>
      </c>
      <c r="DM109" s="987"/>
      <c r="DN109" s="987"/>
      <c r="DO109" s="987"/>
      <c r="DP109" s="988"/>
      <c r="DQ109" s="989" t="s">
        <v>311</v>
      </c>
      <c r="DR109" s="987"/>
      <c r="DS109" s="987"/>
      <c r="DT109" s="987"/>
      <c r="DU109" s="988"/>
      <c r="DV109" s="989" t="s">
        <v>437</v>
      </c>
      <c r="DW109" s="987"/>
      <c r="DX109" s="987"/>
      <c r="DY109" s="987"/>
      <c r="DZ109" s="1018"/>
    </row>
    <row r="110" spans="1:131" s="247" customFormat="1" ht="26.25" customHeight="1" x14ac:dyDescent="0.15">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1933790</v>
      </c>
      <c r="AB110" s="980"/>
      <c r="AC110" s="980"/>
      <c r="AD110" s="980"/>
      <c r="AE110" s="981"/>
      <c r="AF110" s="982">
        <v>2032365</v>
      </c>
      <c r="AG110" s="980"/>
      <c r="AH110" s="980"/>
      <c r="AI110" s="980"/>
      <c r="AJ110" s="981"/>
      <c r="AK110" s="982">
        <v>2074326</v>
      </c>
      <c r="AL110" s="980"/>
      <c r="AM110" s="980"/>
      <c r="AN110" s="980"/>
      <c r="AO110" s="981"/>
      <c r="AP110" s="983">
        <v>19.8</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27569384</v>
      </c>
      <c r="BR110" s="927"/>
      <c r="BS110" s="927"/>
      <c r="BT110" s="927"/>
      <c r="BU110" s="927"/>
      <c r="BV110" s="927">
        <v>29891055</v>
      </c>
      <c r="BW110" s="927"/>
      <c r="BX110" s="927"/>
      <c r="BY110" s="927"/>
      <c r="BZ110" s="927"/>
      <c r="CA110" s="927">
        <v>30284840</v>
      </c>
      <c r="CB110" s="927"/>
      <c r="CC110" s="927"/>
      <c r="CD110" s="927"/>
      <c r="CE110" s="927"/>
      <c r="CF110" s="951">
        <v>288.5</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443</v>
      </c>
      <c r="DH110" s="927"/>
      <c r="DI110" s="927"/>
      <c r="DJ110" s="927"/>
      <c r="DK110" s="927"/>
      <c r="DL110" s="927" t="s">
        <v>444</v>
      </c>
      <c r="DM110" s="927"/>
      <c r="DN110" s="927"/>
      <c r="DO110" s="927"/>
      <c r="DP110" s="927"/>
      <c r="DQ110" s="927" t="s">
        <v>443</v>
      </c>
      <c r="DR110" s="927"/>
      <c r="DS110" s="927"/>
      <c r="DT110" s="927"/>
      <c r="DU110" s="927"/>
      <c r="DV110" s="928" t="s">
        <v>445</v>
      </c>
      <c r="DW110" s="928"/>
      <c r="DX110" s="928"/>
      <c r="DY110" s="928"/>
      <c r="DZ110" s="929"/>
    </row>
    <row r="111" spans="1:131" s="247" customFormat="1" ht="26.25" customHeight="1" x14ac:dyDescent="0.15">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447</v>
      </c>
      <c r="AB111" s="1008"/>
      <c r="AC111" s="1008"/>
      <c r="AD111" s="1008"/>
      <c r="AE111" s="1009"/>
      <c r="AF111" s="1010" t="s">
        <v>130</v>
      </c>
      <c r="AG111" s="1008"/>
      <c r="AH111" s="1008"/>
      <c r="AI111" s="1008"/>
      <c r="AJ111" s="1009"/>
      <c r="AK111" s="1010" t="s">
        <v>444</v>
      </c>
      <c r="AL111" s="1008"/>
      <c r="AM111" s="1008"/>
      <c r="AN111" s="1008"/>
      <c r="AO111" s="1009"/>
      <c r="AP111" s="1011" t="s">
        <v>447</v>
      </c>
      <c r="AQ111" s="1012"/>
      <c r="AR111" s="1012"/>
      <c r="AS111" s="1012"/>
      <c r="AT111" s="1013"/>
      <c r="AU111" s="1021"/>
      <c r="AV111" s="1022"/>
      <c r="AW111" s="1022"/>
      <c r="AX111" s="1022"/>
      <c r="AY111" s="1022"/>
      <c r="AZ111" s="897" t="s">
        <v>448</v>
      </c>
      <c r="BA111" s="832"/>
      <c r="BB111" s="832"/>
      <c r="BC111" s="832"/>
      <c r="BD111" s="832"/>
      <c r="BE111" s="832"/>
      <c r="BF111" s="832"/>
      <c r="BG111" s="832"/>
      <c r="BH111" s="832"/>
      <c r="BI111" s="832"/>
      <c r="BJ111" s="832"/>
      <c r="BK111" s="832"/>
      <c r="BL111" s="832"/>
      <c r="BM111" s="832"/>
      <c r="BN111" s="832"/>
      <c r="BO111" s="832"/>
      <c r="BP111" s="833"/>
      <c r="BQ111" s="898" t="s">
        <v>447</v>
      </c>
      <c r="BR111" s="899"/>
      <c r="BS111" s="899"/>
      <c r="BT111" s="899"/>
      <c r="BU111" s="899"/>
      <c r="BV111" s="899" t="s">
        <v>447</v>
      </c>
      <c r="BW111" s="899"/>
      <c r="BX111" s="899"/>
      <c r="BY111" s="899"/>
      <c r="BZ111" s="899"/>
      <c r="CA111" s="899" t="s">
        <v>449</v>
      </c>
      <c r="CB111" s="899"/>
      <c r="CC111" s="899"/>
      <c r="CD111" s="899"/>
      <c r="CE111" s="899"/>
      <c r="CF111" s="960" t="s">
        <v>443</v>
      </c>
      <c r="CG111" s="961"/>
      <c r="CH111" s="961"/>
      <c r="CI111" s="961"/>
      <c r="CJ111" s="961"/>
      <c r="CK111" s="1016"/>
      <c r="CL111" s="903"/>
      <c r="CM111" s="906" t="s">
        <v>450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451</v>
      </c>
      <c r="DH111" s="899"/>
      <c r="DI111" s="899"/>
      <c r="DJ111" s="899"/>
      <c r="DK111" s="899"/>
      <c r="DL111" s="899" t="s">
        <v>447</v>
      </c>
      <c r="DM111" s="899"/>
      <c r="DN111" s="899"/>
      <c r="DO111" s="899"/>
      <c r="DP111" s="899"/>
      <c r="DQ111" s="899" t="s">
        <v>452</v>
      </c>
      <c r="DR111" s="899"/>
      <c r="DS111" s="899"/>
      <c r="DT111" s="899"/>
      <c r="DU111" s="899"/>
      <c r="DV111" s="876" t="s">
        <v>453</v>
      </c>
      <c r="DW111" s="876"/>
      <c r="DX111" s="876"/>
      <c r="DY111" s="876"/>
      <c r="DZ111" s="877"/>
    </row>
    <row r="112" spans="1:131" s="247" customFormat="1" ht="26.25" customHeight="1" x14ac:dyDescent="0.15">
      <c r="A112" s="1001" t="s">
        <v>454</v>
      </c>
      <c r="B112" s="1002"/>
      <c r="C112" s="832" t="s">
        <v>455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447</v>
      </c>
      <c r="AB112" s="862"/>
      <c r="AC112" s="862"/>
      <c r="AD112" s="862"/>
      <c r="AE112" s="863"/>
      <c r="AF112" s="864" t="s">
        <v>451</v>
      </c>
      <c r="AG112" s="862"/>
      <c r="AH112" s="862"/>
      <c r="AI112" s="862"/>
      <c r="AJ112" s="863"/>
      <c r="AK112" s="864" t="s">
        <v>443</v>
      </c>
      <c r="AL112" s="862"/>
      <c r="AM112" s="862"/>
      <c r="AN112" s="862"/>
      <c r="AO112" s="863"/>
      <c r="AP112" s="909" t="s">
        <v>451</v>
      </c>
      <c r="AQ112" s="910"/>
      <c r="AR112" s="910"/>
      <c r="AS112" s="910"/>
      <c r="AT112" s="911"/>
      <c r="AU112" s="1021"/>
      <c r="AV112" s="1022"/>
      <c r="AW112" s="1022"/>
      <c r="AX112" s="1022"/>
      <c r="AY112" s="1022"/>
      <c r="AZ112" s="897" t="s">
        <v>456</v>
      </c>
      <c r="BA112" s="832"/>
      <c r="BB112" s="832"/>
      <c r="BC112" s="832"/>
      <c r="BD112" s="832"/>
      <c r="BE112" s="832"/>
      <c r="BF112" s="832"/>
      <c r="BG112" s="832"/>
      <c r="BH112" s="832"/>
      <c r="BI112" s="832"/>
      <c r="BJ112" s="832"/>
      <c r="BK112" s="832"/>
      <c r="BL112" s="832"/>
      <c r="BM112" s="832"/>
      <c r="BN112" s="832"/>
      <c r="BO112" s="832"/>
      <c r="BP112" s="833"/>
      <c r="BQ112" s="898">
        <v>2871903</v>
      </c>
      <c r="BR112" s="899"/>
      <c r="BS112" s="899"/>
      <c r="BT112" s="899"/>
      <c r="BU112" s="899"/>
      <c r="BV112" s="899">
        <v>2609251</v>
      </c>
      <c r="BW112" s="899"/>
      <c r="BX112" s="899"/>
      <c r="BY112" s="899"/>
      <c r="BZ112" s="899"/>
      <c r="CA112" s="899">
        <v>2225575</v>
      </c>
      <c r="CB112" s="899"/>
      <c r="CC112" s="899"/>
      <c r="CD112" s="899"/>
      <c r="CE112" s="899"/>
      <c r="CF112" s="960">
        <v>21.2</v>
      </c>
      <c r="CG112" s="961"/>
      <c r="CH112" s="961"/>
      <c r="CI112" s="961"/>
      <c r="CJ112" s="961"/>
      <c r="CK112" s="1016"/>
      <c r="CL112" s="903"/>
      <c r="CM112" s="906" t="s">
        <v>457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449</v>
      </c>
      <c r="DH112" s="899"/>
      <c r="DI112" s="899"/>
      <c r="DJ112" s="899"/>
      <c r="DK112" s="899"/>
      <c r="DL112" s="899" t="s">
        <v>443</v>
      </c>
      <c r="DM112" s="899"/>
      <c r="DN112" s="899"/>
      <c r="DO112" s="899"/>
      <c r="DP112" s="899"/>
      <c r="DQ112" s="899" t="s">
        <v>452</v>
      </c>
      <c r="DR112" s="899"/>
      <c r="DS112" s="899"/>
      <c r="DT112" s="899"/>
      <c r="DU112" s="899"/>
      <c r="DV112" s="876" t="s">
        <v>449</v>
      </c>
      <c r="DW112" s="876"/>
      <c r="DX112" s="876"/>
      <c r="DY112" s="876"/>
      <c r="DZ112" s="877"/>
    </row>
    <row r="113" spans="1:130" s="247" customFormat="1" ht="26.25" customHeight="1" x14ac:dyDescent="0.15">
      <c r="A113" s="1003"/>
      <c r="B113" s="1004"/>
      <c r="C113" s="832" t="s">
        <v>458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195276</v>
      </c>
      <c r="AB113" s="1008"/>
      <c r="AC113" s="1008"/>
      <c r="AD113" s="1008"/>
      <c r="AE113" s="1009"/>
      <c r="AF113" s="1010">
        <v>265527</v>
      </c>
      <c r="AG113" s="1008"/>
      <c r="AH113" s="1008"/>
      <c r="AI113" s="1008"/>
      <c r="AJ113" s="1009"/>
      <c r="AK113" s="1010">
        <v>251496</v>
      </c>
      <c r="AL113" s="1008"/>
      <c r="AM113" s="1008"/>
      <c r="AN113" s="1008"/>
      <c r="AO113" s="1009"/>
      <c r="AP113" s="1011">
        <v>2.4</v>
      </c>
      <c r="AQ113" s="1012"/>
      <c r="AR113" s="1012"/>
      <c r="AS113" s="1012"/>
      <c r="AT113" s="1013"/>
      <c r="AU113" s="1021"/>
      <c r="AV113" s="1022"/>
      <c r="AW113" s="1022"/>
      <c r="AX113" s="1022"/>
      <c r="AY113" s="1022"/>
      <c r="AZ113" s="897" t="s">
        <v>459</v>
      </c>
      <c r="BA113" s="832"/>
      <c r="BB113" s="832"/>
      <c r="BC113" s="832"/>
      <c r="BD113" s="832"/>
      <c r="BE113" s="832"/>
      <c r="BF113" s="832"/>
      <c r="BG113" s="832"/>
      <c r="BH113" s="832"/>
      <c r="BI113" s="832"/>
      <c r="BJ113" s="832"/>
      <c r="BK113" s="832"/>
      <c r="BL113" s="832"/>
      <c r="BM113" s="832"/>
      <c r="BN113" s="832"/>
      <c r="BO113" s="832"/>
      <c r="BP113" s="833"/>
      <c r="BQ113" s="898">
        <v>1045055</v>
      </c>
      <c r="BR113" s="899"/>
      <c r="BS113" s="899"/>
      <c r="BT113" s="899"/>
      <c r="BU113" s="899"/>
      <c r="BV113" s="899">
        <v>1013438</v>
      </c>
      <c r="BW113" s="899"/>
      <c r="BX113" s="899"/>
      <c r="BY113" s="899"/>
      <c r="BZ113" s="899"/>
      <c r="CA113" s="899">
        <v>983471</v>
      </c>
      <c r="CB113" s="899"/>
      <c r="CC113" s="899"/>
      <c r="CD113" s="899"/>
      <c r="CE113" s="899"/>
      <c r="CF113" s="960">
        <v>9.4</v>
      </c>
      <c r="CG113" s="961"/>
      <c r="CH113" s="961"/>
      <c r="CI113" s="961"/>
      <c r="CJ113" s="961"/>
      <c r="CK113" s="1016"/>
      <c r="CL113" s="903"/>
      <c r="CM113" s="906" t="s">
        <v>460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449</v>
      </c>
      <c r="DH113" s="862"/>
      <c r="DI113" s="862"/>
      <c r="DJ113" s="862"/>
      <c r="DK113" s="863"/>
      <c r="DL113" s="864" t="s">
        <v>449</v>
      </c>
      <c r="DM113" s="862"/>
      <c r="DN113" s="862"/>
      <c r="DO113" s="862"/>
      <c r="DP113" s="863"/>
      <c r="DQ113" s="864" t="s">
        <v>449</v>
      </c>
      <c r="DR113" s="862"/>
      <c r="DS113" s="862"/>
      <c r="DT113" s="862"/>
      <c r="DU113" s="863"/>
      <c r="DV113" s="909" t="s">
        <v>443</v>
      </c>
      <c r="DW113" s="910"/>
      <c r="DX113" s="910"/>
      <c r="DY113" s="910"/>
      <c r="DZ113" s="911"/>
    </row>
    <row r="114" spans="1:130" s="247" customFormat="1" ht="26.25" customHeight="1" x14ac:dyDescent="0.15">
      <c r="A114" s="1003"/>
      <c r="B114" s="1004"/>
      <c r="C114" s="832" t="s">
        <v>461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70830</v>
      </c>
      <c r="AB114" s="862"/>
      <c r="AC114" s="862"/>
      <c r="AD114" s="862"/>
      <c r="AE114" s="863"/>
      <c r="AF114" s="864">
        <v>64938</v>
      </c>
      <c r="AG114" s="862"/>
      <c r="AH114" s="862"/>
      <c r="AI114" s="862"/>
      <c r="AJ114" s="863"/>
      <c r="AK114" s="864">
        <v>74820</v>
      </c>
      <c r="AL114" s="862"/>
      <c r="AM114" s="862"/>
      <c r="AN114" s="862"/>
      <c r="AO114" s="863"/>
      <c r="AP114" s="909">
        <v>0.7</v>
      </c>
      <c r="AQ114" s="910"/>
      <c r="AR114" s="910"/>
      <c r="AS114" s="910"/>
      <c r="AT114" s="911"/>
      <c r="AU114" s="1021"/>
      <c r="AV114" s="1022"/>
      <c r="AW114" s="1022"/>
      <c r="AX114" s="1022"/>
      <c r="AY114" s="1022"/>
      <c r="AZ114" s="897" t="s">
        <v>462</v>
      </c>
      <c r="BA114" s="832"/>
      <c r="BB114" s="832"/>
      <c r="BC114" s="832"/>
      <c r="BD114" s="832"/>
      <c r="BE114" s="832"/>
      <c r="BF114" s="832"/>
      <c r="BG114" s="832"/>
      <c r="BH114" s="832"/>
      <c r="BI114" s="832"/>
      <c r="BJ114" s="832"/>
      <c r="BK114" s="832"/>
      <c r="BL114" s="832"/>
      <c r="BM114" s="832"/>
      <c r="BN114" s="832"/>
      <c r="BO114" s="832"/>
      <c r="BP114" s="833"/>
      <c r="BQ114" s="898">
        <v>631091</v>
      </c>
      <c r="BR114" s="899"/>
      <c r="BS114" s="899"/>
      <c r="BT114" s="899"/>
      <c r="BU114" s="899"/>
      <c r="BV114" s="899">
        <v>578167</v>
      </c>
      <c r="BW114" s="899"/>
      <c r="BX114" s="899"/>
      <c r="BY114" s="899"/>
      <c r="BZ114" s="899"/>
      <c r="CA114" s="899">
        <v>533650</v>
      </c>
      <c r="CB114" s="899"/>
      <c r="CC114" s="899"/>
      <c r="CD114" s="899"/>
      <c r="CE114" s="899"/>
      <c r="CF114" s="960">
        <v>5.0999999999999996</v>
      </c>
      <c r="CG114" s="961"/>
      <c r="CH114" s="961"/>
      <c r="CI114" s="961"/>
      <c r="CJ114" s="961"/>
      <c r="CK114" s="1016"/>
      <c r="CL114" s="903"/>
      <c r="CM114" s="906" t="s">
        <v>463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452</v>
      </c>
      <c r="DH114" s="862"/>
      <c r="DI114" s="862"/>
      <c r="DJ114" s="862"/>
      <c r="DK114" s="863"/>
      <c r="DL114" s="864" t="s">
        <v>464</v>
      </c>
      <c r="DM114" s="862"/>
      <c r="DN114" s="862"/>
      <c r="DO114" s="862"/>
      <c r="DP114" s="863"/>
      <c r="DQ114" s="864" t="s">
        <v>449</v>
      </c>
      <c r="DR114" s="862"/>
      <c r="DS114" s="862"/>
      <c r="DT114" s="862"/>
      <c r="DU114" s="863"/>
      <c r="DV114" s="909" t="s">
        <v>453</v>
      </c>
      <c r="DW114" s="910"/>
      <c r="DX114" s="910"/>
      <c r="DY114" s="910"/>
      <c r="DZ114" s="911"/>
    </row>
    <row r="115" spans="1:130" s="247" customFormat="1" ht="26.25" customHeight="1" x14ac:dyDescent="0.15">
      <c r="A115" s="1003"/>
      <c r="B115" s="1004"/>
      <c r="C115" s="832" t="s">
        <v>465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464</v>
      </c>
      <c r="AB115" s="1008"/>
      <c r="AC115" s="1008"/>
      <c r="AD115" s="1008"/>
      <c r="AE115" s="1009"/>
      <c r="AF115" s="1010" t="s">
        <v>449</v>
      </c>
      <c r="AG115" s="1008"/>
      <c r="AH115" s="1008"/>
      <c r="AI115" s="1008"/>
      <c r="AJ115" s="1009"/>
      <c r="AK115" s="1010" t="s">
        <v>453</v>
      </c>
      <c r="AL115" s="1008"/>
      <c r="AM115" s="1008"/>
      <c r="AN115" s="1008"/>
      <c r="AO115" s="1009"/>
      <c r="AP115" s="1011" t="s">
        <v>449</v>
      </c>
      <c r="AQ115" s="1012"/>
      <c r="AR115" s="1012"/>
      <c r="AS115" s="1012"/>
      <c r="AT115" s="1013"/>
      <c r="AU115" s="1021"/>
      <c r="AV115" s="1022"/>
      <c r="AW115" s="1022"/>
      <c r="AX115" s="1022"/>
      <c r="AY115" s="1022"/>
      <c r="AZ115" s="897" t="s">
        <v>466</v>
      </c>
      <c r="BA115" s="832"/>
      <c r="BB115" s="832"/>
      <c r="BC115" s="832"/>
      <c r="BD115" s="832"/>
      <c r="BE115" s="832"/>
      <c r="BF115" s="832"/>
      <c r="BG115" s="832"/>
      <c r="BH115" s="832"/>
      <c r="BI115" s="832"/>
      <c r="BJ115" s="832"/>
      <c r="BK115" s="832"/>
      <c r="BL115" s="832"/>
      <c r="BM115" s="832"/>
      <c r="BN115" s="832"/>
      <c r="BO115" s="832"/>
      <c r="BP115" s="833"/>
      <c r="BQ115" s="898" t="s">
        <v>451</v>
      </c>
      <c r="BR115" s="899"/>
      <c r="BS115" s="899"/>
      <c r="BT115" s="899"/>
      <c r="BU115" s="899"/>
      <c r="BV115" s="899" t="s">
        <v>447</v>
      </c>
      <c r="BW115" s="899"/>
      <c r="BX115" s="899"/>
      <c r="BY115" s="899"/>
      <c r="BZ115" s="899"/>
      <c r="CA115" s="899" t="s">
        <v>447</v>
      </c>
      <c r="CB115" s="899"/>
      <c r="CC115" s="899"/>
      <c r="CD115" s="899"/>
      <c r="CE115" s="899"/>
      <c r="CF115" s="960" t="s">
        <v>449</v>
      </c>
      <c r="CG115" s="961"/>
      <c r="CH115" s="961"/>
      <c r="CI115" s="961"/>
      <c r="CJ115" s="961"/>
      <c r="CK115" s="1016"/>
      <c r="CL115" s="903"/>
      <c r="CM115" s="897" t="s">
        <v>467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447</v>
      </c>
      <c r="DH115" s="862"/>
      <c r="DI115" s="862"/>
      <c r="DJ115" s="862"/>
      <c r="DK115" s="863"/>
      <c r="DL115" s="864" t="s">
        <v>443</v>
      </c>
      <c r="DM115" s="862"/>
      <c r="DN115" s="862"/>
      <c r="DO115" s="862"/>
      <c r="DP115" s="863"/>
      <c r="DQ115" s="864" t="s">
        <v>453</v>
      </c>
      <c r="DR115" s="862"/>
      <c r="DS115" s="862"/>
      <c r="DT115" s="862"/>
      <c r="DU115" s="863"/>
      <c r="DV115" s="909" t="s">
        <v>447</v>
      </c>
      <c r="DW115" s="910"/>
      <c r="DX115" s="910"/>
      <c r="DY115" s="910"/>
      <c r="DZ115" s="911"/>
    </row>
    <row r="116" spans="1:130" s="247" customFormat="1" ht="26.25" customHeight="1" x14ac:dyDescent="0.15">
      <c r="A116" s="1005"/>
      <c r="B116" s="1006"/>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3364</v>
      </c>
      <c r="AB116" s="862"/>
      <c r="AC116" s="862"/>
      <c r="AD116" s="862"/>
      <c r="AE116" s="863"/>
      <c r="AF116" s="864">
        <v>1341</v>
      </c>
      <c r="AG116" s="862"/>
      <c r="AH116" s="862"/>
      <c r="AI116" s="862"/>
      <c r="AJ116" s="863"/>
      <c r="AK116" s="864">
        <v>1777</v>
      </c>
      <c r="AL116" s="862"/>
      <c r="AM116" s="862"/>
      <c r="AN116" s="862"/>
      <c r="AO116" s="863"/>
      <c r="AP116" s="909">
        <v>0</v>
      </c>
      <c r="AQ116" s="910"/>
      <c r="AR116" s="910"/>
      <c r="AS116" s="910"/>
      <c r="AT116" s="911"/>
      <c r="AU116" s="1021"/>
      <c r="AV116" s="1022"/>
      <c r="AW116" s="1022"/>
      <c r="AX116" s="1022"/>
      <c r="AY116" s="1022"/>
      <c r="AZ116" s="948" t="s">
        <v>469</v>
      </c>
      <c r="BA116" s="949"/>
      <c r="BB116" s="949"/>
      <c r="BC116" s="949"/>
      <c r="BD116" s="949"/>
      <c r="BE116" s="949"/>
      <c r="BF116" s="949"/>
      <c r="BG116" s="949"/>
      <c r="BH116" s="949"/>
      <c r="BI116" s="949"/>
      <c r="BJ116" s="949"/>
      <c r="BK116" s="949"/>
      <c r="BL116" s="949"/>
      <c r="BM116" s="949"/>
      <c r="BN116" s="949"/>
      <c r="BO116" s="949"/>
      <c r="BP116" s="950"/>
      <c r="BQ116" s="898" t="s">
        <v>470</v>
      </c>
      <c r="BR116" s="899"/>
      <c r="BS116" s="899"/>
      <c r="BT116" s="899"/>
      <c r="BU116" s="899"/>
      <c r="BV116" s="899" t="s">
        <v>447</v>
      </c>
      <c r="BW116" s="899"/>
      <c r="BX116" s="899"/>
      <c r="BY116" s="899"/>
      <c r="BZ116" s="899"/>
      <c r="CA116" s="899" t="s">
        <v>449</v>
      </c>
      <c r="CB116" s="899"/>
      <c r="CC116" s="899"/>
      <c r="CD116" s="899"/>
      <c r="CE116" s="899"/>
      <c r="CF116" s="960" t="s">
        <v>453</v>
      </c>
      <c r="CG116" s="961"/>
      <c r="CH116" s="961"/>
      <c r="CI116" s="961"/>
      <c r="CJ116" s="961"/>
      <c r="CK116" s="1016"/>
      <c r="CL116" s="903"/>
      <c r="CM116" s="906" t="s">
        <v>471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449</v>
      </c>
      <c r="DH116" s="862"/>
      <c r="DI116" s="862"/>
      <c r="DJ116" s="862"/>
      <c r="DK116" s="863"/>
      <c r="DL116" s="864" t="s">
        <v>130</v>
      </c>
      <c r="DM116" s="862"/>
      <c r="DN116" s="862"/>
      <c r="DO116" s="862"/>
      <c r="DP116" s="863"/>
      <c r="DQ116" s="864" t="s">
        <v>445</v>
      </c>
      <c r="DR116" s="862"/>
      <c r="DS116" s="862"/>
      <c r="DT116" s="862"/>
      <c r="DU116" s="863"/>
      <c r="DV116" s="909" t="s">
        <v>447</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472</v>
      </c>
      <c r="Z117" s="988"/>
      <c r="AA117" s="993">
        <v>2203260</v>
      </c>
      <c r="AB117" s="994"/>
      <c r="AC117" s="994"/>
      <c r="AD117" s="994"/>
      <c r="AE117" s="995"/>
      <c r="AF117" s="996">
        <v>2364171</v>
      </c>
      <c r="AG117" s="994"/>
      <c r="AH117" s="994"/>
      <c r="AI117" s="994"/>
      <c r="AJ117" s="995"/>
      <c r="AK117" s="996">
        <v>2402419</v>
      </c>
      <c r="AL117" s="994"/>
      <c r="AM117" s="994"/>
      <c r="AN117" s="994"/>
      <c r="AO117" s="995"/>
      <c r="AP117" s="997"/>
      <c r="AQ117" s="998"/>
      <c r="AR117" s="998"/>
      <c r="AS117" s="998"/>
      <c r="AT117" s="999"/>
      <c r="AU117" s="1021"/>
      <c r="AV117" s="1022"/>
      <c r="AW117" s="1022"/>
      <c r="AX117" s="1022"/>
      <c r="AY117" s="1022"/>
      <c r="AZ117" s="948" t="s">
        <v>473</v>
      </c>
      <c r="BA117" s="949"/>
      <c r="BB117" s="949"/>
      <c r="BC117" s="949"/>
      <c r="BD117" s="949"/>
      <c r="BE117" s="949"/>
      <c r="BF117" s="949"/>
      <c r="BG117" s="949"/>
      <c r="BH117" s="949"/>
      <c r="BI117" s="949"/>
      <c r="BJ117" s="949"/>
      <c r="BK117" s="949"/>
      <c r="BL117" s="949"/>
      <c r="BM117" s="949"/>
      <c r="BN117" s="949"/>
      <c r="BO117" s="949"/>
      <c r="BP117" s="950"/>
      <c r="BQ117" s="898" t="s">
        <v>452</v>
      </c>
      <c r="BR117" s="899"/>
      <c r="BS117" s="899"/>
      <c r="BT117" s="899"/>
      <c r="BU117" s="899"/>
      <c r="BV117" s="899" t="s">
        <v>445</v>
      </c>
      <c r="BW117" s="899"/>
      <c r="BX117" s="899"/>
      <c r="BY117" s="899"/>
      <c r="BZ117" s="899"/>
      <c r="CA117" s="899" t="s">
        <v>445</v>
      </c>
      <c r="CB117" s="899"/>
      <c r="CC117" s="899"/>
      <c r="CD117" s="899"/>
      <c r="CE117" s="899"/>
      <c r="CF117" s="960" t="s">
        <v>130</v>
      </c>
      <c r="CG117" s="961"/>
      <c r="CH117" s="961"/>
      <c r="CI117" s="961"/>
      <c r="CJ117" s="961"/>
      <c r="CK117" s="1016"/>
      <c r="CL117" s="903"/>
      <c r="CM117" s="906" t="s">
        <v>474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445</v>
      </c>
      <c r="DH117" s="862"/>
      <c r="DI117" s="862"/>
      <c r="DJ117" s="862"/>
      <c r="DK117" s="863"/>
      <c r="DL117" s="864" t="s">
        <v>464</v>
      </c>
      <c r="DM117" s="862"/>
      <c r="DN117" s="862"/>
      <c r="DO117" s="862"/>
      <c r="DP117" s="863"/>
      <c r="DQ117" s="864" t="s">
        <v>447</v>
      </c>
      <c r="DR117" s="862"/>
      <c r="DS117" s="862"/>
      <c r="DT117" s="862"/>
      <c r="DU117" s="863"/>
      <c r="DV117" s="909" t="s">
        <v>130</v>
      </c>
      <c r="DW117" s="910"/>
      <c r="DX117" s="910"/>
      <c r="DY117" s="910"/>
      <c r="DZ117" s="911"/>
    </row>
    <row r="118" spans="1:130" s="247" customFormat="1" ht="26.25" customHeight="1" x14ac:dyDescent="0.15">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312</v>
      </c>
      <c r="AG118" s="987"/>
      <c r="AH118" s="987"/>
      <c r="AI118" s="987"/>
      <c r="AJ118" s="988"/>
      <c r="AK118" s="989" t="s">
        <v>311</v>
      </c>
      <c r="AL118" s="987"/>
      <c r="AM118" s="987"/>
      <c r="AN118" s="987"/>
      <c r="AO118" s="988"/>
      <c r="AP118" s="990" t="s">
        <v>437</v>
      </c>
      <c r="AQ118" s="991"/>
      <c r="AR118" s="991"/>
      <c r="AS118" s="991"/>
      <c r="AT118" s="992"/>
      <c r="AU118" s="1021"/>
      <c r="AV118" s="1022"/>
      <c r="AW118" s="1022"/>
      <c r="AX118" s="1022"/>
      <c r="AY118" s="1022"/>
      <c r="AZ118" s="964" t="s">
        <v>475</v>
      </c>
      <c r="BA118" s="965"/>
      <c r="BB118" s="965"/>
      <c r="BC118" s="965"/>
      <c r="BD118" s="965"/>
      <c r="BE118" s="965"/>
      <c r="BF118" s="965"/>
      <c r="BG118" s="965"/>
      <c r="BH118" s="965"/>
      <c r="BI118" s="965"/>
      <c r="BJ118" s="965"/>
      <c r="BK118" s="965"/>
      <c r="BL118" s="965"/>
      <c r="BM118" s="965"/>
      <c r="BN118" s="965"/>
      <c r="BO118" s="965"/>
      <c r="BP118" s="966"/>
      <c r="BQ118" s="967" t="s">
        <v>452</v>
      </c>
      <c r="BR118" s="930"/>
      <c r="BS118" s="930"/>
      <c r="BT118" s="930"/>
      <c r="BU118" s="930"/>
      <c r="BV118" s="930" t="s">
        <v>451</v>
      </c>
      <c r="BW118" s="930"/>
      <c r="BX118" s="930"/>
      <c r="BY118" s="930"/>
      <c r="BZ118" s="930"/>
      <c r="CA118" s="930" t="s">
        <v>130</v>
      </c>
      <c r="CB118" s="930"/>
      <c r="CC118" s="930"/>
      <c r="CD118" s="930"/>
      <c r="CE118" s="930"/>
      <c r="CF118" s="960" t="s">
        <v>449</v>
      </c>
      <c r="CG118" s="961"/>
      <c r="CH118" s="961"/>
      <c r="CI118" s="961"/>
      <c r="CJ118" s="961"/>
      <c r="CK118" s="1016"/>
      <c r="CL118" s="903"/>
      <c r="CM118" s="906" t="s">
        <v>476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452</v>
      </c>
      <c r="DH118" s="862"/>
      <c r="DI118" s="862"/>
      <c r="DJ118" s="862"/>
      <c r="DK118" s="863"/>
      <c r="DL118" s="864" t="s">
        <v>130</v>
      </c>
      <c r="DM118" s="862"/>
      <c r="DN118" s="862"/>
      <c r="DO118" s="862"/>
      <c r="DP118" s="863"/>
      <c r="DQ118" s="864" t="s">
        <v>130</v>
      </c>
      <c r="DR118" s="862"/>
      <c r="DS118" s="862"/>
      <c r="DT118" s="862"/>
      <c r="DU118" s="863"/>
      <c r="DV118" s="909" t="s">
        <v>447</v>
      </c>
      <c r="DW118" s="910"/>
      <c r="DX118" s="910"/>
      <c r="DY118" s="910"/>
      <c r="DZ118" s="911"/>
    </row>
    <row r="119" spans="1:130" s="247" customFormat="1" ht="26.25" customHeight="1" x14ac:dyDescent="0.15">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447</v>
      </c>
      <c r="AB119" s="980"/>
      <c r="AC119" s="980"/>
      <c r="AD119" s="980"/>
      <c r="AE119" s="981"/>
      <c r="AF119" s="982" t="s">
        <v>130</v>
      </c>
      <c r="AG119" s="980"/>
      <c r="AH119" s="980"/>
      <c r="AI119" s="980"/>
      <c r="AJ119" s="981"/>
      <c r="AK119" s="982" t="s">
        <v>447</v>
      </c>
      <c r="AL119" s="980"/>
      <c r="AM119" s="980"/>
      <c r="AN119" s="980"/>
      <c r="AO119" s="981"/>
      <c r="AP119" s="983" t="s">
        <v>130</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477</v>
      </c>
      <c r="BP119" s="963"/>
      <c r="BQ119" s="967">
        <v>32117433</v>
      </c>
      <c r="BR119" s="930"/>
      <c r="BS119" s="930"/>
      <c r="BT119" s="930"/>
      <c r="BU119" s="930"/>
      <c r="BV119" s="930">
        <v>34091911</v>
      </c>
      <c r="BW119" s="930"/>
      <c r="BX119" s="930"/>
      <c r="BY119" s="930"/>
      <c r="BZ119" s="930"/>
      <c r="CA119" s="930">
        <v>34027536</v>
      </c>
      <c r="CB119" s="930"/>
      <c r="CC119" s="930"/>
      <c r="CD119" s="930"/>
      <c r="CE119" s="930"/>
      <c r="CF119" s="828"/>
      <c r="CG119" s="829"/>
      <c r="CH119" s="829"/>
      <c r="CI119" s="829"/>
      <c r="CJ119" s="919"/>
      <c r="CK119" s="1017"/>
      <c r="CL119" s="905"/>
      <c r="CM119" s="923" t="s">
        <v>478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130</v>
      </c>
      <c r="DM119" s="845"/>
      <c r="DN119" s="845"/>
      <c r="DO119" s="845"/>
      <c r="DP119" s="846"/>
      <c r="DQ119" s="847" t="s">
        <v>451</v>
      </c>
      <c r="DR119" s="845"/>
      <c r="DS119" s="845"/>
      <c r="DT119" s="845"/>
      <c r="DU119" s="846"/>
      <c r="DV119" s="933" t="s">
        <v>130</v>
      </c>
      <c r="DW119" s="934"/>
      <c r="DX119" s="934"/>
      <c r="DY119" s="934"/>
      <c r="DZ119" s="935"/>
    </row>
    <row r="120" spans="1:130" s="247" customFormat="1" ht="26.25" customHeight="1" x14ac:dyDescent="0.15">
      <c r="A120" s="902"/>
      <c r="B120" s="903"/>
      <c r="C120" s="906" t="s">
        <v>450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452</v>
      </c>
      <c r="AB120" s="862"/>
      <c r="AC120" s="862"/>
      <c r="AD120" s="862"/>
      <c r="AE120" s="863"/>
      <c r="AF120" s="864" t="s">
        <v>449</v>
      </c>
      <c r="AG120" s="862"/>
      <c r="AH120" s="862"/>
      <c r="AI120" s="862"/>
      <c r="AJ120" s="863"/>
      <c r="AK120" s="864" t="s">
        <v>130</v>
      </c>
      <c r="AL120" s="862"/>
      <c r="AM120" s="862"/>
      <c r="AN120" s="862"/>
      <c r="AO120" s="863"/>
      <c r="AP120" s="909" t="s">
        <v>447</v>
      </c>
      <c r="AQ120" s="910"/>
      <c r="AR120" s="910"/>
      <c r="AS120" s="910"/>
      <c r="AT120" s="911"/>
      <c r="AU120" s="968" t="s">
        <v>479</v>
      </c>
      <c r="AV120" s="969"/>
      <c r="AW120" s="969"/>
      <c r="AX120" s="969"/>
      <c r="AY120" s="970"/>
      <c r="AZ120" s="945" t="s">
        <v>480</v>
      </c>
      <c r="BA120" s="890"/>
      <c r="BB120" s="890"/>
      <c r="BC120" s="890"/>
      <c r="BD120" s="890"/>
      <c r="BE120" s="890"/>
      <c r="BF120" s="890"/>
      <c r="BG120" s="890"/>
      <c r="BH120" s="890"/>
      <c r="BI120" s="890"/>
      <c r="BJ120" s="890"/>
      <c r="BK120" s="890"/>
      <c r="BL120" s="890"/>
      <c r="BM120" s="890"/>
      <c r="BN120" s="890"/>
      <c r="BO120" s="890"/>
      <c r="BP120" s="891"/>
      <c r="BQ120" s="946">
        <v>3622296</v>
      </c>
      <c r="BR120" s="927"/>
      <c r="BS120" s="927"/>
      <c r="BT120" s="927"/>
      <c r="BU120" s="927"/>
      <c r="BV120" s="927">
        <v>3317098</v>
      </c>
      <c r="BW120" s="927"/>
      <c r="BX120" s="927"/>
      <c r="BY120" s="927"/>
      <c r="BZ120" s="927"/>
      <c r="CA120" s="927">
        <v>4123958</v>
      </c>
      <c r="CB120" s="927"/>
      <c r="CC120" s="927"/>
      <c r="CD120" s="927"/>
      <c r="CE120" s="927"/>
      <c r="CF120" s="951">
        <v>39.299999999999997</v>
      </c>
      <c r="CG120" s="952"/>
      <c r="CH120" s="952"/>
      <c r="CI120" s="952"/>
      <c r="CJ120" s="952"/>
      <c r="CK120" s="953" t="s">
        <v>481</v>
      </c>
      <c r="CL120" s="937"/>
      <c r="CM120" s="937"/>
      <c r="CN120" s="937"/>
      <c r="CO120" s="938"/>
      <c r="CP120" s="957" t="s">
        <v>482</v>
      </c>
      <c r="CQ120" s="958"/>
      <c r="CR120" s="958"/>
      <c r="CS120" s="958"/>
      <c r="CT120" s="958"/>
      <c r="CU120" s="958"/>
      <c r="CV120" s="958"/>
      <c r="CW120" s="958"/>
      <c r="CX120" s="958"/>
      <c r="CY120" s="958"/>
      <c r="CZ120" s="958"/>
      <c r="DA120" s="958"/>
      <c r="DB120" s="958"/>
      <c r="DC120" s="958"/>
      <c r="DD120" s="958"/>
      <c r="DE120" s="958"/>
      <c r="DF120" s="959"/>
      <c r="DG120" s="946" t="s">
        <v>449</v>
      </c>
      <c r="DH120" s="927"/>
      <c r="DI120" s="927"/>
      <c r="DJ120" s="927"/>
      <c r="DK120" s="927"/>
      <c r="DL120" s="927" t="s">
        <v>449</v>
      </c>
      <c r="DM120" s="927"/>
      <c r="DN120" s="927"/>
      <c r="DO120" s="927"/>
      <c r="DP120" s="927"/>
      <c r="DQ120" s="927">
        <v>2143430</v>
      </c>
      <c r="DR120" s="927"/>
      <c r="DS120" s="927"/>
      <c r="DT120" s="927"/>
      <c r="DU120" s="927"/>
      <c r="DV120" s="928">
        <v>20.399999999999999</v>
      </c>
      <c r="DW120" s="928"/>
      <c r="DX120" s="928"/>
      <c r="DY120" s="928"/>
      <c r="DZ120" s="929"/>
    </row>
    <row r="121" spans="1:130" s="247" customFormat="1" ht="26.25" customHeight="1" x14ac:dyDescent="0.15">
      <c r="A121" s="902"/>
      <c r="B121" s="903"/>
      <c r="C121" s="948" t="s">
        <v>483</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449</v>
      </c>
      <c r="AB121" s="862"/>
      <c r="AC121" s="862"/>
      <c r="AD121" s="862"/>
      <c r="AE121" s="863"/>
      <c r="AF121" s="864" t="s">
        <v>447</v>
      </c>
      <c r="AG121" s="862"/>
      <c r="AH121" s="862"/>
      <c r="AI121" s="862"/>
      <c r="AJ121" s="863"/>
      <c r="AK121" s="864" t="s">
        <v>447</v>
      </c>
      <c r="AL121" s="862"/>
      <c r="AM121" s="862"/>
      <c r="AN121" s="862"/>
      <c r="AO121" s="863"/>
      <c r="AP121" s="909" t="s">
        <v>447</v>
      </c>
      <c r="AQ121" s="910"/>
      <c r="AR121" s="910"/>
      <c r="AS121" s="910"/>
      <c r="AT121" s="911"/>
      <c r="AU121" s="971"/>
      <c r="AV121" s="972"/>
      <c r="AW121" s="972"/>
      <c r="AX121" s="972"/>
      <c r="AY121" s="973"/>
      <c r="AZ121" s="897" t="s">
        <v>484</v>
      </c>
      <c r="BA121" s="832"/>
      <c r="BB121" s="832"/>
      <c r="BC121" s="832"/>
      <c r="BD121" s="832"/>
      <c r="BE121" s="832"/>
      <c r="BF121" s="832"/>
      <c r="BG121" s="832"/>
      <c r="BH121" s="832"/>
      <c r="BI121" s="832"/>
      <c r="BJ121" s="832"/>
      <c r="BK121" s="832"/>
      <c r="BL121" s="832"/>
      <c r="BM121" s="832"/>
      <c r="BN121" s="832"/>
      <c r="BO121" s="832"/>
      <c r="BP121" s="833"/>
      <c r="BQ121" s="898">
        <v>2490515</v>
      </c>
      <c r="BR121" s="899"/>
      <c r="BS121" s="899"/>
      <c r="BT121" s="899"/>
      <c r="BU121" s="899"/>
      <c r="BV121" s="899">
        <v>2344985</v>
      </c>
      <c r="BW121" s="899"/>
      <c r="BX121" s="899"/>
      <c r="BY121" s="899"/>
      <c r="BZ121" s="899"/>
      <c r="CA121" s="899">
        <v>2196907</v>
      </c>
      <c r="CB121" s="899"/>
      <c r="CC121" s="899"/>
      <c r="CD121" s="899"/>
      <c r="CE121" s="899"/>
      <c r="CF121" s="960">
        <v>20.9</v>
      </c>
      <c r="CG121" s="961"/>
      <c r="CH121" s="961"/>
      <c r="CI121" s="961"/>
      <c r="CJ121" s="961"/>
      <c r="CK121" s="954"/>
      <c r="CL121" s="940"/>
      <c r="CM121" s="940"/>
      <c r="CN121" s="940"/>
      <c r="CO121" s="941"/>
      <c r="CP121" s="920" t="s">
        <v>485</v>
      </c>
      <c r="CQ121" s="921"/>
      <c r="CR121" s="921"/>
      <c r="CS121" s="921"/>
      <c r="CT121" s="921"/>
      <c r="CU121" s="921"/>
      <c r="CV121" s="921"/>
      <c r="CW121" s="921"/>
      <c r="CX121" s="921"/>
      <c r="CY121" s="921"/>
      <c r="CZ121" s="921"/>
      <c r="DA121" s="921"/>
      <c r="DB121" s="921"/>
      <c r="DC121" s="921"/>
      <c r="DD121" s="921"/>
      <c r="DE121" s="921"/>
      <c r="DF121" s="922"/>
      <c r="DG121" s="898" t="s">
        <v>449</v>
      </c>
      <c r="DH121" s="899"/>
      <c r="DI121" s="899"/>
      <c r="DJ121" s="899"/>
      <c r="DK121" s="899"/>
      <c r="DL121" s="899" t="s">
        <v>447</v>
      </c>
      <c r="DM121" s="899"/>
      <c r="DN121" s="899"/>
      <c r="DO121" s="899"/>
      <c r="DP121" s="899"/>
      <c r="DQ121" s="899">
        <v>68777</v>
      </c>
      <c r="DR121" s="899"/>
      <c r="DS121" s="899"/>
      <c r="DT121" s="899"/>
      <c r="DU121" s="899"/>
      <c r="DV121" s="876">
        <v>0.7</v>
      </c>
      <c r="DW121" s="876"/>
      <c r="DX121" s="876"/>
      <c r="DY121" s="876"/>
      <c r="DZ121" s="877"/>
    </row>
    <row r="122" spans="1:130" s="247" customFormat="1" ht="26.25" customHeight="1" x14ac:dyDescent="0.15">
      <c r="A122" s="902"/>
      <c r="B122" s="903"/>
      <c r="C122" s="906" t="s">
        <v>463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447</v>
      </c>
      <c r="AG122" s="862"/>
      <c r="AH122" s="862"/>
      <c r="AI122" s="862"/>
      <c r="AJ122" s="863"/>
      <c r="AK122" s="864" t="s">
        <v>130</v>
      </c>
      <c r="AL122" s="862"/>
      <c r="AM122" s="862"/>
      <c r="AN122" s="862"/>
      <c r="AO122" s="863"/>
      <c r="AP122" s="909" t="s">
        <v>447</v>
      </c>
      <c r="AQ122" s="910"/>
      <c r="AR122" s="910"/>
      <c r="AS122" s="910"/>
      <c r="AT122" s="911"/>
      <c r="AU122" s="971"/>
      <c r="AV122" s="972"/>
      <c r="AW122" s="972"/>
      <c r="AX122" s="972"/>
      <c r="AY122" s="973"/>
      <c r="AZ122" s="964" t="s">
        <v>486</v>
      </c>
      <c r="BA122" s="965"/>
      <c r="BB122" s="965"/>
      <c r="BC122" s="965"/>
      <c r="BD122" s="965"/>
      <c r="BE122" s="965"/>
      <c r="BF122" s="965"/>
      <c r="BG122" s="965"/>
      <c r="BH122" s="965"/>
      <c r="BI122" s="965"/>
      <c r="BJ122" s="965"/>
      <c r="BK122" s="965"/>
      <c r="BL122" s="965"/>
      <c r="BM122" s="965"/>
      <c r="BN122" s="965"/>
      <c r="BO122" s="965"/>
      <c r="BP122" s="966"/>
      <c r="BQ122" s="967">
        <v>17636941</v>
      </c>
      <c r="BR122" s="930"/>
      <c r="BS122" s="930"/>
      <c r="BT122" s="930"/>
      <c r="BU122" s="930"/>
      <c r="BV122" s="930">
        <v>16515373</v>
      </c>
      <c r="BW122" s="930"/>
      <c r="BX122" s="930"/>
      <c r="BY122" s="930"/>
      <c r="BZ122" s="930"/>
      <c r="CA122" s="930">
        <v>17534835</v>
      </c>
      <c r="CB122" s="930"/>
      <c r="CC122" s="930"/>
      <c r="CD122" s="930"/>
      <c r="CE122" s="930"/>
      <c r="CF122" s="931">
        <v>167.1</v>
      </c>
      <c r="CG122" s="932"/>
      <c r="CH122" s="932"/>
      <c r="CI122" s="932"/>
      <c r="CJ122" s="932"/>
      <c r="CK122" s="954"/>
      <c r="CL122" s="940"/>
      <c r="CM122" s="940"/>
      <c r="CN122" s="940"/>
      <c r="CO122" s="941"/>
      <c r="CP122" s="920" t="s">
        <v>487</v>
      </c>
      <c r="CQ122" s="921"/>
      <c r="CR122" s="921"/>
      <c r="CS122" s="921"/>
      <c r="CT122" s="921"/>
      <c r="CU122" s="921"/>
      <c r="CV122" s="921"/>
      <c r="CW122" s="921"/>
      <c r="CX122" s="921"/>
      <c r="CY122" s="921"/>
      <c r="CZ122" s="921"/>
      <c r="DA122" s="921"/>
      <c r="DB122" s="921"/>
      <c r="DC122" s="921"/>
      <c r="DD122" s="921"/>
      <c r="DE122" s="921"/>
      <c r="DF122" s="922"/>
      <c r="DG122" s="898">
        <v>8744</v>
      </c>
      <c r="DH122" s="899"/>
      <c r="DI122" s="899"/>
      <c r="DJ122" s="899"/>
      <c r="DK122" s="899"/>
      <c r="DL122" s="899">
        <v>14862</v>
      </c>
      <c r="DM122" s="899"/>
      <c r="DN122" s="899"/>
      <c r="DO122" s="899"/>
      <c r="DP122" s="899"/>
      <c r="DQ122" s="899">
        <v>13368</v>
      </c>
      <c r="DR122" s="899"/>
      <c r="DS122" s="899"/>
      <c r="DT122" s="899"/>
      <c r="DU122" s="899"/>
      <c r="DV122" s="876">
        <v>0.1</v>
      </c>
      <c r="DW122" s="876"/>
      <c r="DX122" s="876"/>
      <c r="DY122" s="876"/>
      <c r="DZ122" s="877"/>
    </row>
    <row r="123" spans="1:130" s="247" customFormat="1" ht="26.25" customHeight="1" x14ac:dyDescent="0.15">
      <c r="A123" s="902"/>
      <c r="B123" s="903"/>
      <c r="C123" s="906" t="s">
        <v>471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447</v>
      </c>
      <c r="AB123" s="862"/>
      <c r="AC123" s="862"/>
      <c r="AD123" s="862"/>
      <c r="AE123" s="863"/>
      <c r="AF123" s="864" t="s">
        <v>447</v>
      </c>
      <c r="AG123" s="862"/>
      <c r="AH123" s="862"/>
      <c r="AI123" s="862"/>
      <c r="AJ123" s="863"/>
      <c r="AK123" s="864" t="s">
        <v>451</v>
      </c>
      <c r="AL123" s="862"/>
      <c r="AM123" s="862"/>
      <c r="AN123" s="862"/>
      <c r="AO123" s="863"/>
      <c r="AP123" s="909" t="s">
        <v>452</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488</v>
      </c>
      <c r="BP123" s="963"/>
      <c r="BQ123" s="917">
        <v>23749752</v>
      </c>
      <c r="BR123" s="918"/>
      <c r="BS123" s="918"/>
      <c r="BT123" s="918"/>
      <c r="BU123" s="918"/>
      <c r="BV123" s="918">
        <v>22177456</v>
      </c>
      <c r="BW123" s="918"/>
      <c r="BX123" s="918"/>
      <c r="BY123" s="918"/>
      <c r="BZ123" s="918"/>
      <c r="CA123" s="918">
        <v>23855700</v>
      </c>
      <c r="CB123" s="918"/>
      <c r="CC123" s="918"/>
      <c r="CD123" s="918"/>
      <c r="CE123" s="918"/>
      <c r="CF123" s="828"/>
      <c r="CG123" s="829"/>
      <c r="CH123" s="829"/>
      <c r="CI123" s="829"/>
      <c r="CJ123" s="919"/>
      <c r="CK123" s="954"/>
      <c r="CL123" s="940"/>
      <c r="CM123" s="940"/>
      <c r="CN123" s="940"/>
      <c r="CO123" s="941"/>
      <c r="CP123" s="920" t="s">
        <v>489</v>
      </c>
      <c r="CQ123" s="921"/>
      <c r="CR123" s="921"/>
      <c r="CS123" s="921"/>
      <c r="CT123" s="921"/>
      <c r="CU123" s="921"/>
      <c r="CV123" s="921"/>
      <c r="CW123" s="921"/>
      <c r="CX123" s="921"/>
      <c r="CY123" s="921"/>
      <c r="CZ123" s="921"/>
      <c r="DA123" s="921"/>
      <c r="DB123" s="921"/>
      <c r="DC123" s="921"/>
      <c r="DD123" s="921"/>
      <c r="DE123" s="921"/>
      <c r="DF123" s="922"/>
      <c r="DG123" s="861" t="s">
        <v>447</v>
      </c>
      <c r="DH123" s="862"/>
      <c r="DI123" s="862"/>
      <c r="DJ123" s="862"/>
      <c r="DK123" s="863"/>
      <c r="DL123" s="864" t="s">
        <v>452</v>
      </c>
      <c r="DM123" s="862"/>
      <c r="DN123" s="862"/>
      <c r="DO123" s="862"/>
      <c r="DP123" s="863"/>
      <c r="DQ123" s="864" t="s">
        <v>464</v>
      </c>
      <c r="DR123" s="862"/>
      <c r="DS123" s="862"/>
      <c r="DT123" s="862"/>
      <c r="DU123" s="863"/>
      <c r="DV123" s="909" t="s">
        <v>464</v>
      </c>
      <c r="DW123" s="910"/>
      <c r="DX123" s="910"/>
      <c r="DY123" s="910"/>
      <c r="DZ123" s="911"/>
    </row>
    <row r="124" spans="1:130" s="247" customFormat="1" ht="26.25" customHeight="1" thickBot="1" x14ac:dyDescent="0.2">
      <c r="A124" s="902"/>
      <c r="B124" s="903"/>
      <c r="C124" s="906" t="s">
        <v>474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464</v>
      </c>
      <c r="AB124" s="862"/>
      <c r="AC124" s="862"/>
      <c r="AD124" s="862"/>
      <c r="AE124" s="863"/>
      <c r="AF124" s="864" t="s">
        <v>447</v>
      </c>
      <c r="AG124" s="862"/>
      <c r="AH124" s="862"/>
      <c r="AI124" s="862"/>
      <c r="AJ124" s="863"/>
      <c r="AK124" s="864" t="s">
        <v>130</v>
      </c>
      <c r="AL124" s="862"/>
      <c r="AM124" s="862"/>
      <c r="AN124" s="862"/>
      <c r="AO124" s="863"/>
      <c r="AP124" s="909" t="s">
        <v>464</v>
      </c>
      <c r="AQ124" s="910"/>
      <c r="AR124" s="910"/>
      <c r="AS124" s="910"/>
      <c r="AT124" s="911"/>
      <c r="AU124" s="912" t="s">
        <v>490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82.6</v>
      </c>
      <c r="BR124" s="916"/>
      <c r="BS124" s="916"/>
      <c r="BT124" s="916"/>
      <c r="BU124" s="916"/>
      <c r="BV124" s="916">
        <v>115</v>
      </c>
      <c r="BW124" s="916"/>
      <c r="BX124" s="916"/>
      <c r="BY124" s="916"/>
      <c r="BZ124" s="916"/>
      <c r="CA124" s="916">
        <v>96.9</v>
      </c>
      <c r="CB124" s="916"/>
      <c r="CC124" s="916"/>
      <c r="CD124" s="916"/>
      <c r="CE124" s="916"/>
      <c r="CF124" s="806"/>
      <c r="CG124" s="807"/>
      <c r="CH124" s="807"/>
      <c r="CI124" s="807"/>
      <c r="CJ124" s="947"/>
      <c r="CK124" s="955"/>
      <c r="CL124" s="955"/>
      <c r="CM124" s="955"/>
      <c r="CN124" s="955"/>
      <c r="CO124" s="956"/>
      <c r="CP124" s="920" t="s">
        <v>491</v>
      </c>
      <c r="CQ124" s="921"/>
      <c r="CR124" s="921"/>
      <c r="CS124" s="921"/>
      <c r="CT124" s="921"/>
      <c r="CU124" s="921"/>
      <c r="CV124" s="921"/>
      <c r="CW124" s="921"/>
      <c r="CX124" s="921"/>
      <c r="CY124" s="921"/>
      <c r="CZ124" s="921"/>
      <c r="DA124" s="921"/>
      <c r="DB124" s="921"/>
      <c r="DC124" s="921"/>
      <c r="DD124" s="921"/>
      <c r="DE124" s="921"/>
      <c r="DF124" s="922"/>
      <c r="DG124" s="844">
        <v>2863159</v>
      </c>
      <c r="DH124" s="845"/>
      <c r="DI124" s="845"/>
      <c r="DJ124" s="845"/>
      <c r="DK124" s="846"/>
      <c r="DL124" s="847">
        <v>2594389</v>
      </c>
      <c r="DM124" s="845"/>
      <c r="DN124" s="845"/>
      <c r="DO124" s="845"/>
      <c r="DP124" s="846"/>
      <c r="DQ124" s="847" t="s">
        <v>492</v>
      </c>
      <c r="DR124" s="845"/>
      <c r="DS124" s="845"/>
      <c r="DT124" s="845"/>
      <c r="DU124" s="846"/>
      <c r="DV124" s="933" t="s">
        <v>493</v>
      </c>
      <c r="DW124" s="934"/>
      <c r="DX124" s="934"/>
      <c r="DY124" s="934"/>
      <c r="DZ124" s="935"/>
    </row>
    <row r="125" spans="1:130" s="247" customFormat="1" ht="26.25" customHeight="1" x14ac:dyDescent="0.15">
      <c r="A125" s="902"/>
      <c r="B125" s="903"/>
      <c r="C125" s="906" t="s">
        <v>476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494</v>
      </c>
      <c r="AB125" s="862"/>
      <c r="AC125" s="862"/>
      <c r="AD125" s="862"/>
      <c r="AE125" s="863"/>
      <c r="AF125" s="864" t="s">
        <v>495</v>
      </c>
      <c r="AG125" s="862"/>
      <c r="AH125" s="862"/>
      <c r="AI125" s="862"/>
      <c r="AJ125" s="863"/>
      <c r="AK125" s="864" t="s">
        <v>494</v>
      </c>
      <c r="AL125" s="862"/>
      <c r="AM125" s="862"/>
      <c r="AN125" s="862"/>
      <c r="AO125" s="863"/>
      <c r="AP125" s="909" t="s">
        <v>494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496</v>
      </c>
      <c r="CL125" s="937"/>
      <c r="CM125" s="937"/>
      <c r="CN125" s="937"/>
      <c r="CO125" s="938"/>
      <c r="CP125" s="945" t="s">
        <v>497</v>
      </c>
      <c r="CQ125" s="890"/>
      <c r="CR125" s="890"/>
      <c r="CS125" s="890"/>
      <c r="CT125" s="890"/>
      <c r="CU125" s="890"/>
      <c r="CV125" s="890"/>
      <c r="CW125" s="890"/>
      <c r="CX125" s="890"/>
      <c r="CY125" s="890"/>
      <c r="CZ125" s="890"/>
      <c r="DA125" s="890"/>
      <c r="DB125" s="890"/>
      <c r="DC125" s="890"/>
      <c r="DD125" s="890"/>
      <c r="DE125" s="890"/>
      <c r="DF125" s="891"/>
      <c r="DG125" s="946" t="s">
        <v>498</v>
      </c>
      <c r="DH125" s="927"/>
      <c r="DI125" s="927"/>
      <c r="DJ125" s="927"/>
      <c r="DK125" s="927"/>
      <c r="DL125" s="927" t="s">
        <v>499</v>
      </c>
      <c r="DM125" s="927"/>
      <c r="DN125" s="927"/>
      <c r="DO125" s="927"/>
      <c r="DP125" s="927"/>
      <c r="DQ125" s="927" t="s">
        <v>498</v>
      </c>
      <c r="DR125" s="927"/>
      <c r="DS125" s="927"/>
      <c r="DT125" s="927"/>
      <c r="DU125" s="927"/>
      <c r="DV125" s="928" t="s">
        <v>500</v>
      </c>
      <c r="DW125" s="928"/>
      <c r="DX125" s="928"/>
      <c r="DY125" s="928"/>
      <c r="DZ125" s="929"/>
    </row>
    <row r="126" spans="1:130" s="247" customFormat="1" ht="26.25" customHeight="1" thickBot="1" x14ac:dyDescent="0.2">
      <c r="A126" s="902"/>
      <c r="B126" s="903"/>
      <c r="C126" s="906" t="s">
        <v>478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499</v>
      </c>
      <c r="AB126" s="862"/>
      <c r="AC126" s="862"/>
      <c r="AD126" s="862"/>
      <c r="AE126" s="863"/>
      <c r="AF126" s="864" t="s">
        <v>130</v>
      </c>
      <c r="AG126" s="862"/>
      <c r="AH126" s="862"/>
      <c r="AI126" s="862"/>
      <c r="AJ126" s="863"/>
      <c r="AK126" s="864" t="s">
        <v>501</v>
      </c>
      <c r="AL126" s="862"/>
      <c r="AM126" s="862"/>
      <c r="AN126" s="862"/>
      <c r="AO126" s="863"/>
      <c r="AP126" s="909" t="s">
        <v>130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502</v>
      </c>
      <c r="CQ126" s="832"/>
      <c r="CR126" s="832"/>
      <c r="CS126" s="832"/>
      <c r="CT126" s="832"/>
      <c r="CU126" s="832"/>
      <c r="CV126" s="832"/>
      <c r="CW126" s="832"/>
      <c r="CX126" s="832"/>
      <c r="CY126" s="832"/>
      <c r="CZ126" s="832"/>
      <c r="DA126" s="832"/>
      <c r="DB126" s="832"/>
      <c r="DC126" s="832"/>
      <c r="DD126" s="832"/>
      <c r="DE126" s="832"/>
      <c r="DF126" s="833"/>
      <c r="DG126" s="898" t="s">
        <v>503</v>
      </c>
      <c r="DH126" s="899"/>
      <c r="DI126" s="899"/>
      <c r="DJ126" s="899"/>
      <c r="DK126" s="899"/>
      <c r="DL126" s="899" t="s">
        <v>504</v>
      </c>
      <c r="DM126" s="899"/>
      <c r="DN126" s="899"/>
      <c r="DO126" s="899"/>
      <c r="DP126" s="899"/>
      <c r="DQ126" s="899" t="s">
        <v>503</v>
      </c>
      <c r="DR126" s="899"/>
      <c r="DS126" s="899"/>
      <c r="DT126" s="899"/>
      <c r="DU126" s="899"/>
      <c r="DV126" s="876" t="s">
        <v>492</v>
      </c>
      <c r="DW126" s="876"/>
      <c r="DX126" s="876"/>
      <c r="DY126" s="876"/>
      <c r="DZ126" s="877"/>
    </row>
    <row r="127" spans="1:130" s="247" customFormat="1" ht="26.25" customHeight="1" x14ac:dyDescent="0.15">
      <c r="A127" s="904"/>
      <c r="B127" s="905"/>
      <c r="C127" s="923" t="s">
        <v>505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495</v>
      </c>
      <c r="AB127" s="862"/>
      <c r="AC127" s="862"/>
      <c r="AD127" s="862"/>
      <c r="AE127" s="863"/>
      <c r="AF127" s="864" t="s">
        <v>498</v>
      </c>
      <c r="AG127" s="862"/>
      <c r="AH127" s="862"/>
      <c r="AI127" s="862"/>
      <c r="AJ127" s="863"/>
      <c r="AK127" s="864" t="s">
        <v>499</v>
      </c>
      <c r="AL127" s="862"/>
      <c r="AM127" s="862"/>
      <c r="AN127" s="862"/>
      <c r="AO127" s="863"/>
      <c r="AP127" s="909" t="s">
        <v>495</v>
      </c>
      <c r="AQ127" s="910"/>
      <c r="AR127" s="910"/>
      <c r="AS127" s="910"/>
      <c r="AT127" s="911"/>
      <c r="AU127" s="283"/>
      <c r="AV127" s="283"/>
      <c r="AW127" s="283"/>
      <c r="AX127" s="926" t="s">
        <v>506</v>
      </c>
      <c r="AY127" s="894"/>
      <c r="AZ127" s="894"/>
      <c r="BA127" s="894"/>
      <c r="BB127" s="894"/>
      <c r="BC127" s="894"/>
      <c r="BD127" s="894"/>
      <c r="BE127" s="895"/>
      <c r="BF127" s="893" t="s">
        <v>507</v>
      </c>
      <c r="BG127" s="894"/>
      <c r="BH127" s="894"/>
      <c r="BI127" s="894"/>
      <c r="BJ127" s="894"/>
      <c r="BK127" s="894"/>
      <c r="BL127" s="895"/>
      <c r="BM127" s="893" t="s">
        <v>508</v>
      </c>
      <c r="BN127" s="894"/>
      <c r="BO127" s="894"/>
      <c r="BP127" s="894"/>
      <c r="BQ127" s="894"/>
      <c r="BR127" s="894"/>
      <c r="BS127" s="895"/>
      <c r="BT127" s="893" t="s">
        <v>509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510</v>
      </c>
      <c r="CQ127" s="832"/>
      <c r="CR127" s="832"/>
      <c r="CS127" s="832"/>
      <c r="CT127" s="832"/>
      <c r="CU127" s="832"/>
      <c r="CV127" s="832"/>
      <c r="CW127" s="832"/>
      <c r="CX127" s="832"/>
      <c r="CY127" s="832"/>
      <c r="CZ127" s="832"/>
      <c r="DA127" s="832"/>
      <c r="DB127" s="832"/>
      <c r="DC127" s="832"/>
      <c r="DD127" s="832"/>
      <c r="DE127" s="832"/>
      <c r="DF127" s="833"/>
      <c r="DG127" s="898" t="s">
        <v>492</v>
      </c>
      <c r="DH127" s="899"/>
      <c r="DI127" s="899"/>
      <c r="DJ127" s="899"/>
      <c r="DK127" s="899"/>
      <c r="DL127" s="899" t="s">
        <v>500</v>
      </c>
      <c r="DM127" s="899"/>
      <c r="DN127" s="899"/>
      <c r="DO127" s="899"/>
      <c r="DP127" s="899"/>
      <c r="DQ127" s="899" t="s">
        <v>500</v>
      </c>
      <c r="DR127" s="899"/>
      <c r="DS127" s="899"/>
      <c r="DT127" s="899"/>
      <c r="DU127" s="899"/>
      <c r="DV127" s="876" t="s">
        <v>498</v>
      </c>
      <c r="DW127" s="876"/>
      <c r="DX127" s="876"/>
      <c r="DY127" s="876"/>
      <c r="DZ127" s="877"/>
    </row>
    <row r="128" spans="1:130" s="247" customFormat="1" ht="26.25" customHeight="1" thickBot="1" x14ac:dyDescent="0.2">
      <c r="A128" s="878" t="s">
        <v>511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512</v>
      </c>
      <c r="X128" s="880"/>
      <c r="Y128" s="880"/>
      <c r="Z128" s="881"/>
      <c r="AA128" s="882">
        <v>167356</v>
      </c>
      <c r="AB128" s="883"/>
      <c r="AC128" s="883"/>
      <c r="AD128" s="883"/>
      <c r="AE128" s="884"/>
      <c r="AF128" s="885">
        <v>175122</v>
      </c>
      <c r="AG128" s="883"/>
      <c r="AH128" s="883"/>
      <c r="AI128" s="883"/>
      <c r="AJ128" s="884"/>
      <c r="AK128" s="885">
        <v>169182</v>
      </c>
      <c r="AL128" s="883"/>
      <c r="AM128" s="883"/>
      <c r="AN128" s="883"/>
      <c r="AO128" s="884"/>
      <c r="AP128" s="886"/>
      <c r="AQ128" s="887"/>
      <c r="AR128" s="887"/>
      <c r="AS128" s="887"/>
      <c r="AT128" s="888"/>
      <c r="AU128" s="283"/>
      <c r="AV128" s="283"/>
      <c r="AW128" s="283"/>
      <c r="AX128" s="889" t="s">
        <v>513</v>
      </c>
      <c r="AY128" s="890"/>
      <c r="AZ128" s="890"/>
      <c r="BA128" s="890"/>
      <c r="BB128" s="890"/>
      <c r="BC128" s="890"/>
      <c r="BD128" s="890"/>
      <c r="BE128" s="891"/>
      <c r="BF128" s="868" t="s">
        <v>492</v>
      </c>
      <c r="BG128" s="869"/>
      <c r="BH128" s="869"/>
      <c r="BI128" s="869"/>
      <c r="BJ128" s="869"/>
      <c r="BK128" s="869"/>
      <c r="BL128" s="892"/>
      <c r="BM128" s="868">
        <v>13.1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514</v>
      </c>
      <c r="CQ128" s="810"/>
      <c r="CR128" s="810"/>
      <c r="CS128" s="810"/>
      <c r="CT128" s="810"/>
      <c r="CU128" s="810"/>
      <c r="CV128" s="810"/>
      <c r="CW128" s="810"/>
      <c r="CX128" s="810"/>
      <c r="CY128" s="810"/>
      <c r="CZ128" s="810"/>
      <c r="DA128" s="810"/>
      <c r="DB128" s="810"/>
      <c r="DC128" s="810"/>
      <c r="DD128" s="810"/>
      <c r="DE128" s="810"/>
      <c r="DF128" s="811"/>
      <c r="DG128" s="872" t="s">
        <v>130</v>
      </c>
      <c r="DH128" s="873"/>
      <c r="DI128" s="873"/>
      <c r="DJ128" s="873"/>
      <c r="DK128" s="873"/>
      <c r="DL128" s="873" t="s">
        <v>500</v>
      </c>
      <c r="DM128" s="873"/>
      <c r="DN128" s="873"/>
      <c r="DO128" s="873"/>
      <c r="DP128" s="873"/>
      <c r="DQ128" s="873" t="s">
        <v>500</v>
      </c>
      <c r="DR128" s="873"/>
      <c r="DS128" s="873"/>
      <c r="DT128" s="873"/>
      <c r="DU128" s="873"/>
      <c r="DV128" s="874" t="s">
        <v>498</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515</v>
      </c>
      <c r="X129" s="859"/>
      <c r="Y129" s="859"/>
      <c r="Z129" s="860"/>
      <c r="AA129" s="861">
        <v>11288492</v>
      </c>
      <c r="AB129" s="862"/>
      <c r="AC129" s="862"/>
      <c r="AD129" s="862"/>
      <c r="AE129" s="863"/>
      <c r="AF129" s="864">
        <v>11537826</v>
      </c>
      <c r="AG129" s="862"/>
      <c r="AH129" s="862"/>
      <c r="AI129" s="862"/>
      <c r="AJ129" s="863"/>
      <c r="AK129" s="864">
        <v>11651167</v>
      </c>
      <c r="AL129" s="862"/>
      <c r="AM129" s="862"/>
      <c r="AN129" s="862"/>
      <c r="AO129" s="863"/>
      <c r="AP129" s="865"/>
      <c r="AQ129" s="866"/>
      <c r="AR129" s="866"/>
      <c r="AS129" s="866"/>
      <c r="AT129" s="867"/>
      <c r="AU129" s="285"/>
      <c r="AV129" s="285"/>
      <c r="AW129" s="285"/>
      <c r="AX129" s="831" t="s">
        <v>516</v>
      </c>
      <c r="AY129" s="832"/>
      <c r="AZ129" s="832"/>
      <c r="BA129" s="832"/>
      <c r="BB129" s="832"/>
      <c r="BC129" s="832"/>
      <c r="BD129" s="832"/>
      <c r="BE129" s="833"/>
      <c r="BF129" s="851" t="s">
        <v>130</v>
      </c>
      <c r="BG129" s="852"/>
      <c r="BH129" s="852"/>
      <c r="BI129" s="852"/>
      <c r="BJ129" s="852"/>
      <c r="BK129" s="852"/>
      <c r="BL129" s="853"/>
      <c r="BM129" s="851">
        <v>18.100000000000001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517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518</v>
      </c>
      <c r="X130" s="859"/>
      <c r="Y130" s="859"/>
      <c r="Z130" s="860"/>
      <c r="AA130" s="861">
        <v>1170313</v>
      </c>
      <c r="AB130" s="862"/>
      <c r="AC130" s="862"/>
      <c r="AD130" s="862"/>
      <c r="AE130" s="863"/>
      <c r="AF130" s="864">
        <v>1183106</v>
      </c>
      <c r="AG130" s="862"/>
      <c r="AH130" s="862"/>
      <c r="AI130" s="862"/>
      <c r="AJ130" s="863"/>
      <c r="AK130" s="864">
        <v>1155420</v>
      </c>
      <c r="AL130" s="862"/>
      <c r="AM130" s="862"/>
      <c r="AN130" s="862"/>
      <c r="AO130" s="863"/>
      <c r="AP130" s="865"/>
      <c r="AQ130" s="866"/>
      <c r="AR130" s="866"/>
      <c r="AS130" s="866"/>
      <c r="AT130" s="867"/>
      <c r="AU130" s="285"/>
      <c r="AV130" s="285"/>
      <c r="AW130" s="285"/>
      <c r="AX130" s="831" t="s">
        <v>519</v>
      </c>
      <c r="AY130" s="832"/>
      <c r="AZ130" s="832"/>
      <c r="BA130" s="832"/>
      <c r="BB130" s="832"/>
      <c r="BC130" s="832"/>
      <c r="BD130" s="832"/>
      <c r="BE130" s="833"/>
      <c r="BF130" s="834">
        <v>9.5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520</v>
      </c>
      <c r="X131" s="842"/>
      <c r="Y131" s="842"/>
      <c r="Z131" s="843"/>
      <c r="AA131" s="844">
        <v>10118179</v>
      </c>
      <c r="AB131" s="845"/>
      <c r="AC131" s="845"/>
      <c r="AD131" s="845"/>
      <c r="AE131" s="846"/>
      <c r="AF131" s="847">
        <v>10354720</v>
      </c>
      <c r="AG131" s="845"/>
      <c r="AH131" s="845"/>
      <c r="AI131" s="845"/>
      <c r="AJ131" s="846"/>
      <c r="AK131" s="847">
        <v>10495747</v>
      </c>
      <c r="AL131" s="845"/>
      <c r="AM131" s="845"/>
      <c r="AN131" s="845"/>
      <c r="AO131" s="846"/>
      <c r="AP131" s="848"/>
      <c r="AQ131" s="849"/>
      <c r="AR131" s="849"/>
      <c r="AS131" s="849"/>
      <c r="AT131" s="850"/>
      <c r="AU131" s="285"/>
      <c r="AV131" s="285"/>
      <c r="AW131" s="285"/>
      <c r="AX131" s="809" t="s">
        <v>521</v>
      </c>
      <c r="AY131" s="810"/>
      <c r="AZ131" s="810"/>
      <c r="BA131" s="810"/>
      <c r="BB131" s="810"/>
      <c r="BC131" s="810"/>
      <c r="BD131" s="810"/>
      <c r="BE131" s="811"/>
      <c r="BF131" s="812">
        <v>96.9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522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523</v>
      </c>
      <c r="W132" s="822"/>
      <c r="X132" s="822"/>
      <c r="Y132" s="822"/>
      <c r="Z132" s="823"/>
      <c r="AA132" s="824">
        <v>8.55481011</v>
      </c>
      <c r="AB132" s="825"/>
      <c r="AC132" s="825"/>
      <c r="AD132" s="825"/>
      <c r="AE132" s="826"/>
      <c r="AF132" s="827">
        <v>9.7148257030000007</v>
      </c>
      <c r="AG132" s="825"/>
      <c r="AH132" s="825"/>
      <c r="AI132" s="825"/>
      <c r="AJ132" s="826"/>
      <c r="AK132" s="827">
        <v>10.26908328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524</v>
      </c>
      <c r="W133" s="801"/>
      <c r="X133" s="801"/>
      <c r="Y133" s="801"/>
      <c r="Z133" s="802"/>
      <c r="AA133" s="803">
        <v>8.3000000000000007</v>
      </c>
      <c r="AB133" s="804"/>
      <c r="AC133" s="804"/>
      <c r="AD133" s="804"/>
      <c r="AE133" s="805"/>
      <c r="AF133" s="803">
        <v>8.9</v>
      </c>
      <c r="AG133" s="804"/>
      <c r="AH133" s="804"/>
      <c r="AI133" s="804"/>
      <c r="AJ133" s="805"/>
      <c r="AK133" s="803">
        <v>9.5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wM/TKrpAJoJiX0bkFWP7/HW7+jB/0WqGk/Rd+admibuTmAFnv8zKk9kj8bQahPwGiGZpZDAskAeRBPyKq8Guw==" saltValue="xnp5KrkknRt277pXRRYR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43"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rx5onLirCNMR+YCvs+pcShHfoupWDwn6dCLmJ116k95qcpeX8Ht1HeeTrBl1qcnJmzA4dhwsz/riTHPHUTPww==" saltValue="oY1fR0qE4htzdJf4bC8F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2"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QvEapBr2g4759ashc323mX3pukhoG7dcPHBcQudNzQED/surJegttiQ3/wBcmbuX7fuckiE7XO4krWoOxPaBQ==" saltValue="uo7KGtpquH2iZOx+IRTmb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528</v>
      </c>
      <c r="AP7" s="304"/>
      <c r="AQ7" s="305" t="s">
        <v>529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530</v>
      </c>
      <c r="AQ8" s="311" t="s">
        <v>531</v>
      </c>
      <c r="AR8" s="312" t="s">
        <v>532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533</v>
      </c>
      <c r="AL9" s="1231"/>
      <c r="AM9" s="1231"/>
      <c r="AN9" s="1232"/>
      <c r="AO9" s="313">
        <v>3073860</v>
      </c>
      <c r="AP9" s="313">
        <v>47324</v>
      </c>
      <c r="AQ9" s="314">
        <v>73117</v>
      </c>
      <c r="AR9" s="315">
        <v>-35.299999999999997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534</v>
      </c>
      <c r="AL10" s="1231"/>
      <c r="AM10" s="1231"/>
      <c r="AN10" s="1232"/>
      <c r="AO10" s="316">
        <v>273145</v>
      </c>
      <c r="AP10" s="316">
        <v>4205</v>
      </c>
      <c r="AQ10" s="317">
        <v>5871</v>
      </c>
      <c r="AR10" s="318">
        <v>-28.4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535</v>
      </c>
      <c r="AL11" s="1231"/>
      <c r="AM11" s="1231"/>
      <c r="AN11" s="1232"/>
      <c r="AO11" s="316">
        <v>59769</v>
      </c>
      <c r="AP11" s="316">
        <v>920</v>
      </c>
      <c r="AQ11" s="317">
        <v>5513</v>
      </c>
      <c r="AR11" s="318">
        <v>-83.3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536</v>
      </c>
      <c r="AL12" s="1231"/>
      <c r="AM12" s="1231"/>
      <c r="AN12" s="1232"/>
      <c r="AO12" s="316">
        <v>11060</v>
      </c>
      <c r="AP12" s="316">
        <v>170</v>
      </c>
      <c r="AQ12" s="317">
        <v>1308</v>
      </c>
      <c r="AR12" s="318">
        <v>-87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537</v>
      </c>
      <c r="AL13" s="1231"/>
      <c r="AM13" s="1231"/>
      <c r="AN13" s="1232"/>
      <c r="AO13" s="316" t="s">
        <v>538</v>
      </c>
      <c r="AP13" s="316" t="s">
        <v>538</v>
      </c>
      <c r="AQ13" s="317">
        <v>3</v>
      </c>
      <c r="AR13" s="318" t="s">
        <v>538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539</v>
      </c>
      <c r="AL14" s="1231"/>
      <c r="AM14" s="1231"/>
      <c r="AN14" s="1232"/>
      <c r="AO14" s="316">
        <v>163025</v>
      </c>
      <c r="AP14" s="316">
        <v>2510</v>
      </c>
      <c r="AQ14" s="317">
        <v>2952</v>
      </c>
      <c r="AR14" s="318">
        <v>-15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540</v>
      </c>
      <c r="AL15" s="1231"/>
      <c r="AM15" s="1231"/>
      <c r="AN15" s="1232"/>
      <c r="AO15" s="316">
        <v>93140</v>
      </c>
      <c r="AP15" s="316">
        <v>1434</v>
      </c>
      <c r="AQ15" s="317">
        <v>1788</v>
      </c>
      <c r="AR15" s="318">
        <v>-19.8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541</v>
      </c>
      <c r="AL16" s="1234"/>
      <c r="AM16" s="1234"/>
      <c r="AN16" s="1235"/>
      <c r="AO16" s="316">
        <v>-346117</v>
      </c>
      <c r="AP16" s="316">
        <v>-5329</v>
      </c>
      <c r="AQ16" s="317">
        <v>-6565</v>
      </c>
      <c r="AR16" s="318">
        <v>-18.8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3327882</v>
      </c>
      <c r="AP17" s="316">
        <v>51235</v>
      </c>
      <c r="AQ17" s="317">
        <v>83986</v>
      </c>
      <c r="AR17" s="318">
        <v>-39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543</v>
      </c>
      <c r="AP20" s="324" t="s">
        <v>544</v>
      </c>
      <c r="AQ20" s="325" t="s">
        <v>545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546</v>
      </c>
      <c r="AL21" s="1228"/>
      <c r="AM21" s="1228"/>
      <c r="AN21" s="1229"/>
      <c r="AO21" s="328">
        <v>6.19</v>
      </c>
      <c r="AP21" s="329">
        <v>8.24</v>
      </c>
      <c r="AQ21" s="330">
        <v>-2.0499999999999998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547</v>
      </c>
      <c r="AL22" s="1228"/>
      <c r="AM22" s="1228"/>
      <c r="AN22" s="1229"/>
      <c r="AO22" s="333">
        <v>98.7</v>
      </c>
      <c r="AP22" s="334">
        <v>98.1</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528</v>
      </c>
      <c r="AP30" s="304"/>
      <c r="AQ30" s="305" t="s">
        <v>529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530</v>
      </c>
      <c r="AQ31" s="311" t="s">
        <v>531</v>
      </c>
      <c r="AR31" s="312" t="s">
        <v>532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551</v>
      </c>
      <c r="AL32" s="1219"/>
      <c r="AM32" s="1219"/>
      <c r="AN32" s="1220"/>
      <c r="AO32" s="343">
        <v>2074326</v>
      </c>
      <c r="AP32" s="343">
        <v>31936</v>
      </c>
      <c r="AQ32" s="344">
        <v>53780</v>
      </c>
      <c r="AR32" s="345">
        <v>-40.6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552</v>
      </c>
      <c r="AL33" s="1219"/>
      <c r="AM33" s="1219"/>
      <c r="AN33" s="1220"/>
      <c r="AO33" s="343" t="s">
        <v>538</v>
      </c>
      <c r="AP33" s="343" t="s">
        <v>538</v>
      </c>
      <c r="AQ33" s="344" t="s">
        <v>538</v>
      </c>
      <c r="AR33" s="345" t="s">
        <v>538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553</v>
      </c>
      <c r="AL34" s="1219"/>
      <c r="AM34" s="1219"/>
      <c r="AN34" s="1220"/>
      <c r="AO34" s="343" t="s">
        <v>538</v>
      </c>
      <c r="AP34" s="343" t="s">
        <v>538</v>
      </c>
      <c r="AQ34" s="344">
        <v>5</v>
      </c>
      <c r="AR34" s="345" t="s">
        <v>538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554</v>
      </c>
      <c r="AL35" s="1219"/>
      <c r="AM35" s="1219"/>
      <c r="AN35" s="1220"/>
      <c r="AO35" s="343">
        <v>251496</v>
      </c>
      <c r="AP35" s="343">
        <v>3872</v>
      </c>
      <c r="AQ35" s="344">
        <v>13935</v>
      </c>
      <c r="AR35" s="345">
        <v>-72.2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555</v>
      </c>
      <c r="AL36" s="1219"/>
      <c r="AM36" s="1219"/>
      <c r="AN36" s="1220"/>
      <c r="AO36" s="343">
        <v>74820</v>
      </c>
      <c r="AP36" s="343">
        <v>1152</v>
      </c>
      <c r="AQ36" s="344">
        <v>1226</v>
      </c>
      <c r="AR36" s="345">
        <v>-6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556</v>
      </c>
      <c r="AL37" s="1219"/>
      <c r="AM37" s="1219"/>
      <c r="AN37" s="1220"/>
      <c r="AO37" s="343" t="s">
        <v>538</v>
      </c>
      <c r="AP37" s="343" t="s">
        <v>538</v>
      </c>
      <c r="AQ37" s="344">
        <v>824</v>
      </c>
      <c r="AR37" s="345" t="s">
        <v>538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557</v>
      </c>
      <c r="AL38" s="1222"/>
      <c r="AM38" s="1222"/>
      <c r="AN38" s="1223"/>
      <c r="AO38" s="346">
        <v>1777</v>
      </c>
      <c r="AP38" s="346">
        <v>27</v>
      </c>
      <c r="AQ38" s="347">
        <v>1</v>
      </c>
      <c r="AR38" s="335">
        <v>2600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558</v>
      </c>
      <c r="AL39" s="1222"/>
      <c r="AM39" s="1222"/>
      <c r="AN39" s="1223"/>
      <c r="AO39" s="343">
        <v>-169182</v>
      </c>
      <c r="AP39" s="343">
        <v>-2605</v>
      </c>
      <c r="AQ39" s="344">
        <v>-3983</v>
      </c>
      <c r="AR39" s="345">
        <v>-34.6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559</v>
      </c>
      <c r="AL40" s="1219"/>
      <c r="AM40" s="1219"/>
      <c r="AN40" s="1220"/>
      <c r="AO40" s="343">
        <v>-1155420</v>
      </c>
      <c r="AP40" s="343">
        <v>-17789</v>
      </c>
      <c r="AQ40" s="344">
        <v>-48081</v>
      </c>
      <c r="AR40" s="345">
        <v>-63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1077817</v>
      </c>
      <c r="AP41" s="343">
        <v>16594</v>
      </c>
      <c r="AQ41" s="344">
        <v>17707</v>
      </c>
      <c r="AR41" s="345">
        <v>-6.3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528</v>
      </c>
      <c r="AN49" s="1213" t="s">
        <v>563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564</v>
      </c>
      <c r="AO50" s="360" t="s">
        <v>565</v>
      </c>
      <c r="AP50" s="361" t="s">
        <v>566</v>
      </c>
      <c r="AQ50" s="362" t="s">
        <v>567</v>
      </c>
      <c r="AR50" s="363" t="s">
        <v>568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569</v>
      </c>
      <c r="AL51" s="356"/>
      <c r="AM51" s="364">
        <v>6757220</v>
      </c>
      <c r="AN51" s="365">
        <v>108001</v>
      </c>
      <c r="AO51" s="366">
        <v>-8.5</v>
      </c>
      <c r="AP51" s="367">
        <v>92247</v>
      </c>
      <c r="AQ51" s="368">
        <v>39.200000000000003</v>
      </c>
      <c r="AR51" s="369">
        <v>-47.7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570</v>
      </c>
      <c r="AM52" s="372">
        <v>1431447</v>
      </c>
      <c r="AN52" s="373">
        <v>22879</v>
      </c>
      <c r="AO52" s="374">
        <v>8.6</v>
      </c>
      <c r="AP52" s="375">
        <v>37204</v>
      </c>
      <c r="AQ52" s="376">
        <v>16.899999999999999</v>
      </c>
      <c r="AR52" s="377">
        <v>-8.3000000000000007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571</v>
      </c>
      <c r="AL53" s="356"/>
      <c r="AM53" s="364">
        <v>6771597</v>
      </c>
      <c r="AN53" s="365">
        <v>107663</v>
      </c>
      <c r="AO53" s="366">
        <v>-0.3</v>
      </c>
      <c r="AP53" s="367">
        <v>67319</v>
      </c>
      <c r="AQ53" s="368">
        <v>-27</v>
      </c>
      <c r="AR53" s="369">
        <v>26.7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570</v>
      </c>
      <c r="AM54" s="372">
        <v>2962800</v>
      </c>
      <c r="AN54" s="373">
        <v>47106</v>
      </c>
      <c r="AO54" s="374">
        <v>105.9</v>
      </c>
      <c r="AP54" s="375">
        <v>38101</v>
      </c>
      <c r="AQ54" s="376">
        <v>2.4</v>
      </c>
      <c r="AR54" s="377">
        <v>103.5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572</v>
      </c>
      <c r="AL55" s="356"/>
      <c r="AM55" s="364">
        <v>7188409</v>
      </c>
      <c r="AN55" s="365">
        <v>112354</v>
      </c>
      <c r="AO55" s="366">
        <v>4.4000000000000004</v>
      </c>
      <c r="AP55" s="367">
        <v>70615</v>
      </c>
      <c r="AQ55" s="368">
        <v>4.9000000000000004</v>
      </c>
      <c r="AR55" s="369">
        <v>-0.5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570</v>
      </c>
      <c r="AM56" s="372">
        <v>3260294</v>
      </c>
      <c r="AN56" s="373">
        <v>50958</v>
      </c>
      <c r="AO56" s="374">
        <v>8.1999999999999993</v>
      </c>
      <c r="AP56" s="375">
        <v>37382</v>
      </c>
      <c r="AQ56" s="376">
        <v>-1.9</v>
      </c>
      <c r="AR56" s="377">
        <v>10.1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573</v>
      </c>
      <c r="AL57" s="356"/>
      <c r="AM57" s="364">
        <v>6703763</v>
      </c>
      <c r="AN57" s="365">
        <v>104038</v>
      </c>
      <c r="AO57" s="366">
        <v>-7.4</v>
      </c>
      <c r="AP57" s="367">
        <v>69185</v>
      </c>
      <c r="AQ57" s="368">
        <v>-2</v>
      </c>
      <c r="AR57" s="369">
        <v>-5.4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570</v>
      </c>
      <c r="AM58" s="372">
        <v>3464538</v>
      </c>
      <c r="AN58" s="373">
        <v>53767</v>
      </c>
      <c r="AO58" s="374">
        <v>5.5</v>
      </c>
      <c r="AP58" s="375">
        <v>38519</v>
      </c>
      <c r="AQ58" s="376">
        <v>3</v>
      </c>
      <c r="AR58" s="377">
        <v>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574</v>
      </c>
      <c r="AL59" s="356"/>
      <c r="AM59" s="364">
        <v>3963874</v>
      </c>
      <c r="AN59" s="365">
        <v>61027</v>
      </c>
      <c r="AO59" s="366">
        <v>-41.3</v>
      </c>
      <c r="AP59" s="367">
        <v>70166</v>
      </c>
      <c r="AQ59" s="368">
        <v>1.4</v>
      </c>
      <c r="AR59" s="369">
        <v>-42.7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570</v>
      </c>
      <c r="AM60" s="372">
        <v>1302882</v>
      </c>
      <c r="AN60" s="373">
        <v>20059</v>
      </c>
      <c r="AO60" s="374">
        <v>-62.7</v>
      </c>
      <c r="AP60" s="375">
        <v>36115</v>
      </c>
      <c r="AQ60" s="376">
        <v>-6.2</v>
      </c>
      <c r="AR60" s="377">
        <v>-56.5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575</v>
      </c>
      <c r="AL61" s="378"/>
      <c r="AM61" s="379">
        <v>6276973</v>
      </c>
      <c r="AN61" s="380">
        <v>98617</v>
      </c>
      <c r="AO61" s="381">
        <v>-10.6</v>
      </c>
      <c r="AP61" s="382">
        <v>73906</v>
      </c>
      <c r="AQ61" s="383">
        <v>3.3</v>
      </c>
      <c r="AR61" s="369">
        <v>-13.9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570</v>
      </c>
      <c r="AM62" s="372">
        <v>2484392</v>
      </c>
      <c r="AN62" s="373">
        <v>38954</v>
      </c>
      <c r="AO62" s="374">
        <v>13.1</v>
      </c>
      <c r="AP62" s="375">
        <v>37464</v>
      </c>
      <c r="AQ62" s="376">
        <v>2.8</v>
      </c>
      <c r="AR62" s="377">
        <v>10.3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vjLLL7d1VBvWJR5nJdxz1Bi2ZgFW2K0u8o7MCv0Z5QVX7f/x8Mei0/WO8XRmw8Cla3UXRkmem6Ju2eOqp1J6g==" saltValue="1USWwx8Mc2LPCwUx1lGa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G1" zoomScaleNormal="100" zoomScaleSheetLayoutView="55" workbookViewId="0">
      <selection activeCell="CN77" sqref="CN7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577</v>
      </c>
    </row>
    <row r="120" spans="125:125" ht="13.5" hidden="1" customHeight="1" x14ac:dyDescent="0.15"/>
    <row r="121" spans="125:125" ht="13.5" hidden="1" customHeight="1" x14ac:dyDescent="0.15">
      <c r="DU121" s="291"/>
    </row>
  </sheetData>
  <sheetProtection algorithmName="SHA-512" hashValue="nneC8yVCsaWnkE42gt6RQvYhNNSk+Db5WrmoUmvWXEt3p31nWrBNLcqGpAZANqULO1XrXcvmKI6ZB76SGBxi0g==" saltValue="2hJo/xA2ZC3iqCsC7huO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578</v>
      </c>
    </row>
  </sheetData>
  <sheetProtection algorithmName="SHA-512" hashValue="gLPgshc3ZKBsibLE13Rz2vMUCx+MybBF8sL1d5WGJs57YEp899skNk2ZipwQ62d2GPFwa20DpRVziexJUbDbvg==" saltValue="mMuMsBsibeDbjH3p6Jfa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236" t="s">
        <v>3</v>
      </c>
      <c r="D47" s="1236"/>
      <c r="E47" s="1237"/>
      <c r="F47" s="11">
        <v>19.91</v>
      </c>
      <c r="G47" s="12">
        <v>19.66</v>
      </c>
      <c r="H47" s="12">
        <v>14.92</v>
      </c>
      <c r="I47" s="12">
        <v>15.15</v>
      </c>
      <c r="J47" s="13">
        <v>13.72</v>
      </c>
    </row>
    <row r="48" spans="2:10" ht="57.75" customHeight="1" x14ac:dyDescent="0.15">
      <c r="B48" s="14"/>
      <c r="C48" s="1238" t="s">
        <v>4</v>
      </c>
      <c r="D48" s="1238"/>
      <c r="E48" s="1239"/>
      <c r="F48" s="15">
        <v>2.0499999999999998</v>
      </c>
      <c r="G48" s="16">
        <v>0.66</v>
      </c>
      <c r="H48" s="16">
        <v>0.99</v>
      </c>
      <c r="I48" s="16">
        <v>4.66</v>
      </c>
      <c r="J48" s="17">
        <v>3.47</v>
      </c>
    </row>
    <row r="49" spans="2:10" ht="57.75" customHeight="1" thickBot="1" x14ac:dyDescent="0.2">
      <c r="B49" s="18"/>
      <c r="C49" s="1240" t="s">
        <v>5</v>
      </c>
      <c r="D49" s="1240"/>
      <c r="E49" s="1241"/>
      <c r="F49" s="19" t="s">
        <v>584</v>
      </c>
      <c r="G49" s="20" t="s">
        <v>585</v>
      </c>
      <c r="H49" s="20" t="s">
        <v>586</v>
      </c>
      <c r="I49" s="20">
        <v>3.72</v>
      </c>
      <c r="J49" s="21" t="s">
        <v>587</v>
      </c>
    </row>
    <row r="50" spans="2:10" ht="13.5" customHeight="1" x14ac:dyDescent="0.15"/>
  </sheetData>
  <sheetProtection algorithmName="SHA-512" hashValue="fP7YotgYpbPk86rVmUmmGHulooWLePKeO++vv92X+jc/DPa6ddHIGuv9w7o77oDRJ0WSxwrZs35BVmvH2e9tqQ==" saltValue="Wb3E/+521u6L9FInX1Pv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豊見城市LGアカウント0881</cp:lastModifiedBy>
  <cp:lastPrinted>2021-03-07T04:19:21Z</cp:lastPrinted>
  <dcterms:created xsi:type="dcterms:W3CDTF">2021-02-05T05:13:07Z</dcterms:created>
  <dcterms:modified xsi:type="dcterms:W3CDTF">2021-12-09T00:03:58Z</dcterms:modified>
  <cp:category/>
</cp:coreProperties>
</file>