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glg113\Documents\20211015締切｜【1015(金)〆】 【作業依頼】R1年度財政状況資料集の作成について\03_市⇒県\02_送付資料\"/>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W36" i="10"/>
  <c r="BE36" i="10"/>
  <c r="AM36" i="10"/>
  <c r="U36" i="10"/>
  <c r="C36" i="10"/>
  <c r="BW35" i="10"/>
  <c r="BE35" i="10"/>
  <c r="AM35" i="10"/>
  <c r="U35" i="10"/>
  <c r="C35" i="10"/>
  <c r="BW34" i="10"/>
  <c r="CO34" i="10" s="1"/>
  <c r="CO35" i="10" s="1"/>
  <c r="CO36" i="10" s="1"/>
  <c r="CO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<sst xmlns="http://schemas.openxmlformats.org/spreadsheetml/2006/main" count="1129" uniqueCount="623">
  <si>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</si>
  <si>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</si>
  <si>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</si>
  <si>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</si>
  <si>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</si>
  <si>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</si>
  <si>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</si>
  <si>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</si>
  <si>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</si>
  <si>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</si>
  <si>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</si>
  <si>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</si>
  <si>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</si>
  <si>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</si>
  <si>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</si>
  <si>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</si>
  <si>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</si>
  <si>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</si>
  <si>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</si>
  <si>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</si>
  <si>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</si>
  <si>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</si>
  <si>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</si>
  <si>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</si>
  <si>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</si>
  <si>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</si>
  <si>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</si>
  <si>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</si>
  <si>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</si>
  <si>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</si>
  <si>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</si>
  <si>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</si>
  <si>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</si>
  <si>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</si>
  <si>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</si>
  <si>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</si>
  <si>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</si>
  <si>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</si>
  <si>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</si>
  <si>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</si>
  <si>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</si>
  <si>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</si>
  <si>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</si>
  <si>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</si>
  <si>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</si>
  <si>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</si>
  <si>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</si>
  <si>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</si>
  <si>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</si>
  <si>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</si>
  <si>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</si>
  <si>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</si>
  <si>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</si>
  <si>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</si>
  <si>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</si>
  <si>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</si>
  <si>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</si>
  <si>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</si>
  <si>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</si>
  <si>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</si>
  <si>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</si>
  <si>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</si>
  <si>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</si>
  <si>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</si>
  <si>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</si>
  <si>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</si>
  <si>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</si>
  <si>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</si>
  <si>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</si>
  <si>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</si>
  <si>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</si>
  <si>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</si>
  <si>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</si>
  <si>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</si>
  <si>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</si>
  <si>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</si>
  <si>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</si>
  <si>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</si>
  <si>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</si>
  <si>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</si>
  <si>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</si>
  <si>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</si>
  <si>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</si>
  <si>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</si>
  <si>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</si>
  <si>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</si>
  <si>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</si>
  <si>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</si>
  <si>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</si>
  <si>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</si>
  <si>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</si>
  <si>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</si>
  <si>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</si>
  <si>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</si>
  <si>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</si>
  <si>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</si>
  <si>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</si>
  <si>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</si>
  <si>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石垣市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</si>
  <si>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</si>
  <si>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</si>
  <si>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</si>
  <si>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</si>
  <si>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</si>
  <si>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</si>
  <si>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</si>
  <si>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</si>
  <si>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</si>
  <si>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</si>
  <si>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</si>
  <si>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</si>
  <si>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</si>
  <si>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</si>
  <si>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</si>
  <si>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</si>
  <si>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</si>
  <si>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</si>
  <si>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</si>
  <si>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</si>
  <si>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</si>
  <si>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</si>
  <si>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</si>
  <si>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</si>
  <si>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</si>
  <si>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</si>
  <si>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</si>
  <si>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</si>
  <si>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</si>
  <si>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</si>
  <si>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</si>
  <si>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</si>
  <si>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</si>
  <si>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</si>
  <si>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</si>
  <si>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</si>
  <si>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</si>
  <si>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</si>
  <si>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</si>
  <si>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</si>
  <si>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</si>
  <si>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</si>
  <si>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</si>
  <si>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</si>
  <si>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</si>
  <si>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</si>
  <si>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</si>
  <si>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</si>
  <si>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</si>
  <si>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</si>
  <si>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</si>
  <si>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</si>
  <si>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</si>
  <si>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</si>
  <si>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</si>
  <si>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</si>
  <si>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</si>
  <si>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</si>
  <si>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</si>
  <si>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</si>
  <si>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</si>
  <si>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</si>
  <si>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</si>
  <si>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</si>
  <si>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</si>
  <si>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</si>
  <si>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</si>
  <si>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</si>
  <si>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</si>
  <si>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</si>
  <si>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</si>
  <si>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</si>
  <si>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</si>
  <si>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</si>
  <si>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</si>
  <si>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</si>
  <si>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</si>
  <si>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</si>
  <si>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</si>
  <si>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</si>
  <si>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</si>
  <si>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</si>
  <si>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</si>
  <si>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</si>
  <si>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</si>
  <si>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</si>
  <si>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</si>
  <si>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</si>
  <si>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</si>
  <si>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</si>
  <si>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</si>
  <si>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</si>
  <si>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</si>
  <si>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</si>
  <si>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</si>
  <si>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</si>
  <si>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</si>
  <si>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</si>
  <si>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</si>
  <si>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</si>
  <si>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</si>
  <si>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</si>
  <si>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</si>
  <si>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</si>
  <si>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</si>
  <si>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</si>
  <si>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</si>
  <si>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</si>
  <si>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</si>
  <si>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</si>
  <si>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</si>
  <si>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</si>
  <si>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</si>
  <si>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沖縄県石垣市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</si>
  <si>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</si>
  <si>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</si>
  <si>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</si>
  <si>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</si>
  <si>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</si>
  <si>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</si>
  <si>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</si>
  <si>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</si>
  <si>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</si>
  <si>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</si>
  <si>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</si>
  <si>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</si>
  <si>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</si>
  <si>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</si>
  <si>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</si>
  <si>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</si>
  <si>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</si>
  <si>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</si>
  <si>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</si>
  <si>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</si>
  <si>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</si>
  <si>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</si>
  <si>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</si>
  <si>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</si>
  <si>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</si>
  <si>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</si>
  <si>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</si>
  <si>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</si>
  <si>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</si>
  <si>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</si>
  <si>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</si>
  <si>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</si>
  <si>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</si>
  <si>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</si>
  <si>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</si>
  <si>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</si>
  <si>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</si>
  <si>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</si>
  <si>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</si>
  <si>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</si>
  <si>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</si>
  <si>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</si>
  <si>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</si>
  <si>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</si>
  <si>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</si>
  <si>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</si>
  <si>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</si>
  <si>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</si>
  <si>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</si>
  <si>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</si>
  <si>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</si>
  <si>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</si>
  <si>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</si>
  <si>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</si>
  <si>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</si>
  <si>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</si>
  <si>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</si>
  <si>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</si>
  <si>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</si>
  <si>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</si>
  <si>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</si>
  <si>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</si>
  <si>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</si>
  <si>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</si>
  <si>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</si>
  <si>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</si>
  <si>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</si>
  <si>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</si>
  <si>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</si>
  <si>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</si>
  <si>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</si>
  <si>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</si>
  <si>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</si>
  <si>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</si>
  <si>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</si>
  <si>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</si>
  <si>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</si>
  <si>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</si>
  <si>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</si>
  <si>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</si>
  <si>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</si>
  <si>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</si>
  <si>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</si>
  <si>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</si>
  <si>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</si>
  <si>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</si>
  <si>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</si>
  <si>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</si>
  <si>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</si>
  <si>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</si>
  <si>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</si>
  <si>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</si>
  <si>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</si>
  <si>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</si>
  <si>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</si>
  <si>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</si>
  <si>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</si>
  <si>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</si>
  <si>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</si>
  <si>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</si>
  <si>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</si>
  <si>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</si>
  <si>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</si>
  <si>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</si>
  <si>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</si>
  <si>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</si>
  <si>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</si>
  <si>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</si>
  <si>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</si>
  <si>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</si>
  <si>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</si>
  <si>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</si>
  <si>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</si>
  <si>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</si>
  <si>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</si>
  <si>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</si>
  <si>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</si>
  <si>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</si>
  <si>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</si>
  <si>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</si>
  <si>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</si>
  <si>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</si>
  <si>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</si>
  <si>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</si>
  <si>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</si>
  <si>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</si>
  <si>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港湾整備</t>
    <phoneticPr fontId="5"/>
  </si>
  <si>
    <t>被保険者数(人)</t>
  </si>
  <si>
    <t>　積立金</t>
    <phoneticPr fontId="5"/>
  </si>
  <si>
    <t>　うち減収補塡債(特例分)</t>
    <rPh sb="4" eb="5">
      <t>シュウ</t>
    </rPh>
    <rPh sb="9" eb="10">
      <t>トク</t>
    </rPh>
    <rPh sb="10" eb="11">
      <t>レイ</t>
    </rPh>
    <rPh sb="11" eb="12">
      <t>ブン</t>
    </rPh>
    <phoneticPr fontId="16"/>
  </si>
  <si>
    <t>その他</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</si>
  <si>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</si>
  <si>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</si>
  <si>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</si>
  <si>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</si>
  <si>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</si>
  <si>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</si>
  <si>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</si>
  <si>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</si>
  <si>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</si>
  <si>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</si>
  <si>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</si>
  <si>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</si>
  <si>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</si>
  <si>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</si>
  <si>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</si>
  <si>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</si>
  <si>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</si>
  <si>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</si>
  <si>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</si>
  <si>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</si>
  <si>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</si>
  <si>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</si>
  <si>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沖縄県石垣市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</si>
  <si>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</si>
  <si>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</si>
  <si>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</si>
  <si>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</si>
  <si>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</si>
  <si>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</si>
  <si>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</si>
  <si>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</si>
  <si>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</si>
  <si>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</si>
  <si>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</si>
  <si>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</si>
  <si>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</si>
  <si>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</si>
  <si>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</si>
  <si>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</si>
  <si>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</si>
  <si>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</si>
  <si>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</si>
  <si>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</si>
  <si>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港湾事業特別会計（普通会計）</t>
    <phoneticPr fontId="5"/>
  </si>
  <si>
    <t>石垣都市計画土地区画整理事業特別会計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</si>
  <si>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</si>
  <si>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</si>
  <si>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</si>
  <si>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</si>
  <si>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</si>
  <si>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</si>
  <si>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</si>
  <si>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</si>
  <si>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</si>
  <si>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</si>
  <si>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</si>
  <si>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</si>
  <si>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</si>
  <si>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</si>
  <si>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</si>
  <si>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</si>
  <si>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</si>
  <si>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</si>
  <si>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</si>
  <si>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</si>
  <si>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港湾事業特別会計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</si>
  <si>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</si>
  <si>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</si>
  <si>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</si>
  <si>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</si>
  <si>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</si>
  <si>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</si>
  <si>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</si>
  <si>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</si>
  <si>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</si>
  <si>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</si>
  <si>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</si>
  <si>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</si>
  <si>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</si>
  <si>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</si>
  <si>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</si>
  <si>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</si>
  <si>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</si>
  <si>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</si>
  <si>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</si>
  <si>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</si>
  <si>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</si>
  <si>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</si>
  <si>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</si>
  <si>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</si>
  <si>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</si>
  <si>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</si>
  <si>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</si>
  <si>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</si>
  <si>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</si>
  <si>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</si>
  <si>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</si>
  <si>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</si>
  <si>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</si>
  <si>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</si>
  <si>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</si>
  <si>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</si>
  <si>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</si>
  <si>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</si>
  <si>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</si>
  <si>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</si>
  <si>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</si>
  <si>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</si>
  <si>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</si>
  <si>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</si>
  <si>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</si>
  <si>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</si>
  <si>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</si>
  <si>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</si>
  <si>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</si>
  <si>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</si>
  <si>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</si>
  <si>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</si>
  <si>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</si>
  <si>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</si>
  <si>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</si>
  <si>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</si>
  <si>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</si>
  <si>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</si>
  <si>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</si>
  <si>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</si>
  <si>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</si>
  <si>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</si>
  <si>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</si>
  <si>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</si>
  <si>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</si>
  <si>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</si>
  <si>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港湾事業特別会計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</si>
  <si>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</si>
  <si>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</si>
  <si>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</si>
  <si>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</si>
  <si>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</si>
  <si>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</si>
  <si>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</si>
  <si>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</si>
  <si>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</si>
  <si>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</si>
  <si>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</si>
  <si>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</si>
  <si>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</si>
  <si>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</si>
  <si>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</si>
  <si>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</si>
  <si>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</si>
  <si>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</si>
  <si>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</si>
  <si>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</si>
  <si>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</si>
  <si>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</si>
  <si>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</si>
  <si>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</si>
  <si>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</si>
  <si>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</si>
  <si>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</si>
  <si>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</si>
  <si>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</si>
  <si>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</si>
  <si>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</si>
  <si>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</si>
  <si>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</si>
  <si>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</si>
  <si>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</si>
  <si>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</si>
  <si>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</si>
  <si>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</si>
  <si>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</si>
  <si>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</si>
  <si>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</si>
  <si>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</si>
  <si>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</si>
  <si>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</si>
  <si>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</si>
  <si>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</si>
  <si>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</si>
  <si>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</si>
  <si>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</si>
  <si>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</si>
  <si>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</si>
  <si>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</si>
  <si>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</si>
  <si>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</si>
  <si>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</si>
  <si>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</si>
  <si>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</si>
  <si>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</si>
  <si>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</si>
  <si>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</si>
  <si>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</si>
  <si>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</si>
  <si>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</si>
  <si>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</si>
  <si>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</si>
  <si>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</si>
  <si>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</si>
  <si>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</si>
  <si>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</si>
  <si>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</si>
  <si>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</si>
  <si>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</si>
  <si>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</si>
  <si>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</si>
  <si>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</si>
  <si>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</si>
  <si>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</si>
  <si>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</si>
  <si>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</si>
  <si>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</si>
  <si>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</si>
  <si>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</si>
  <si>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</si>
  <si>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</si>
  <si>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</si>
  <si>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</si>
  <si>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</si>
  <si>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2.46</t>
  </si>
  <si>
    <t>水道事業会計</t>
  </si>
  <si>
    <t>一般会計</t>
  </si>
  <si>
    <t>国民健康保険事業特別会計</t>
  </si>
  <si>
    <t>▲ 1.30</t>
  </si>
  <si>
    <t>介護保険事業特別会計</t>
  </si>
  <si>
    <t>下水道事業会計</t>
  </si>
  <si>
    <t>港湾事業特別会計</t>
  </si>
  <si>
    <t>石垣都市計画土地区画整理事業特別会計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</si>
  <si>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</si>
  <si>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</si>
  <si>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</si>
  <si>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</si>
  <si>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</si>
  <si>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</si>
  <si>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</si>
  <si>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</si>
  <si>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</si>
  <si>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</si>
  <si>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</si>
  <si>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</si>
  <si>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八重山食肉センター</t>
    <rPh sb="0" eb="3">
      <t>ヤエヤマ</t>
    </rPh>
    <rPh sb="3" eb="5">
      <t>ショクニク</t>
    </rPh>
    <phoneticPr fontId="2"/>
  </si>
  <si>
    <t>タウンマネジメント石垣</t>
    <rPh sb="9" eb="11">
      <t>イシガキ</t>
    </rPh>
    <phoneticPr fontId="2"/>
  </si>
  <si>
    <t>八重山漁業協同組合</t>
    <rPh sb="0" eb="3">
      <t>ヤエヤマ</t>
    </rPh>
    <rPh sb="3" eb="5">
      <t>ギョギョウ</t>
    </rPh>
    <rPh sb="5" eb="7">
      <t>キョウドウ</t>
    </rPh>
    <rPh sb="7" eb="9">
      <t>クミアイ</t>
    </rPh>
    <phoneticPr fontId="2"/>
  </si>
  <si>
    <t>沖縄県信用保証協会</t>
    <rPh sb="0" eb="3">
      <t>オキナワケン</t>
    </rPh>
    <rPh sb="3" eb="5">
      <t>シンヨウ</t>
    </rPh>
    <rPh sb="5" eb="7">
      <t>ホショウ</t>
    </rPh>
    <rPh sb="7" eb="9">
      <t>キョウカイ</t>
    </rPh>
    <phoneticPr fontId="2"/>
  </si>
  <si>
    <t>-</t>
    <phoneticPr fontId="2"/>
  </si>
  <si>
    <t>-</t>
    <phoneticPr fontId="2"/>
  </si>
  <si>
    <t>-</t>
    <phoneticPr fontId="2"/>
  </si>
  <si>
    <t>-</t>
    <phoneticPr fontId="2"/>
  </si>
  <si>
    <t>庁舎建設基金</t>
    <rPh sb="0" eb="2">
      <t>チョウシャ</t>
    </rPh>
    <rPh sb="2" eb="4">
      <t>ケンセツ</t>
    </rPh>
    <rPh sb="4" eb="6">
      <t>キキン</t>
    </rPh>
    <phoneticPr fontId="5"/>
  </si>
  <si>
    <t>まちづくり支援基金</t>
    <rPh sb="5" eb="7">
      <t>シエン</t>
    </rPh>
    <rPh sb="7" eb="9">
      <t>キキン</t>
    </rPh>
    <phoneticPr fontId="5"/>
  </si>
  <si>
    <t>公共施設整備基金</t>
    <rPh sb="0" eb="2">
      <t>コウキョウ</t>
    </rPh>
    <rPh sb="2" eb="4">
      <t>シセツ</t>
    </rPh>
    <rPh sb="4" eb="6">
      <t>セイビ</t>
    </rPh>
    <rPh sb="6" eb="8">
      <t>キキン</t>
    </rPh>
    <phoneticPr fontId="5"/>
  </si>
  <si>
    <t>奨学基金</t>
    <rPh sb="0" eb="2">
      <t>ショウガク</t>
    </rPh>
    <rPh sb="2" eb="4">
      <t>キキン</t>
    </rPh>
    <phoneticPr fontId="5"/>
  </si>
  <si>
    <t>土地区画整理事業基金</t>
    <rPh sb="0" eb="2">
      <t>トチ</t>
    </rPh>
    <rPh sb="2" eb="4">
      <t>クカク</t>
    </rPh>
    <rPh sb="4" eb="6">
      <t>セイリ</t>
    </rPh>
    <rPh sb="6" eb="8">
      <t>ジギョウ</t>
    </rPh>
    <rPh sb="8" eb="10">
      <t>キキン</t>
    </rPh>
    <phoneticPr fontId="5"/>
  </si>
  <si>
    <t>沖縄県市町村総合事務組合　一般会計</t>
    <rPh sb="0" eb="3">
      <t>オキナワケン</t>
    </rPh>
    <rPh sb="3" eb="6">
      <t>シチョウソン</t>
    </rPh>
    <rPh sb="6" eb="8">
      <t>ソウゴウ</t>
    </rPh>
    <rPh sb="8" eb="10">
      <t>ジム</t>
    </rPh>
    <rPh sb="10" eb="12">
      <t>クミアイ</t>
    </rPh>
    <rPh sb="13" eb="15">
      <t>イッパン</t>
    </rPh>
    <rPh sb="15" eb="17">
      <t>カイケイ</t>
    </rPh>
    <phoneticPr fontId="2"/>
  </si>
  <si>
    <t>沖縄県後期高齢者医療広域連合　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</si>
  <si>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　事業鑑定</t>
    <rPh sb="0" eb="3">
      <t>オキナワケン</t>
    </rPh>
    <rPh sb="3" eb="5">
      <t>コウキ</t>
    </rPh>
    <rPh sb="5" eb="8">
      <t>コウレイシャ</t>
    </rPh>
    <rPh sb="8" eb="10">
      <t>イリョウ</t>
    </rPh>
    <rPh sb="10" eb="12">
      <t>コウイキ</t>
    </rPh>
    <rPh sb="12" eb="14">
      <t>レンゴウ</t>
    </rPh>
    <rPh sb="15" eb="17">
      <t>ジギョウ</t>
    </rPh>
    <rPh sb="17" eb="19">
      <t>カンテイ</t>
    </rPh>
    <phoneticPr fontId="2"/>
  </si>
  <si>
    <t>八重山広域市町村圏事務組合　一般会計</t>
    <rPh sb="0" eb="3">
      <t>ヤエヤマ</t>
    </rPh>
    <rPh sb="3" eb="5">
      <t>コウイキ</t>
    </rPh>
    <rPh sb="5" eb="8">
      <t>シチョウソン</t>
    </rPh>
    <rPh sb="8" eb="9">
      <t>ケン</t>
    </rPh>
    <rPh sb="9" eb="11">
      <t>ジム</t>
    </rPh>
    <rPh sb="11" eb="13">
      <t>クミアイ</t>
    </rPh>
    <rPh sb="14" eb="16">
      <t>イッパン</t>
    </rPh>
    <rPh sb="16" eb="18">
      <t>カイケイ</t>
    </rPh>
    <phoneticPr fontId="2"/>
  </si>
  <si>
    <t>沖縄県市町村自治会館管理組合　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</si>
  <si>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</si>
  <si>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</si>
  <si>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</si>
  <si>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</si>
  <si>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</si>
  <si>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</si>
  <si>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</si>
  <si>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</si>
  <si>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</si>
  <si>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将来負担率、実質公債費率ともに類似団体と比較して低い水準となっている。
今後の見通しについては、庁舎建設事業等の起債借入により将来負担比率が上昇すると想定しており、これらの地方債の償還が始まると、実質公債費比率についても上昇していくことが考えられるため、これまで以上に公債費の適正化に取り組んでいく必要がある。</t>
    <rPh sb="0" eb="2">
      <t>ショウライ</t>
    </rPh>
    <rPh sb="2" eb="4">
      <t>フタン</t>
    </rPh>
    <rPh sb="4" eb="5">
      <t>リツ</t>
    </rPh>
    <rPh sb="6" eb="8">
      <t>ジッシツ</t>
    </rPh>
    <rPh sb="8" eb="11">
      <t>コウサイヒ</t>
    </rPh>
    <rPh sb="11" eb="12">
      <t>リツ</t>
    </rPh>
    <rPh sb="15" eb="17">
      <t>ルイジ</t>
    </rPh>
    <rPh sb="17" eb="19">
      <t>ダンタイ</t>
    </rPh>
    <rPh sb="20" eb="22">
      <t>ヒカク</t>
    </rPh>
    <rPh sb="24" eb="25">
      <t>ヒク</t>
    </rPh>
    <rPh sb="26" eb="28">
      <t>スイジュン</t>
    </rPh>
    <rPh sb="36" eb="38">
      <t>コンゴ</t>
    </rPh>
    <rPh sb="39" eb="41">
      <t>ミトオ</t>
    </rPh>
    <rPh sb="48" eb="50">
      <t>チョウシャ</t>
    </rPh>
    <rPh sb="50" eb="52">
      <t>ケンセツ</t>
    </rPh>
    <rPh sb="52" eb="54">
      <t>ジギョウ</t>
    </rPh>
    <rPh sb="54" eb="55">
      <t>トウ</t>
    </rPh>
    <rPh sb="56" eb="58">
      <t>キサイ</t>
    </rPh>
    <rPh sb="58" eb="60">
      <t>カリイレ</t>
    </rPh>
    <rPh sb="70" eb="72">
      <t>ジョウショウ</t>
    </rPh>
    <rPh sb="75" eb="77">
      <t>ソウテイ</t>
    </rPh>
    <rPh sb="86" eb="88">
      <t>チホウ</t>
    </rPh>
    <rPh sb="88" eb="89">
      <t>サイ</t>
    </rPh>
    <rPh sb="90" eb="92">
      <t>ショウカン</t>
    </rPh>
    <rPh sb="93" eb="94">
      <t>ハジ</t>
    </rPh>
    <rPh sb="98" eb="100">
      <t>ジッシツ</t>
    </rPh>
    <rPh sb="100" eb="102">
      <t>コウサイ</t>
    </rPh>
    <rPh sb="102" eb="103">
      <t>ヒ</t>
    </rPh>
    <rPh sb="104" eb="105">
      <t>リツ</t>
    </rPh>
    <rPh sb="110" eb="112">
      <t>ジョウショウ</t>
    </rPh>
    <rPh sb="119" eb="120">
      <t>カンガ</t>
    </rPh>
    <rPh sb="131" eb="133">
      <t>イジョウ</t>
    </rPh>
    <rPh sb="134" eb="136">
      <t>コウサイ</t>
    </rPh>
    <rPh sb="136" eb="137">
      <t>ヒ</t>
    </rPh>
    <rPh sb="138" eb="141">
      <t>テキセイカ</t>
    </rPh>
    <rPh sb="142" eb="143">
      <t>ト</t>
    </rPh>
    <rPh sb="144" eb="145">
      <t>ク</t>
    </rPh>
    <rPh sb="149" eb="151">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</si>
  <si>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</si>
  <si>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</si>
  <si>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</si>
  <si>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</si>
  <si>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</si>
  <si>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 xml:space="preserve">　当市では、新規発行地方債の抑制に努めてきたことから、地方債の残高は平成18年度から平成23年度にかけて減少傾向にあった。平成24年度以降は微増傾向となっていたがその内訳の主なものは臨時財政対策債となっている。その結果、地方債の発行は継続的に抑制されており将来負担比率が低下している。今後の見通しとしては、新庁舎建設事業や、市営住宅建設事業など大型建設事業の影響により上昇傾向になると想定している。
　有形固定資産減価償却率は類似団体よりも高く上昇傾向にあるため、老朽固定資産の改修等を実施するなど取り組みが必要であるが、改修には多額の費用を要することから、公共施設等総合管理計画を基に類似施設の統廃合を含めた改築更新等を検討していく必要がある。
</t>
    <rPh sb="1" eb="3">
      <t>トウシ</t>
    </rPh>
    <rPh sb="142" eb="144">
      <t>コンゴ</t>
    </rPh>
    <rPh sb="145" eb="147">
      <t>ミトオ</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</si>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</sst>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490F-48A1-A13A-201555F3D7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102954</c:v>
                </c:pt>
                <c:pt idx="1">
                  <c:v>101724</c:v>
                </c:pt>
                <c:pt idx="2">
                  <c:v>86569</c:v>
                </c:pt>
                <c:pt idx="3">
                  <c:v>71095</c:v>
                </c:pt>
                <c:pt idx="4">
                  <c:v>112732</c:v>
                </c:pt>
              </c:numCache>
            </c:numRef>
          </c:val>
          <c:smooth val="0"/>
          <c:extLst>
            <c:ext xmlns:c16="http://schemas.microsoft.com/office/drawing/2014/chart" uri="{C3380CC4-5D6E-409C-BE32-E72D297353CC}">
              <c16:uniqueId val="{00000001-490F-48A1-A13A-201555F3D7A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4.37</c:v>
                </c:pt>
                <c:pt idx="1">
                  <c:v>5.07</c:v>
                </c:pt>
                <c:pt idx="2">
                  <c:v>8</c:v>
                </c:pt>
                <c:pt idx="3">
                  <c:v>4.05</c:v>
                </c:pt>
                <c:pt idx="4">
                  <c:v>2.31</c:v>
                </c:pt>
              </c:numCache>
            </c:numRef>
          </c:val>
          <c:extLst>
            <c:ext xmlns:c16="http://schemas.microsoft.com/office/drawing/2014/chart" uri="{C3380CC4-5D6E-409C-BE32-E72D297353CC}">
              <c16:uniqueId val="{00000000-7F66-4C66-A985-A70B8A225D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20.59</c:v>
                </c:pt>
                <c:pt idx="1">
                  <c:v>21.99</c:v>
                </c:pt>
                <c:pt idx="2">
                  <c:v>24.13</c:v>
                </c:pt>
                <c:pt idx="3">
                  <c:v>27.89</c:v>
                </c:pt>
                <c:pt idx="4">
                  <c:v>26.86</c:v>
                </c:pt>
              </c:numCache>
            </c:numRef>
          </c:val>
          <c:extLst>
            <c:ext xmlns:c16="http://schemas.microsoft.com/office/drawing/2014/chart" uri="{C3380CC4-5D6E-409C-BE32-E72D297353CC}">
              <c16:uniqueId val="{00000001-7F66-4C66-A985-A70B8A225D3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3.59</c:v>
                </c:pt>
                <c:pt idx="1">
                  <c:v>3.05</c:v>
                </c:pt>
                <c:pt idx="2">
                  <c:v>5.55</c:v>
                </c:pt>
                <c:pt idx="3">
                  <c:v>0.04</c:v>
                </c:pt>
                <c:pt idx="4">
                  <c:v>-2.46</c:v>
                </c:pt>
              </c:numCache>
            </c:numRef>
          </c:val>
          <c:smooth val="0"/>
          <c:extLst>
            <c:ext xmlns:c16="http://schemas.microsoft.com/office/drawing/2014/chart" uri="{C3380CC4-5D6E-409C-BE32-E72D297353CC}">
              <c16:uniqueId val="{00000002-7F66-4C66-A985-A70B8A225D3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0.38</c:v>
                </c:pt>
                <c:pt idx="2">
                  <c:v>#N/A</c:v>
                </c:pt>
                <c:pt idx="3">
                  <c:v>0.19</c:v>
                </c:pt>
                <c:pt idx="4">
                  <c:v>#N/A</c:v>
                </c:pt>
                <c:pt idx="5">
                  <c:v>0.41</c:v>
                </c:pt>
                <c:pt idx="6">
                  <c:v>#N/A</c:v>
                </c:pt>
                <c:pt idx="7">
                  <c:v>0.69</c:v>
                </c:pt>
                <c:pt idx="8">
                  <c:v>#N/A</c:v>
                </c:pt>
                <c:pt idx="9">
                  <c:v>0</c:v>
                </c:pt>
              </c:numCache>
            </c:numRef>
          </c:val>
          <c:extLst>
            <c:ext xmlns:c16="http://schemas.microsoft.com/office/drawing/2014/chart" uri="{C3380CC4-5D6E-409C-BE32-E72D297353CC}">
              <c16:uniqueId val="{00000000-20C7-4785-A396-D3BF47238F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0C7-4785-A396-D3BF47238F6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0.03</c:v>
                </c:pt>
                <c:pt idx="8">
                  <c:v>#N/A</c:v>
                </c:pt>
                <c:pt idx="9">
                  <c:v>0.01</c:v>
                </c:pt>
              </c:numCache>
            </c:numRef>
          </c:val>
          <c:extLst>
            <c:ext xmlns:c16="http://schemas.microsoft.com/office/drawing/2014/chart" uri="{C3380CC4-5D6E-409C-BE32-E72D297353CC}">
              <c16:uniqueId val="{00000002-20C7-4785-A396-D3BF47238F65}"/>
            </c:ext>
          </c:extLst>
        </c:ser>
        <c:ser>
          <c:idx val="3"/>
          <c:order val="3"/>
          <c:tx>
            <c:strRef>
              <c:f>データシート!$A$30</c:f>
              <c:strCache>
                <c:ptCount val="1"/>
                <c:pt idx="0">
                  <c:v>石垣都市計画土地区画整理事業特別会計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0.09</c:v>
                </c:pt>
                <c:pt idx="2">
                  <c:v>#N/A</c:v>
                </c:pt>
                <c:pt idx="3">
                  <c:v>0.09</c:v>
                </c:pt>
                <c:pt idx="4">
                  <c:v>#N/A</c:v>
                </c:pt>
                <c:pt idx="5">
                  <c:v>0.16</c:v>
                </c:pt>
                <c:pt idx="6">
                  <c:v>#N/A</c:v>
                </c:pt>
                <c:pt idx="7">
                  <c:v>0.18</c:v>
                </c:pt>
                <c:pt idx="8">
                  <c:v>#N/A</c:v>
                </c:pt>
                <c:pt idx="9">
                  <c:v>7.0000000000000007E-2</c:v>
                </c:pt>
              </c:numCache>
            </c:numRef>
          </c:val>
          <c:extLst>
            <c:ext xmlns:c16="http://schemas.microsoft.com/office/drawing/2014/chart" uri="{C3380CC4-5D6E-409C-BE32-E72D297353CC}">
              <c16:uniqueId val="{00000003-20C7-4785-A396-D3BF47238F65}"/>
            </c:ext>
          </c:extLst>
        </c:ser>
        <c:ser>
          <c:idx val="4"/>
          <c:order val="4"/>
          <c:tx>
            <c:strRef>
              <c:f>データシート!$A$31</c:f>
              <c:strCache>
                <c:ptCount val="1"/>
                <c:pt idx="0">
                  <c:v>港湾事業特別会計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0.75</c:v>
                </c:pt>
                <c:pt idx="2">
                  <c:v>#N/A</c:v>
                </c:pt>
                <c:pt idx="3">
                  <c:v>1.01</c:v>
                </c:pt>
                <c:pt idx="4">
                  <c:v>#N/A</c:v>
                </c:pt>
                <c:pt idx="5">
                  <c:v>1.05</c:v>
                </c:pt>
                <c:pt idx="6">
                  <c:v>#N/A</c:v>
                </c:pt>
                <c:pt idx="7">
                  <c:v>1.1000000000000001</c:v>
                </c:pt>
                <c:pt idx="8">
                  <c:v>#N/A</c:v>
                </c:pt>
                <c:pt idx="9">
                  <c:v>0.23</c:v>
                </c:pt>
              </c:numCache>
            </c:numRef>
          </c:val>
          <c:extLst>
            <c:ext xmlns:c16="http://schemas.microsoft.com/office/drawing/2014/chart" uri="{C3380CC4-5D6E-409C-BE32-E72D297353CC}">
              <c16:uniqueId val="{00000004-20C7-4785-A396-D3BF47238F65}"/>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1.42</c:v>
                </c:pt>
              </c:numCache>
            </c:numRef>
          </c:val>
          <c:extLst>
            <c:ext xmlns:c16="http://schemas.microsoft.com/office/drawing/2014/chart" uri="{C3380CC4-5D6E-409C-BE32-E72D297353CC}">
              <c16:uniqueId val="{00000005-20C7-4785-A396-D3BF47238F6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0.71</c:v>
                </c:pt>
                <c:pt idx="2">
                  <c:v>#N/A</c:v>
                </c:pt>
                <c:pt idx="3">
                  <c:v>1.1000000000000001</c:v>
                </c:pt>
                <c:pt idx="4">
                  <c:v>#N/A</c:v>
                </c:pt>
                <c:pt idx="5">
                  <c:v>0.93</c:v>
                </c:pt>
                <c:pt idx="6">
                  <c:v>#N/A</c:v>
                </c:pt>
                <c:pt idx="7">
                  <c:v>1.1599999999999999</c:v>
                </c:pt>
                <c:pt idx="8">
                  <c:v>#N/A</c:v>
                </c:pt>
                <c:pt idx="9">
                  <c:v>1.57</c:v>
                </c:pt>
              </c:numCache>
            </c:numRef>
          </c:val>
          <c:extLst>
            <c:ext xmlns:c16="http://schemas.microsoft.com/office/drawing/2014/chart" uri="{C3380CC4-5D6E-409C-BE32-E72D297353CC}">
              <c16:uniqueId val="{00000006-20C7-4785-A396-D3BF47238F6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1.3</c:v>
                </c:pt>
                <c:pt idx="1">
                  <c:v>#N/A</c:v>
                </c:pt>
                <c:pt idx="2">
                  <c:v>#N/A</c:v>
                </c:pt>
                <c:pt idx="3">
                  <c:v>0.41</c:v>
                </c:pt>
                <c:pt idx="4">
                  <c:v>#N/A</c:v>
                </c:pt>
                <c:pt idx="5">
                  <c:v>0.11</c:v>
                </c:pt>
                <c:pt idx="6">
                  <c:v>#N/A</c:v>
                </c:pt>
                <c:pt idx="7">
                  <c:v>0.97</c:v>
                </c:pt>
                <c:pt idx="8">
                  <c:v>#N/A</c:v>
                </c:pt>
                <c:pt idx="9">
                  <c:v>1.64</c:v>
                </c:pt>
              </c:numCache>
            </c:numRef>
          </c:val>
          <c:extLst>
            <c:ext xmlns:c16="http://schemas.microsoft.com/office/drawing/2014/chart" uri="{C3380CC4-5D6E-409C-BE32-E72D297353CC}">
              <c16:uniqueId val="{00000007-20C7-4785-A396-D3BF47238F6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4.2699999999999996</c:v>
                </c:pt>
                <c:pt idx="2">
                  <c:v>#N/A</c:v>
                </c:pt>
                <c:pt idx="3">
                  <c:v>4.97</c:v>
                </c:pt>
                <c:pt idx="4">
                  <c:v>#N/A</c:v>
                </c:pt>
                <c:pt idx="5">
                  <c:v>7.71</c:v>
                </c:pt>
                <c:pt idx="6">
                  <c:v>#N/A</c:v>
                </c:pt>
                <c:pt idx="7">
                  <c:v>3.82</c:v>
                </c:pt>
                <c:pt idx="8">
                  <c:v>#N/A</c:v>
                </c:pt>
                <c:pt idx="9">
                  <c:v>2.2200000000000002</c:v>
                </c:pt>
              </c:numCache>
            </c:numRef>
          </c:val>
          <c:extLst>
            <c:ext xmlns:c16="http://schemas.microsoft.com/office/drawing/2014/chart" uri="{C3380CC4-5D6E-409C-BE32-E72D297353CC}">
              <c16:uniqueId val="{00000008-20C7-4785-A396-D3BF47238F6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9.74</c:v>
                </c:pt>
                <c:pt idx="2">
                  <c:v>#N/A</c:v>
                </c:pt>
                <c:pt idx="3">
                  <c:v>10.76</c:v>
                </c:pt>
                <c:pt idx="4">
                  <c:v>#N/A</c:v>
                </c:pt>
                <c:pt idx="5">
                  <c:v>12.2</c:v>
                </c:pt>
                <c:pt idx="6">
                  <c:v>#N/A</c:v>
                </c:pt>
                <c:pt idx="7">
                  <c:v>13.63</c:v>
                </c:pt>
                <c:pt idx="8">
                  <c:v>#N/A</c:v>
                </c:pt>
                <c:pt idx="9">
                  <c:v>22.83</c:v>
                </c:pt>
              </c:numCache>
            </c:numRef>
          </c:val>
          <c:extLst>
            <c:ext xmlns:c16="http://schemas.microsoft.com/office/drawing/2014/chart" uri="{C3380CC4-5D6E-409C-BE32-E72D297353CC}">
              <c16:uniqueId val="{00000009-20C7-4785-A396-D3BF47238F6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1602</c:v>
                </c:pt>
                <c:pt idx="5">
                  <c:v>1567</c:v>
                </c:pt>
                <c:pt idx="8">
                  <c:v>1631</c:v>
                </c:pt>
                <c:pt idx="11">
                  <c:v>1662</c:v>
                </c:pt>
                <c:pt idx="14">
                  <c:v>1619</c:v>
                </c:pt>
              </c:numCache>
            </c:numRef>
          </c:val>
          <c:extLst>
            <c:ext xmlns:c16="http://schemas.microsoft.com/office/drawing/2014/chart" uri="{C3380CC4-5D6E-409C-BE32-E72D297353CC}">
              <c16:uniqueId val="{00000000-58FD-4F60-A4D2-5EC291C016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8FD-4F60-A4D2-5EC291C016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31</c:v>
                </c:pt>
                <c:pt idx="3">
                  <c:v>0</c:v>
                </c:pt>
                <c:pt idx="6">
                  <c:v>0</c:v>
                </c:pt>
                <c:pt idx="9">
                  <c:v>0</c:v>
                </c:pt>
                <c:pt idx="12">
                  <c:v>0</c:v>
                </c:pt>
              </c:numCache>
            </c:numRef>
          </c:val>
          <c:extLst>
            <c:ext xmlns:c16="http://schemas.microsoft.com/office/drawing/2014/chart" uri="{C3380CC4-5D6E-409C-BE32-E72D297353CC}">
              <c16:uniqueId val="{00000002-58FD-4F60-A4D2-5EC291C016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8FD-4F60-A4D2-5EC291C016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212</c:v>
                </c:pt>
                <c:pt idx="3">
                  <c:v>269</c:v>
                </c:pt>
                <c:pt idx="6">
                  <c:v>393</c:v>
                </c:pt>
                <c:pt idx="9">
                  <c:v>467</c:v>
                </c:pt>
                <c:pt idx="12">
                  <c:v>502</c:v>
                </c:pt>
              </c:numCache>
            </c:numRef>
          </c:val>
          <c:extLst>
            <c:ext xmlns:c16="http://schemas.microsoft.com/office/drawing/2014/chart" uri="{C3380CC4-5D6E-409C-BE32-E72D297353CC}">
              <c16:uniqueId val="{00000004-58FD-4F60-A4D2-5EC291C016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FD-4F60-A4D2-5EC291C016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8FD-4F60-A4D2-5EC291C016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2158</c:v>
                </c:pt>
                <c:pt idx="3">
                  <c:v>2101</c:v>
                </c:pt>
                <c:pt idx="6">
                  <c:v>2134</c:v>
                </c:pt>
                <c:pt idx="9">
                  <c:v>2132</c:v>
                </c:pt>
                <c:pt idx="12">
                  <c:v>2015</c:v>
                </c:pt>
              </c:numCache>
            </c:numRef>
          </c:val>
          <c:extLst>
            <c:ext xmlns:c16="http://schemas.microsoft.com/office/drawing/2014/chart" uri="{C3380CC4-5D6E-409C-BE32-E72D297353CC}">
              <c16:uniqueId val="{00000007-58FD-4F60-A4D2-5EC291C0165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799</c:v>
                </c:pt>
                <c:pt idx="2">
                  <c:v>#N/A</c:v>
                </c:pt>
                <c:pt idx="3">
                  <c:v>#N/A</c:v>
                </c:pt>
                <c:pt idx="4">
                  <c:v>803</c:v>
                </c:pt>
                <c:pt idx="5">
                  <c:v>#N/A</c:v>
                </c:pt>
                <c:pt idx="6">
                  <c:v>#N/A</c:v>
                </c:pt>
                <c:pt idx="7">
                  <c:v>896</c:v>
                </c:pt>
                <c:pt idx="8">
                  <c:v>#N/A</c:v>
                </c:pt>
                <c:pt idx="9">
                  <c:v>#N/A</c:v>
                </c:pt>
                <c:pt idx="10">
                  <c:v>937</c:v>
                </c:pt>
                <c:pt idx="11">
                  <c:v>#N/A</c:v>
                </c:pt>
                <c:pt idx="12">
                  <c:v>#N/A</c:v>
                </c:pt>
                <c:pt idx="13">
                  <c:v>898</c:v>
                </c:pt>
                <c:pt idx="14">
                  <c:v>#N/A</c:v>
                </c:pt>
              </c:numCache>
            </c:numRef>
          </c:val>
          <c:smooth val="0"/>
          <c:extLst>
            <c:ext xmlns:c16="http://schemas.microsoft.com/office/drawing/2014/chart" uri="{C3380CC4-5D6E-409C-BE32-E72D297353CC}">
              <c16:uniqueId val="{00000008-58FD-4F60-A4D2-5EC291C0165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15903</c:v>
                </c:pt>
                <c:pt idx="5">
                  <c:v>16559</c:v>
                </c:pt>
                <c:pt idx="8">
                  <c:v>16143</c:v>
                </c:pt>
                <c:pt idx="11">
                  <c:v>17833</c:v>
                </c:pt>
                <c:pt idx="14">
                  <c:v>18773</c:v>
                </c:pt>
              </c:numCache>
            </c:numRef>
          </c:val>
          <c:extLst>
            <c:ext xmlns:c16="http://schemas.microsoft.com/office/drawing/2014/chart" uri="{C3380CC4-5D6E-409C-BE32-E72D297353CC}">
              <c16:uniqueId val="{00000000-7CB0-4260-A6F7-B18D2B0F219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368</c:v>
                </c:pt>
                <c:pt idx="5">
                  <c:v>312</c:v>
                </c:pt>
                <c:pt idx="8">
                  <c:v>303</c:v>
                </c:pt>
                <c:pt idx="11">
                  <c:v>310</c:v>
                </c:pt>
                <c:pt idx="14">
                  <c:v>281</c:v>
                </c:pt>
              </c:numCache>
            </c:numRef>
          </c:val>
          <c:extLst>
            <c:ext xmlns:c16="http://schemas.microsoft.com/office/drawing/2014/chart" uri="{C3380CC4-5D6E-409C-BE32-E72D297353CC}">
              <c16:uniqueId val="{00000001-7CB0-4260-A6F7-B18D2B0F219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4834</c:v>
                </c:pt>
                <c:pt idx="5">
                  <c:v>5495</c:v>
                </c:pt>
                <c:pt idx="8">
                  <c:v>5655</c:v>
                </c:pt>
                <c:pt idx="11">
                  <c:v>6570</c:v>
                </c:pt>
                <c:pt idx="14">
                  <c:v>6763</c:v>
                </c:pt>
              </c:numCache>
            </c:numRef>
          </c:val>
          <c:extLst>
            <c:ext xmlns:c16="http://schemas.microsoft.com/office/drawing/2014/chart" uri="{C3380CC4-5D6E-409C-BE32-E72D297353CC}">
              <c16:uniqueId val="{00000002-7CB0-4260-A6F7-B18D2B0F219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CB0-4260-A6F7-B18D2B0F219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CB0-4260-A6F7-B18D2B0F219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9</c:v>
                </c:pt>
                <c:pt idx="3">
                  <c:v>64</c:v>
                </c:pt>
                <c:pt idx="6">
                  <c:v>48</c:v>
                </c:pt>
                <c:pt idx="9">
                  <c:v>34</c:v>
                </c:pt>
                <c:pt idx="12">
                  <c:v>16</c:v>
                </c:pt>
              </c:numCache>
            </c:numRef>
          </c:val>
          <c:extLst>
            <c:ext xmlns:c16="http://schemas.microsoft.com/office/drawing/2014/chart" uri="{C3380CC4-5D6E-409C-BE32-E72D297353CC}">
              <c16:uniqueId val="{00000005-7CB0-4260-A6F7-B18D2B0F219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1418</c:v>
                </c:pt>
                <c:pt idx="3">
                  <c:v>902</c:v>
                </c:pt>
                <c:pt idx="6">
                  <c:v>824</c:v>
                </c:pt>
                <c:pt idx="9">
                  <c:v>616</c:v>
                </c:pt>
                <c:pt idx="12">
                  <c:v>248</c:v>
                </c:pt>
              </c:numCache>
            </c:numRef>
          </c:val>
          <c:extLst>
            <c:ext xmlns:c16="http://schemas.microsoft.com/office/drawing/2014/chart" uri="{C3380CC4-5D6E-409C-BE32-E72D297353CC}">
              <c16:uniqueId val="{00000006-7CB0-4260-A6F7-B18D2B0F219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CB0-4260-A6F7-B18D2B0F219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3847</c:v>
                </c:pt>
                <c:pt idx="3">
                  <c:v>3392</c:v>
                </c:pt>
                <c:pt idx="6">
                  <c:v>4104</c:v>
                </c:pt>
                <c:pt idx="9">
                  <c:v>5013</c:v>
                </c:pt>
                <c:pt idx="12">
                  <c:v>6112</c:v>
                </c:pt>
              </c:numCache>
            </c:numRef>
          </c:val>
          <c:extLst>
            <c:ext xmlns:c16="http://schemas.microsoft.com/office/drawing/2014/chart" uri="{C3380CC4-5D6E-409C-BE32-E72D297353CC}">
              <c16:uniqueId val="{00000008-7CB0-4260-A6F7-B18D2B0F219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c:v>
                </c:pt>
                <c:pt idx="3">
                  <c:v>2</c:v>
                </c:pt>
                <c:pt idx="6">
                  <c:v>2</c:v>
                </c:pt>
                <c:pt idx="9">
                  <c:v>1</c:v>
                </c:pt>
                <c:pt idx="12">
                  <c:v>1</c:v>
                </c:pt>
              </c:numCache>
            </c:numRef>
          </c:val>
          <c:extLst>
            <c:ext xmlns:c16="http://schemas.microsoft.com/office/drawing/2014/chart" uri="{C3380CC4-5D6E-409C-BE32-E72D297353CC}">
              <c16:uniqueId val="{00000009-7CB0-4260-A6F7-B18D2B0F219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21459</c:v>
                </c:pt>
                <c:pt idx="3">
                  <c:v>21745</c:v>
                </c:pt>
                <c:pt idx="6">
                  <c:v>21494</c:v>
                </c:pt>
                <c:pt idx="9">
                  <c:v>21039</c:v>
                </c:pt>
                <c:pt idx="12">
                  <c:v>22651</c:v>
                </c:pt>
              </c:numCache>
            </c:numRef>
          </c:val>
          <c:extLst>
            <c:ext xmlns:c16="http://schemas.microsoft.com/office/drawing/2014/chart" uri="{C3380CC4-5D6E-409C-BE32-E72D297353CC}">
              <c16:uniqueId val="{0000000A-7CB0-4260-A6F7-B18D2B0F219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5642</c:v>
                </c:pt>
                <c:pt idx="2">
                  <c:v>#N/A</c:v>
                </c:pt>
                <c:pt idx="3">
                  <c:v>#N/A</c:v>
                </c:pt>
                <c:pt idx="4">
                  <c:v>3740</c:v>
                </c:pt>
                <c:pt idx="5">
                  <c:v>#N/A</c:v>
                </c:pt>
                <c:pt idx="6">
                  <c:v>#N/A</c:v>
                </c:pt>
                <c:pt idx="7">
                  <c:v>4372</c:v>
                </c:pt>
                <c:pt idx="8">
                  <c:v>#N/A</c:v>
                </c:pt>
                <c:pt idx="9">
                  <c:v>#N/A</c:v>
                </c:pt>
                <c:pt idx="10">
                  <c:v>1989</c:v>
                </c:pt>
                <c:pt idx="11">
                  <c:v>#N/A</c:v>
                </c:pt>
                <c:pt idx="12">
                  <c:v>#N/A</c:v>
                </c:pt>
                <c:pt idx="13">
                  <c:v>3212</c:v>
                </c:pt>
                <c:pt idx="14">
                  <c:v>#N/A</c:v>
                </c:pt>
              </c:numCache>
            </c:numRef>
          </c:val>
          <c:smooth val="0"/>
          <c:extLst>
            <c:ext xmlns:c16="http://schemas.microsoft.com/office/drawing/2014/chart" uri="{C3380CC4-5D6E-409C-BE32-E72D297353CC}">
              <c16:uniqueId val="{0000000B-7CB0-4260-A6F7-B18D2B0F219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3360</c:v>
                </c:pt>
                <c:pt idx="1">
                  <c:v>3897</c:v>
                </c:pt>
                <c:pt idx="2">
                  <c:v>3765</c:v>
                </c:pt>
              </c:numCache>
            </c:numRef>
          </c:val>
          <c:extLst>
            <c:ext xmlns:c16="http://schemas.microsoft.com/office/drawing/2014/chart" uri="{C3380CC4-5D6E-409C-BE32-E72D297353CC}">
              <c16:uniqueId val="{00000000-8251-488A-9FA2-B09101DDC2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322</c:v>
                </c:pt>
                <c:pt idx="1">
                  <c:v>332</c:v>
                </c:pt>
                <c:pt idx="2">
                  <c:v>342</c:v>
                </c:pt>
              </c:numCache>
            </c:numRef>
          </c:val>
          <c:extLst>
            <c:ext xmlns:c16="http://schemas.microsoft.com/office/drawing/2014/chart" uri="{C3380CC4-5D6E-409C-BE32-E72D297353CC}">
              <c16:uniqueId val="{00000001-8251-488A-9FA2-B09101DDC2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1973</c:v>
                </c:pt>
                <c:pt idx="1">
                  <c:v>2341</c:v>
                </c:pt>
                <c:pt idx="2">
                  <c:v>2656</c:v>
                </c:pt>
              </c:numCache>
            </c:numRef>
          </c:val>
          <c:extLst>
            <c:ext xmlns:c16="http://schemas.microsoft.com/office/drawing/2014/chart" uri="{C3380CC4-5D6E-409C-BE32-E72D297353CC}">
              <c16:uniqueId val="{00000002-8251-488A-9FA2-B09101DDC2C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{733CA69F-9A5A-4DD3-AD6C-355EE259F6B3}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1DB-4B51-8342-E8947B4C0F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{FFE92936-9CDA-4553-A889-CA93923B1184}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DB-4B51-8342-E8947B4C0F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{B488F2CB-FD86-47BA-9C75-1B67C6AD14DB}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DB-4B51-8342-E8947B4C0F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{7FC55D41-93D5-418A-B198-F41FB5920A2E}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DB-4B51-8342-E8947B4C0F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{CECBCAC1-2DD0-49BF-864E-C2118E85CBF2}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DB-4B51-8342-E8947B4C0FD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{21B1D7D5-55C8-4A5D-9993-48BF02DA81B5}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1DB-4B51-8342-E8947B4C0FD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{346F7119-CC02-47B9-8992-36DF60A9C4E7}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1DB-4B51-8342-E8947B4C0FD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{C01CB323-DDC0-4AD3-8B4C-74325043F266}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1DB-4B51-8342-E8947B4C0FD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{0C5CA579-5328-4675-A226-A9EC9095C7B3}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1DB-4B51-8342-E8947B4C0F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58.7</c:v>
                </c:pt>
                <c:pt idx="8">
                  <c:v>56.5</c:v>
                </c:pt>
                <c:pt idx="16">
                  <c:v>59.2</c:v>
                </c:pt>
                <c:pt idx="24">
                  <c:v>61</c:v>
                </c:pt>
                <c:pt idx="32">
                  <c:v>62.4</c:v>
                </c:pt>
              </c:numCache>
            </c:numRef>
          </c:xVal>
          <c:yVal>
            <c:numRef>
              <c:f>公会計指標分析・財政指標組合せ分析表!$BP$51:$DC$51</c:f>
              <c:numCache>
                <c:formatCode>#,##0.0;"▲ "#,##0.0</c:formatCode>
                <c:ptCount val="40"/>
                <c:pt idx="0">
                  <c:v>48.1</c:v>
                </c:pt>
                <c:pt idx="8">
                  <c:v>30.6</c:v>
                </c:pt>
                <c:pt idx="16">
                  <c:v>35.4</c:v>
                </c:pt>
                <c:pt idx="24">
                  <c:v>16.100000000000001</c:v>
                </c:pt>
                <c:pt idx="32">
                  <c:v>25.8</c:v>
                </c:pt>
              </c:numCache>
            </c:numRef>
          </c:yVal>
          <c:smooth val="0"/>
          <c:extLst>
            <c:ext xmlns:c16="http://schemas.microsoft.com/office/drawing/2014/chart" uri="{C3380CC4-5D6E-409C-BE32-E72D297353CC}">
              <c16:uniqueId val="{00000009-31DB-4B51-8342-E8947B4C0FD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{46D10909-ABFE-4748-B330-33CC0E9473BE}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1DB-4B51-8342-E8947B4C0FD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{ECC1A9BE-CACB-4F1A-8E4F-E56CEB4AA594}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DB-4B51-8342-E8947B4C0F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{383E6473-7BAC-4B4E-A417-1A89E4D298E6}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DB-4B51-8342-E8947B4C0F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{54852CB0-101B-4EC7-987A-44EA0DAF8C70}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DB-4B51-8342-E8947B4C0F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{A8AE9E6E-64DB-4495-BEDD-F6F1FD66EAA0}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DB-4B51-8342-E8947B4C0FD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{C29031ED-03B1-4039-AD8F-E89A6F6FEBF5}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1DB-4B51-8342-E8947B4C0FD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{008DD5B1-3AB1-4A70-AACC-43300A707623}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1DB-4B51-8342-E8947B4C0FD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{7649C9F6-624A-4971-99C2-C74FD63430A7}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1DB-4B51-8342-E8947B4C0FD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{43713670-C1D4-49B9-8097-E92D3E4E58EC}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1DB-4B51-8342-E8947B4C0F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31DB-4B51-8342-E8947B4C0FD0}"/>
            </c:ext>
          </c:extLst>
        </c:ser>
        <c:dLbls>
          <c:showLegendKey val="0"/>
          <c:showVal val="1"/>
          <c:showCatName val="0"/>
          <c:showSerName val="0"/>
          <c:showPercent val="0"/>
          <c:showBubbleSize val="0"/>
        </c:dLbls>
        <c:axId val="46179840"/>
        <c:axId val="46181760"/>
      </c:scatterChart>
      <c:valAx>
        <c:axId val="46179840"/>
        <c:scaling>
          <c:orientation val="minMax"/>
          <c:max val="63.2"/>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6"/>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{FA2CD51E-4B5C-4DA6-B2B8-B75C501D6814}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681-444F-8950-DF2205ACF22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{2298B2F1-BD96-4748-9DB2-3B3FBF33C0CC}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81-444F-8950-DF2205ACF22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{CCF7E152-8E4E-486F-B38B-D11B2F9F9B62}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81-444F-8950-DF2205ACF22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{D8FCD4C8-88E1-4583-8E3E-9BE8E862D3EE}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81-444F-8950-DF2205ACF22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{4D27B1A4-199E-4F4D-B4F4-5C24440228DC}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81-444F-8950-DF2205ACF222}"/>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{73E8FA81-0A58-47A7-82CA-56CDDB341A12}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681-444F-8950-DF2205ACF22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{6558E7D8-F399-497B-9F49-4EC0023CBEE5}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681-444F-8950-DF2205ACF22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{1FDC2FF1-A396-428B-B284-971806F0EFB5}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681-444F-8950-DF2205ACF22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{7D624CA6-F5EA-4C4E-B446-CDC716AABC9E}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681-444F-8950-DF2205ACF22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c:v>
                </c:pt>
                <c:pt idx="16">
                  <c:v>6.8</c:v>
                </c:pt>
                <c:pt idx="24">
                  <c:v>7.1</c:v>
                </c:pt>
                <c:pt idx="32">
                  <c:v>7.3</c:v>
                </c:pt>
              </c:numCache>
            </c:numRef>
          </c:xVal>
          <c:yVal>
            <c:numRef>
              <c:f>公会計指標分析・財政指標組合せ分析表!$BP$73:$DC$73</c:f>
              <c:numCache>
                <c:formatCode>#,##0.0;"▲ "#,##0.0</c:formatCode>
                <c:ptCount val="40"/>
                <c:pt idx="0">
                  <c:v>48.1</c:v>
                </c:pt>
                <c:pt idx="8">
                  <c:v>30.6</c:v>
                </c:pt>
                <c:pt idx="16">
                  <c:v>35.4</c:v>
                </c:pt>
                <c:pt idx="24">
                  <c:v>16.100000000000001</c:v>
                </c:pt>
                <c:pt idx="32">
                  <c:v>25.8</c:v>
                </c:pt>
              </c:numCache>
            </c:numRef>
          </c:yVal>
          <c:smooth val="0"/>
          <c:extLst>
            <c:ext xmlns:c16="http://schemas.microsoft.com/office/drawing/2014/chart" uri="{C3380CC4-5D6E-409C-BE32-E72D297353CC}">
              <c16:uniqueId val="{00000009-C681-444F-8950-DF2205ACF22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{B7704DA9-6231-411D-9416-8247772A9765}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681-444F-8950-DF2205ACF22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{77DFB111-0B25-4E11-A8F8-8987AA3E0217}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81-444F-8950-DF2205ACF22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{1DD6B111-4D48-4E2A-97B2-64E412CD449F}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81-444F-8950-DF2205ACF22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{4CA939D5-17AC-47AB-8683-C8FB9003FF04}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81-444F-8950-DF2205ACF22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{E7EA0F3B-7016-4295-8795-E60789DB0936}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81-444F-8950-DF2205ACF22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{BCBF2649-7352-49CB-9F54-FCDF5401B775}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681-444F-8950-DF2205ACF22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{706EDDC8-DB3A-4CD7-B64F-0FE34E3AD29F}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681-444F-8950-DF2205ACF222}"/>
                </c:ext>
              </c:extLst>
            </c:dLbl>
            <c:dLbl>
              <c:idx val="24"/>
              <c:layout>
                <c:manualLayout>
                  <c:x val="-2.7384133859895791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{3090BF61-0D18-46D7-9394-D641125C570D}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681-444F-8950-DF2205ACF222}"/>
                </c:ext>
              </c:extLst>
            </c:dLbl>
            <c:dLbl>
              <c:idx val="32"/>
              <c:layout>
                <c:manualLayout>
                  <c:x val="-3.5884200484290425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{AB1844EC-D087-431D-BEA9-8DE30CBA944C}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681-444F-8950-DF2205ACF2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C681-444F-8950-DF2205ACF222}"/>
            </c:ext>
          </c:extLst>
        </c:ser>
        <c:dLbls>
          <c:showLegendKey val="0"/>
          <c:showVal val="1"/>
          <c:showCatName val="0"/>
          <c:showSerName val="0"/>
          <c:showPercent val="0"/>
          <c:showBubbleSize val="0"/>
        </c:dLbls>
        <c:axId val="84219776"/>
        <c:axId val="84234240"/>
      </c:scatterChart>
      <c:valAx>
        <c:axId val="84219776"/>
        <c:scaling>
          <c:orientation val="minMax"/>
          <c:max val="11.1"/>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6"/>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沖縄県石垣市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元利償還金については、一部償還完了事業及び繰上償還の実施により</a:t>
          </a:r>
          <a:r>
            <a:rPr kumimoji="1" lang="en-US" altLang="ja-JP" sz="1400">
              <a:latin typeface="ＭＳ ゴシック" pitchFamily="49" charset="-128"/>
              <a:ea typeface="ＭＳ ゴシック" pitchFamily="49" charset="-128"/>
            </a:rPr>
            <a:t>117</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公営企業債の元利償還金に対する繰入金は、下水道事業による起債が増加している要因である。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新庁舎建設事業に係る起債で据置期間終了後の令和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年度頃から元利償還金の増加が見込まれる。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沖縄県石垣市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将来負担額について、地方債の現在高は新庁舎建設事業に係る起債により前年度比</a:t>
          </a:r>
          <a:r>
            <a:rPr kumimoji="1" lang="en-US" altLang="ja-JP" sz="1400">
              <a:latin typeface="ＭＳ ゴシック" pitchFamily="49" charset="-128"/>
              <a:ea typeface="ＭＳ ゴシック" pitchFamily="49" charset="-128"/>
            </a:rPr>
            <a:t>1,612</a:t>
          </a:r>
          <a:r>
            <a:rPr kumimoji="1" lang="ja-JP" altLang="en-US" sz="1400">
              <a:latin typeface="ＭＳ ゴシック" pitchFamily="49" charset="-128"/>
              <a:ea typeface="ＭＳ ゴシック" pitchFamily="49" charset="-128"/>
            </a:rPr>
            <a:t>百万円の増となっている。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充当可能財源等について、基準財政需要額参入見込額が大きく増となっている。要因としては緊急防災・減災事業の借入に係る交付税の増となっている。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充当可能額においては、充当可能基金は増加しているが、新庁舎建設基金の取崩しにより今後は減になっていく見通しである。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沖縄県石垣市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令和元年度の基金増については、適切な財源確保と歳出の精査により、財政調整基金や減債基金等を取り崩すことなく積み立てることができたため。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新庁舎建設事業が本格的に着工しているため、新庁舎建設基金については取り崩していくこととなる。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今後、最終処分場延命化や市営団地及び学校建替等の大規模事業が控えていることから、財政調整基金の一部取崩しが見込まれる。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庁舎建設基金：新庁舎建設事業に充当する基金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まちづくり支援基金：石垣市のまちづくりに賛同する人々の寄附金を財源として、寄附者の意向を具体化することにより、多様な人々の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参加による個性あふれるまちづくりに資することを目的とする。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公共施設整備基金：公共施設整備に関する事業を円滑かつ効率的に行うための基金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奨学基金：経済的に学費の捻出が困難な生徒に対して貸付又は給付を行うための基金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土地区画整理事業基金：土地区画整理事業に充当する基金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庁舎建設基金：本格的な工事が着工するために備えて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まちづくり支援基金：寄附金受入による増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公共施設整備基金：今後の老朽化施設の整備等に備えて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奨学基金：貸付及び給付に備えて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土地区画整理事業基金：保留地処分金等による積立増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庁舎建設基金：令和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年度以降、工事請負費等の一般財源に充当するため、全額取崩す見込である。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まちづくり支援基金：寄附者の意向を踏まえて事業を実施するため、事業規模によって増減が考えられる。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公共施設整備基金：老朽化施設の整備等で緊急的に実施する場合は取崩すことが見込まれる。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奨学基金：進学希望者数により増減が考えられる。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土地区画整理事業基金：事業の実施において、一般財源に充当していくが事業の規模によって増減が考えられる。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財政調整基金残高は、適切な財源確保と歳出の精査により、取崩しを回避しており令和元年度も約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最終処分場延命化や市営団地及び学校建替等の大規模事業が控えていることから、財政調整基金の一部取崩しが見込まれる。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減債基金については、償還金の予算確保により適切に処理しているため、取り崩すことなく令和元年度も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新庁舎建設事業の償還が、令和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年度より始まるため、それに備えて毎年度計画的に積立を行う予定である。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沖縄県石垣市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49,824
49,149
229.15
30,085,058
29,133,018
323,468
14,019,407
22,651,372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有形固定資産減価償却率は全国平均を下回っているものの、類似団体と同様に年々増加傾向となって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償却率を下げるには、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老朽固定資産の改修等を実施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取り組みが必要であるが、改修には多額の費用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を要することから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、公共施設等総合管理計画を基に類似施設の統廃合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含めた改築更新等を検討していく必要がある。</a:t>
          </a:r>
          <a:endParaRPr lang="ja-JP" altLang="ja-JP">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4593844"/>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570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569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436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459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68" name="有形固定資産減価償却率平均値テキスト"/>
        <xdr:cNvSpPr txBox="1"/>
      </xdr:nvSpPr>
      <xdr:spPr>
        <a:xfrm>
          <a:off x="4813300" y="488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00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495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714500" y="48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9" name="楕円 78"/>
        <xdr:cNvSpPr/>
      </xdr:nvSpPr>
      <xdr:spPr>
        <a:xfrm>
          <a:off x="4711700" y="504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52468</xdr:rowOff>
    </xdr:from>
    <xdr:ext cx="405111" cy="259045"/>
    <xdr:sp macro="" textlink="">
      <xdr:nvSpPr>
        <xdr:cNvPr id="80" name="有形固定資産減価償却率該当値テキスト"/>
        <xdr:cNvSpPr txBox="1"/>
      </xdr:nvSpPr>
      <xdr:spPr>
        <a:xfrm>
          <a:off x="4813300" y="5024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43815</xdr:rowOff>
    </xdr:from>
    <xdr:to>
      <xdr:col>19</xdr:col>
      <xdr:colOff>187325</xdr:colOff>
      <xdr:row>29</xdr:row>
      <xdr:rowOff>145415</xdr:rowOff>
    </xdr:to>
    <xdr:sp macro="" textlink="">
      <xdr:nvSpPr>
        <xdr:cNvPr id="81" name="楕円 80"/>
        <xdr:cNvSpPr/>
      </xdr:nvSpPr>
      <xdr:spPr>
        <a:xfrm>
          <a:off x="4000500" y="50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94615</xdr:rowOff>
    </xdr:from>
    <xdr:to>
      <xdr:col>23</xdr:col>
      <xdr:colOff>85725</xdr:colOff>
      <xdr:row>29</xdr:row>
      <xdr:rowOff>124841</xdr:rowOff>
    </xdr:to>
    <xdr:cxnSp macro="">
      <xdr:nvCxnSpPr>
        <xdr:cNvPr id="82" name="直線コネクタ 81"/>
        <xdr:cNvCxnSpPr/>
      </xdr:nvCxnSpPr>
      <xdr:spPr>
        <a:xfrm>
          <a:off x="4051300" y="5066665"/>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4953</xdr:rowOff>
    </xdr:from>
    <xdr:to>
      <xdr:col>15</xdr:col>
      <xdr:colOff>187325</xdr:colOff>
      <xdr:row>29</xdr:row>
      <xdr:rowOff>106553</xdr:rowOff>
    </xdr:to>
    <xdr:sp macro="" textlink="">
      <xdr:nvSpPr>
        <xdr:cNvPr id="83" name="楕円 82"/>
        <xdr:cNvSpPr/>
      </xdr:nvSpPr>
      <xdr:spPr>
        <a:xfrm>
          <a:off x="3238500" y="497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55753</xdr:rowOff>
    </xdr:from>
    <xdr:to>
      <xdr:col>19</xdr:col>
      <xdr:colOff>136525</xdr:colOff>
      <xdr:row>29</xdr:row>
      <xdr:rowOff>94615</xdr:rowOff>
    </xdr:to>
    <xdr:cxnSp macro="">
      <xdr:nvCxnSpPr>
        <xdr:cNvPr id="84" name="直線コネクタ 83"/>
        <xdr:cNvCxnSpPr/>
      </xdr:nvCxnSpPr>
      <xdr:spPr>
        <a:xfrm>
          <a:off x="3289300" y="5027803"/>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118110</xdr:rowOff>
    </xdr:from>
    <xdr:to>
      <xdr:col>11</xdr:col>
      <xdr:colOff>187325</xdr:colOff>
      <xdr:row>29</xdr:row>
      <xdr:rowOff>48260</xdr:rowOff>
    </xdr:to>
    <xdr:sp macro="" textlink="">
      <xdr:nvSpPr>
        <xdr:cNvPr id="85" name="楕円 84"/>
        <xdr:cNvSpPr/>
      </xdr:nvSpPr>
      <xdr:spPr>
        <a:xfrm>
          <a:off x="2476500" y="491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168910</xdr:rowOff>
    </xdr:from>
    <xdr:to>
      <xdr:col>15</xdr:col>
      <xdr:colOff>136525</xdr:colOff>
      <xdr:row>29</xdr:row>
      <xdr:rowOff>55753</xdr:rowOff>
    </xdr:to>
    <xdr:cxnSp macro="">
      <xdr:nvCxnSpPr>
        <xdr:cNvPr id="86" name="直線コネクタ 85"/>
        <xdr:cNvCxnSpPr/>
      </xdr:nvCxnSpPr>
      <xdr:spPr>
        <a:xfrm>
          <a:off x="2527300" y="4969510"/>
          <a:ext cx="762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165608</xdr:rowOff>
    </xdr:from>
    <xdr:to>
      <xdr:col>7</xdr:col>
      <xdr:colOff>187325</xdr:colOff>
      <xdr:row>29</xdr:row>
      <xdr:rowOff>95758</xdr:rowOff>
    </xdr:to>
    <xdr:sp macro="" textlink="">
      <xdr:nvSpPr>
        <xdr:cNvPr id="87" name="楕円 86"/>
        <xdr:cNvSpPr/>
      </xdr:nvSpPr>
      <xdr:spPr>
        <a:xfrm>
          <a:off x="1714500" y="496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168910</xdr:rowOff>
    </xdr:from>
    <xdr:to>
      <xdr:col>11</xdr:col>
      <xdr:colOff>136525</xdr:colOff>
      <xdr:row>29</xdr:row>
      <xdr:rowOff>44958</xdr:rowOff>
    </xdr:to>
    <xdr:cxnSp macro="">
      <xdr:nvCxnSpPr>
        <xdr:cNvPr id="88" name="直線コネクタ 87"/>
        <xdr:cNvCxnSpPr/>
      </xdr:nvCxnSpPr>
      <xdr:spPr>
        <a:xfrm flipV="1">
          <a:off x="1765300" y="4969510"/>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89" name="n_1aveValue有形固定資産減価償却率"/>
        <xdr:cNvSpPr txBox="1"/>
      </xdr:nvSpPr>
      <xdr:spPr>
        <a:xfrm>
          <a:off x="3836044" y="4784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0" name="n_2aveValue有形固定資産減価償却率"/>
        <xdr:cNvSpPr txBox="1"/>
      </xdr:nvSpPr>
      <xdr:spPr>
        <a:xfrm>
          <a:off x="3086744" y="507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1" name="n_3aveValue有形固定資産減価償却率"/>
        <xdr:cNvSpPr txBox="1"/>
      </xdr:nvSpPr>
      <xdr:spPr>
        <a:xfrm>
          <a:off x="2324744" y="50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2" name="n_4aveValue有形固定資産減価償却率"/>
        <xdr:cNvSpPr txBox="1"/>
      </xdr:nvSpPr>
      <xdr:spPr>
        <a:xfrm>
          <a:off x="1562744" y="461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136542</xdr:rowOff>
    </xdr:from>
    <xdr:ext cx="405111" cy="259045"/>
    <xdr:sp macro="" textlink="">
      <xdr:nvSpPr>
        <xdr:cNvPr id="93" name="n_1mainValue有形固定資産減価償却率"/>
        <xdr:cNvSpPr txBox="1"/>
      </xdr:nvSpPr>
      <xdr:spPr>
        <a:xfrm>
          <a:off x="3836044" y="510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123080</xdr:rowOff>
    </xdr:from>
    <xdr:ext cx="405111" cy="259045"/>
    <xdr:sp macro="" textlink="">
      <xdr:nvSpPr>
        <xdr:cNvPr id="94" name="n_2mainValue有形固定資産減価償却率"/>
        <xdr:cNvSpPr txBox="1"/>
      </xdr:nvSpPr>
      <xdr:spPr>
        <a:xfrm>
          <a:off x="3086744" y="4752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64787</xdr:rowOff>
    </xdr:from>
    <xdr:ext cx="405111" cy="259045"/>
    <xdr:sp macro="" textlink="">
      <xdr:nvSpPr>
        <xdr:cNvPr id="95" name="n_3mainValue有形固定資産減価償却率"/>
        <xdr:cNvSpPr txBox="1"/>
      </xdr:nvSpPr>
      <xdr:spPr>
        <a:xfrm>
          <a:off x="2324744" y="4693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86885</xdr:rowOff>
    </xdr:from>
    <xdr:ext cx="405111" cy="259045"/>
    <xdr:sp macro="" textlink="">
      <xdr:nvSpPr>
        <xdr:cNvPr id="96" name="n_4mainValue有形固定資産減価償却率"/>
        <xdr:cNvSpPr txBox="1"/>
      </xdr:nvSpPr>
      <xdr:spPr>
        <a:xfrm>
          <a:off x="1562744" y="5058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債務償還比率は全国及び沖縄県の平均、類似団体を下回っているが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対前年度比で比較すると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に増加している。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その主な要因としては、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新庁舎建設事業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による起債借入額の増加があげられる。今後も同事業の借入や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市営住宅建設事業など大型建設事業の影響によ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上昇傾向になると想定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xdr:cNvCxnSpPr/>
      </xdr:nvCxnSpPr>
      <xdr:spPr>
        <a:xfrm flipV="1">
          <a:off x="14793595" y="4690177"/>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xdr:cNvSpPr txBox="1"/>
      </xdr:nvSpPr>
      <xdr:spPr>
        <a:xfrm>
          <a:off x="14846300" y="59754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xdr:cNvCxnSpPr/>
      </xdr:nvCxnSpPr>
      <xdr:spPr>
        <a:xfrm>
          <a:off x="14706600" y="597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xdr:cNvSpPr txBox="1"/>
      </xdr:nvSpPr>
      <xdr:spPr>
        <a:xfrm>
          <a:off x="14846300" y="446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xdr:cNvCxnSpPr/>
      </xdr:nvCxnSpPr>
      <xdr:spPr>
        <a:xfrm>
          <a:off x="14706600" y="4690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32" name="債務償還比率平均値テキスト"/>
        <xdr:cNvSpPr txBox="1"/>
      </xdr:nvSpPr>
      <xdr:spPr>
        <a:xfrm>
          <a:off x="14846300" y="5153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xdr:cNvSpPr/>
      </xdr:nvSpPr>
      <xdr:spPr>
        <a:xfrm>
          <a:off x="14744700" y="517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xdr:cNvSpPr/>
      </xdr:nvSpPr>
      <xdr:spPr>
        <a:xfrm>
          <a:off x="14033500" y="51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xdr:cNvSpPr/>
      </xdr:nvSpPr>
      <xdr:spPr>
        <a:xfrm>
          <a:off x="13271500" y="514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xdr:cNvSpPr/>
      </xdr:nvSpPr>
      <xdr:spPr>
        <a:xfrm>
          <a:off x="12509500"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xdr:cNvSpPr/>
      </xdr:nvSpPr>
      <xdr:spPr>
        <a:xfrm>
          <a:off x="11747500" y="50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170646</xdr:rowOff>
    </xdr:from>
    <xdr:to>
      <xdr:col>76</xdr:col>
      <xdr:colOff>73025</xdr:colOff>
      <xdr:row>29</xdr:row>
      <xdr:rowOff>100796</xdr:rowOff>
    </xdr:to>
    <xdr:sp macro="" textlink="">
      <xdr:nvSpPr>
        <xdr:cNvPr id="143" name="楕円 142"/>
        <xdr:cNvSpPr/>
      </xdr:nvSpPr>
      <xdr:spPr>
        <a:xfrm>
          <a:off x="14744700" y="49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22073</xdr:rowOff>
    </xdr:from>
    <xdr:ext cx="469744" cy="259045"/>
    <xdr:sp macro="" textlink="">
      <xdr:nvSpPr>
        <xdr:cNvPr id="144" name="債務償還比率該当値テキスト"/>
        <xdr:cNvSpPr txBox="1"/>
      </xdr:nvSpPr>
      <xdr:spPr>
        <a:xfrm>
          <a:off x="14846300" y="482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105362</xdr:rowOff>
    </xdr:from>
    <xdr:to>
      <xdr:col>72</xdr:col>
      <xdr:colOff>123825</xdr:colOff>
      <xdr:row>29</xdr:row>
      <xdr:rowOff>35512</xdr:rowOff>
    </xdr:to>
    <xdr:sp macro="" textlink="">
      <xdr:nvSpPr>
        <xdr:cNvPr id="145" name="楕円 144"/>
        <xdr:cNvSpPr/>
      </xdr:nvSpPr>
      <xdr:spPr>
        <a:xfrm>
          <a:off x="14033500" y="490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156162</xdr:rowOff>
    </xdr:from>
    <xdr:to>
      <xdr:col>76</xdr:col>
      <xdr:colOff>22225</xdr:colOff>
      <xdr:row>29</xdr:row>
      <xdr:rowOff>49996</xdr:rowOff>
    </xdr:to>
    <xdr:cxnSp macro="">
      <xdr:nvCxnSpPr>
        <xdr:cNvPr id="146" name="直線コネクタ 145"/>
        <xdr:cNvCxnSpPr/>
      </xdr:nvCxnSpPr>
      <xdr:spPr>
        <a:xfrm>
          <a:off x="14084300" y="4956762"/>
          <a:ext cx="711200" cy="6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90043</xdr:rowOff>
    </xdr:from>
    <xdr:to>
      <xdr:col>68</xdr:col>
      <xdr:colOff>123825</xdr:colOff>
      <xdr:row>29</xdr:row>
      <xdr:rowOff>20193</xdr:rowOff>
    </xdr:to>
    <xdr:sp macro="" textlink="">
      <xdr:nvSpPr>
        <xdr:cNvPr id="147" name="楕円 146"/>
        <xdr:cNvSpPr/>
      </xdr:nvSpPr>
      <xdr:spPr>
        <a:xfrm>
          <a:off x="13271500" y="489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140843</xdr:rowOff>
    </xdr:from>
    <xdr:to>
      <xdr:col>72</xdr:col>
      <xdr:colOff>73025</xdr:colOff>
      <xdr:row>28</xdr:row>
      <xdr:rowOff>156162</xdr:rowOff>
    </xdr:to>
    <xdr:cxnSp macro="">
      <xdr:nvCxnSpPr>
        <xdr:cNvPr id="148" name="直線コネクタ 147"/>
        <xdr:cNvCxnSpPr/>
      </xdr:nvCxnSpPr>
      <xdr:spPr>
        <a:xfrm>
          <a:off x="13322300" y="4941443"/>
          <a:ext cx="762000" cy="1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114203</xdr:rowOff>
    </xdr:from>
    <xdr:to>
      <xdr:col>64</xdr:col>
      <xdr:colOff>123825</xdr:colOff>
      <xdr:row>29</xdr:row>
      <xdr:rowOff>44353</xdr:rowOff>
    </xdr:to>
    <xdr:sp macro="" textlink="">
      <xdr:nvSpPr>
        <xdr:cNvPr id="149" name="楕円 148"/>
        <xdr:cNvSpPr/>
      </xdr:nvSpPr>
      <xdr:spPr>
        <a:xfrm>
          <a:off x="12509500" y="49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140843</xdr:rowOff>
    </xdr:from>
    <xdr:to>
      <xdr:col>68</xdr:col>
      <xdr:colOff>73025</xdr:colOff>
      <xdr:row>28</xdr:row>
      <xdr:rowOff>165003</xdr:rowOff>
    </xdr:to>
    <xdr:cxnSp macro="">
      <xdr:nvCxnSpPr>
        <xdr:cNvPr id="150" name="直線コネクタ 149"/>
        <xdr:cNvCxnSpPr/>
      </xdr:nvCxnSpPr>
      <xdr:spPr>
        <a:xfrm flipV="1">
          <a:off x="12560300" y="4941443"/>
          <a:ext cx="762000" cy="2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156766</xdr:rowOff>
    </xdr:from>
    <xdr:to>
      <xdr:col>60</xdr:col>
      <xdr:colOff>123825</xdr:colOff>
      <xdr:row>29</xdr:row>
      <xdr:rowOff>86916</xdr:rowOff>
    </xdr:to>
    <xdr:sp macro="" textlink="">
      <xdr:nvSpPr>
        <xdr:cNvPr id="151" name="楕円 150"/>
        <xdr:cNvSpPr/>
      </xdr:nvSpPr>
      <xdr:spPr>
        <a:xfrm>
          <a:off x="11747500" y="49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165003</xdr:rowOff>
    </xdr:from>
    <xdr:to>
      <xdr:col>64</xdr:col>
      <xdr:colOff>73025</xdr:colOff>
      <xdr:row>29</xdr:row>
      <xdr:rowOff>36116</xdr:rowOff>
    </xdr:to>
    <xdr:cxnSp macro="">
      <xdr:nvCxnSpPr>
        <xdr:cNvPr id="152" name="直線コネクタ 151"/>
        <xdr:cNvCxnSpPr/>
      </xdr:nvCxnSpPr>
      <xdr:spPr>
        <a:xfrm flipV="1">
          <a:off x="11798300" y="4965603"/>
          <a:ext cx="762000" cy="4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3" name="n_1aveValue債務償還比率"/>
        <xdr:cNvSpPr txBox="1"/>
      </xdr:nvSpPr>
      <xdr:spPr>
        <a:xfrm>
          <a:off x="13836727" y="52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54" name="n_2aveValue債務償還比率"/>
        <xdr:cNvSpPr txBox="1"/>
      </xdr:nvSpPr>
      <xdr:spPr>
        <a:xfrm>
          <a:off x="13087427" y="523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55" name="n_3aveValue債務償還比率"/>
        <xdr:cNvSpPr txBox="1"/>
      </xdr:nvSpPr>
      <xdr:spPr>
        <a:xfrm>
          <a:off x="12325427" y="521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56" name="n_4aveValue債務償還比率"/>
        <xdr:cNvSpPr txBox="1"/>
      </xdr:nvSpPr>
      <xdr:spPr>
        <a:xfrm>
          <a:off x="11563427" y="517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52039</xdr:rowOff>
    </xdr:from>
    <xdr:ext cx="469744" cy="259045"/>
    <xdr:sp macro="" textlink="">
      <xdr:nvSpPr>
        <xdr:cNvPr id="157" name="n_1mainValue債務償還比率"/>
        <xdr:cNvSpPr txBox="1"/>
      </xdr:nvSpPr>
      <xdr:spPr>
        <a:xfrm>
          <a:off x="13836727" y="468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36720</xdr:rowOff>
    </xdr:from>
    <xdr:ext cx="469744" cy="259045"/>
    <xdr:sp macro="" textlink="">
      <xdr:nvSpPr>
        <xdr:cNvPr id="158" name="n_2mainValue債務償還比率"/>
        <xdr:cNvSpPr txBox="1"/>
      </xdr:nvSpPr>
      <xdr:spPr>
        <a:xfrm>
          <a:off x="13087427" y="466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60880</xdr:rowOff>
    </xdr:from>
    <xdr:ext cx="469744" cy="259045"/>
    <xdr:sp macro="" textlink="">
      <xdr:nvSpPr>
        <xdr:cNvPr id="159" name="n_3mainValue債務償還比率"/>
        <xdr:cNvSpPr txBox="1"/>
      </xdr:nvSpPr>
      <xdr:spPr>
        <a:xfrm>
          <a:off x="12325427" y="469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103443</xdr:rowOff>
    </xdr:from>
    <xdr:ext cx="469744" cy="259045"/>
    <xdr:sp macro="" textlink="">
      <xdr:nvSpPr>
        <xdr:cNvPr id="160" name="n_4mainValue債務償還比率"/>
        <xdr:cNvSpPr txBox="1"/>
      </xdr:nvSpPr>
      <xdr:spPr>
        <a:xfrm>
          <a:off x="11563427" y="473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沖縄県石垣市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49,824
49,149
229.15
30,085,058
29,133,018
323,468
14,019,407
22,651,372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74" name="楕円 73"/>
        <xdr:cNvSpPr/>
      </xdr:nvSpPr>
      <xdr:spPr>
        <a:xfrm>
          <a:off x="4584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163847</xdr:rowOff>
    </xdr:from>
    <xdr:ext cx="405111" cy="259045"/>
    <xdr:sp macro="" textlink="">
      <xdr:nvSpPr>
        <xdr:cNvPr id="75" name="【道路】&#10;有形固定資産減価償却率該当値テキスト"/>
        <xdr:cNvSpPr txBox="1"/>
      </xdr:nvSpPr>
      <xdr:spPr>
        <a:xfrm>
          <a:off x="4673600"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152763</xdr:rowOff>
    </xdr:from>
    <xdr:to>
      <xdr:col>20</xdr:col>
      <xdr:colOff>38100</xdr:colOff>
      <xdr:row>39</xdr:row>
      <xdr:rowOff>82913</xdr:rowOff>
    </xdr:to>
    <xdr:sp macro="" textlink="">
      <xdr:nvSpPr>
        <xdr:cNvPr id="76" name="楕円 75"/>
        <xdr:cNvSpPr/>
      </xdr:nvSpPr>
      <xdr:spPr>
        <a:xfrm>
          <a:off x="3746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32113</xdr:rowOff>
    </xdr:from>
    <xdr:to>
      <xdr:col>24</xdr:col>
      <xdr:colOff>63500</xdr:colOff>
      <xdr:row>39</xdr:row>
      <xdr:rowOff>64770</xdr:rowOff>
    </xdr:to>
    <xdr:cxnSp macro="">
      <xdr:nvCxnSpPr>
        <xdr:cNvPr id="77" name="直線コネクタ 76"/>
        <xdr:cNvCxnSpPr/>
      </xdr:nvCxnSpPr>
      <xdr:spPr>
        <a:xfrm>
          <a:off x="3797300" y="67186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121738</xdr:rowOff>
    </xdr:from>
    <xdr:to>
      <xdr:col>15</xdr:col>
      <xdr:colOff>101600</xdr:colOff>
      <xdr:row>39</xdr:row>
      <xdr:rowOff>51888</xdr:rowOff>
    </xdr:to>
    <xdr:sp macro="" textlink="">
      <xdr:nvSpPr>
        <xdr:cNvPr id="78" name="楕円 77"/>
        <xdr:cNvSpPr/>
      </xdr:nvSpPr>
      <xdr:spPr>
        <a:xfrm>
          <a:off x="2857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1088</xdr:rowOff>
    </xdr:from>
    <xdr:to>
      <xdr:col>19</xdr:col>
      <xdr:colOff>177800</xdr:colOff>
      <xdr:row>39</xdr:row>
      <xdr:rowOff>32113</xdr:rowOff>
    </xdr:to>
    <xdr:cxnSp macro="">
      <xdr:nvCxnSpPr>
        <xdr:cNvPr id="79" name="直線コネクタ 78"/>
        <xdr:cNvCxnSpPr/>
      </xdr:nvCxnSpPr>
      <xdr:spPr>
        <a:xfrm>
          <a:off x="2908300" y="66876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90715</xdr:rowOff>
    </xdr:from>
    <xdr:to>
      <xdr:col>10</xdr:col>
      <xdr:colOff>165100</xdr:colOff>
      <xdr:row>39</xdr:row>
      <xdr:rowOff>20865</xdr:rowOff>
    </xdr:to>
    <xdr:sp macro="" textlink="">
      <xdr:nvSpPr>
        <xdr:cNvPr id="80" name="楕円 79"/>
        <xdr:cNvSpPr/>
      </xdr:nvSpPr>
      <xdr:spPr>
        <a:xfrm>
          <a:off x="1968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141515</xdr:rowOff>
    </xdr:from>
    <xdr:to>
      <xdr:col>15</xdr:col>
      <xdr:colOff>50800</xdr:colOff>
      <xdr:row>39</xdr:row>
      <xdr:rowOff>1088</xdr:rowOff>
    </xdr:to>
    <xdr:cxnSp macro="">
      <xdr:nvCxnSpPr>
        <xdr:cNvPr id="81" name="直線コネクタ 80"/>
        <xdr:cNvCxnSpPr/>
      </xdr:nvCxnSpPr>
      <xdr:spPr>
        <a:xfrm>
          <a:off x="2019300" y="665661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108676</xdr:rowOff>
    </xdr:from>
    <xdr:to>
      <xdr:col>6</xdr:col>
      <xdr:colOff>38100</xdr:colOff>
      <xdr:row>39</xdr:row>
      <xdr:rowOff>38826</xdr:rowOff>
    </xdr:to>
    <xdr:sp macro="" textlink="">
      <xdr:nvSpPr>
        <xdr:cNvPr id="82" name="楕円 81"/>
        <xdr:cNvSpPr/>
      </xdr:nvSpPr>
      <xdr:spPr>
        <a:xfrm>
          <a:off x="1079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141515</xdr:rowOff>
    </xdr:from>
    <xdr:to>
      <xdr:col>10</xdr:col>
      <xdr:colOff>114300</xdr:colOff>
      <xdr:row>38</xdr:row>
      <xdr:rowOff>159476</xdr:rowOff>
    </xdr:to>
    <xdr:cxnSp macro="">
      <xdr:nvCxnSpPr>
        <xdr:cNvPr id="83" name="直線コネクタ 82"/>
        <xdr:cNvCxnSpPr/>
      </xdr:nvCxnSpPr>
      <xdr:spPr>
        <a:xfrm flipV="1">
          <a:off x="1130300" y="6656615"/>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4" name="n_1aveValue【道路】&#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5" name="n_2aveValue【道路】&#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6" name="n_3aveValue【道路】&#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74040</xdr:rowOff>
    </xdr:from>
    <xdr:ext cx="405111" cy="259045"/>
    <xdr:sp macro="" textlink="">
      <xdr:nvSpPr>
        <xdr:cNvPr id="88" name="n_1mainValue【道路】&#10;有形固定資産減価償却率"/>
        <xdr:cNvSpPr txBox="1"/>
      </xdr:nvSpPr>
      <xdr:spPr>
        <a:xfrm>
          <a:off x="35820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43015</xdr:rowOff>
    </xdr:from>
    <xdr:ext cx="405111" cy="259045"/>
    <xdr:sp macro="" textlink="">
      <xdr:nvSpPr>
        <xdr:cNvPr id="89" name="n_2mainValue【道路】&#10;有形固定資産減価償却率"/>
        <xdr:cNvSpPr txBox="1"/>
      </xdr:nvSpPr>
      <xdr:spPr>
        <a:xfrm>
          <a:off x="2705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11992</xdr:rowOff>
    </xdr:from>
    <xdr:ext cx="405111" cy="259045"/>
    <xdr:sp macro="" textlink="">
      <xdr:nvSpPr>
        <xdr:cNvPr id="90" name="n_3mainValue【道路】&#10;有形固定資産減価償却率"/>
        <xdr:cNvSpPr txBox="1"/>
      </xdr:nvSpPr>
      <xdr:spPr>
        <a:xfrm>
          <a:off x="1816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29953</xdr:rowOff>
    </xdr:from>
    <xdr:ext cx="405111" cy="259045"/>
    <xdr:sp macro="" textlink="">
      <xdr:nvSpPr>
        <xdr:cNvPr id="91" name="n_4mainValue【道路】&#10;有形固定資産減価償却率"/>
        <xdr:cNvSpPr txBox="1"/>
      </xdr:nvSpPr>
      <xdr:spPr>
        <a:xfrm>
          <a:off x="9277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123149</xdr:rowOff>
    </xdr:from>
    <xdr:to>
      <xdr:col>55</xdr:col>
      <xdr:colOff>50800</xdr:colOff>
      <xdr:row>41</xdr:row>
      <xdr:rowOff>53299</xdr:rowOff>
    </xdr:to>
    <xdr:sp macro="" textlink="">
      <xdr:nvSpPr>
        <xdr:cNvPr id="129" name="楕円 128"/>
        <xdr:cNvSpPr/>
      </xdr:nvSpPr>
      <xdr:spPr>
        <a:xfrm>
          <a:off x="10426700" y="698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38076</xdr:rowOff>
    </xdr:from>
    <xdr:ext cx="534377" cy="259045"/>
    <xdr:sp macro="" textlink="">
      <xdr:nvSpPr>
        <xdr:cNvPr id="130" name="【道路】&#10;一人当たり延長該当値テキスト"/>
        <xdr:cNvSpPr txBox="1"/>
      </xdr:nvSpPr>
      <xdr:spPr>
        <a:xfrm>
          <a:off x="10515600" y="689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18533</xdr:rowOff>
    </xdr:from>
    <xdr:to>
      <xdr:col>50</xdr:col>
      <xdr:colOff>165100</xdr:colOff>
      <xdr:row>41</xdr:row>
      <xdr:rowOff>120133</xdr:rowOff>
    </xdr:to>
    <xdr:sp macro="" textlink="">
      <xdr:nvSpPr>
        <xdr:cNvPr id="131" name="楕円 130"/>
        <xdr:cNvSpPr/>
      </xdr:nvSpPr>
      <xdr:spPr>
        <a:xfrm>
          <a:off x="9588500" y="704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2499</xdr:rowOff>
    </xdr:from>
    <xdr:to>
      <xdr:col>55</xdr:col>
      <xdr:colOff>0</xdr:colOff>
      <xdr:row>41</xdr:row>
      <xdr:rowOff>69333</xdr:rowOff>
    </xdr:to>
    <xdr:cxnSp macro="">
      <xdr:nvCxnSpPr>
        <xdr:cNvPr id="132" name="直線コネクタ 131"/>
        <xdr:cNvCxnSpPr/>
      </xdr:nvCxnSpPr>
      <xdr:spPr>
        <a:xfrm flipV="1">
          <a:off x="9639300" y="7031949"/>
          <a:ext cx="838200" cy="6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18314</xdr:rowOff>
    </xdr:from>
    <xdr:to>
      <xdr:col>46</xdr:col>
      <xdr:colOff>38100</xdr:colOff>
      <xdr:row>41</xdr:row>
      <xdr:rowOff>119914</xdr:rowOff>
    </xdr:to>
    <xdr:sp macro="" textlink="">
      <xdr:nvSpPr>
        <xdr:cNvPr id="133" name="楕円 132"/>
        <xdr:cNvSpPr/>
      </xdr:nvSpPr>
      <xdr:spPr>
        <a:xfrm>
          <a:off x="8699500" y="704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69114</xdr:rowOff>
    </xdr:from>
    <xdr:to>
      <xdr:col>50</xdr:col>
      <xdr:colOff>114300</xdr:colOff>
      <xdr:row>41</xdr:row>
      <xdr:rowOff>69333</xdr:rowOff>
    </xdr:to>
    <xdr:cxnSp macro="">
      <xdr:nvCxnSpPr>
        <xdr:cNvPr id="134" name="直線コネクタ 133"/>
        <xdr:cNvCxnSpPr/>
      </xdr:nvCxnSpPr>
      <xdr:spPr>
        <a:xfrm>
          <a:off x="8750300" y="7098564"/>
          <a:ext cx="8890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17957</xdr:rowOff>
    </xdr:from>
    <xdr:to>
      <xdr:col>41</xdr:col>
      <xdr:colOff>101600</xdr:colOff>
      <xdr:row>41</xdr:row>
      <xdr:rowOff>119557</xdr:rowOff>
    </xdr:to>
    <xdr:sp macro="" textlink="">
      <xdr:nvSpPr>
        <xdr:cNvPr id="135" name="楕円 134"/>
        <xdr:cNvSpPr/>
      </xdr:nvSpPr>
      <xdr:spPr>
        <a:xfrm>
          <a:off x="7810500" y="704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68757</xdr:rowOff>
    </xdr:from>
    <xdr:to>
      <xdr:col>45</xdr:col>
      <xdr:colOff>177800</xdr:colOff>
      <xdr:row>41</xdr:row>
      <xdr:rowOff>69114</xdr:rowOff>
    </xdr:to>
    <xdr:cxnSp macro="">
      <xdr:nvCxnSpPr>
        <xdr:cNvPr id="136" name="直線コネクタ 135"/>
        <xdr:cNvCxnSpPr/>
      </xdr:nvCxnSpPr>
      <xdr:spPr>
        <a:xfrm>
          <a:off x="7861300" y="7098207"/>
          <a:ext cx="8890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171356</xdr:rowOff>
    </xdr:from>
    <xdr:to>
      <xdr:col>36</xdr:col>
      <xdr:colOff>165100</xdr:colOff>
      <xdr:row>41</xdr:row>
      <xdr:rowOff>101506</xdr:rowOff>
    </xdr:to>
    <xdr:sp macro="" textlink="">
      <xdr:nvSpPr>
        <xdr:cNvPr id="137" name="楕円 136"/>
        <xdr:cNvSpPr/>
      </xdr:nvSpPr>
      <xdr:spPr>
        <a:xfrm>
          <a:off x="6921500" y="702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50706</xdr:rowOff>
    </xdr:from>
    <xdr:to>
      <xdr:col>41</xdr:col>
      <xdr:colOff>50800</xdr:colOff>
      <xdr:row>41</xdr:row>
      <xdr:rowOff>68757</xdr:rowOff>
    </xdr:to>
    <xdr:cxnSp macro="">
      <xdr:nvCxnSpPr>
        <xdr:cNvPr id="138" name="直線コネクタ 137"/>
        <xdr:cNvCxnSpPr/>
      </xdr:nvCxnSpPr>
      <xdr:spPr>
        <a:xfrm>
          <a:off x="6972300" y="7080156"/>
          <a:ext cx="889000" cy="1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42" name="n_4aveValue【道路】&#10;一人当たり延長"/>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111260</xdr:rowOff>
    </xdr:from>
    <xdr:ext cx="469744" cy="259045"/>
    <xdr:sp macro="" textlink="">
      <xdr:nvSpPr>
        <xdr:cNvPr id="143" name="n_1mainValue【道路】&#10;一人当たり延長"/>
        <xdr:cNvSpPr txBox="1"/>
      </xdr:nvSpPr>
      <xdr:spPr>
        <a:xfrm>
          <a:off x="9391727" y="714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111041</xdr:rowOff>
    </xdr:from>
    <xdr:ext cx="469744" cy="259045"/>
    <xdr:sp macro="" textlink="">
      <xdr:nvSpPr>
        <xdr:cNvPr id="144" name="n_2mainValue【道路】&#10;一人当たり延長"/>
        <xdr:cNvSpPr txBox="1"/>
      </xdr:nvSpPr>
      <xdr:spPr>
        <a:xfrm>
          <a:off x="8515427" y="714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110684</xdr:rowOff>
    </xdr:from>
    <xdr:ext cx="469744" cy="259045"/>
    <xdr:sp macro="" textlink="">
      <xdr:nvSpPr>
        <xdr:cNvPr id="145" name="n_3mainValue【道路】&#10;一人当たり延長"/>
        <xdr:cNvSpPr txBox="1"/>
      </xdr:nvSpPr>
      <xdr:spPr>
        <a:xfrm>
          <a:off x="7626427" y="714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92633</xdr:rowOff>
    </xdr:from>
    <xdr:ext cx="469744" cy="259045"/>
    <xdr:sp macro="" textlink="">
      <xdr:nvSpPr>
        <xdr:cNvPr id="146" name="n_4mainValue【道路】&#10;一人当たり延長"/>
        <xdr:cNvSpPr txBox="1"/>
      </xdr:nvSpPr>
      <xdr:spPr>
        <a:xfrm>
          <a:off x="6737427" y="712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75" name="【橋りょう・トンネル】&#10;有形固定資産減価償却率平均値テキスト"/>
        <xdr:cNvSpPr txBox="1"/>
      </xdr:nvSpPr>
      <xdr:spPr>
        <a:xfrm>
          <a:off x="4673600" y="1047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31115</xdr:rowOff>
    </xdr:from>
    <xdr:to>
      <xdr:col>24</xdr:col>
      <xdr:colOff>114300</xdr:colOff>
      <xdr:row>62</xdr:row>
      <xdr:rowOff>132715</xdr:rowOff>
    </xdr:to>
    <xdr:sp macro="" textlink="">
      <xdr:nvSpPr>
        <xdr:cNvPr id="186" name="楕円 185"/>
        <xdr:cNvSpPr/>
      </xdr:nvSpPr>
      <xdr:spPr>
        <a:xfrm>
          <a:off x="45847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9542</xdr:rowOff>
    </xdr:from>
    <xdr:ext cx="405111" cy="259045"/>
    <xdr:sp macro="" textlink="">
      <xdr:nvSpPr>
        <xdr:cNvPr id="187" name="【橋りょう・トンネル】&#10;有形固定資産減価償却率該当値テキスト"/>
        <xdr:cNvSpPr txBox="1"/>
      </xdr:nvSpPr>
      <xdr:spPr>
        <a:xfrm>
          <a:off x="4673600"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42545</xdr:rowOff>
    </xdr:from>
    <xdr:to>
      <xdr:col>20</xdr:col>
      <xdr:colOff>38100</xdr:colOff>
      <xdr:row>62</xdr:row>
      <xdr:rowOff>144145</xdr:rowOff>
    </xdr:to>
    <xdr:sp macro="" textlink="">
      <xdr:nvSpPr>
        <xdr:cNvPr id="188" name="楕円 187"/>
        <xdr:cNvSpPr/>
      </xdr:nvSpPr>
      <xdr:spPr>
        <a:xfrm>
          <a:off x="3746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81915</xdr:rowOff>
    </xdr:from>
    <xdr:to>
      <xdr:col>24</xdr:col>
      <xdr:colOff>63500</xdr:colOff>
      <xdr:row>62</xdr:row>
      <xdr:rowOff>93345</xdr:rowOff>
    </xdr:to>
    <xdr:cxnSp macro="">
      <xdr:nvCxnSpPr>
        <xdr:cNvPr id="189" name="直線コネクタ 188"/>
        <xdr:cNvCxnSpPr/>
      </xdr:nvCxnSpPr>
      <xdr:spPr>
        <a:xfrm flipV="1">
          <a:off x="3797300" y="1071181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12065</xdr:rowOff>
    </xdr:from>
    <xdr:to>
      <xdr:col>15</xdr:col>
      <xdr:colOff>101600</xdr:colOff>
      <xdr:row>62</xdr:row>
      <xdr:rowOff>113665</xdr:rowOff>
    </xdr:to>
    <xdr:sp macro="" textlink="">
      <xdr:nvSpPr>
        <xdr:cNvPr id="190" name="楕円 189"/>
        <xdr:cNvSpPr/>
      </xdr:nvSpPr>
      <xdr:spPr>
        <a:xfrm>
          <a:off x="2857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62865</xdr:rowOff>
    </xdr:from>
    <xdr:to>
      <xdr:col>19</xdr:col>
      <xdr:colOff>177800</xdr:colOff>
      <xdr:row>62</xdr:row>
      <xdr:rowOff>93345</xdr:rowOff>
    </xdr:to>
    <xdr:cxnSp macro="">
      <xdr:nvCxnSpPr>
        <xdr:cNvPr id="191" name="直線コネクタ 190"/>
        <xdr:cNvCxnSpPr/>
      </xdr:nvCxnSpPr>
      <xdr:spPr>
        <a:xfrm>
          <a:off x="2908300" y="106927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80645</xdr:rowOff>
    </xdr:from>
    <xdr:to>
      <xdr:col>10</xdr:col>
      <xdr:colOff>165100</xdr:colOff>
      <xdr:row>63</xdr:row>
      <xdr:rowOff>10795</xdr:rowOff>
    </xdr:to>
    <xdr:sp macro="" textlink="">
      <xdr:nvSpPr>
        <xdr:cNvPr id="192" name="楕円 191"/>
        <xdr:cNvSpPr/>
      </xdr:nvSpPr>
      <xdr:spPr>
        <a:xfrm>
          <a:off x="1968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62865</xdr:rowOff>
    </xdr:from>
    <xdr:to>
      <xdr:col>15</xdr:col>
      <xdr:colOff>50800</xdr:colOff>
      <xdr:row>62</xdr:row>
      <xdr:rowOff>131445</xdr:rowOff>
    </xdr:to>
    <xdr:cxnSp macro="">
      <xdr:nvCxnSpPr>
        <xdr:cNvPr id="193" name="直線コネクタ 192"/>
        <xdr:cNvCxnSpPr/>
      </xdr:nvCxnSpPr>
      <xdr:spPr>
        <a:xfrm flipV="1">
          <a:off x="2019300" y="1069276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4445</xdr:rowOff>
    </xdr:from>
    <xdr:to>
      <xdr:col>6</xdr:col>
      <xdr:colOff>38100</xdr:colOff>
      <xdr:row>61</xdr:row>
      <xdr:rowOff>106045</xdr:rowOff>
    </xdr:to>
    <xdr:sp macro="" textlink="">
      <xdr:nvSpPr>
        <xdr:cNvPr id="194" name="楕円 193"/>
        <xdr:cNvSpPr/>
      </xdr:nvSpPr>
      <xdr:spPr>
        <a:xfrm>
          <a:off x="1079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55245</xdr:rowOff>
    </xdr:from>
    <xdr:to>
      <xdr:col>10</xdr:col>
      <xdr:colOff>114300</xdr:colOff>
      <xdr:row>62</xdr:row>
      <xdr:rowOff>131445</xdr:rowOff>
    </xdr:to>
    <xdr:cxnSp macro="">
      <xdr:nvCxnSpPr>
        <xdr:cNvPr id="195" name="直線コネクタ 194"/>
        <xdr:cNvCxnSpPr/>
      </xdr:nvCxnSpPr>
      <xdr:spPr>
        <a:xfrm>
          <a:off x="1130300" y="10513695"/>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96" name="n_1aveValue【橋りょう・トンネル】&#10;有形固定資産減価償却率"/>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97" name="n_2aveValue【橋りょう・トンネル】&#10;有形固定資産減価償却率"/>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8"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199" name="n_4aveValue【橋りょう・トンネル】&#10;有形固定資産減価償却率"/>
        <xdr:cNvSpPr txBox="1"/>
      </xdr:nvSpPr>
      <xdr:spPr>
        <a:xfrm>
          <a:off x="927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135272</xdr:rowOff>
    </xdr:from>
    <xdr:ext cx="405111" cy="259045"/>
    <xdr:sp macro="" textlink="">
      <xdr:nvSpPr>
        <xdr:cNvPr id="200" name="n_1mainValue【橋りょう・トンネル】&#10;有形固定資産減価償却率"/>
        <xdr:cNvSpPr txBox="1"/>
      </xdr:nvSpPr>
      <xdr:spPr>
        <a:xfrm>
          <a:off x="3582044" y="107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104792</xdr:rowOff>
    </xdr:from>
    <xdr:ext cx="405111" cy="259045"/>
    <xdr:sp macro="" textlink="">
      <xdr:nvSpPr>
        <xdr:cNvPr id="201" name="n_2mainValue【橋りょう・トンネル】&#10;有形固定資産減価償却率"/>
        <xdr:cNvSpPr txBox="1"/>
      </xdr:nvSpPr>
      <xdr:spPr>
        <a:xfrm>
          <a:off x="270574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1922</xdr:rowOff>
    </xdr:from>
    <xdr:ext cx="405111" cy="259045"/>
    <xdr:sp macro="" textlink="">
      <xdr:nvSpPr>
        <xdr:cNvPr id="202" name="n_3mainValue【橋りょう・トンネル】&#10;有形固定資産減価償却率"/>
        <xdr:cNvSpPr txBox="1"/>
      </xdr:nvSpPr>
      <xdr:spPr>
        <a:xfrm>
          <a:off x="1816744"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122572</xdr:rowOff>
    </xdr:from>
    <xdr:ext cx="405111" cy="259045"/>
    <xdr:sp macro="" textlink="">
      <xdr:nvSpPr>
        <xdr:cNvPr id="203" name="n_4mainValue【橋りょう・トンネル】&#10;有形固定資産減価償却率"/>
        <xdr:cNvSpPr txBox="1"/>
      </xdr:nvSpPr>
      <xdr:spPr>
        <a:xfrm>
          <a:off x="927744" y="1023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111335</xdr:rowOff>
    </xdr:from>
    <xdr:to>
      <xdr:col>55</xdr:col>
      <xdr:colOff>50800</xdr:colOff>
      <xdr:row>64</xdr:row>
      <xdr:rowOff>41485</xdr:rowOff>
    </xdr:to>
    <xdr:sp macro="" textlink="">
      <xdr:nvSpPr>
        <xdr:cNvPr id="241" name="楕円 240"/>
        <xdr:cNvSpPr/>
      </xdr:nvSpPr>
      <xdr:spPr>
        <a:xfrm>
          <a:off x="10426700" y="1091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26262</xdr:rowOff>
    </xdr:from>
    <xdr:ext cx="534377" cy="259045"/>
    <xdr:sp macro="" textlink="">
      <xdr:nvSpPr>
        <xdr:cNvPr id="242" name="【橋りょう・トンネル】&#10;一人当たり有形固定資産（償却資産）額該当値テキスト"/>
        <xdr:cNvSpPr txBox="1"/>
      </xdr:nvSpPr>
      <xdr:spPr>
        <a:xfrm>
          <a:off x="10515600" y="1082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111619</xdr:rowOff>
    </xdr:from>
    <xdr:to>
      <xdr:col>50</xdr:col>
      <xdr:colOff>165100</xdr:colOff>
      <xdr:row>64</xdr:row>
      <xdr:rowOff>41769</xdr:rowOff>
    </xdr:to>
    <xdr:sp macro="" textlink="">
      <xdr:nvSpPr>
        <xdr:cNvPr id="243" name="楕円 242"/>
        <xdr:cNvSpPr/>
      </xdr:nvSpPr>
      <xdr:spPr>
        <a:xfrm>
          <a:off x="9588500" y="1091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162135</xdr:rowOff>
    </xdr:from>
    <xdr:to>
      <xdr:col>55</xdr:col>
      <xdr:colOff>0</xdr:colOff>
      <xdr:row>63</xdr:row>
      <xdr:rowOff>162419</xdr:rowOff>
    </xdr:to>
    <xdr:cxnSp macro="">
      <xdr:nvCxnSpPr>
        <xdr:cNvPr id="244" name="直線コネクタ 243"/>
        <xdr:cNvCxnSpPr/>
      </xdr:nvCxnSpPr>
      <xdr:spPr>
        <a:xfrm flipV="1">
          <a:off x="9639300" y="10963485"/>
          <a:ext cx="8382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111588</xdr:rowOff>
    </xdr:from>
    <xdr:to>
      <xdr:col>46</xdr:col>
      <xdr:colOff>38100</xdr:colOff>
      <xdr:row>64</xdr:row>
      <xdr:rowOff>41738</xdr:rowOff>
    </xdr:to>
    <xdr:sp macro="" textlink="">
      <xdr:nvSpPr>
        <xdr:cNvPr id="245" name="楕円 244"/>
        <xdr:cNvSpPr/>
      </xdr:nvSpPr>
      <xdr:spPr>
        <a:xfrm>
          <a:off x="8699500" y="1091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162388</xdr:rowOff>
    </xdr:from>
    <xdr:to>
      <xdr:col>50</xdr:col>
      <xdr:colOff>114300</xdr:colOff>
      <xdr:row>63</xdr:row>
      <xdr:rowOff>162419</xdr:rowOff>
    </xdr:to>
    <xdr:cxnSp macro="">
      <xdr:nvCxnSpPr>
        <xdr:cNvPr id="246" name="直線コネクタ 245"/>
        <xdr:cNvCxnSpPr/>
      </xdr:nvCxnSpPr>
      <xdr:spPr>
        <a:xfrm>
          <a:off x="8750300" y="10963738"/>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113709</xdr:rowOff>
    </xdr:from>
    <xdr:to>
      <xdr:col>41</xdr:col>
      <xdr:colOff>101600</xdr:colOff>
      <xdr:row>64</xdr:row>
      <xdr:rowOff>43859</xdr:rowOff>
    </xdr:to>
    <xdr:sp macro="" textlink="">
      <xdr:nvSpPr>
        <xdr:cNvPr id="247" name="楕円 246"/>
        <xdr:cNvSpPr/>
      </xdr:nvSpPr>
      <xdr:spPr>
        <a:xfrm>
          <a:off x="7810500" y="1091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162388</xdr:rowOff>
    </xdr:from>
    <xdr:to>
      <xdr:col>45</xdr:col>
      <xdr:colOff>177800</xdr:colOff>
      <xdr:row>63</xdr:row>
      <xdr:rowOff>164509</xdr:rowOff>
    </xdr:to>
    <xdr:cxnSp macro="">
      <xdr:nvCxnSpPr>
        <xdr:cNvPr id="248" name="直線コネクタ 247"/>
        <xdr:cNvCxnSpPr/>
      </xdr:nvCxnSpPr>
      <xdr:spPr>
        <a:xfrm flipV="1">
          <a:off x="7861300" y="10963738"/>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163275</xdr:rowOff>
    </xdr:from>
    <xdr:to>
      <xdr:col>36</xdr:col>
      <xdr:colOff>165100</xdr:colOff>
      <xdr:row>63</xdr:row>
      <xdr:rowOff>93425</xdr:rowOff>
    </xdr:to>
    <xdr:sp macro="" textlink="">
      <xdr:nvSpPr>
        <xdr:cNvPr id="249" name="楕円 248"/>
        <xdr:cNvSpPr/>
      </xdr:nvSpPr>
      <xdr:spPr>
        <a:xfrm>
          <a:off x="6921500" y="1079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42625</xdr:rowOff>
    </xdr:from>
    <xdr:to>
      <xdr:col>41</xdr:col>
      <xdr:colOff>50800</xdr:colOff>
      <xdr:row>63</xdr:row>
      <xdr:rowOff>164509</xdr:rowOff>
    </xdr:to>
    <xdr:cxnSp macro="">
      <xdr:nvCxnSpPr>
        <xdr:cNvPr id="250" name="直線コネクタ 249"/>
        <xdr:cNvCxnSpPr/>
      </xdr:nvCxnSpPr>
      <xdr:spPr>
        <a:xfrm>
          <a:off x="6972300" y="10843975"/>
          <a:ext cx="889000" cy="12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54" name="n_4aveValue【橋りょう・トンネル】&#10;一人当たり有形固定資産（償却資産）額"/>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32896</xdr:rowOff>
    </xdr:from>
    <xdr:ext cx="469744" cy="259045"/>
    <xdr:sp macro="" textlink="">
      <xdr:nvSpPr>
        <xdr:cNvPr id="255" name="n_1mainValue【橋りょう・トンネル】&#10;一人当たり有形固定資産（償却資産）額"/>
        <xdr:cNvSpPr txBox="1"/>
      </xdr:nvSpPr>
      <xdr:spPr>
        <a:xfrm>
          <a:off x="9391728" y="1100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32865</xdr:rowOff>
    </xdr:from>
    <xdr:ext cx="469744" cy="259045"/>
    <xdr:sp macro="" textlink="">
      <xdr:nvSpPr>
        <xdr:cNvPr id="256" name="n_2mainValue【橋りょう・トンネル】&#10;一人当たり有形固定資産（償却資産）額"/>
        <xdr:cNvSpPr txBox="1"/>
      </xdr:nvSpPr>
      <xdr:spPr>
        <a:xfrm>
          <a:off x="8515428" y="1100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34986</xdr:rowOff>
    </xdr:from>
    <xdr:ext cx="469744" cy="259045"/>
    <xdr:sp macro="" textlink="">
      <xdr:nvSpPr>
        <xdr:cNvPr id="257" name="n_3mainValue【橋りょう・トンネル】&#10;一人当たり有形固定資産（償却資産）額"/>
        <xdr:cNvSpPr txBox="1"/>
      </xdr:nvSpPr>
      <xdr:spPr>
        <a:xfrm>
          <a:off x="7626428" y="1100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84552</xdr:rowOff>
    </xdr:from>
    <xdr:ext cx="599010" cy="259045"/>
    <xdr:sp macro="" textlink="">
      <xdr:nvSpPr>
        <xdr:cNvPr id="258" name="n_4mainValue【橋りょう・トンネル】&#10;一人当たり有形固定資産（償却資産）額"/>
        <xdr:cNvSpPr txBox="1"/>
      </xdr:nvSpPr>
      <xdr:spPr>
        <a:xfrm>
          <a:off x="6672795" y="108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99695</xdr:rowOff>
    </xdr:from>
    <xdr:to>
      <xdr:col>24</xdr:col>
      <xdr:colOff>114300</xdr:colOff>
      <xdr:row>81</xdr:row>
      <xdr:rowOff>29845</xdr:rowOff>
    </xdr:to>
    <xdr:sp macro="" textlink="">
      <xdr:nvSpPr>
        <xdr:cNvPr id="299" name="楕円 298"/>
        <xdr:cNvSpPr/>
      </xdr:nvSpPr>
      <xdr:spPr>
        <a:xfrm>
          <a:off x="45847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122572</xdr:rowOff>
    </xdr:from>
    <xdr:ext cx="405111" cy="259045"/>
    <xdr:sp macro="" textlink="">
      <xdr:nvSpPr>
        <xdr:cNvPr id="300" name="【公営住宅】&#10;有形固定資産減価償却率該当値テキスト"/>
        <xdr:cNvSpPr txBox="1"/>
      </xdr:nvSpPr>
      <xdr:spPr>
        <a:xfrm>
          <a:off x="4673600"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86361</xdr:rowOff>
    </xdr:from>
    <xdr:to>
      <xdr:col>20</xdr:col>
      <xdr:colOff>38100</xdr:colOff>
      <xdr:row>81</xdr:row>
      <xdr:rowOff>16511</xdr:rowOff>
    </xdr:to>
    <xdr:sp macro="" textlink="">
      <xdr:nvSpPr>
        <xdr:cNvPr id="301" name="楕円 300"/>
        <xdr:cNvSpPr/>
      </xdr:nvSpPr>
      <xdr:spPr>
        <a:xfrm>
          <a:off x="37465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137161</xdr:rowOff>
    </xdr:from>
    <xdr:to>
      <xdr:col>24</xdr:col>
      <xdr:colOff>63500</xdr:colOff>
      <xdr:row>80</xdr:row>
      <xdr:rowOff>150495</xdr:rowOff>
    </xdr:to>
    <xdr:cxnSp macro="">
      <xdr:nvCxnSpPr>
        <xdr:cNvPr id="302" name="直線コネクタ 301"/>
        <xdr:cNvCxnSpPr/>
      </xdr:nvCxnSpPr>
      <xdr:spPr>
        <a:xfrm>
          <a:off x="3797300" y="13853161"/>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42545</xdr:rowOff>
    </xdr:from>
    <xdr:to>
      <xdr:col>15</xdr:col>
      <xdr:colOff>101600</xdr:colOff>
      <xdr:row>80</xdr:row>
      <xdr:rowOff>144145</xdr:rowOff>
    </xdr:to>
    <xdr:sp macro="" textlink="">
      <xdr:nvSpPr>
        <xdr:cNvPr id="303" name="楕円 302"/>
        <xdr:cNvSpPr/>
      </xdr:nvSpPr>
      <xdr:spPr>
        <a:xfrm>
          <a:off x="2857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93345</xdr:rowOff>
    </xdr:from>
    <xdr:to>
      <xdr:col>19</xdr:col>
      <xdr:colOff>177800</xdr:colOff>
      <xdr:row>80</xdr:row>
      <xdr:rowOff>137161</xdr:rowOff>
    </xdr:to>
    <xdr:cxnSp macro="">
      <xdr:nvCxnSpPr>
        <xdr:cNvPr id="304" name="直線コネクタ 303"/>
        <xdr:cNvCxnSpPr/>
      </xdr:nvCxnSpPr>
      <xdr:spPr>
        <a:xfrm>
          <a:off x="2908300" y="138093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164464</xdr:rowOff>
    </xdr:from>
    <xdr:to>
      <xdr:col>10</xdr:col>
      <xdr:colOff>165100</xdr:colOff>
      <xdr:row>80</xdr:row>
      <xdr:rowOff>94614</xdr:rowOff>
    </xdr:to>
    <xdr:sp macro="" textlink="">
      <xdr:nvSpPr>
        <xdr:cNvPr id="305" name="楕円 304"/>
        <xdr:cNvSpPr/>
      </xdr:nvSpPr>
      <xdr:spPr>
        <a:xfrm>
          <a:off x="19685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43814</xdr:rowOff>
    </xdr:from>
    <xdr:to>
      <xdr:col>15</xdr:col>
      <xdr:colOff>50800</xdr:colOff>
      <xdr:row>80</xdr:row>
      <xdr:rowOff>93345</xdr:rowOff>
    </xdr:to>
    <xdr:cxnSp macro="">
      <xdr:nvCxnSpPr>
        <xdr:cNvPr id="306" name="直線コネクタ 305"/>
        <xdr:cNvCxnSpPr/>
      </xdr:nvCxnSpPr>
      <xdr:spPr>
        <a:xfrm>
          <a:off x="2019300" y="1375981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13970</xdr:rowOff>
    </xdr:from>
    <xdr:to>
      <xdr:col>6</xdr:col>
      <xdr:colOff>38100</xdr:colOff>
      <xdr:row>80</xdr:row>
      <xdr:rowOff>115570</xdr:rowOff>
    </xdr:to>
    <xdr:sp macro="" textlink="">
      <xdr:nvSpPr>
        <xdr:cNvPr id="307" name="楕円 306"/>
        <xdr:cNvSpPr/>
      </xdr:nvSpPr>
      <xdr:spPr>
        <a:xfrm>
          <a:off x="1079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43814</xdr:rowOff>
    </xdr:from>
    <xdr:to>
      <xdr:col>10</xdr:col>
      <xdr:colOff>114300</xdr:colOff>
      <xdr:row>80</xdr:row>
      <xdr:rowOff>64770</xdr:rowOff>
    </xdr:to>
    <xdr:cxnSp macro="">
      <xdr:nvCxnSpPr>
        <xdr:cNvPr id="308" name="直線コネクタ 307"/>
        <xdr:cNvCxnSpPr/>
      </xdr:nvCxnSpPr>
      <xdr:spPr>
        <a:xfrm flipV="1">
          <a:off x="1130300" y="1375981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309" name="n_1aveValue【公営住宅】&#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310" name="n_2aveValue【公営住宅】&#10;有形固定資産減価償却率"/>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1"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121938</xdr:rowOff>
    </xdr:from>
    <xdr:ext cx="405111" cy="259045"/>
    <xdr:sp macro="" textlink="">
      <xdr:nvSpPr>
        <xdr:cNvPr id="312" name="n_4aveValue【公営住宅】&#10;有形固定資産減価償却率"/>
        <xdr:cNvSpPr txBox="1"/>
      </xdr:nvSpPr>
      <xdr:spPr>
        <a:xfrm>
          <a:off x="927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33038</xdr:rowOff>
    </xdr:from>
    <xdr:ext cx="405111" cy="259045"/>
    <xdr:sp macro="" textlink="">
      <xdr:nvSpPr>
        <xdr:cNvPr id="313" name="n_1mainValue【公営住宅】&#10;有形固定資産減価償却率"/>
        <xdr:cNvSpPr txBox="1"/>
      </xdr:nvSpPr>
      <xdr:spPr>
        <a:xfrm>
          <a:off x="35820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160672</xdr:rowOff>
    </xdr:from>
    <xdr:ext cx="405111" cy="259045"/>
    <xdr:sp macro="" textlink="">
      <xdr:nvSpPr>
        <xdr:cNvPr id="314" name="n_2mainValue【公営住宅】&#10;有形固定資産減価償却率"/>
        <xdr:cNvSpPr txBox="1"/>
      </xdr:nvSpPr>
      <xdr:spPr>
        <a:xfrm>
          <a:off x="27057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111141</xdr:rowOff>
    </xdr:from>
    <xdr:ext cx="405111" cy="259045"/>
    <xdr:sp macro="" textlink="">
      <xdr:nvSpPr>
        <xdr:cNvPr id="315" name="n_3mainValue【公営住宅】&#10;有形固定資産減価償却率"/>
        <xdr:cNvSpPr txBox="1"/>
      </xdr:nvSpPr>
      <xdr:spPr>
        <a:xfrm>
          <a:off x="18167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132097</xdr:rowOff>
    </xdr:from>
    <xdr:ext cx="405111" cy="259045"/>
    <xdr:sp macro="" textlink="">
      <xdr:nvSpPr>
        <xdr:cNvPr id="316" name="n_4mainValue【公営住宅】&#10;有形固定資産減価償却率"/>
        <xdr:cNvSpPr txBox="1"/>
      </xdr:nvSpPr>
      <xdr:spPr>
        <a:xfrm>
          <a:off x="9277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147275</xdr:rowOff>
    </xdr:from>
    <xdr:to>
      <xdr:col>55</xdr:col>
      <xdr:colOff>50800</xdr:colOff>
      <xdr:row>86</xdr:row>
      <xdr:rowOff>77425</xdr:rowOff>
    </xdr:to>
    <xdr:sp macro="" textlink="">
      <xdr:nvSpPr>
        <xdr:cNvPr id="354" name="楕円 353"/>
        <xdr:cNvSpPr/>
      </xdr:nvSpPr>
      <xdr:spPr>
        <a:xfrm>
          <a:off x="10426700" y="1472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79022</xdr:rowOff>
    </xdr:from>
    <xdr:ext cx="469744" cy="259045"/>
    <xdr:sp macro="" textlink="">
      <xdr:nvSpPr>
        <xdr:cNvPr id="355" name="【公営住宅】&#10;一人当たり面積該当値テキスト"/>
        <xdr:cNvSpPr txBox="1"/>
      </xdr:nvSpPr>
      <xdr:spPr>
        <a:xfrm>
          <a:off x="10515600" y="1465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147228</xdr:rowOff>
    </xdr:from>
    <xdr:to>
      <xdr:col>50</xdr:col>
      <xdr:colOff>165100</xdr:colOff>
      <xdr:row>86</xdr:row>
      <xdr:rowOff>77378</xdr:rowOff>
    </xdr:to>
    <xdr:sp macro="" textlink="">
      <xdr:nvSpPr>
        <xdr:cNvPr id="356" name="楕円 355"/>
        <xdr:cNvSpPr/>
      </xdr:nvSpPr>
      <xdr:spPr>
        <a:xfrm>
          <a:off x="9588500" y="1472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26578</xdr:rowOff>
    </xdr:from>
    <xdr:to>
      <xdr:col>55</xdr:col>
      <xdr:colOff>0</xdr:colOff>
      <xdr:row>86</xdr:row>
      <xdr:rowOff>26625</xdr:rowOff>
    </xdr:to>
    <xdr:cxnSp macro="">
      <xdr:nvCxnSpPr>
        <xdr:cNvPr id="357" name="直線コネクタ 356"/>
        <xdr:cNvCxnSpPr/>
      </xdr:nvCxnSpPr>
      <xdr:spPr>
        <a:xfrm>
          <a:off x="9639300" y="14771278"/>
          <a:ext cx="8382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147183</xdr:rowOff>
    </xdr:from>
    <xdr:to>
      <xdr:col>46</xdr:col>
      <xdr:colOff>38100</xdr:colOff>
      <xdr:row>86</xdr:row>
      <xdr:rowOff>77333</xdr:rowOff>
    </xdr:to>
    <xdr:sp macro="" textlink="">
      <xdr:nvSpPr>
        <xdr:cNvPr id="358" name="楕円 357"/>
        <xdr:cNvSpPr/>
      </xdr:nvSpPr>
      <xdr:spPr>
        <a:xfrm>
          <a:off x="8699500" y="1472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26533</xdr:rowOff>
    </xdr:from>
    <xdr:to>
      <xdr:col>50</xdr:col>
      <xdr:colOff>114300</xdr:colOff>
      <xdr:row>86</xdr:row>
      <xdr:rowOff>26578</xdr:rowOff>
    </xdr:to>
    <xdr:cxnSp macro="">
      <xdr:nvCxnSpPr>
        <xdr:cNvPr id="359" name="直線コネクタ 358"/>
        <xdr:cNvCxnSpPr/>
      </xdr:nvCxnSpPr>
      <xdr:spPr>
        <a:xfrm>
          <a:off x="8750300" y="14771233"/>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131775</xdr:rowOff>
    </xdr:from>
    <xdr:to>
      <xdr:col>41</xdr:col>
      <xdr:colOff>101600</xdr:colOff>
      <xdr:row>86</xdr:row>
      <xdr:rowOff>61925</xdr:rowOff>
    </xdr:to>
    <xdr:sp macro="" textlink="">
      <xdr:nvSpPr>
        <xdr:cNvPr id="360" name="楕円 359"/>
        <xdr:cNvSpPr/>
      </xdr:nvSpPr>
      <xdr:spPr>
        <a:xfrm>
          <a:off x="7810500" y="147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11125</xdr:rowOff>
    </xdr:from>
    <xdr:to>
      <xdr:col>45</xdr:col>
      <xdr:colOff>177800</xdr:colOff>
      <xdr:row>86</xdr:row>
      <xdr:rowOff>26533</xdr:rowOff>
    </xdr:to>
    <xdr:cxnSp macro="">
      <xdr:nvCxnSpPr>
        <xdr:cNvPr id="361" name="直線コネクタ 360"/>
        <xdr:cNvCxnSpPr/>
      </xdr:nvCxnSpPr>
      <xdr:spPr>
        <a:xfrm>
          <a:off x="7861300" y="14755825"/>
          <a:ext cx="889000" cy="1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147137</xdr:rowOff>
    </xdr:from>
    <xdr:to>
      <xdr:col>36</xdr:col>
      <xdr:colOff>165100</xdr:colOff>
      <xdr:row>86</xdr:row>
      <xdr:rowOff>77287</xdr:rowOff>
    </xdr:to>
    <xdr:sp macro="" textlink="">
      <xdr:nvSpPr>
        <xdr:cNvPr id="362" name="楕円 361"/>
        <xdr:cNvSpPr/>
      </xdr:nvSpPr>
      <xdr:spPr>
        <a:xfrm>
          <a:off x="6921500" y="1472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11125</xdr:rowOff>
    </xdr:from>
    <xdr:to>
      <xdr:col>41</xdr:col>
      <xdr:colOff>50800</xdr:colOff>
      <xdr:row>86</xdr:row>
      <xdr:rowOff>26487</xdr:rowOff>
    </xdr:to>
    <xdr:cxnSp macro="">
      <xdr:nvCxnSpPr>
        <xdr:cNvPr id="363" name="直線コネクタ 362"/>
        <xdr:cNvCxnSpPr/>
      </xdr:nvCxnSpPr>
      <xdr:spPr>
        <a:xfrm flipV="1">
          <a:off x="6972300" y="14755825"/>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5" name="n_2aveValue【公営住宅】&#10;一人当たり面積"/>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67" name="n_4aveValue【公営住宅】&#10;一人当たり面積"/>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68505</xdr:rowOff>
    </xdr:from>
    <xdr:ext cx="469744" cy="259045"/>
    <xdr:sp macro="" textlink="">
      <xdr:nvSpPr>
        <xdr:cNvPr id="368" name="n_1mainValue【公営住宅】&#10;一人当たり面積"/>
        <xdr:cNvSpPr txBox="1"/>
      </xdr:nvSpPr>
      <xdr:spPr>
        <a:xfrm>
          <a:off x="9391727" y="1481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68460</xdr:rowOff>
    </xdr:from>
    <xdr:ext cx="469744" cy="259045"/>
    <xdr:sp macro="" textlink="">
      <xdr:nvSpPr>
        <xdr:cNvPr id="369" name="n_2mainValue【公営住宅】&#10;一人当たり面積"/>
        <xdr:cNvSpPr txBox="1"/>
      </xdr:nvSpPr>
      <xdr:spPr>
        <a:xfrm>
          <a:off x="8515427" y="1481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53052</xdr:rowOff>
    </xdr:from>
    <xdr:ext cx="469744" cy="259045"/>
    <xdr:sp macro="" textlink="">
      <xdr:nvSpPr>
        <xdr:cNvPr id="370" name="n_3mainValue【公営住宅】&#10;一人当たり面積"/>
        <xdr:cNvSpPr txBox="1"/>
      </xdr:nvSpPr>
      <xdr:spPr>
        <a:xfrm>
          <a:off x="7626427" y="1479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68414</xdr:rowOff>
    </xdr:from>
    <xdr:ext cx="469744" cy="259045"/>
    <xdr:sp macro="" textlink="">
      <xdr:nvSpPr>
        <xdr:cNvPr id="371" name="n_4mainValue【公営住宅】&#10;一人当たり面積"/>
        <xdr:cNvSpPr txBox="1"/>
      </xdr:nvSpPr>
      <xdr:spPr>
        <a:xfrm>
          <a:off x="6737427" y="1481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97" name="直線コネクタ 396"/>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00" name="【港湾・漁港】&#10;有形固定資産減価償却率最大値テキスト"/>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01" name="直線コネクタ 400"/>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72407</xdr:rowOff>
    </xdr:from>
    <xdr:ext cx="405111" cy="259045"/>
    <xdr:sp macro="" textlink="">
      <xdr:nvSpPr>
        <xdr:cNvPr id="402" name="【港湾・漁港】&#10;有形固定資産減価償却率平均値テキスト"/>
        <xdr:cNvSpPr txBox="1"/>
      </xdr:nvSpPr>
      <xdr:spPr>
        <a:xfrm>
          <a:off x="4673600" y="1790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3" name="フローチャート: 判断 402"/>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404" name="フローチャート: 判断 403"/>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405" name="フローチャート: 判断 404"/>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406" name="フローチャート: 判断 405"/>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407" name="フローチャート: 判断 406"/>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125005</xdr:rowOff>
    </xdr:from>
    <xdr:to>
      <xdr:col>24</xdr:col>
      <xdr:colOff>114300</xdr:colOff>
      <xdr:row>103</xdr:row>
      <xdr:rowOff>55155</xdr:rowOff>
    </xdr:to>
    <xdr:sp macro="" textlink="">
      <xdr:nvSpPr>
        <xdr:cNvPr id="413" name="楕円 412"/>
        <xdr:cNvSpPr/>
      </xdr:nvSpPr>
      <xdr:spPr>
        <a:xfrm>
          <a:off x="458470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147882</xdr:rowOff>
    </xdr:from>
    <xdr:ext cx="405111" cy="259045"/>
    <xdr:sp macro="" textlink="">
      <xdr:nvSpPr>
        <xdr:cNvPr id="414" name="【港湾・漁港】&#10;有形固定資産減価償却率該当値テキスト"/>
        <xdr:cNvSpPr txBox="1"/>
      </xdr:nvSpPr>
      <xdr:spPr>
        <a:xfrm>
          <a:off x="4673600" y="1746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100512</xdr:rowOff>
    </xdr:from>
    <xdr:to>
      <xdr:col>20</xdr:col>
      <xdr:colOff>38100</xdr:colOff>
      <xdr:row>103</xdr:row>
      <xdr:rowOff>30662</xdr:rowOff>
    </xdr:to>
    <xdr:sp macro="" textlink="">
      <xdr:nvSpPr>
        <xdr:cNvPr id="415" name="楕円 414"/>
        <xdr:cNvSpPr/>
      </xdr:nvSpPr>
      <xdr:spPr>
        <a:xfrm>
          <a:off x="37465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151312</xdr:rowOff>
    </xdr:from>
    <xdr:to>
      <xdr:col>24</xdr:col>
      <xdr:colOff>63500</xdr:colOff>
      <xdr:row>103</xdr:row>
      <xdr:rowOff>4355</xdr:rowOff>
    </xdr:to>
    <xdr:cxnSp macro="">
      <xdr:nvCxnSpPr>
        <xdr:cNvPr id="416" name="直線コネクタ 415"/>
        <xdr:cNvCxnSpPr/>
      </xdr:nvCxnSpPr>
      <xdr:spPr>
        <a:xfrm>
          <a:off x="3797300" y="17639212"/>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72752</xdr:rowOff>
    </xdr:from>
    <xdr:to>
      <xdr:col>15</xdr:col>
      <xdr:colOff>101600</xdr:colOff>
      <xdr:row>103</xdr:row>
      <xdr:rowOff>2902</xdr:rowOff>
    </xdr:to>
    <xdr:sp macro="" textlink="">
      <xdr:nvSpPr>
        <xdr:cNvPr id="417" name="楕円 416"/>
        <xdr:cNvSpPr/>
      </xdr:nvSpPr>
      <xdr:spPr>
        <a:xfrm>
          <a:off x="28575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123552</xdr:rowOff>
    </xdr:from>
    <xdr:to>
      <xdr:col>19</xdr:col>
      <xdr:colOff>177800</xdr:colOff>
      <xdr:row>102</xdr:row>
      <xdr:rowOff>151312</xdr:rowOff>
    </xdr:to>
    <xdr:cxnSp macro="">
      <xdr:nvCxnSpPr>
        <xdr:cNvPr id="418" name="直線コネクタ 417"/>
        <xdr:cNvCxnSpPr/>
      </xdr:nvCxnSpPr>
      <xdr:spPr>
        <a:xfrm>
          <a:off x="2908300" y="1761145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46627</xdr:rowOff>
    </xdr:from>
    <xdr:to>
      <xdr:col>10</xdr:col>
      <xdr:colOff>165100</xdr:colOff>
      <xdr:row>102</xdr:row>
      <xdr:rowOff>148227</xdr:rowOff>
    </xdr:to>
    <xdr:sp macro="" textlink="">
      <xdr:nvSpPr>
        <xdr:cNvPr id="419" name="楕円 418"/>
        <xdr:cNvSpPr/>
      </xdr:nvSpPr>
      <xdr:spPr>
        <a:xfrm>
          <a:off x="19685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97427</xdr:rowOff>
    </xdr:from>
    <xdr:to>
      <xdr:col>15</xdr:col>
      <xdr:colOff>50800</xdr:colOff>
      <xdr:row>102</xdr:row>
      <xdr:rowOff>123552</xdr:rowOff>
    </xdr:to>
    <xdr:cxnSp macro="">
      <xdr:nvCxnSpPr>
        <xdr:cNvPr id="420" name="直線コネクタ 419"/>
        <xdr:cNvCxnSpPr/>
      </xdr:nvCxnSpPr>
      <xdr:spPr>
        <a:xfrm>
          <a:off x="2019300" y="1758532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13970</xdr:rowOff>
    </xdr:from>
    <xdr:to>
      <xdr:col>6</xdr:col>
      <xdr:colOff>38100</xdr:colOff>
      <xdr:row>102</xdr:row>
      <xdr:rowOff>115570</xdr:rowOff>
    </xdr:to>
    <xdr:sp macro="" textlink="">
      <xdr:nvSpPr>
        <xdr:cNvPr id="421" name="楕円 420"/>
        <xdr:cNvSpPr/>
      </xdr:nvSpPr>
      <xdr:spPr>
        <a:xfrm>
          <a:off x="1079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64770</xdr:rowOff>
    </xdr:from>
    <xdr:to>
      <xdr:col>10</xdr:col>
      <xdr:colOff>114300</xdr:colOff>
      <xdr:row>102</xdr:row>
      <xdr:rowOff>97427</xdr:rowOff>
    </xdr:to>
    <xdr:cxnSp macro="">
      <xdr:nvCxnSpPr>
        <xdr:cNvPr id="422" name="直線コネクタ 421"/>
        <xdr:cNvCxnSpPr/>
      </xdr:nvCxnSpPr>
      <xdr:spPr>
        <a:xfrm>
          <a:off x="1130300" y="175526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16890</xdr:rowOff>
    </xdr:from>
    <xdr:ext cx="405111" cy="259045"/>
    <xdr:sp macro="" textlink="">
      <xdr:nvSpPr>
        <xdr:cNvPr id="423" name="n_1aveValue【港湾・漁港】&#10;有形固定資産減価償却率"/>
        <xdr:cNvSpPr txBox="1"/>
      </xdr:nvSpPr>
      <xdr:spPr>
        <a:xfrm>
          <a:off x="35820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20156</xdr:rowOff>
    </xdr:from>
    <xdr:ext cx="405111" cy="259045"/>
    <xdr:sp macro="" textlink="">
      <xdr:nvSpPr>
        <xdr:cNvPr id="424" name="n_2aveValue【港湾・漁港】&#10;有形固定資産減価償却率"/>
        <xdr:cNvSpPr txBox="1"/>
      </xdr:nvSpPr>
      <xdr:spPr>
        <a:xfrm>
          <a:off x="2705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168746</xdr:rowOff>
    </xdr:from>
    <xdr:ext cx="405111" cy="259045"/>
    <xdr:sp macro="" textlink="">
      <xdr:nvSpPr>
        <xdr:cNvPr id="425" name="n_3aveValue【港湾・漁港】&#10;有形固定資産減価償却率"/>
        <xdr:cNvSpPr txBox="1"/>
      </xdr:nvSpPr>
      <xdr:spPr>
        <a:xfrm>
          <a:off x="1816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155683</xdr:rowOff>
    </xdr:from>
    <xdr:ext cx="405111" cy="259045"/>
    <xdr:sp macro="" textlink="">
      <xdr:nvSpPr>
        <xdr:cNvPr id="426" name="n_4aveValue【港湾・漁港】&#10;有形固定資産減価償却率"/>
        <xdr:cNvSpPr txBox="1"/>
      </xdr:nvSpPr>
      <xdr:spPr>
        <a:xfrm>
          <a:off x="927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47189</xdr:rowOff>
    </xdr:from>
    <xdr:ext cx="405111" cy="259045"/>
    <xdr:sp macro="" textlink="">
      <xdr:nvSpPr>
        <xdr:cNvPr id="427" name="n_1mainValue【港湾・漁港】&#10;有形固定資産減価償却率"/>
        <xdr:cNvSpPr txBox="1"/>
      </xdr:nvSpPr>
      <xdr:spPr>
        <a:xfrm>
          <a:off x="3582044" y="1736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19429</xdr:rowOff>
    </xdr:from>
    <xdr:ext cx="405111" cy="259045"/>
    <xdr:sp macro="" textlink="">
      <xdr:nvSpPr>
        <xdr:cNvPr id="428" name="n_2mainValue【港湾・漁港】&#10;有形固定資産減価償却率"/>
        <xdr:cNvSpPr txBox="1"/>
      </xdr:nvSpPr>
      <xdr:spPr>
        <a:xfrm>
          <a:off x="2705744" y="1733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164754</xdr:rowOff>
    </xdr:from>
    <xdr:ext cx="405111" cy="259045"/>
    <xdr:sp macro="" textlink="">
      <xdr:nvSpPr>
        <xdr:cNvPr id="429" name="n_3mainValue【港湾・漁港】&#10;有形固定資産減価償却率"/>
        <xdr:cNvSpPr txBox="1"/>
      </xdr:nvSpPr>
      <xdr:spPr>
        <a:xfrm>
          <a:off x="1816744" y="1730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132097</xdr:rowOff>
    </xdr:from>
    <xdr:ext cx="405111" cy="259045"/>
    <xdr:sp macro="" textlink="">
      <xdr:nvSpPr>
        <xdr:cNvPr id="430" name="n_4mainValue【港湾・漁港】&#10;有形固定資産減価償却率"/>
        <xdr:cNvSpPr txBox="1"/>
      </xdr:nvSpPr>
      <xdr:spPr>
        <a:xfrm>
          <a:off x="927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2" name="テキスト ボックス 441"/>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4" name="テキスト ボックス 443"/>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6" name="テキスト ボックス 445"/>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8" name="テキスト ボックス 447"/>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0" name="テキスト ボックス 44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52" name="直線コネクタ 451"/>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3"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4" name="直線コネクタ 453"/>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55" name="【港湾・漁港】&#10;一人当たり有形固定資産（償却資産）額最大値テキスト"/>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56" name="直線コネクタ 455"/>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62927</xdr:rowOff>
    </xdr:from>
    <xdr:ext cx="599010" cy="259045"/>
    <xdr:sp macro="" textlink="">
      <xdr:nvSpPr>
        <xdr:cNvPr id="457" name="【港湾・漁港】&#10;一人当たり有形固定資産（償却資産）額平均値テキスト"/>
        <xdr:cNvSpPr txBox="1"/>
      </xdr:nvSpPr>
      <xdr:spPr>
        <a:xfrm>
          <a:off x="10515600" y="1823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58" name="フローチャート: 判断 457"/>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59" name="フローチャート: 判断 458"/>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60" name="フローチャート: 判断 459"/>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61" name="フローチャート: 判断 460"/>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62" name="フローチャート: 判断 461"/>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129897</xdr:rowOff>
    </xdr:from>
    <xdr:to>
      <xdr:col>55</xdr:col>
      <xdr:colOff>50800</xdr:colOff>
      <xdr:row>108</xdr:row>
      <xdr:rowOff>60047</xdr:rowOff>
    </xdr:to>
    <xdr:sp macro="" textlink="">
      <xdr:nvSpPr>
        <xdr:cNvPr id="468" name="楕円 467"/>
        <xdr:cNvSpPr/>
      </xdr:nvSpPr>
      <xdr:spPr>
        <a:xfrm>
          <a:off x="10426700" y="1847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44824</xdr:rowOff>
    </xdr:from>
    <xdr:ext cx="599010" cy="259045"/>
    <xdr:sp macro="" textlink="">
      <xdr:nvSpPr>
        <xdr:cNvPr id="469" name="【港湾・漁港】&#10;一人当たり有形固定資産（償却資産）額該当値テキスト"/>
        <xdr:cNvSpPr txBox="1"/>
      </xdr:nvSpPr>
      <xdr:spPr>
        <a:xfrm>
          <a:off x="10515600" y="1838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130601</xdr:rowOff>
    </xdr:from>
    <xdr:to>
      <xdr:col>50</xdr:col>
      <xdr:colOff>165100</xdr:colOff>
      <xdr:row>108</xdr:row>
      <xdr:rowOff>60751</xdr:rowOff>
    </xdr:to>
    <xdr:sp macro="" textlink="">
      <xdr:nvSpPr>
        <xdr:cNvPr id="470" name="楕円 469"/>
        <xdr:cNvSpPr/>
      </xdr:nvSpPr>
      <xdr:spPr>
        <a:xfrm>
          <a:off x="9588500" y="1847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9247</xdr:rowOff>
    </xdr:from>
    <xdr:to>
      <xdr:col>55</xdr:col>
      <xdr:colOff>0</xdr:colOff>
      <xdr:row>108</xdr:row>
      <xdr:rowOff>9951</xdr:rowOff>
    </xdr:to>
    <xdr:cxnSp macro="">
      <xdr:nvCxnSpPr>
        <xdr:cNvPr id="471" name="直線コネクタ 470"/>
        <xdr:cNvCxnSpPr/>
      </xdr:nvCxnSpPr>
      <xdr:spPr>
        <a:xfrm flipV="1">
          <a:off x="9639300" y="18525847"/>
          <a:ext cx="8382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130967</xdr:rowOff>
    </xdr:from>
    <xdr:to>
      <xdr:col>46</xdr:col>
      <xdr:colOff>38100</xdr:colOff>
      <xdr:row>108</xdr:row>
      <xdr:rowOff>61117</xdr:rowOff>
    </xdr:to>
    <xdr:sp macro="" textlink="">
      <xdr:nvSpPr>
        <xdr:cNvPr id="472" name="楕円 471"/>
        <xdr:cNvSpPr/>
      </xdr:nvSpPr>
      <xdr:spPr>
        <a:xfrm>
          <a:off x="8699500" y="1847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9951</xdr:rowOff>
    </xdr:from>
    <xdr:to>
      <xdr:col>50</xdr:col>
      <xdr:colOff>114300</xdr:colOff>
      <xdr:row>108</xdr:row>
      <xdr:rowOff>10317</xdr:rowOff>
    </xdr:to>
    <xdr:cxnSp macro="">
      <xdr:nvCxnSpPr>
        <xdr:cNvPr id="473" name="直線コネクタ 472"/>
        <xdr:cNvCxnSpPr/>
      </xdr:nvCxnSpPr>
      <xdr:spPr>
        <a:xfrm flipV="1">
          <a:off x="8750300" y="18526551"/>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131586</xdr:rowOff>
    </xdr:from>
    <xdr:to>
      <xdr:col>41</xdr:col>
      <xdr:colOff>101600</xdr:colOff>
      <xdr:row>108</xdr:row>
      <xdr:rowOff>61736</xdr:rowOff>
    </xdr:to>
    <xdr:sp macro="" textlink="">
      <xdr:nvSpPr>
        <xdr:cNvPr id="474" name="楕円 473"/>
        <xdr:cNvSpPr/>
      </xdr:nvSpPr>
      <xdr:spPr>
        <a:xfrm>
          <a:off x="7810500" y="1847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10317</xdr:rowOff>
    </xdr:from>
    <xdr:to>
      <xdr:col>45</xdr:col>
      <xdr:colOff>177800</xdr:colOff>
      <xdr:row>108</xdr:row>
      <xdr:rowOff>10936</xdr:rowOff>
    </xdr:to>
    <xdr:cxnSp macro="">
      <xdr:nvCxnSpPr>
        <xdr:cNvPr id="475" name="直線コネクタ 474"/>
        <xdr:cNvCxnSpPr/>
      </xdr:nvCxnSpPr>
      <xdr:spPr>
        <a:xfrm flipV="1">
          <a:off x="7861300" y="18526917"/>
          <a:ext cx="889000" cy="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131459</xdr:rowOff>
    </xdr:from>
    <xdr:to>
      <xdr:col>36</xdr:col>
      <xdr:colOff>165100</xdr:colOff>
      <xdr:row>108</xdr:row>
      <xdr:rowOff>61609</xdr:rowOff>
    </xdr:to>
    <xdr:sp macro="" textlink="">
      <xdr:nvSpPr>
        <xdr:cNvPr id="476" name="楕円 475"/>
        <xdr:cNvSpPr/>
      </xdr:nvSpPr>
      <xdr:spPr>
        <a:xfrm>
          <a:off x="6921500" y="184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10809</xdr:rowOff>
    </xdr:from>
    <xdr:to>
      <xdr:col>41</xdr:col>
      <xdr:colOff>50800</xdr:colOff>
      <xdr:row>108</xdr:row>
      <xdr:rowOff>10936</xdr:rowOff>
    </xdr:to>
    <xdr:cxnSp macro="">
      <xdr:nvCxnSpPr>
        <xdr:cNvPr id="477" name="直線コネクタ 476"/>
        <xdr:cNvCxnSpPr/>
      </xdr:nvCxnSpPr>
      <xdr:spPr>
        <a:xfrm>
          <a:off x="6972300" y="18527409"/>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151630</xdr:rowOff>
    </xdr:from>
    <xdr:ext cx="599010" cy="259045"/>
    <xdr:sp macro="" textlink="">
      <xdr:nvSpPr>
        <xdr:cNvPr id="478" name="n_1aveValue【港湾・漁港】&#10;一人当たり有形固定資産（償却資産）額"/>
        <xdr:cNvSpPr txBox="1"/>
      </xdr:nvSpPr>
      <xdr:spPr>
        <a:xfrm>
          <a:off x="93270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169350</xdr:rowOff>
    </xdr:from>
    <xdr:ext cx="599010" cy="259045"/>
    <xdr:sp macro="" textlink="">
      <xdr:nvSpPr>
        <xdr:cNvPr id="479" name="n_2aveValue【港湾・漁港】&#10;一人当たり有形固定資産（償却資産）額"/>
        <xdr:cNvSpPr txBox="1"/>
      </xdr:nvSpPr>
      <xdr:spPr>
        <a:xfrm>
          <a:off x="8450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169966</xdr:rowOff>
    </xdr:from>
    <xdr:ext cx="599010" cy="259045"/>
    <xdr:sp macro="" textlink="">
      <xdr:nvSpPr>
        <xdr:cNvPr id="480" name="n_3aveValue【港湾・漁港】&#10;一人当たり有形固定資産（償却資産）額"/>
        <xdr:cNvSpPr txBox="1"/>
      </xdr:nvSpPr>
      <xdr:spPr>
        <a:xfrm>
          <a:off x="7561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36955</xdr:rowOff>
    </xdr:from>
    <xdr:ext cx="599010" cy="259045"/>
    <xdr:sp macro="" textlink="">
      <xdr:nvSpPr>
        <xdr:cNvPr id="481" name="n_4aveValue【港湾・漁港】&#10;一人当たり有形固定資産（償却資産）額"/>
        <xdr:cNvSpPr txBox="1"/>
      </xdr:nvSpPr>
      <xdr:spPr>
        <a:xfrm>
          <a:off x="6672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51878</xdr:rowOff>
    </xdr:from>
    <xdr:ext cx="599010" cy="259045"/>
    <xdr:sp macro="" textlink="">
      <xdr:nvSpPr>
        <xdr:cNvPr id="482" name="n_1mainValue【港湾・漁港】&#10;一人当たり有形固定資産（償却資産）額"/>
        <xdr:cNvSpPr txBox="1"/>
      </xdr:nvSpPr>
      <xdr:spPr>
        <a:xfrm>
          <a:off x="9327095" y="185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52244</xdr:rowOff>
    </xdr:from>
    <xdr:ext cx="599010" cy="259045"/>
    <xdr:sp macro="" textlink="">
      <xdr:nvSpPr>
        <xdr:cNvPr id="483" name="n_2mainValue【港湾・漁港】&#10;一人当たり有形固定資産（償却資産）額"/>
        <xdr:cNvSpPr txBox="1"/>
      </xdr:nvSpPr>
      <xdr:spPr>
        <a:xfrm>
          <a:off x="8450795" y="1856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52863</xdr:rowOff>
    </xdr:from>
    <xdr:ext cx="599010" cy="259045"/>
    <xdr:sp macro="" textlink="">
      <xdr:nvSpPr>
        <xdr:cNvPr id="484" name="n_3mainValue【港湾・漁港】&#10;一人当たり有形固定資産（償却資産）額"/>
        <xdr:cNvSpPr txBox="1"/>
      </xdr:nvSpPr>
      <xdr:spPr>
        <a:xfrm>
          <a:off x="7561795" y="1856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52736</xdr:rowOff>
    </xdr:from>
    <xdr:ext cx="599010" cy="259045"/>
    <xdr:sp macro="" textlink="">
      <xdr:nvSpPr>
        <xdr:cNvPr id="485" name="n_4mainValue【港湾・漁港】&#10;一人当たり有形固定資産（償却資産）額"/>
        <xdr:cNvSpPr txBox="1"/>
      </xdr:nvSpPr>
      <xdr:spPr>
        <a:xfrm>
          <a:off x="6672795" y="185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7" name="直線コネクタ 4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8" name="テキスト ボックス 49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9" name="直線コネクタ 4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0" name="テキスト ボックス 4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1" name="直線コネクタ 5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2" name="テキスト ボックス 5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3" name="直線コネクタ 5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4" name="テキスト ボックス 5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5" name="直線コネクタ 5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6" name="テキスト ボックス 5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8" name="テキスト ボックス 5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510" name="直線コネクタ 509"/>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2" name="直線コネクタ 51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513"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514" name="直線コネクタ 513"/>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515"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16" name="フローチャート: 判断 515"/>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17" name="フローチャート: 判断 516"/>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18" name="フローチャート: 判断 517"/>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9" name="フローチャート: 判断 518"/>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520" name="フローチャート: 判断 519"/>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526" name="楕円 525"/>
        <xdr:cNvSpPr/>
      </xdr:nvSpPr>
      <xdr:spPr>
        <a:xfrm>
          <a:off x="16268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49547</xdr:rowOff>
    </xdr:from>
    <xdr:ext cx="405111" cy="259045"/>
    <xdr:sp macro="" textlink="">
      <xdr:nvSpPr>
        <xdr:cNvPr id="527" name="【認定こども園・幼稚園・保育所】&#10;有形固定資産減価償却率該当値テキスト"/>
        <xdr:cNvSpPr txBox="1"/>
      </xdr:nvSpPr>
      <xdr:spPr>
        <a:xfrm>
          <a:off x="16357600"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114935</xdr:rowOff>
    </xdr:from>
    <xdr:to>
      <xdr:col>81</xdr:col>
      <xdr:colOff>101600</xdr:colOff>
      <xdr:row>38</xdr:row>
      <xdr:rowOff>45085</xdr:rowOff>
    </xdr:to>
    <xdr:sp macro="" textlink="">
      <xdr:nvSpPr>
        <xdr:cNvPr id="528" name="楕円 527"/>
        <xdr:cNvSpPr/>
      </xdr:nvSpPr>
      <xdr:spPr>
        <a:xfrm>
          <a:off x="15430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121920</xdr:rowOff>
    </xdr:from>
    <xdr:to>
      <xdr:col>85</xdr:col>
      <xdr:colOff>127000</xdr:colOff>
      <xdr:row>37</xdr:row>
      <xdr:rowOff>165735</xdr:rowOff>
    </xdr:to>
    <xdr:cxnSp macro="">
      <xdr:nvCxnSpPr>
        <xdr:cNvPr id="529" name="直線コネクタ 528"/>
        <xdr:cNvCxnSpPr/>
      </xdr:nvCxnSpPr>
      <xdr:spPr>
        <a:xfrm flipV="1">
          <a:off x="15481300" y="646557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74930</xdr:rowOff>
    </xdr:from>
    <xdr:to>
      <xdr:col>76</xdr:col>
      <xdr:colOff>165100</xdr:colOff>
      <xdr:row>38</xdr:row>
      <xdr:rowOff>5080</xdr:rowOff>
    </xdr:to>
    <xdr:sp macro="" textlink="">
      <xdr:nvSpPr>
        <xdr:cNvPr id="530" name="楕円 529"/>
        <xdr:cNvSpPr/>
      </xdr:nvSpPr>
      <xdr:spPr>
        <a:xfrm>
          <a:off x="14541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125730</xdr:rowOff>
    </xdr:from>
    <xdr:to>
      <xdr:col>81</xdr:col>
      <xdr:colOff>50800</xdr:colOff>
      <xdr:row>37</xdr:row>
      <xdr:rowOff>165735</xdr:rowOff>
    </xdr:to>
    <xdr:cxnSp macro="">
      <xdr:nvCxnSpPr>
        <xdr:cNvPr id="531" name="直線コネクタ 530"/>
        <xdr:cNvCxnSpPr/>
      </xdr:nvCxnSpPr>
      <xdr:spPr>
        <a:xfrm>
          <a:off x="14592300" y="64693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36830</xdr:rowOff>
    </xdr:from>
    <xdr:to>
      <xdr:col>72</xdr:col>
      <xdr:colOff>38100</xdr:colOff>
      <xdr:row>37</xdr:row>
      <xdr:rowOff>138430</xdr:rowOff>
    </xdr:to>
    <xdr:sp macro="" textlink="">
      <xdr:nvSpPr>
        <xdr:cNvPr id="532" name="楕円 531"/>
        <xdr:cNvSpPr/>
      </xdr:nvSpPr>
      <xdr:spPr>
        <a:xfrm>
          <a:off x="13652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87630</xdr:rowOff>
    </xdr:from>
    <xdr:to>
      <xdr:col>76</xdr:col>
      <xdr:colOff>114300</xdr:colOff>
      <xdr:row>37</xdr:row>
      <xdr:rowOff>125730</xdr:rowOff>
    </xdr:to>
    <xdr:cxnSp macro="">
      <xdr:nvCxnSpPr>
        <xdr:cNvPr id="533" name="直線コネクタ 532"/>
        <xdr:cNvCxnSpPr/>
      </xdr:nvCxnSpPr>
      <xdr:spPr>
        <a:xfrm>
          <a:off x="13703300" y="6431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168275</xdr:rowOff>
    </xdr:from>
    <xdr:to>
      <xdr:col>67</xdr:col>
      <xdr:colOff>101600</xdr:colOff>
      <xdr:row>37</xdr:row>
      <xdr:rowOff>98425</xdr:rowOff>
    </xdr:to>
    <xdr:sp macro="" textlink="">
      <xdr:nvSpPr>
        <xdr:cNvPr id="534" name="楕円 533"/>
        <xdr:cNvSpPr/>
      </xdr:nvSpPr>
      <xdr:spPr>
        <a:xfrm>
          <a:off x="12763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47625</xdr:rowOff>
    </xdr:from>
    <xdr:to>
      <xdr:col>71</xdr:col>
      <xdr:colOff>177800</xdr:colOff>
      <xdr:row>37</xdr:row>
      <xdr:rowOff>87630</xdr:rowOff>
    </xdr:to>
    <xdr:cxnSp macro="">
      <xdr:nvCxnSpPr>
        <xdr:cNvPr id="535" name="直線コネクタ 534"/>
        <xdr:cNvCxnSpPr/>
      </xdr:nvCxnSpPr>
      <xdr:spPr>
        <a:xfrm>
          <a:off x="12814300" y="63912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536" name="n_1aveValue【認定こども園・幼稚園・保育所】&#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37" name="n_2aveValue【認定こども園・幼稚園・保育所】&#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38" name="n_3aveValue【認定こども園・幼稚園・保育所】&#10;有形固定資産減価償却率"/>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22877</xdr:rowOff>
    </xdr:from>
    <xdr:ext cx="405111" cy="259045"/>
    <xdr:sp macro="" textlink="">
      <xdr:nvSpPr>
        <xdr:cNvPr id="539" name="n_4aveValue【認定こども園・幼稚園・保育所】&#10;有形固定資産減価償却率"/>
        <xdr:cNvSpPr txBox="1"/>
      </xdr:nvSpPr>
      <xdr:spPr>
        <a:xfrm>
          <a:off x="12611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36212</xdr:rowOff>
    </xdr:from>
    <xdr:ext cx="405111" cy="259045"/>
    <xdr:sp macro="" textlink="">
      <xdr:nvSpPr>
        <xdr:cNvPr id="540" name="n_1mainValue【認定こども園・幼稚園・保育所】&#10;有形固定資産減価償却率"/>
        <xdr:cNvSpPr txBox="1"/>
      </xdr:nvSpPr>
      <xdr:spPr>
        <a:xfrm>
          <a:off x="152660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167657</xdr:rowOff>
    </xdr:from>
    <xdr:ext cx="405111" cy="259045"/>
    <xdr:sp macro="" textlink="">
      <xdr:nvSpPr>
        <xdr:cNvPr id="541" name="n_2mainValue【認定こども園・幼稚園・保育所】&#10;有形固定資産減価償却率"/>
        <xdr:cNvSpPr txBox="1"/>
      </xdr:nvSpPr>
      <xdr:spPr>
        <a:xfrm>
          <a:off x="143897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154957</xdr:rowOff>
    </xdr:from>
    <xdr:ext cx="405111" cy="259045"/>
    <xdr:sp macro="" textlink="">
      <xdr:nvSpPr>
        <xdr:cNvPr id="542" name="n_3mainValue【認定こども園・幼稚園・保育所】&#10;有形固定資産減価償却率"/>
        <xdr:cNvSpPr txBox="1"/>
      </xdr:nvSpPr>
      <xdr:spPr>
        <a:xfrm>
          <a:off x="13500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543" name="n_4mainValue【認定こども園・幼稚園・保育所】&#10;有形固定資産減価償却率"/>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65" name="直線コネクタ 564"/>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66"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67" name="直線コネクタ 566"/>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68"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69" name="直線コネクタ 568"/>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570" name="【認定こども園・幼稚園・保育所】&#10;一人当たり面積平均値テキスト"/>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71" name="フローチャート: 判断 570"/>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72" name="フローチャート: 判断 571"/>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73" name="フローチャート: 判断 572"/>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74" name="フローチャート: 判断 573"/>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75" name="フローチャート: 判断 574"/>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34544</xdr:rowOff>
    </xdr:from>
    <xdr:to>
      <xdr:col>116</xdr:col>
      <xdr:colOff>114300</xdr:colOff>
      <xdr:row>39</xdr:row>
      <xdr:rowOff>136144</xdr:rowOff>
    </xdr:to>
    <xdr:sp macro="" textlink="">
      <xdr:nvSpPr>
        <xdr:cNvPr id="581" name="楕円 580"/>
        <xdr:cNvSpPr/>
      </xdr:nvSpPr>
      <xdr:spPr>
        <a:xfrm>
          <a:off x="221107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12971</xdr:rowOff>
    </xdr:from>
    <xdr:ext cx="469744" cy="259045"/>
    <xdr:sp macro="" textlink="">
      <xdr:nvSpPr>
        <xdr:cNvPr id="582" name="【認定こども園・幼稚園・保育所】&#10;一人当たり面積該当値テキスト"/>
        <xdr:cNvSpPr txBox="1"/>
      </xdr:nvSpPr>
      <xdr:spPr>
        <a:xfrm>
          <a:off x="22199600" y="669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36830</xdr:rowOff>
    </xdr:from>
    <xdr:to>
      <xdr:col>112</xdr:col>
      <xdr:colOff>38100</xdr:colOff>
      <xdr:row>39</xdr:row>
      <xdr:rowOff>138430</xdr:rowOff>
    </xdr:to>
    <xdr:sp macro="" textlink="">
      <xdr:nvSpPr>
        <xdr:cNvPr id="583" name="楕円 582"/>
        <xdr:cNvSpPr/>
      </xdr:nvSpPr>
      <xdr:spPr>
        <a:xfrm>
          <a:off x="21272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85344</xdr:rowOff>
    </xdr:from>
    <xdr:to>
      <xdr:col>116</xdr:col>
      <xdr:colOff>63500</xdr:colOff>
      <xdr:row>39</xdr:row>
      <xdr:rowOff>87630</xdr:rowOff>
    </xdr:to>
    <xdr:cxnSp macro="">
      <xdr:nvCxnSpPr>
        <xdr:cNvPr id="584" name="直線コネクタ 583"/>
        <xdr:cNvCxnSpPr/>
      </xdr:nvCxnSpPr>
      <xdr:spPr>
        <a:xfrm flipV="1">
          <a:off x="21323300" y="67718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34544</xdr:rowOff>
    </xdr:from>
    <xdr:to>
      <xdr:col>107</xdr:col>
      <xdr:colOff>101600</xdr:colOff>
      <xdr:row>39</xdr:row>
      <xdr:rowOff>136144</xdr:rowOff>
    </xdr:to>
    <xdr:sp macro="" textlink="">
      <xdr:nvSpPr>
        <xdr:cNvPr id="585" name="楕円 584"/>
        <xdr:cNvSpPr/>
      </xdr:nvSpPr>
      <xdr:spPr>
        <a:xfrm>
          <a:off x="203835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85344</xdr:rowOff>
    </xdr:from>
    <xdr:to>
      <xdr:col>111</xdr:col>
      <xdr:colOff>177800</xdr:colOff>
      <xdr:row>39</xdr:row>
      <xdr:rowOff>87630</xdr:rowOff>
    </xdr:to>
    <xdr:cxnSp macro="">
      <xdr:nvCxnSpPr>
        <xdr:cNvPr id="586" name="直線コネクタ 585"/>
        <xdr:cNvCxnSpPr/>
      </xdr:nvCxnSpPr>
      <xdr:spPr>
        <a:xfrm>
          <a:off x="20434300" y="67718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34544</xdr:rowOff>
    </xdr:from>
    <xdr:to>
      <xdr:col>102</xdr:col>
      <xdr:colOff>165100</xdr:colOff>
      <xdr:row>39</xdr:row>
      <xdr:rowOff>136144</xdr:rowOff>
    </xdr:to>
    <xdr:sp macro="" textlink="">
      <xdr:nvSpPr>
        <xdr:cNvPr id="587" name="楕円 586"/>
        <xdr:cNvSpPr/>
      </xdr:nvSpPr>
      <xdr:spPr>
        <a:xfrm>
          <a:off x="194945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85344</xdr:rowOff>
    </xdr:from>
    <xdr:to>
      <xdr:col>107</xdr:col>
      <xdr:colOff>50800</xdr:colOff>
      <xdr:row>39</xdr:row>
      <xdr:rowOff>85344</xdr:rowOff>
    </xdr:to>
    <xdr:cxnSp macro="">
      <xdr:nvCxnSpPr>
        <xdr:cNvPr id="588" name="直線コネクタ 587"/>
        <xdr:cNvCxnSpPr/>
      </xdr:nvCxnSpPr>
      <xdr:spPr>
        <a:xfrm>
          <a:off x="19545300" y="6771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27686</xdr:rowOff>
    </xdr:from>
    <xdr:to>
      <xdr:col>98</xdr:col>
      <xdr:colOff>38100</xdr:colOff>
      <xdr:row>39</xdr:row>
      <xdr:rowOff>129286</xdr:rowOff>
    </xdr:to>
    <xdr:sp macro="" textlink="">
      <xdr:nvSpPr>
        <xdr:cNvPr id="589" name="楕円 588"/>
        <xdr:cNvSpPr/>
      </xdr:nvSpPr>
      <xdr:spPr>
        <a:xfrm>
          <a:off x="18605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78486</xdr:rowOff>
    </xdr:from>
    <xdr:to>
      <xdr:col>102</xdr:col>
      <xdr:colOff>114300</xdr:colOff>
      <xdr:row>39</xdr:row>
      <xdr:rowOff>85344</xdr:rowOff>
    </xdr:to>
    <xdr:cxnSp macro="">
      <xdr:nvCxnSpPr>
        <xdr:cNvPr id="590" name="直線コネクタ 589"/>
        <xdr:cNvCxnSpPr/>
      </xdr:nvCxnSpPr>
      <xdr:spPr>
        <a:xfrm>
          <a:off x="18656300" y="676503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591"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592" name="n_2aveValue【認定こども園・幼稚園・保育所】&#10;一人当たり面積"/>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93"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94"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129557</xdr:rowOff>
    </xdr:from>
    <xdr:ext cx="469744" cy="259045"/>
    <xdr:sp macro="" textlink="">
      <xdr:nvSpPr>
        <xdr:cNvPr id="595" name="n_1mainValue【認定こども園・幼稚園・保育所】&#10;一人当たり面積"/>
        <xdr:cNvSpPr txBox="1"/>
      </xdr:nvSpPr>
      <xdr:spPr>
        <a:xfrm>
          <a:off x="21075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127271</xdr:rowOff>
    </xdr:from>
    <xdr:ext cx="469744" cy="259045"/>
    <xdr:sp macro="" textlink="">
      <xdr:nvSpPr>
        <xdr:cNvPr id="596" name="n_2mainValue【認定こども園・幼稚園・保育所】&#10;一人当たり面積"/>
        <xdr:cNvSpPr txBox="1"/>
      </xdr:nvSpPr>
      <xdr:spPr>
        <a:xfrm>
          <a:off x="20199427" y="681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127271</xdr:rowOff>
    </xdr:from>
    <xdr:ext cx="469744" cy="259045"/>
    <xdr:sp macro="" textlink="">
      <xdr:nvSpPr>
        <xdr:cNvPr id="597" name="n_3mainValue【認定こども園・幼稚園・保育所】&#10;一人当たり面積"/>
        <xdr:cNvSpPr txBox="1"/>
      </xdr:nvSpPr>
      <xdr:spPr>
        <a:xfrm>
          <a:off x="19310427" y="681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120413</xdr:rowOff>
    </xdr:from>
    <xdr:ext cx="469744" cy="259045"/>
    <xdr:sp macro="" textlink="">
      <xdr:nvSpPr>
        <xdr:cNvPr id="598" name="n_4mainValue【認定こども園・幼稚園・保育所】&#10;一人当たり面積"/>
        <xdr:cNvSpPr txBox="1"/>
      </xdr:nvSpPr>
      <xdr:spPr>
        <a:xfrm>
          <a:off x="18421427"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0" name="直線コネクタ 60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1" name="テキスト ボックス 61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2" name="直線コネクタ 61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3" name="テキスト ボックス 61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4" name="直線コネクタ 6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5" name="テキスト ボックス 6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6" name="直線コネクタ 61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7" name="テキスト ボックス 61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8" name="直線コネクタ 61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9" name="テキスト ボックス 61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0" name="直線コネクタ 6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1" name="テキスト ボックス 62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623" name="直線コネクタ 622"/>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624"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625" name="直線コネクタ 624"/>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626"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627" name="直線コネクタ 626"/>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628"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29" name="フローチャート: 判断 628"/>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30" name="フローチャート: 判断 629"/>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31" name="フローチャート: 判断 630"/>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32" name="フローチャート: 判断 631"/>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633" name="フローチャート: 判断 632"/>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639" name="楕円 638"/>
        <xdr:cNvSpPr/>
      </xdr:nvSpPr>
      <xdr:spPr>
        <a:xfrm>
          <a:off x="162687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59707</xdr:rowOff>
    </xdr:from>
    <xdr:ext cx="405111" cy="259045"/>
    <xdr:sp macro="" textlink="">
      <xdr:nvSpPr>
        <xdr:cNvPr id="640" name="【学校施設】&#10;有形固定資産減価償却率該当値テキスト"/>
        <xdr:cNvSpPr txBox="1"/>
      </xdr:nvSpPr>
      <xdr:spPr>
        <a:xfrm>
          <a:off x="16357600"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17780</xdr:rowOff>
    </xdr:from>
    <xdr:to>
      <xdr:col>81</xdr:col>
      <xdr:colOff>101600</xdr:colOff>
      <xdr:row>59</xdr:row>
      <xdr:rowOff>119380</xdr:rowOff>
    </xdr:to>
    <xdr:sp macro="" textlink="">
      <xdr:nvSpPr>
        <xdr:cNvPr id="641" name="楕円 640"/>
        <xdr:cNvSpPr/>
      </xdr:nvSpPr>
      <xdr:spPr>
        <a:xfrm>
          <a:off x="15430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68580</xdr:rowOff>
    </xdr:from>
    <xdr:to>
      <xdr:col>85</xdr:col>
      <xdr:colOff>127000</xdr:colOff>
      <xdr:row>59</xdr:row>
      <xdr:rowOff>87630</xdr:rowOff>
    </xdr:to>
    <xdr:cxnSp macro="">
      <xdr:nvCxnSpPr>
        <xdr:cNvPr id="642" name="直線コネクタ 641"/>
        <xdr:cNvCxnSpPr/>
      </xdr:nvCxnSpPr>
      <xdr:spPr>
        <a:xfrm>
          <a:off x="15481300" y="101841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168275</xdr:rowOff>
    </xdr:from>
    <xdr:to>
      <xdr:col>76</xdr:col>
      <xdr:colOff>165100</xdr:colOff>
      <xdr:row>59</xdr:row>
      <xdr:rowOff>98425</xdr:rowOff>
    </xdr:to>
    <xdr:sp macro="" textlink="">
      <xdr:nvSpPr>
        <xdr:cNvPr id="643" name="楕円 642"/>
        <xdr:cNvSpPr/>
      </xdr:nvSpPr>
      <xdr:spPr>
        <a:xfrm>
          <a:off x="14541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47625</xdr:rowOff>
    </xdr:from>
    <xdr:to>
      <xdr:col>81</xdr:col>
      <xdr:colOff>50800</xdr:colOff>
      <xdr:row>59</xdr:row>
      <xdr:rowOff>68580</xdr:rowOff>
    </xdr:to>
    <xdr:cxnSp macro="">
      <xdr:nvCxnSpPr>
        <xdr:cNvPr id="644" name="直線コネクタ 643"/>
        <xdr:cNvCxnSpPr/>
      </xdr:nvCxnSpPr>
      <xdr:spPr>
        <a:xfrm>
          <a:off x="14592300" y="101631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120650</xdr:rowOff>
    </xdr:from>
    <xdr:to>
      <xdr:col>72</xdr:col>
      <xdr:colOff>38100</xdr:colOff>
      <xdr:row>59</xdr:row>
      <xdr:rowOff>50800</xdr:rowOff>
    </xdr:to>
    <xdr:sp macro="" textlink="">
      <xdr:nvSpPr>
        <xdr:cNvPr id="645" name="楕円 644"/>
        <xdr:cNvSpPr/>
      </xdr:nvSpPr>
      <xdr:spPr>
        <a:xfrm>
          <a:off x="13652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0</xdr:rowOff>
    </xdr:from>
    <xdr:to>
      <xdr:col>76</xdr:col>
      <xdr:colOff>114300</xdr:colOff>
      <xdr:row>59</xdr:row>
      <xdr:rowOff>47625</xdr:rowOff>
    </xdr:to>
    <xdr:cxnSp macro="">
      <xdr:nvCxnSpPr>
        <xdr:cNvPr id="646" name="直線コネクタ 645"/>
        <xdr:cNvCxnSpPr/>
      </xdr:nvCxnSpPr>
      <xdr:spPr>
        <a:xfrm>
          <a:off x="13703300" y="101155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55880</xdr:rowOff>
    </xdr:from>
    <xdr:to>
      <xdr:col>67</xdr:col>
      <xdr:colOff>101600</xdr:colOff>
      <xdr:row>59</xdr:row>
      <xdr:rowOff>157480</xdr:rowOff>
    </xdr:to>
    <xdr:sp macro="" textlink="">
      <xdr:nvSpPr>
        <xdr:cNvPr id="647" name="楕円 646"/>
        <xdr:cNvSpPr/>
      </xdr:nvSpPr>
      <xdr:spPr>
        <a:xfrm>
          <a:off x="12763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0</xdr:rowOff>
    </xdr:from>
    <xdr:to>
      <xdr:col>71</xdr:col>
      <xdr:colOff>177800</xdr:colOff>
      <xdr:row>59</xdr:row>
      <xdr:rowOff>106680</xdr:rowOff>
    </xdr:to>
    <xdr:cxnSp macro="">
      <xdr:nvCxnSpPr>
        <xdr:cNvPr id="648" name="直線コネクタ 647"/>
        <xdr:cNvCxnSpPr/>
      </xdr:nvCxnSpPr>
      <xdr:spPr>
        <a:xfrm flipV="1">
          <a:off x="12814300" y="101155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649" name="n_1ave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650" name="n_2aveValue【学校施設】&#10;有形固定資産減価償却率"/>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651" name="n_3aveValue【学校施設】&#10;有形固定資産減価償却率"/>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9542</xdr:rowOff>
    </xdr:from>
    <xdr:ext cx="405111" cy="259045"/>
    <xdr:sp macro="" textlink="">
      <xdr:nvSpPr>
        <xdr:cNvPr id="652" name="n_4aveValue【学校施設】&#10;有形固定資産減価償却率"/>
        <xdr:cNvSpPr txBox="1"/>
      </xdr:nvSpPr>
      <xdr:spPr>
        <a:xfrm>
          <a:off x="12611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135907</xdr:rowOff>
    </xdr:from>
    <xdr:ext cx="405111" cy="259045"/>
    <xdr:sp macro="" textlink="">
      <xdr:nvSpPr>
        <xdr:cNvPr id="653" name="n_1mainValue【学校施設】&#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114952</xdr:rowOff>
    </xdr:from>
    <xdr:ext cx="405111" cy="259045"/>
    <xdr:sp macro="" textlink="">
      <xdr:nvSpPr>
        <xdr:cNvPr id="654" name="n_2mainValue【学校施設】&#10;有形固定資産減価償却率"/>
        <xdr:cNvSpPr txBox="1"/>
      </xdr:nvSpPr>
      <xdr:spPr>
        <a:xfrm>
          <a:off x="14389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67327</xdr:rowOff>
    </xdr:from>
    <xdr:ext cx="405111" cy="259045"/>
    <xdr:sp macro="" textlink="">
      <xdr:nvSpPr>
        <xdr:cNvPr id="655" name="n_3mainValue【学校施設】&#10;有形固定資産減価償却率"/>
        <xdr:cNvSpPr txBox="1"/>
      </xdr:nvSpPr>
      <xdr:spPr>
        <a:xfrm>
          <a:off x="13500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2557</xdr:rowOff>
    </xdr:from>
    <xdr:ext cx="405111" cy="259045"/>
    <xdr:sp macro="" textlink="">
      <xdr:nvSpPr>
        <xdr:cNvPr id="656" name="n_4mainValue【学校施設】&#10;有形固定資産減価償却率"/>
        <xdr:cNvSpPr txBox="1"/>
      </xdr:nvSpPr>
      <xdr:spPr>
        <a:xfrm>
          <a:off x="12611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7" name="直線コネクタ 6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8" name="テキスト ボックス 6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9" name="直線コネクタ 6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0" name="テキスト ボックス 6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1" name="直線コネクタ 6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2" name="テキスト ボックス 6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3" name="直線コネクタ 6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4" name="テキスト ボックス 6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5" name="直線コネクタ 6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6" name="テキスト ボックス 6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80" name="直線コネクタ 679"/>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81"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82" name="直線コネクタ 681"/>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83"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84" name="直線コネクタ 683"/>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685" name="【学校施設】&#10;一人当たり面積平均値テキスト"/>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86" name="フローチャート: 判断 685"/>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87" name="フローチャート: 判断 686"/>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88" name="フローチャート: 判断 687"/>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89" name="フローチャート: 判断 688"/>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690" name="フローチャート: 判断 689"/>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12446</xdr:rowOff>
    </xdr:from>
    <xdr:to>
      <xdr:col>116</xdr:col>
      <xdr:colOff>114300</xdr:colOff>
      <xdr:row>62</xdr:row>
      <xdr:rowOff>114046</xdr:rowOff>
    </xdr:to>
    <xdr:sp macro="" textlink="">
      <xdr:nvSpPr>
        <xdr:cNvPr id="696" name="楕円 695"/>
        <xdr:cNvSpPr/>
      </xdr:nvSpPr>
      <xdr:spPr>
        <a:xfrm>
          <a:off x="22110700" y="1064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98823</xdr:rowOff>
    </xdr:from>
    <xdr:ext cx="469744" cy="259045"/>
    <xdr:sp macro="" textlink="">
      <xdr:nvSpPr>
        <xdr:cNvPr id="697" name="【学校施設】&#10;一人当たり面積該当値テキスト"/>
        <xdr:cNvSpPr txBox="1"/>
      </xdr:nvSpPr>
      <xdr:spPr>
        <a:xfrm>
          <a:off x="22199600" y="1055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10541</xdr:rowOff>
    </xdr:from>
    <xdr:to>
      <xdr:col>112</xdr:col>
      <xdr:colOff>38100</xdr:colOff>
      <xdr:row>62</xdr:row>
      <xdr:rowOff>112141</xdr:rowOff>
    </xdr:to>
    <xdr:sp macro="" textlink="">
      <xdr:nvSpPr>
        <xdr:cNvPr id="698" name="楕円 697"/>
        <xdr:cNvSpPr/>
      </xdr:nvSpPr>
      <xdr:spPr>
        <a:xfrm>
          <a:off x="21272500" y="106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61341</xdr:rowOff>
    </xdr:from>
    <xdr:to>
      <xdr:col>116</xdr:col>
      <xdr:colOff>63500</xdr:colOff>
      <xdr:row>62</xdr:row>
      <xdr:rowOff>63246</xdr:rowOff>
    </xdr:to>
    <xdr:cxnSp macro="">
      <xdr:nvCxnSpPr>
        <xdr:cNvPr id="699" name="直線コネクタ 698"/>
        <xdr:cNvCxnSpPr/>
      </xdr:nvCxnSpPr>
      <xdr:spPr>
        <a:xfrm>
          <a:off x="21323300" y="10691241"/>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12446</xdr:rowOff>
    </xdr:from>
    <xdr:to>
      <xdr:col>107</xdr:col>
      <xdr:colOff>101600</xdr:colOff>
      <xdr:row>62</xdr:row>
      <xdr:rowOff>114046</xdr:rowOff>
    </xdr:to>
    <xdr:sp macro="" textlink="">
      <xdr:nvSpPr>
        <xdr:cNvPr id="700" name="楕円 699"/>
        <xdr:cNvSpPr/>
      </xdr:nvSpPr>
      <xdr:spPr>
        <a:xfrm>
          <a:off x="20383500" y="1064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61341</xdr:rowOff>
    </xdr:from>
    <xdr:to>
      <xdr:col>111</xdr:col>
      <xdr:colOff>177800</xdr:colOff>
      <xdr:row>62</xdr:row>
      <xdr:rowOff>63246</xdr:rowOff>
    </xdr:to>
    <xdr:cxnSp macro="">
      <xdr:nvCxnSpPr>
        <xdr:cNvPr id="701" name="直線コネクタ 700"/>
        <xdr:cNvCxnSpPr/>
      </xdr:nvCxnSpPr>
      <xdr:spPr>
        <a:xfrm flipV="1">
          <a:off x="20434300" y="1069124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43879</xdr:rowOff>
    </xdr:from>
    <xdr:to>
      <xdr:col>102</xdr:col>
      <xdr:colOff>165100</xdr:colOff>
      <xdr:row>62</xdr:row>
      <xdr:rowOff>145479</xdr:rowOff>
    </xdr:to>
    <xdr:sp macro="" textlink="">
      <xdr:nvSpPr>
        <xdr:cNvPr id="702" name="楕円 701"/>
        <xdr:cNvSpPr/>
      </xdr:nvSpPr>
      <xdr:spPr>
        <a:xfrm>
          <a:off x="19494500" y="1067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63246</xdr:rowOff>
    </xdr:from>
    <xdr:to>
      <xdr:col>107</xdr:col>
      <xdr:colOff>50800</xdr:colOff>
      <xdr:row>62</xdr:row>
      <xdr:rowOff>94679</xdr:rowOff>
    </xdr:to>
    <xdr:cxnSp macro="">
      <xdr:nvCxnSpPr>
        <xdr:cNvPr id="703" name="直線コネクタ 702"/>
        <xdr:cNvCxnSpPr/>
      </xdr:nvCxnSpPr>
      <xdr:spPr>
        <a:xfrm flipV="1">
          <a:off x="19545300" y="10693146"/>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31496</xdr:rowOff>
    </xdr:from>
    <xdr:to>
      <xdr:col>98</xdr:col>
      <xdr:colOff>38100</xdr:colOff>
      <xdr:row>62</xdr:row>
      <xdr:rowOff>133096</xdr:rowOff>
    </xdr:to>
    <xdr:sp macro="" textlink="">
      <xdr:nvSpPr>
        <xdr:cNvPr id="704" name="楕円 703"/>
        <xdr:cNvSpPr/>
      </xdr:nvSpPr>
      <xdr:spPr>
        <a:xfrm>
          <a:off x="18605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82296</xdr:rowOff>
    </xdr:from>
    <xdr:to>
      <xdr:col>102</xdr:col>
      <xdr:colOff>114300</xdr:colOff>
      <xdr:row>62</xdr:row>
      <xdr:rowOff>94679</xdr:rowOff>
    </xdr:to>
    <xdr:cxnSp macro="">
      <xdr:nvCxnSpPr>
        <xdr:cNvPr id="705" name="直線コネクタ 704"/>
        <xdr:cNvCxnSpPr/>
      </xdr:nvCxnSpPr>
      <xdr:spPr>
        <a:xfrm>
          <a:off x="18656300" y="10712196"/>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706" name="n_1aveValue【学校施設】&#10;一人当たり面積"/>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707" name="n_2aveValue【学校施設】&#10;一人当たり面積"/>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708" name="n_3aveValue【学校施設】&#10;一人当たり面積"/>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709" name="n_4aveValue【学校施設】&#10;一人当たり面積"/>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103268</xdr:rowOff>
    </xdr:from>
    <xdr:ext cx="469744" cy="259045"/>
    <xdr:sp macro="" textlink="">
      <xdr:nvSpPr>
        <xdr:cNvPr id="710" name="n_1mainValue【学校施設】&#10;一人当たり面積"/>
        <xdr:cNvSpPr txBox="1"/>
      </xdr:nvSpPr>
      <xdr:spPr>
        <a:xfrm>
          <a:off x="21075727" y="1073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105173</xdr:rowOff>
    </xdr:from>
    <xdr:ext cx="469744" cy="259045"/>
    <xdr:sp macro="" textlink="">
      <xdr:nvSpPr>
        <xdr:cNvPr id="711" name="n_2mainValue【学校施設】&#10;一人当たり面積"/>
        <xdr:cNvSpPr txBox="1"/>
      </xdr:nvSpPr>
      <xdr:spPr>
        <a:xfrm>
          <a:off x="20199427" y="1073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136606</xdr:rowOff>
    </xdr:from>
    <xdr:ext cx="469744" cy="259045"/>
    <xdr:sp macro="" textlink="">
      <xdr:nvSpPr>
        <xdr:cNvPr id="712" name="n_3mainValue【学校施設】&#10;一人当たり面積"/>
        <xdr:cNvSpPr txBox="1"/>
      </xdr:nvSpPr>
      <xdr:spPr>
        <a:xfrm>
          <a:off x="19310427" y="1076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124223</xdr:rowOff>
    </xdr:from>
    <xdr:ext cx="469744" cy="259045"/>
    <xdr:sp macro="" textlink="">
      <xdr:nvSpPr>
        <xdr:cNvPr id="713" name="n_4mainValue【学校施設】&#10;一人当たり面積"/>
        <xdr:cNvSpPr txBox="1"/>
      </xdr:nvSpPr>
      <xdr:spPr>
        <a:xfrm>
          <a:off x="18421427"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6" name="テキスト ボックス 72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6" name="テキスト ボックス 73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739" name="直線コネクタ 738"/>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1" name="直線コネクタ 74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742"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743" name="直線コネクタ 742"/>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744"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745" name="フローチャート: 判断 744"/>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46" name="フローチャート: 判断 745"/>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747" name="フローチャート: 判断 746"/>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748" name="フローチャート: 判断 747"/>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749" name="フローチャート: 判断 748"/>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130992</xdr:rowOff>
    </xdr:from>
    <xdr:to>
      <xdr:col>72</xdr:col>
      <xdr:colOff>38100</xdr:colOff>
      <xdr:row>81</xdr:row>
      <xdr:rowOff>61142</xdr:rowOff>
    </xdr:to>
    <xdr:sp macro="" textlink="">
      <xdr:nvSpPr>
        <xdr:cNvPr id="755" name="楕円 754"/>
        <xdr:cNvSpPr/>
      </xdr:nvSpPr>
      <xdr:spPr>
        <a:xfrm>
          <a:off x="136525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86905</xdr:rowOff>
    </xdr:from>
    <xdr:to>
      <xdr:col>67</xdr:col>
      <xdr:colOff>101600</xdr:colOff>
      <xdr:row>81</xdr:row>
      <xdr:rowOff>17055</xdr:rowOff>
    </xdr:to>
    <xdr:sp macro="" textlink="">
      <xdr:nvSpPr>
        <xdr:cNvPr id="756" name="楕円 755"/>
        <xdr:cNvSpPr/>
      </xdr:nvSpPr>
      <xdr:spPr>
        <a:xfrm>
          <a:off x="127635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137705</xdr:rowOff>
    </xdr:from>
    <xdr:to>
      <xdr:col>71</xdr:col>
      <xdr:colOff>177800</xdr:colOff>
      <xdr:row>81</xdr:row>
      <xdr:rowOff>10342</xdr:rowOff>
    </xdr:to>
    <xdr:cxnSp macro="">
      <xdr:nvCxnSpPr>
        <xdr:cNvPr id="757" name="直線コネクタ 756"/>
        <xdr:cNvCxnSpPr/>
      </xdr:nvCxnSpPr>
      <xdr:spPr>
        <a:xfrm>
          <a:off x="12814300" y="1385370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758"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759" name="n_2aveValue【児童館】&#10;有形固定資産減価償却率"/>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153506</xdr:rowOff>
    </xdr:from>
    <xdr:ext cx="405111" cy="259045"/>
    <xdr:sp macro="" textlink="">
      <xdr:nvSpPr>
        <xdr:cNvPr id="760" name="n_3aveValue【児童館】&#10;有形固定資産減価償却率"/>
        <xdr:cNvSpPr txBox="1"/>
      </xdr:nvSpPr>
      <xdr:spPr>
        <a:xfrm>
          <a:off x="13500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40839</xdr:rowOff>
    </xdr:from>
    <xdr:ext cx="405111" cy="259045"/>
    <xdr:sp macro="" textlink="">
      <xdr:nvSpPr>
        <xdr:cNvPr id="761" name="n_4aveValue【児童館】&#10;有形固定資産減価償却率"/>
        <xdr:cNvSpPr txBox="1"/>
      </xdr:nvSpPr>
      <xdr:spPr>
        <a:xfrm>
          <a:off x="12611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77669</xdr:rowOff>
    </xdr:from>
    <xdr:ext cx="405111" cy="259045"/>
    <xdr:sp macro="" textlink="">
      <xdr:nvSpPr>
        <xdr:cNvPr id="762" name="n_3mainValue【児童館】&#10;有形固定資産減価償却率"/>
        <xdr:cNvSpPr txBox="1"/>
      </xdr:nvSpPr>
      <xdr:spPr>
        <a:xfrm>
          <a:off x="135007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33582</xdr:rowOff>
    </xdr:from>
    <xdr:ext cx="405111" cy="259045"/>
    <xdr:sp macro="" textlink="">
      <xdr:nvSpPr>
        <xdr:cNvPr id="763" name="n_4mainValue【児童館】&#10;有形固定資産減価償却率"/>
        <xdr:cNvSpPr txBox="1"/>
      </xdr:nvSpPr>
      <xdr:spPr>
        <a:xfrm>
          <a:off x="126117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4" name="正方形/長方形 7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5" name="正方形/長方形 7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6" name="正方形/長方形 7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7" name="正方形/長方形 7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8" name="正方形/長方形 7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9" name="正方形/長方形 7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0" name="正方形/長方形 7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1" name="正方形/長方形 77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2" name="テキスト ボックス 77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3" name="直線コネクタ 77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4" name="直線コネクタ 77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5" name="テキスト ボックス 77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6" name="直線コネクタ 77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7" name="テキスト ボックス 77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8" name="直線コネクタ 77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79" name="テキスト ボックス 77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0" name="直線コネクタ 77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1" name="テキスト ボックス 78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2" name="直線コネクタ 7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3" name="テキスト ボックス 7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785" name="直線コネクタ 784"/>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86"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87" name="直線コネクタ 786"/>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88"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89" name="直線コネクタ 788"/>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790" name="【児童館】&#10;一人当たり面積平均値テキスト"/>
        <xdr:cNvSpPr txBox="1"/>
      </xdr:nvSpPr>
      <xdr:spPr>
        <a:xfrm>
          <a:off x="22199600" y="1456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91" name="フローチャート: 判断 790"/>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792" name="フローチャート: 判断 791"/>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93" name="フローチャート: 判断 792"/>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94" name="フローチャート: 判断 793"/>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95" name="フローチャート: 判断 794"/>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6" name="テキスト ボックス 7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7" name="テキスト ボックス 7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8" name="テキスト ボックス 7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9" name="テキスト ボックス 7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0" name="テキスト ボックス 7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140463</xdr:rowOff>
    </xdr:from>
    <xdr:to>
      <xdr:col>102</xdr:col>
      <xdr:colOff>165100</xdr:colOff>
      <xdr:row>86</xdr:row>
      <xdr:rowOff>70613</xdr:rowOff>
    </xdr:to>
    <xdr:sp macro="" textlink="">
      <xdr:nvSpPr>
        <xdr:cNvPr id="801" name="楕円 800"/>
        <xdr:cNvSpPr/>
      </xdr:nvSpPr>
      <xdr:spPr>
        <a:xfrm>
          <a:off x="19494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140463</xdr:rowOff>
    </xdr:from>
    <xdr:to>
      <xdr:col>98</xdr:col>
      <xdr:colOff>38100</xdr:colOff>
      <xdr:row>86</xdr:row>
      <xdr:rowOff>70613</xdr:rowOff>
    </xdr:to>
    <xdr:sp macro="" textlink="">
      <xdr:nvSpPr>
        <xdr:cNvPr id="802" name="楕円 801"/>
        <xdr:cNvSpPr/>
      </xdr:nvSpPr>
      <xdr:spPr>
        <a:xfrm>
          <a:off x="18605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19813</xdr:rowOff>
    </xdr:from>
    <xdr:to>
      <xdr:col>102</xdr:col>
      <xdr:colOff>114300</xdr:colOff>
      <xdr:row>86</xdr:row>
      <xdr:rowOff>19813</xdr:rowOff>
    </xdr:to>
    <xdr:cxnSp macro="">
      <xdr:nvCxnSpPr>
        <xdr:cNvPr id="803" name="直線コネクタ 802"/>
        <xdr:cNvCxnSpPr/>
      </xdr:nvCxnSpPr>
      <xdr:spPr>
        <a:xfrm>
          <a:off x="18656300" y="1476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804" name="n_1aveValue【児童館】&#10;一人当たり面積"/>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805" name="n_2ave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806" name="n_3aveValue【児童館】&#10;一人当たり面積"/>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807" name="n_4aveValue【児童館】&#10;一人当たり面積"/>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61740</xdr:rowOff>
    </xdr:from>
    <xdr:ext cx="469744" cy="259045"/>
    <xdr:sp macro="" textlink="">
      <xdr:nvSpPr>
        <xdr:cNvPr id="808" name="n_3mainValue【児童館】&#10;一人当たり面積"/>
        <xdr:cNvSpPr txBox="1"/>
      </xdr:nvSpPr>
      <xdr:spPr>
        <a:xfrm>
          <a:off x="19310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61740</xdr:rowOff>
    </xdr:from>
    <xdr:ext cx="469744" cy="259045"/>
    <xdr:sp macro="" textlink="">
      <xdr:nvSpPr>
        <xdr:cNvPr id="809" name="n_4mainValue【児童館】&#10;一人当たり面積"/>
        <xdr:cNvSpPr txBox="1"/>
      </xdr:nvSpPr>
      <xdr:spPr>
        <a:xfrm>
          <a:off x="18421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0" name="正方形/長方形 8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1" name="正方形/長方形 8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2" name="正方形/長方形 8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3" name="正方形/長方形 8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4" name="正方形/長方形 8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5" name="正方形/長方形 8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6" name="正方形/長方形 8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7" name="正方形/長方形 8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8" name="テキスト ボックス 8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9" name="直線コネクタ 8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0" name="テキスト ボックス 8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1" name="直線コネクタ 8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2" name="テキスト ボックス 82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3" name="直線コネクタ 8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4" name="テキスト ボックス 8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5" name="直線コネクタ 8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6" name="テキスト ボックス 8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7" name="直線コネクタ 8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8" name="テキスト ボックス 8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9" name="直線コネクタ 8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0" name="テキスト ボックス 8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1" name="直線コネクタ 8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2" name="テキスト ボックス 83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3" name="直線コネクタ 8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835" name="直線コネクタ 834"/>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3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37" name="直線コネクタ 83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838"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839" name="直線コネクタ 838"/>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840" name="【公民館】&#10;有形固定資産減価償却率平均値テキスト"/>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841" name="フローチャート: 判断 840"/>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842" name="フローチャート: 判断 841"/>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843" name="フローチャート: 判断 842"/>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844" name="フローチャート: 判断 843"/>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845" name="フローチャート: 判断 844"/>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6" name="テキスト ボックス 8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7" name="テキスト ボックス 8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8" name="テキスト ボックス 8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9" name="テキスト ボックス 8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0" name="テキスト ボックス 8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40095</xdr:rowOff>
    </xdr:from>
    <xdr:to>
      <xdr:col>85</xdr:col>
      <xdr:colOff>177800</xdr:colOff>
      <xdr:row>106</xdr:row>
      <xdr:rowOff>141695</xdr:rowOff>
    </xdr:to>
    <xdr:sp macro="" textlink="">
      <xdr:nvSpPr>
        <xdr:cNvPr id="851" name="楕円 850"/>
        <xdr:cNvSpPr/>
      </xdr:nvSpPr>
      <xdr:spPr>
        <a:xfrm>
          <a:off x="162687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18522</xdr:rowOff>
    </xdr:from>
    <xdr:ext cx="405111" cy="259045"/>
    <xdr:sp macro="" textlink="">
      <xdr:nvSpPr>
        <xdr:cNvPr id="852" name="【公民館】&#10;有形固定資産減価償却率該当値テキスト"/>
        <xdr:cNvSpPr txBox="1"/>
      </xdr:nvSpPr>
      <xdr:spPr>
        <a:xfrm>
          <a:off x="16357600" y="1819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98879</xdr:rowOff>
    </xdr:from>
    <xdr:to>
      <xdr:col>81</xdr:col>
      <xdr:colOff>101600</xdr:colOff>
      <xdr:row>106</xdr:row>
      <xdr:rowOff>29029</xdr:rowOff>
    </xdr:to>
    <xdr:sp macro="" textlink="">
      <xdr:nvSpPr>
        <xdr:cNvPr id="853" name="楕円 852"/>
        <xdr:cNvSpPr/>
      </xdr:nvSpPr>
      <xdr:spPr>
        <a:xfrm>
          <a:off x="15430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149679</xdr:rowOff>
    </xdr:from>
    <xdr:to>
      <xdr:col>85</xdr:col>
      <xdr:colOff>127000</xdr:colOff>
      <xdr:row>106</xdr:row>
      <xdr:rowOff>90895</xdr:rowOff>
    </xdr:to>
    <xdr:cxnSp macro="">
      <xdr:nvCxnSpPr>
        <xdr:cNvPr id="854" name="直線コネクタ 853"/>
        <xdr:cNvCxnSpPr/>
      </xdr:nvCxnSpPr>
      <xdr:spPr>
        <a:xfrm>
          <a:off x="15481300" y="18151929"/>
          <a:ext cx="838200" cy="11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58057</xdr:rowOff>
    </xdr:from>
    <xdr:to>
      <xdr:col>76</xdr:col>
      <xdr:colOff>165100</xdr:colOff>
      <xdr:row>105</xdr:row>
      <xdr:rowOff>159657</xdr:rowOff>
    </xdr:to>
    <xdr:sp macro="" textlink="">
      <xdr:nvSpPr>
        <xdr:cNvPr id="855" name="楕円 854"/>
        <xdr:cNvSpPr/>
      </xdr:nvSpPr>
      <xdr:spPr>
        <a:xfrm>
          <a:off x="14541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108857</xdr:rowOff>
    </xdr:from>
    <xdr:to>
      <xdr:col>81</xdr:col>
      <xdr:colOff>50800</xdr:colOff>
      <xdr:row>105</xdr:row>
      <xdr:rowOff>149679</xdr:rowOff>
    </xdr:to>
    <xdr:cxnSp macro="">
      <xdr:nvCxnSpPr>
        <xdr:cNvPr id="856" name="直線コネクタ 855"/>
        <xdr:cNvCxnSpPr/>
      </xdr:nvCxnSpPr>
      <xdr:spPr>
        <a:xfrm>
          <a:off x="14592300" y="1811110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151130</xdr:rowOff>
    </xdr:from>
    <xdr:to>
      <xdr:col>72</xdr:col>
      <xdr:colOff>38100</xdr:colOff>
      <xdr:row>106</xdr:row>
      <xdr:rowOff>81280</xdr:rowOff>
    </xdr:to>
    <xdr:sp macro="" textlink="">
      <xdr:nvSpPr>
        <xdr:cNvPr id="857" name="楕円 856"/>
        <xdr:cNvSpPr/>
      </xdr:nvSpPr>
      <xdr:spPr>
        <a:xfrm>
          <a:off x="1365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108857</xdr:rowOff>
    </xdr:from>
    <xdr:to>
      <xdr:col>76</xdr:col>
      <xdr:colOff>114300</xdr:colOff>
      <xdr:row>106</xdr:row>
      <xdr:rowOff>30480</xdr:rowOff>
    </xdr:to>
    <xdr:cxnSp macro="">
      <xdr:nvCxnSpPr>
        <xdr:cNvPr id="858" name="直線コネクタ 857"/>
        <xdr:cNvCxnSpPr/>
      </xdr:nvCxnSpPr>
      <xdr:spPr>
        <a:xfrm flipV="1">
          <a:off x="13703300" y="18111107"/>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115207</xdr:rowOff>
    </xdr:from>
    <xdr:to>
      <xdr:col>67</xdr:col>
      <xdr:colOff>101600</xdr:colOff>
      <xdr:row>106</xdr:row>
      <xdr:rowOff>45357</xdr:rowOff>
    </xdr:to>
    <xdr:sp macro="" textlink="">
      <xdr:nvSpPr>
        <xdr:cNvPr id="859" name="楕円 858"/>
        <xdr:cNvSpPr/>
      </xdr:nvSpPr>
      <xdr:spPr>
        <a:xfrm>
          <a:off x="12763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166007</xdr:rowOff>
    </xdr:from>
    <xdr:to>
      <xdr:col>71</xdr:col>
      <xdr:colOff>177800</xdr:colOff>
      <xdr:row>106</xdr:row>
      <xdr:rowOff>30480</xdr:rowOff>
    </xdr:to>
    <xdr:cxnSp macro="">
      <xdr:nvCxnSpPr>
        <xdr:cNvPr id="860" name="直線コネクタ 859"/>
        <xdr:cNvCxnSpPr/>
      </xdr:nvCxnSpPr>
      <xdr:spPr>
        <a:xfrm>
          <a:off x="12814300" y="181682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861"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862" name="n_2aveValue【公民館】&#10;有形固定資産減価償却率"/>
        <xdr:cNvSpPr txBox="1"/>
      </xdr:nvSpPr>
      <xdr:spPr>
        <a:xfrm>
          <a:off x="14389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863"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864" name="n_4aveValue【公民館】&#10;有形固定資産減価償却率"/>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20156</xdr:rowOff>
    </xdr:from>
    <xdr:ext cx="405111" cy="259045"/>
    <xdr:sp macro="" textlink="">
      <xdr:nvSpPr>
        <xdr:cNvPr id="865" name="n_1mainValue【公民館】&#10;有形固定資産減価償却率"/>
        <xdr:cNvSpPr txBox="1"/>
      </xdr:nvSpPr>
      <xdr:spPr>
        <a:xfrm>
          <a:off x="152660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4734</xdr:rowOff>
    </xdr:from>
    <xdr:ext cx="405111" cy="259045"/>
    <xdr:sp macro="" textlink="">
      <xdr:nvSpPr>
        <xdr:cNvPr id="866" name="n_2mainValue【公民館】&#10;有形固定資産減価償却率"/>
        <xdr:cNvSpPr txBox="1"/>
      </xdr:nvSpPr>
      <xdr:spPr>
        <a:xfrm>
          <a:off x="14389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72407</xdr:rowOff>
    </xdr:from>
    <xdr:ext cx="405111" cy="259045"/>
    <xdr:sp macro="" textlink="">
      <xdr:nvSpPr>
        <xdr:cNvPr id="867" name="n_3mainValue【公民館】&#10;有形固定資産減価償却率"/>
        <xdr:cNvSpPr txBox="1"/>
      </xdr:nvSpPr>
      <xdr:spPr>
        <a:xfrm>
          <a:off x="13500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36484</xdr:rowOff>
    </xdr:from>
    <xdr:ext cx="405111" cy="259045"/>
    <xdr:sp macro="" textlink="">
      <xdr:nvSpPr>
        <xdr:cNvPr id="868" name="n_4mainValue【公民館】&#10;有形固定資産減価償却率"/>
        <xdr:cNvSpPr txBox="1"/>
      </xdr:nvSpPr>
      <xdr:spPr>
        <a:xfrm>
          <a:off x="12611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9" name="正方形/長方形 8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0" name="正方形/長方形 8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1" name="正方形/長方形 8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2" name="正方形/長方形 8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3" name="正方形/長方形 8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4" name="正方形/長方形 8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5" name="正方形/長方形 8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6" name="正方形/長方形 8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7" name="テキスト ボックス 8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8" name="直線コネクタ 8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79" name="直線コネクタ 8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0" name="テキスト ボックス 8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81" name="直線コネクタ 8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2" name="テキスト ボックス 8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83" name="直線コネクタ 8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84" name="テキスト ボックス 8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85" name="直線コネクタ 8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86" name="テキスト ボックス 8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87" name="直線コネクタ 8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88" name="テキスト ボックス 8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89" name="直線コネクタ 8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0" name="テキスト ボックス 8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1" name="直線コネクタ 8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2" name="テキスト ボックス 8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94" name="直線コネクタ 893"/>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95"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96" name="直線コネクタ 895"/>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97"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98" name="直線コネクタ 897"/>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99"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900" name="フローチャート: 判断 899"/>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901" name="フローチャート: 判断 900"/>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902" name="フローチャート: 判断 901"/>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903" name="フローチャート: 判断 902"/>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904" name="フローチャート: 判断 903"/>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5" name="テキスト ボックス 9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6" name="テキスト ボックス 9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7" name="テキスト ボックス 9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8" name="テキスト ボックス 9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9" name="テキスト ボックス 9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123371</xdr:rowOff>
    </xdr:from>
    <xdr:to>
      <xdr:col>116</xdr:col>
      <xdr:colOff>114300</xdr:colOff>
      <xdr:row>109</xdr:row>
      <xdr:rowOff>53521</xdr:rowOff>
    </xdr:to>
    <xdr:sp macro="" textlink="">
      <xdr:nvSpPr>
        <xdr:cNvPr id="910" name="楕円 909"/>
        <xdr:cNvSpPr/>
      </xdr:nvSpPr>
      <xdr:spPr>
        <a:xfrm>
          <a:off x="221107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38298</xdr:rowOff>
    </xdr:from>
    <xdr:ext cx="469744" cy="259045"/>
    <xdr:sp macro="" textlink="">
      <xdr:nvSpPr>
        <xdr:cNvPr id="911" name="【公民館】&#10;一人当たり面積該当値テキスト"/>
        <xdr:cNvSpPr txBox="1"/>
      </xdr:nvSpPr>
      <xdr:spPr>
        <a:xfrm>
          <a:off x="22199600" y="185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147864</xdr:rowOff>
    </xdr:from>
    <xdr:to>
      <xdr:col>112</xdr:col>
      <xdr:colOff>38100</xdr:colOff>
      <xdr:row>109</xdr:row>
      <xdr:rowOff>78014</xdr:rowOff>
    </xdr:to>
    <xdr:sp macro="" textlink="">
      <xdr:nvSpPr>
        <xdr:cNvPr id="912" name="楕円 911"/>
        <xdr:cNvSpPr/>
      </xdr:nvSpPr>
      <xdr:spPr>
        <a:xfrm>
          <a:off x="212725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2721</xdr:rowOff>
    </xdr:from>
    <xdr:to>
      <xdr:col>116</xdr:col>
      <xdr:colOff>63500</xdr:colOff>
      <xdr:row>109</xdr:row>
      <xdr:rowOff>27214</xdr:rowOff>
    </xdr:to>
    <xdr:cxnSp macro="">
      <xdr:nvCxnSpPr>
        <xdr:cNvPr id="913" name="直線コネクタ 912"/>
        <xdr:cNvCxnSpPr/>
      </xdr:nvCxnSpPr>
      <xdr:spPr>
        <a:xfrm flipV="1">
          <a:off x="21323300" y="1869077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147864</xdr:rowOff>
    </xdr:from>
    <xdr:to>
      <xdr:col>107</xdr:col>
      <xdr:colOff>101600</xdr:colOff>
      <xdr:row>109</xdr:row>
      <xdr:rowOff>78014</xdr:rowOff>
    </xdr:to>
    <xdr:sp macro="" textlink="">
      <xdr:nvSpPr>
        <xdr:cNvPr id="914" name="楕円 913"/>
        <xdr:cNvSpPr/>
      </xdr:nvSpPr>
      <xdr:spPr>
        <a:xfrm>
          <a:off x="203835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27214</xdr:rowOff>
    </xdr:from>
    <xdr:to>
      <xdr:col>111</xdr:col>
      <xdr:colOff>177800</xdr:colOff>
      <xdr:row>109</xdr:row>
      <xdr:rowOff>27214</xdr:rowOff>
    </xdr:to>
    <xdr:cxnSp macro="">
      <xdr:nvCxnSpPr>
        <xdr:cNvPr id="915" name="直線コネクタ 914"/>
        <xdr:cNvCxnSpPr/>
      </xdr:nvCxnSpPr>
      <xdr:spPr>
        <a:xfrm>
          <a:off x="20434300" y="187152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131536</xdr:rowOff>
    </xdr:from>
    <xdr:to>
      <xdr:col>102</xdr:col>
      <xdr:colOff>165100</xdr:colOff>
      <xdr:row>109</xdr:row>
      <xdr:rowOff>61686</xdr:rowOff>
    </xdr:to>
    <xdr:sp macro="" textlink="">
      <xdr:nvSpPr>
        <xdr:cNvPr id="916" name="楕円 915"/>
        <xdr:cNvSpPr/>
      </xdr:nvSpPr>
      <xdr:spPr>
        <a:xfrm>
          <a:off x="19494500" y="1864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10886</xdr:rowOff>
    </xdr:from>
    <xdr:to>
      <xdr:col>107</xdr:col>
      <xdr:colOff>50800</xdr:colOff>
      <xdr:row>109</xdr:row>
      <xdr:rowOff>27214</xdr:rowOff>
    </xdr:to>
    <xdr:cxnSp macro="">
      <xdr:nvCxnSpPr>
        <xdr:cNvPr id="917" name="直線コネクタ 916"/>
        <xdr:cNvCxnSpPr/>
      </xdr:nvCxnSpPr>
      <xdr:spPr>
        <a:xfrm>
          <a:off x="19545300" y="1869893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131536</xdr:rowOff>
    </xdr:from>
    <xdr:to>
      <xdr:col>98</xdr:col>
      <xdr:colOff>38100</xdr:colOff>
      <xdr:row>109</xdr:row>
      <xdr:rowOff>61686</xdr:rowOff>
    </xdr:to>
    <xdr:sp macro="" textlink="">
      <xdr:nvSpPr>
        <xdr:cNvPr id="918" name="楕円 917"/>
        <xdr:cNvSpPr/>
      </xdr:nvSpPr>
      <xdr:spPr>
        <a:xfrm>
          <a:off x="18605500" y="1864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10886</xdr:rowOff>
    </xdr:from>
    <xdr:to>
      <xdr:col>102</xdr:col>
      <xdr:colOff>114300</xdr:colOff>
      <xdr:row>109</xdr:row>
      <xdr:rowOff>10886</xdr:rowOff>
    </xdr:to>
    <xdr:cxnSp macro="">
      <xdr:nvCxnSpPr>
        <xdr:cNvPr id="919" name="直線コネクタ 918"/>
        <xdr:cNvCxnSpPr/>
      </xdr:nvCxnSpPr>
      <xdr:spPr>
        <a:xfrm>
          <a:off x="18656300" y="186989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920" name="n_1aveValue【公民館】&#10;一人当たり面積"/>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921"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922" name="n_3ave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923" name="n_4aveValue【公民館】&#10;一人当たり面積"/>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69141</xdr:rowOff>
    </xdr:from>
    <xdr:ext cx="469744" cy="259045"/>
    <xdr:sp macro="" textlink="">
      <xdr:nvSpPr>
        <xdr:cNvPr id="924" name="n_1mainValue【公民館】&#10;一人当たり面積"/>
        <xdr:cNvSpPr txBox="1"/>
      </xdr:nvSpPr>
      <xdr:spPr>
        <a:xfrm>
          <a:off x="21075727" y="1875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69141</xdr:rowOff>
    </xdr:from>
    <xdr:ext cx="469744" cy="259045"/>
    <xdr:sp macro="" textlink="">
      <xdr:nvSpPr>
        <xdr:cNvPr id="925" name="n_2mainValue【公民館】&#10;一人当たり面積"/>
        <xdr:cNvSpPr txBox="1"/>
      </xdr:nvSpPr>
      <xdr:spPr>
        <a:xfrm>
          <a:off x="20199427" y="1875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52813</xdr:rowOff>
    </xdr:from>
    <xdr:ext cx="469744" cy="259045"/>
    <xdr:sp macro="" textlink="">
      <xdr:nvSpPr>
        <xdr:cNvPr id="926" name="n_3mainValue【公民館】&#10;一人当たり面積"/>
        <xdr:cNvSpPr txBox="1"/>
      </xdr:nvSpPr>
      <xdr:spPr>
        <a:xfrm>
          <a:off x="19310427" y="1874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52813</xdr:rowOff>
    </xdr:from>
    <xdr:ext cx="469744" cy="259045"/>
    <xdr:sp macro="" textlink="">
      <xdr:nvSpPr>
        <xdr:cNvPr id="927" name="n_4mainValue【公民館】&#10;一人当たり面積"/>
        <xdr:cNvSpPr txBox="1"/>
      </xdr:nvSpPr>
      <xdr:spPr>
        <a:xfrm>
          <a:off x="18421427" y="1874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8" name="正方形/長方形 9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9" name="正方形/長方形 9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0" name="テキスト ボックス 9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類似団体と比較して有形固定資産減価償却率が高くなっている施設は、道路、橋りょう・トンネル、認定こども園・幼稚園・保育所、公民館となってる。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梁・トンネルについては、これまでの対症療法的な維持管理から予防保全型の維持管理へ転換するとともに橋梁長寿命化計画の見直しを行い、同計画に基づき、順次修繕を実施していくことから減少を見込んでいる。また、認定こども園・幼稚園・保育所についても、わかば幼稚園及び市立川平保育所を集約再編するなど工事を進めており今後は減少を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特に低くなっている施設は、公営住宅、港湾・漁港である。これらについては、市営住宅の建て替えやクルーズ岸壁整備を進めており、今後も減少していくものと見込んでいる。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沖縄県石垣市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49,824
49,149
229.15
30,085,058
29,133,018
323,468
14,019,407
22,651,372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44450</xdr:rowOff>
    </xdr:from>
    <xdr:to>
      <xdr:col>24</xdr:col>
      <xdr:colOff>114300</xdr:colOff>
      <xdr:row>37</xdr:row>
      <xdr:rowOff>146050</xdr:rowOff>
    </xdr:to>
    <xdr:sp macro="" textlink="">
      <xdr:nvSpPr>
        <xdr:cNvPr id="72" name="楕円 71"/>
        <xdr:cNvSpPr/>
      </xdr:nvSpPr>
      <xdr:spPr>
        <a:xfrm>
          <a:off x="4584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22877</xdr:rowOff>
    </xdr:from>
    <xdr:ext cx="405111" cy="259045"/>
    <xdr:sp macro="" textlink="">
      <xdr:nvSpPr>
        <xdr:cNvPr id="73" name="【図書館】&#10;有形固定資産減価償却率該当値テキスト"/>
        <xdr:cNvSpPr txBox="1"/>
      </xdr:nvSpPr>
      <xdr:spPr>
        <a:xfrm>
          <a:off x="4673600"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17780</xdr:rowOff>
    </xdr:from>
    <xdr:to>
      <xdr:col>20</xdr:col>
      <xdr:colOff>38100</xdr:colOff>
      <xdr:row>37</xdr:row>
      <xdr:rowOff>119380</xdr:rowOff>
    </xdr:to>
    <xdr:sp macro="" textlink="">
      <xdr:nvSpPr>
        <xdr:cNvPr id="74" name="楕円 73"/>
        <xdr:cNvSpPr/>
      </xdr:nvSpPr>
      <xdr:spPr>
        <a:xfrm>
          <a:off x="3746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68580</xdr:rowOff>
    </xdr:from>
    <xdr:to>
      <xdr:col>24</xdr:col>
      <xdr:colOff>63500</xdr:colOff>
      <xdr:row>37</xdr:row>
      <xdr:rowOff>95250</xdr:rowOff>
    </xdr:to>
    <xdr:cxnSp macro="">
      <xdr:nvCxnSpPr>
        <xdr:cNvPr id="75" name="直線コネクタ 74"/>
        <xdr:cNvCxnSpPr/>
      </xdr:nvCxnSpPr>
      <xdr:spPr>
        <a:xfrm>
          <a:off x="3797300" y="64122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163830</xdr:rowOff>
    </xdr:from>
    <xdr:to>
      <xdr:col>15</xdr:col>
      <xdr:colOff>101600</xdr:colOff>
      <xdr:row>37</xdr:row>
      <xdr:rowOff>93980</xdr:rowOff>
    </xdr:to>
    <xdr:sp macro="" textlink="">
      <xdr:nvSpPr>
        <xdr:cNvPr id="76" name="楕円 75"/>
        <xdr:cNvSpPr/>
      </xdr:nvSpPr>
      <xdr:spPr>
        <a:xfrm>
          <a:off x="28575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43180</xdr:rowOff>
    </xdr:from>
    <xdr:to>
      <xdr:col>19</xdr:col>
      <xdr:colOff>177800</xdr:colOff>
      <xdr:row>37</xdr:row>
      <xdr:rowOff>68580</xdr:rowOff>
    </xdr:to>
    <xdr:cxnSp macro="">
      <xdr:nvCxnSpPr>
        <xdr:cNvPr id="77" name="直線コネクタ 76"/>
        <xdr:cNvCxnSpPr/>
      </xdr:nvCxnSpPr>
      <xdr:spPr>
        <a:xfrm>
          <a:off x="2908300" y="63868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139700</xdr:rowOff>
    </xdr:from>
    <xdr:to>
      <xdr:col>10</xdr:col>
      <xdr:colOff>165100</xdr:colOff>
      <xdr:row>37</xdr:row>
      <xdr:rowOff>69850</xdr:rowOff>
    </xdr:to>
    <xdr:sp macro="" textlink="">
      <xdr:nvSpPr>
        <xdr:cNvPr id="78" name="楕円 77"/>
        <xdr:cNvSpPr/>
      </xdr:nvSpPr>
      <xdr:spPr>
        <a:xfrm>
          <a:off x="196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19050</xdr:rowOff>
    </xdr:from>
    <xdr:to>
      <xdr:col>15</xdr:col>
      <xdr:colOff>50800</xdr:colOff>
      <xdr:row>37</xdr:row>
      <xdr:rowOff>43180</xdr:rowOff>
    </xdr:to>
    <xdr:cxnSp macro="">
      <xdr:nvCxnSpPr>
        <xdr:cNvPr id="79" name="直線コネクタ 78"/>
        <xdr:cNvCxnSpPr/>
      </xdr:nvCxnSpPr>
      <xdr:spPr>
        <a:xfrm>
          <a:off x="2019300" y="6362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64770</xdr:rowOff>
    </xdr:from>
    <xdr:to>
      <xdr:col>6</xdr:col>
      <xdr:colOff>38100</xdr:colOff>
      <xdr:row>36</xdr:row>
      <xdr:rowOff>166370</xdr:rowOff>
    </xdr:to>
    <xdr:sp macro="" textlink="">
      <xdr:nvSpPr>
        <xdr:cNvPr id="80" name="楕円 79"/>
        <xdr:cNvSpPr/>
      </xdr:nvSpPr>
      <xdr:spPr>
        <a:xfrm>
          <a:off x="10795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115570</xdr:rowOff>
    </xdr:from>
    <xdr:to>
      <xdr:col>10</xdr:col>
      <xdr:colOff>114300</xdr:colOff>
      <xdr:row>37</xdr:row>
      <xdr:rowOff>19050</xdr:rowOff>
    </xdr:to>
    <xdr:cxnSp macro="">
      <xdr:nvCxnSpPr>
        <xdr:cNvPr id="81" name="直線コネクタ 80"/>
        <xdr:cNvCxnSpPr/>
      </xdr:nvCxnSpPr>
      <xdr:spPr>
        <a:xfrm>
          <a:off x="1130300" y="6287770"/>
          <a:ext cx="889000"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2" name="n_1aveValue【図書館】&#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3" name="n_2aveValue【図書館】&#10;有形固定資産減価償却率"/>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4" name="n_3aveValue【図書館】&#10;有形固定資産減価償却率"/>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5" name="n_4aveValue【図書館】&#10;有形固定資産減価償却率"/>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110507</xdr:rowOff>
    </xdr:from>
    <xdr:ext cx="405111" cy="259045"/>
    <xdr:sp macro="" textlink="">
      <xdr:nvSpPr>
        <xdr:cNvPr id="86" name="n_1mainValue【図書館】&#10;有形固定資産減価償却率"/>
        <xdr:cNvSpPr txBox="1"/>
      </xdr:nvSpPr>
      <xdr:spPr>
        <a:xfrm>
          <a:off x="358204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85107</xdr:rowOff>
    </xdr:from>
    <xdr:ext cx="405111" cy="259045"/>
    <xdr:sp macro="" textlink="">
      <xdr:nvSpPr>
        <xdr:cNvPr id="87" name="n_2mainValue【図書館】&#10;有形固定資産減価償却率"/>
        <xdr:cNvSpPr txBox="1"/>
      </xdr:nvSpPr>
      <xdr:spPr>
        <a:xfrm>
          <a:off x="2705744" y="642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60977</xdr:rowOff>
    </xdr:from>
    <xdr:ext cx="405111" cy="259045"/>
    <xdr:sp macro="" textlink="">
      <xdr:nvSpPr>
        <xdr:cNvPr id="88" name="n_3mainValue【図書館】&#10;有形固定資産減価償却率"/>
        <xdr:cNvSpPr txBox="1"/>
      </xdr:nvSpPr>
      <xdr:spPr>
        <a:xfrm>
          <a:off x="1816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157497</xdr:rowOff>
    </xdr:from>
    <xdr:ext cx="405111" cy="259045"/>
    <xdr:sp macro="" textlink="">
      <xdr:nvSpPr>
        <xdr:cNvPr id="89" name="n_4mainValue【図書館】&#10;有形固定資産減価償却率"/>
        <xdr:cNvSpPr txBox="1"/>
      </xdr:nvSpPr>
      <xdr:spPr>
        <a:xfrm>
          <a:off x="927744" y="6329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8" name="【図書館】&#10;一人当たり面積平均値テキスト"/>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109220</xdr:rowOff>
    </xdr:from>
    <xdr:to>
      <xdr:col>55</xdr:col>
      <xdr:colOff>50800</xdr:colOff>
      <xdr:row>41</xdr:row>
      <xdr:rowOff>39370</xdr:rowOff>
    </xdr:to>
    <xdr:sp macro="" textlink="">
      <xdr:nvSpPr>
        <xdr:cNvPr id="129" name="楕円 128"/>
        <xdr:cNvSpPr/>
      </xdr:nvSpPr>
      <xdr:spPr>
        <a:xfrm>
          <a:off x="104267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87647</xdr:rowOff>
    </xdr:from>
    <xdr:ext cx="469744" cy="259045"/>
    <xdr:sp macro="" textlink="">
      <xdr:nvSpPr>
        <xdr:cNvPr id="130" name="【図書館】&#10;一人当たり面積該当値テキスト"/>
        <xdr:cNvSpPr txBox="1"/>
      </xdr:nvSpPr>
      <xdr:spPr>
        <a:xfrm>
          <a:off x="10515600"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105410</xdr:rowOff>
    </xdr:from>
    <xdr:to>
      <xdr:col>50</xdr:col>
      <xdr:colOff>165100</xdr:colOff>
      <xdr:row>41</xdr:row>
      <xdr:rowOff>35560</xdr:rowOff>
    </xdr:to>
    <xdr:sp macro="" textlink="">
      <xdr:nvSpPr>
        <xdr:cNvPr id="131" name="楕円 130"/>
        <xdr:cNvSpPr/>
      </xdr:nvSpPr>
      <xdr:spPr>
        <a:xfrm>
          <a:off x="9588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156210</xdr:rowOff>
    </xdr:from>
    <xdr:to>
      <xdr:col>55</xdr:col>
      <xdr:colOff>0</xdr:colOff>
      <xdr:row>40</xdr:row>
      <xdr:rowOff>160020</xdr:rowOff>
    </xdr:to>
    <xdr:cxnSp macro="">
      <xdr:nvCxnSpPr>
        <xdr:cNvPr id="132" name="直線コネクタ 131"/>
        <xdr:cNvCxnSpPr/>
      </xdr:nvCxnSpPr>
      <xdr:spPr>
        <a:xfrm>
          <a:off x="9639300" y="70142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105410</xdr:rowOff>
    </xdr:from>
    <xdr:to>
      <xdr:col>46</xdr:col>
      <xdr:colOff>38100</xdr:colOff>
      <xdr:row>41</xdr:row>
      <xdr:rowOff>35560</xdr:rowOff>
    </xdr:to>
    <xdr:sp macro="" textlink="">
      <xdr:nvSpPr>
        <xdr:cNvPr id="133" name="楕円 132"/>
        <xdr:cNvSpPr/>
      </xdr:nvSpPr>
      <xdr:spPr>
        <a:xfrm>
          <a:off x="8699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156210</xdr:rowOff>
    </xdr:from>
    <xdr:to>
      <xdr:col>50</xdr:col>
      <xdr:colOff>114300</xdr:colOff>
      <xdr:row>40</xdr:row>
      <xdr:rowOff>156210</xdr:rowOff>
    </xdr:to>
    <xdr:cxnSp macro="">
      <xdr:nvCxnSpPr>
        <xdr:cNvPr id="134" name="直線コネクタ 133"/>
        <xdr:cNvCxnSpPr/>
      </xdr:nvCxnSpPr>
      <xdr:spPr>
        <a:xfrm>
          <a:off x="8750300" y="7014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105410</xdr:rowOff>
    </xdr:from>
    <xdr:to>
      <xdr:col>41</xdr:col>
      <xdr:colOff>101600</xdr:colOff>
      <xdr:row>41</xdr:row>
      <xdr:rowOff>35560</xdr:rowOff>
    </xdr:to>
    <xdr:sp macro="" textlink="">
      <xdr:nvSpPr>
        <xdr:cNvPr id="135" name="楕円 134"/>
        <xdr:cNvSpPr/>
      </xdr:nvSpPr>
      <xdr:spPr>
        <a:xfrm>
          <a:off x="7810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156210</xdr:rowOff>
    </xdr:from>
    <xdr:to>
      <xdr:col>45</xdr:col>
      <xdr:colOff>177800</xdr:colOff>
      <xdr:row>40</xdr:row>
      <xdr:rowOff>156210</xdr:rowOff>
    </xdr:to>
    <xdr:cxnSp macro="">
      <xdr:nvCxnSpPr>
        <xdr:cNvPr id="136" name="直線コネクタ 135"/>
        <xdr:cNvCxnSpPr/>
      </xdr:nvCxnSpPr>
      <xdr:spPr>
        <a:xfrm>
          <a:off x="7861300" y="7014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37" name="楕円 136"/>
        <xdr:cNvSpPr/>
      </xdr:nvSpPr>
      <xdr:spPr>
        <a:xfrm>
          <a:off x="6921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156210</xdr:rowOff>
    </xdr:from>
    <xdr:to>
      <xdr:col>41</xdr:col>
      <xdr:colOff>50800</xdr:colOff>
      <xdr:row>40</xdr:row>
      <xdr:rowOff>156210</xdr:rowOff>
    </xdr:to>
    <xdr:cxnSp macro="">
      <xdr:nvCxnSpPr>
        <xdr:cNvPr id="138" name="直線コネクタ 137"/>
        <xdr:cNvCxnSpPr/>
      </xdr:nvCxnSpPr>
      <xdr:spPr>
        <a:xfrm>
          <a:off x="6972300" y="7014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9" name="n_1aveValue【図書館】&#10;一人当たり面積"/>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0"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41" name="n_3aveValue【図書館】&#10;一人当たり面積"/>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30497</xdr:rowOff>
    </xdr:from>
    <xdr:ext cx="469744" cy="259045"/>
    <xdr:sp macro="" textlink="">
      <xdr:nvSpPr>
        <xdr:cNvPr id="142" name="n_4aveValue【図書館】&#10;一人当たり面積"/>
        <xdr:cNvSpPr txBox="1"/>
      </xdr:nvSpPr>
      <xdr:spPr>
        <a:xfrm>
          <a:off x="6737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26687</xdr:rowOff>
    </xdr:from>
    <xdr:ext cx="469744" cy="259045"/>
    <xdr:sp macro="" textlink="">
      <xdr:nvSpPr>
        <xdr:cNvPr id="143" name="n_1mainValue【図書館】&#10;一人当たり面積"/>
        <xdr:cNvSpPr txBox="1"/>
      </xdr:nvSpPr>
      <xdr:spPr>
        <a:xfrm>
          <a:off x="93917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26687</xdr:rowOff>
    </xdr:from>
    <xdr:ext cx="469744" cy="259045"/>
    <xdr:sp macro="" textlink="">
      <xdr:nvSpPr>
        <xdr:cNvPr id="144" name="n_2mainValue【図書館】&#10;一人当たり面積"/>
        <xdr:cNvSpPr txBox="1"/>
      </xdr:nvSpPr>
      <xdr:spPr>
        <a:xfrm>
          <a:off x="8515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45" name="n_3mainValue【図書館】&#10;一人当たり面積"/>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6" name="n_4mainValue【図書館】&#10;一人当たり面積"/>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76" name="【体育館・プー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156845</xdr:rowOff>
    </xdr:from>
    <xdr:to>
      <xdr:col>24</xdr:col>
      <xdr:colOff>114300</xdr:colOff>
      <xdr:row>60</xdr:row>
      <xdr:rowOff>86995</xdr:rowOff>
    </xdr:to>
    <xdr:sp macro="" textlink="">
      <xdr:nvSpPr>
        <xdr:cNvPr id="187" name="楕円 186"/>
        <xdr:cNvSpPr/>
      </xdr:nvSpPr>
      <xdr:spPr>
        <a:xfrm>
          <a:off x="45847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8272</xdr:rowOff>
    </xdr:from>
    <xdr:ext cx="405111" cy="259045"/>
    <xdr:sp macro="" textlink="">
      <xdr:nvSpPr>
        <xdr:cNvPr id="188" name="【体育館・プール】&#10;有形固定資産減価償却率該当値テキスト"/>
        <xdr:cNvSpPr txBox="1"/>
      </xdr:nvSpPr>
      <xdr:spPr>
        <a:xfrm>
          <a:off x="4673600"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145415</xdr:rowOff>
    </xdr:from>
    <xdr:to>
      <xdr:col>20</xdr:col>
      <xdr:colOff>38100</xdr:colOff>
      <xdr:row>60</xdr:row>
      <xdr:rowOff>75565</xdr:rowOff>
    </xdr:to>
    <xdr:sp macro="" textlink="">
      <xdr:nvSpPr>
        <xdr:cNvPr id="189" name="楕円 188"/>
        <xdr:cNvSpPr/>
      </xdr:nvSpPr>
      <xdr:spPr>
        <a:xfrm>
          <a:off x="3746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24765</xdr:rowOff>
    </xdr:from>
    <xdr:to>
      <xdr:col>24</xdr:col>
      <xdr:colOff>63500</xdr:colOff>
      <xdr:row>60</xdr:row>
      <xdr:rowOff>36195</xdr:rowOff>
    </xdr:to>
    <xdr:cxnSp macro="">
      <xdr:nvCxnSpPr>
        <xdr:cNvPr id="190" name="直線コネクタ 189"/>
        <xdr:cNvCxnSpPr/>
      </xdr:nvCxnSpPr>
      <xdr:spPr>
        <a:xfrm>
          <a:off x="3797300" y="1031176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122555</xdr:rowOff>
    </xdr:from>
    <xdr:to>
      <xdr:col>15</xdr:col>
      <xdr:colOff>101600</xdr:colOff>
      <xdr:row>60</xdr:row>
      <xdr:rowOff>52705</xdr:rowOff>
    </xdr:to>
    <xdr:sp macro="" textlink="">
      <xdr:nvSpPr>
        <xdr:cNvPr id="191" name="楕円 190"/>
        <xdr:cNvSpPr/>
      </xdr:nvSpPr>
      <xdr:spPr>
        <a:xfrm>
          <a:off x="2857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1905</xdr:rowOff>
    </xdr:from>
    <xdr:to>
      <xdr:col>19</xdr:col>
      <xdr:colOff>177800</xdr:colOff>
      <xdr:row>60</xdr:row>
      <xdr:rowOff>24765</xdr:rowOff>
    </xdr:to>
    <xdr:cxnSp macro="">
      <xdr:nvCxnSpPr>
        <xdr:cNvPr id="192" name="直線コネクタ 191"/>
        <xdr:cNvCxnSpPr/>
      </xdr:nvCxnSpPr>
      <xdr:spPr>
        <a:xfrm>
          <a:off x="2908300" y="102889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93" name="楕円 192"/>
        <xdr:cNvSpPr/>
      </xdr:nvSpPr>
      <xdr:spPr>
        <a:xfrm>
          <a:off x="1968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116205</xdr:rowOff>
    </xdr:from>
    <xdr:to>
      <xdr:col>15</xdr:col>
      <xdr:colOff>50800</xdr:colOff>
      <xdr:row>60</xdr:row>
      <xdr:rowOff>1905</xdr:rowOff>
    </xdr:to>
    <xdr:cxnSp macro="">
      <xdr:nvCxnSpPr>
        <xdr:cNvPr id="194" name="直線コネクタ 193"/>
        <xdr:cNvCxnSpPr/>
      </xdr:nvCxnSpPr>
      <xdr:spPr>
        <a:xfrm>
          <a:off x="2019300" y="102317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103505</xdr:rowOff>
    </xdr:from>
    <xdr:to>
      <xdr:col>6</xdr:col>
      <xdr:colOff>38100</xdr:colOff>
      <xdr:row>60</xdr:row>
      <xdr:rowOff>33655</xdr:rowOff>
    </xdr:to>
    <xdr:sp macro="" textlink="">
      <xdr:nvSpPr>
        <xdr:cNvPr id="195" name="楕円 194"/>
        <xdr:cNvSpPr/>
      </xdr:nvSpPr>
      <xdr:spPr>
        <a:xfrm>
          <a:off x="1079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116205</xdr:rowOff>
    </xdr:from>
    <xdr:to>
      <xdr:col>10</xdr:col>
      <xdr:colOff>114300</xdr:colOff>
      <xdr:row>59</xdr:row>
      <xdr:rowOff>154305</xdr:rowOff>
    </xdr:to>
    <xdr:cxnSp macro="">
      <xdr:nvCxnSpPr>
        <xdr:cNvPr id="196" name="直線コネクタ 195"/>
        <xdr:cNvCxnSpPr/>
      </xdr:nvCxnSpPr>
      <xdr:spPr>
        <a:xfrm flipV="1">
          <a:off x="1130300" y="102317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97"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98" name="n_2aveValue【体育館・プール】&#10;有形固定資産減価償却率"/>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9" name="n_3ave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200" name="n_4aveValue【体育館・プール】&#10;有形固定資産減価償却率"/>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92092</xdr:rowOff>
    </xdr:from>
    <xdr:ext cx="405111" cy="259045"/>
    <xdr:sp macro="" textlink="">
      <xdr:nvSpPr>
        <xdr:cNvPr id="201" name="n_1mainValue【体育館・プール】&#10;有形固定資産減価償却率"/>
        <xdr:cNvSpPr txBox="1"/>
      </xdr:nvSpPr>
      <xdr:spPr>
        <a:xfrm>
          <a:off x="35820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202" name="n_2main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3" name="n_3mainValue【体育館・プー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24782</xdr:rowOff>
    </xdr:from>
    <xdr:ext cx="405111" cy="259045"/>
    <xdr:sp macro="" textlink="">
      <xdr:nvSpPr>
        <xdr:cNvPr id="204" name="n_4mainValue【体育館・プール】&#10;有形固定資産減価償却率"/>
        <xdr:cNvSpPr txBox="1"/>
      </xdr:nvSpPr>
      <xdr:spPr>
        <a:xfrm>
          <a:off x="927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31" name="【体育館・プール】&#10;一人当たり面積平均値テキスト"/>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18237</xdr:rowOff>
    </xdr:from>
    <xdr:to>
      <xdr:col>55</xdr:col>
      <xdr:colOff>50800</xdr:colOff>
      <xdr:row>63</xdr:row>
      <xdr:rowOff>119837</xdr:rowOff>
    </xdr:to>
    <xdr:sp macro="" textlink="">
      <xdr:nvSpPr>
        <xdr:cNvPr id="242" name="楕円 241"/>
        <xdr:cNvSpPr/>
      </xdr:nvSpPr>
      <xdr:spPr>
        <a:xfrm>
          <a:off x="10426700" y="1081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110964</xdr:rowOff>
    </xdr:from>
    <xdr:ext cx="469744" cy="259045"/>
    <xdr:sp macro="" textlink="">
      <xdr:nvSpPr>
        <xdr:cNvPr id="243" name="【体育館・プール】&#10;一人当たり面積該当値テキスト"/>
        <xdr:cNvSpPr txBox="1"/>
      </xdr:nvSpPr>
      <xdr:spPr>
        <a:xfrm>
          <a:off x="10515600" y="1074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17780</xdr:rowOff>
    </xdr:from>
    <xdr:to>
      <xdr:col>50</xdr:col>
      <xdr:colOff>165100</xdr:colOff>
      <xdr:row>63</xdr:row>
      <xdr:rowOff>119380</xdr:rowOff>
    </xdr:to>
    <xdr:sp macro="" textlink="">
      <xdr:nvSpPr>
        <xdr:cNvPr id="244" name="楕円 243"/>
        <xdr:cNvSpPr/>
      </xdr:nvSpPr>
      <xdr:spPr>
        <a:xfrm>
          <a:off x="9588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68580</xdr:rowOff>
    </xdr:from>
    <xdr:to>
      <xdr:col>55</xdr:col>
      <xdr:colOff>0</xdr:colOff>
      <xdr:row>63</xdr:row>
      <xdr:rowOff>69037</xdr:rowOff>
    </xdr:to>
    <xdr:cxnSp macro="">
      <xdr:nvCxnSpPr>
        <xdr:cNvPr id="245" name="直線コネクタ 244"/>
        <xdr:cNvCxnSpPr/>
      </xdr:nvCxnSpPr>
      <xdr:spPr>
        <a:xfrm>
          <a:off x="9639300" y="1086993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17323</xdr:rowOff>
    </xdr:from>
    <xdr:to>
      <xdr:col>46</xdr:col>
      <xdr:colOff>38100</xdr:colOff>
      <xdr:row>63</xdr:row>
      <xdr:rowOff>118923</xdr:rowOff>
    </xdr:to>
    <xdr:sp macro="" textlink="">
      <xdr:nvSpPr>
        <xdr:cNvPr id="246" name="楕円 245"/>
        <xdr:cNvSpPr/>
      </xdr:nvSpPr>
      <xdr:spPr>
        <a:xfrm>
          <a:off x="8699500" y="1081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68123</xdr:rowOff>
    </xdr:from>
    <xdr:to>
      <xdr:col>50</xdr:col>
      <xdr:colOff>114300</xdr:colOff>
      <xdr:row>63</xdr:row>
      <xdr:rowOff>68580</xdr:rowOff>
    </xdr:to>
    <xdr:cxnSp macro="">
      <xdr:nvCxnSpPr>
        <xdr:cNvPr id="247" name="直線コネクタ 246"/>
        <xdr:cNvCxnSpPr/>
      </xdr:nvCxnSpPr>
      <xdr:spPr>
        <a:xfrm>
          <a:off x="8750300" y="1086947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30582</xdr:rowOff>
    </xdr:from>
    <xdr:to>
      <xdr:col>41</xdr:col>
      <xdr:colOff>101600</xdr:colOff>
      <xdr:row>63</xdr:row>
      <xdr:rowOff>132182</xdr:rowOff>
    </xdr:to>
    <xdr:sp macro="" textlink="">
      <xdr:nvSpPr>
        <xdr:cNvPr id="248" name="楕円 247"/>
        <xdr:cNvSpPr/>
      </xdr:nvSpPr>
      <xdr:spPr>
        <a:xfrm>
          <a:off x="7810500" y="108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68123</xdr:rowOff>
    </xdr:from>
    <xdr:to>
      <xdr:col>45</xdr:col>
      <xdr:colOff>177800</xdr:colOff>
      <xdr:row>63</xdr:row>
      <xdr:rowOff>81382</xdr:rowOff>
    </xdr:to>
    <xdr:cxnSp macro="">
      <xdr:nvCxnSpPr>
        <xdr:cNvPr id="249" name="直線コネクタ 248"/>
        <xdr:cNvCxnSpPr/>
      </xdr:nvCxnSpPr>
      <xdr:spPr>
        <a:xfrm flipV="1">
          <a:off x="7861300" y="10869473"/>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17323</xdr:rowOff>
    </xdr:from>
    <xdr:to>
      <xdr:col>36</xdr:col>
      <xdr:colOff>165100</xdr:colOff>
      <xdr:row>63</xdr:row>
      <xdr:rowOff>118923</xdr:rowOff>
    </xdr:to>
    <xdr:sp macro="" textlink="">
      <xdr:nvSpPr>
        <xdr:cNvPr id="250" name="楕円 249"/>
        <xdr:cNvSpPr/>
      </xdr:nvSpPr>
      <xdr:spPr>
        <a:xfrm>
          <a:off x="6921500" y="1081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68123</xdr:rowOff>
    </xdr:from>
    <xdr:to>
      <xdr:col>41</xdr:col>
      <xdr:colOff>50800</xdr:colOff>
      <xdr:row>63</xdr:row>
      <xdr:rowOff>81382</xdr:rowOff>
    </xdr:to>
    <xdr:cxnSp macro="">
      <xdr:nvCxnSpPr>
        <xdr:cNvPr id="251" name="直線コネクタ 250"/>
        <xdr:cNvCxnSpPr/>
      </xdr:nvCxnSpPr>
      <xdr:spPr>
        <a:xfrm>
          <a:off x="6972300" y="10869473"/>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52" name="n_1aveValue【体育館・プール】&#10;一人当たり面積"/>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53"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54" name="n_3aveValue【体育館・プール】&#10;一人当たり面積"/>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55" name="n_4aveValue【体育館・プール】&#10;一人当たり面積"/>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110507</xdr:rowOff>
    </xdr:from>
    <xdr:ext cx="469744" cy="259045"/>
    <xdr:sp macro="" textlink="">
      <xdr:nvSpPr>
        <xdr:cNvPr id="256" name="n_1mainValue【体育館・プール】&#10;一人当たり面積"/>
        <xdr:cNvSpPr txBox="1"/>
      </xdr:nvSpPr>
      <xdr:spPr>
        <a:xfrm>
          <a:off x="9391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110050</xdr:rowOff>
    </xdr:from>
    <xdr:ext cx="469744" cy="259045"/>
    <xdr:sp macro="" textlink="">
      <xdr:nvSpPr>
        <xdr:cNvPr id="257" name="n_2mainValue【体育館・プール】&#10;一人当たり面積"/>
        <xdr:cNvSpPr txBox="1"/>
      </xdr:nvSpPr>
      <xdr:spPr>
        <a:xfrm>
          <a:off x="8515427" y="1091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123309</xdr:rowOff>
    </xdr:from>
    <xdr:ext cx="469744" cy="259045"/>
    <xdr:sp macro="" textlink="">
      <xdr:nvSpPr>
        <xdr:cNvPr id="258" name="n_3mainValue【体育館・プール】&#10;一人当たり面積"/>
        <xdr:cNvSpPr txBox="1"/>
      </xdr:nvSpPr>
      <xdr:spPr>
        <a:xfrm>
          <a:off x="7626427" y="1092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110050</xdr:rowOff>
    </xdr:from>
    <xdr:ext cx="469744" cy="259045"/>
    <xdr:sp macro="" textlink="">
      <xdr:nvSpPr>
        <xdr:cNvPr id="259" name="n_4mainValue【体育館・プール】&#10;一人当たり面積"/>
        <xdr:cNvSpPr txBox="1"/>
      </xdr:nvSpPr>
      <xdr:spPr>
        <a:xfrm>
          <a:off x="6737427" y="1091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89" name="【福祉施設】&#10;有形固定資産減価償却率平均値テキスト"/>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147320</xdr:rowOff>
    </xdr:from>
    <xdr:to>
      <xdr:col>24</xdr:col>
      <xdr:colOff>114300</xdr:colOff>
      <xdr:row>84</xdr:row>
      <xdr:rowOff>77470</xdr:rowOff>
    </xdr:to>
    <xdr:sp macro="" textlink="">
      <xdr:nvSpPr>
        <xdr:cNvPr id="300" name="楕円 299"/>
        <xdr:cNvSpPr/>
      </xdr:nvSpPr>
      <xdr:spPr>
        <a:xfrm>
          <a:off x="45847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125747</xdr:rowOff>
    </xdr:from>
    <xdr:ext cx="405111" cy="259045"/>
    <xdr:sp macro="" textlink="">
      <xdr:nvSpPr>
        <xdr:cNvPr id="301" name="【福祉施設】&#10;有形固定資産減価償却率該当値テキスト"/>
        <xdr:cNvSpPr txBox="1"/>
      </xdr:nvSpPr>
      <xdr:spPr>
        <a:xfrm>
          <a:off x="4673600"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103505</xdr:rowOff>
    </xdr:from>
    <xdr:to>
      <xdr:col>20</xdr:col>
      <xdr:colOff>38100</xdr:colOff>
      <xdr:row>84</xdr:row>
      <xdr:rowOff>33655</xdr:rowOff>
    </xdr:to>
    <xdr:sp macro="" textlink="">
      <xdr:nvSpPr>
        <xdr:cNvPr id="302" name="楕円 301"/>
        <xdr:cNvSpPr/>
      </xdr:nvSpPr>
      <xdr:spPr>
        <a:xfrm>
          <a:off x="37465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154305</xdr:rowOff>
    </xdr:from>
    <xdr:to>
      <xdr:col>24</xdr:col>
      <xdr:colOff>63500</xdr:colOff>
      <xdr:row>84</xdr:row>
      <xdr:rowOff>26670</xdr:rowOff>
    </xdr:to>
    <xdr:cxnSp macro="">
      <xdr:nvCxnSpPr>
        <xdr:cNvPr id="303" name="直線コネクタ 302"/>
        <xdr:cNvCxnSpPr/>
      </xdr:nvCxnSpPr>
      <xdr:spPr>
        <a:xfrm>
          <a:off x="3797300" y="143846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73025</xdr:rowOff>
    </xdr:from>
    <xdr:to>
      <xdr:col>15</xdr:col>
      <xdr:colOff>101600</xdr:colOff>
      <xdr:row>84</xdr:row>
      <xdr:rowOff>3175</xdr:rowOff>
    </xdr:to>
    <xdr:sp macro="" textlink="">
      <xdr:nvSpPr>
        <xdr:cNvPr id="304" name="楕円 303"/>
        <xdr:cNvSpPr/>
      </xdr:nvSpPr>
      <xdr:spPr>
        <a:xfrm>
          <a:off x="2857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123825</xdr:rowOff>
    </xdr:from>
    <xdr:to>
      <xdr:col>19</xdr:col>
      <xdr:colOff>177800</xdr:colOff>
      <xdr:row>83</xdr:row>
      <xdr:rowOff>154305</xdr:rowOff>
    </xdr:to>
    <xdr:cxnSp macro="">
      <xdr:nvCxnSpPr>
        <xdr:cNvPr id="305" name="直線コネクタ 304"/>
        <xdr:cNvCxnSpPr/>
      </xdr:nvCxnSpPr>
      <xdr:spPr>
        <a:xfrm>
          <a:off x="2908300" y="143541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29211</xdr:rowOff>
    </xdr:from>
    <xdr:to>
      <xdr:col>10</xdr:col>
      <xdr:colOff>165100</xdr:colOff>
      <xdr:row>83</xdr:row>
      <xdr:rowOff>130811</xdr:rowOff>
    </xdr:to>
    <xdr:sp macro="" textlink="">
      <xdr:nvSpPr>
        <xdr:cNvPr id="306" name="楕円 305"/>
        <xdr:cNvSpPr/>
      </xdr:nvSpPr>
      <xdr:spPr>
        <a:xfrm>
          <a:off x="1968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80011</xdr:rowOff>
    </xdr:from>
    <xdr:to>
      <xdr:col>15</xdr:col>
      <xdr:colOff>50800</xdr:colOff>
      <xdr:row>83</xdr:row>
      <xdr:rowOff>123825</xdr:rowOff>
    </xdr:to>
    <xdr:cxnSp macro="">
      <xdr:nvCxnSpPr>
        <xdr:cNvPr id="307" name="直線コネクタ 306"/>
        <xdr:cNvCxnSpPr/>
      </xdr:nvCxnSpPr>
      <xdr:spPr>
        <a:xfrm>
          <a:off x="2019300" y="143103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151130</xdr:rowOff>
    </xdr:from>
    <xdr:to>
      <xdr:col>6</xdr:col>
      <xdr:colOff>38100</xdr:colOff>
      <xdr:row>83</xdr:row>
      <xdr:rowOff>81280</xdr:rowOff>
    </xdr:to>
    <xdr:sp macro="" textlink="">
      <xdr:nvSpPr>
        <xdr:cNvPr id="308" name="楕円 307"/>
        <xdr:cNvSpPr/>
      </xdr:nvSpPr>
      <xdr:spPr>
        <a:xfrm>
          <a:off x="1079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30480</xdr:rowOff>
    </xdr:from>
    <xdr:to>
      <xdr:col>10</xdr:col>
      <xdr:colOff>114300</xdr:colOff>
      <xdr:row>83</xdr:row>
      <xdr:rowOff>80011</xdr:rowOff>
    </xdr:to>
    <xdr:cxnSp macro="">
      <xdr:nvCxnSpPr>
        <xdr:cNvPr id="309" name="直線コネクタ 308"/>
        <xdr:cNvCxnSpPr/>
      </xdr:nvCxnSpPr>
      <xdr:spPr>
        <a:xfrm>
          <a:off x="1130300" y="142608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0"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1" name="n_2ave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2"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313" name="n_4aveValue【福祉施設】&#10;有形固定資産減価償却率"/>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24782</xdr:rowOff>
    </xdr:from>
    <xdr:ext cx="405111" cy="259045"/>
    <xdr:sp macro="" textlink="">
      <xdr:nvSpPr>
        <xdr:cNvPr id="314" name="n_1mainValue【福祉施設】&#10;有形固定資産減価償却率"/>
        <xdr:cNvSpPr txBox="1"/>
      </xdr:nvSpPr>
      <xdr:spPr>
        <a:xfrm>
          <a:off x="35820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165752</xdr:rowOff>
    </xdr:from>
    <xdr:ext cx="405111" cy="259045"/>
    <xdr:sp macro="" textlink="">
      <xdr:nvSpPr>
        <xdr:cNvPr id="315" name="n_2mainValue【福祉施設】&#10;有形固定資産減価償却率"/>
        <xdr:cNvSpPr txBox="1"/>
      </xdr:nvSpPr>
      <xdr:spPr>
        <a:xfrm>
          <a:off x="27057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121938</xdr:rowOff>
    </xdr:from>
    <xdr:ext cx="405111" cy="259045"/>
    <xdr:sp macro="" textlink="">
      <xdr:nvSpPr>
        <xdr:cNvPr id="316" name="n_3mainValue【福祉施設】&#10;有形固定資産減価償却率"/>
        <xdr:cNvSpPr txBox="1"/>
      </xdr:nvSpPr>
      <xdr:spPr>
        <a:xfrm>
          <a:off x="18167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72407</xdr:rowOff>
    </xdr:from>
    <xdr:ext cx="405111" cy="259045"/>
    <xdr:sp macro="" textlink="">
      <xdr:nvSpPr>
        <xdr:cNvPr id="317" name="n_4mainValue【福祉施設】&#10;有形固定資産減価償却率"/>
        <xdr:cNvSpPr txBox="1"/>
      </xdr:nvSpPr>
      <xdr:spPr>
        <a:xfrm>
          <a:off x="927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46" name="【福祉施設】&#10;一人当たり面積平均値テキスト"/>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51" name="フローチャート: 判断 350"/>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39370</xdr:rowOff>
    </xdr:from>
    <xdr:to>
      <xdr:col>55</xdr:col>
      <xdr:colOff>50800</xdr:colOff>
      <xdr:row>86</xdr:row>
      <xdr:rowOff>140970</xdr:rowOff>
    </xdr:to>
    <xdr:sp macro="" textlink="">
      <xdr:nvSpPr>
        <xdr:cNvPr id="357" name="楕円 356"/>
        <xdr:cNvSpPr/>
      </xdr:nvSpPr>
      <xdr:spPr>
        <a:xfrm>
          <a:off x="104267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125747</xdr:rowOff>
    </xdr:from>
    <xdr:ext cx="469744" cy="259045"/>
    <xdr:sp macro="" textlink="">
      <xdr:nvSpPr>
        <xdr:cNvPr id="358" name="【福祉施設】&#10;一人当たり面積該当値テキスト"/>
        <xdr:cNvSpPr txBox="1"/>
      </xdr:nvSpPr>
      <xdr:spPr>
        <a:xfrm>
          <a:off x="10515600"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39370</xdr:rowOff>
    </xdr:from>
    <xdr:to>
      <xdr:col>50</xdr:col>
      <xdr:colOff>165100</xdr:colOff>
      <xdr:row>86</xdr:row>
      <xdr:rowOff>140970</xdr:rowOff>
    </xdr:to>
    <xdr:sp macro="" textlink="">
      <xdr:nvSpPr>
        <xdr:cNvPr id="359" name="楕円 358"/>
        <xdr:cNvSpPr/>
      </xdr:nvSpPr>
      <xdr:spPr>
        <a:xfrm>
          <a:off x="95885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90170</xdr:rowOff>
    </xdr:from>
    <xdr:to>
      <xdr:col>55</xdr:col>
      <xdr:colOff>0</xdr:colOff>
      <xdr:row>86</xdr:row>
      <xdr:rowOff>90170</xdr:rowOff>
    </xdr:to>
    <xdr:cxnSp macro="">
      <xdr:nvCxnSpPr>
        <xdr:cNvPr id="360" name="直線コネクタ 359"/>
        <xdr:cNvCxnSpPr/>
      </xdr:nvCxnSpPr>
      <xdr:spPr>
        <a:xfrm>
          <a:off x="9639300" y="14834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39370</xdr:rowOff>
    </xdr:from>
    <xdr:to>
      <xdr:col>46</xdr:col>
      <xdr:colOff>38100</xdr:colOff>
      <xdr:row>86</xdr:row>
      <xdr:rowOff>140970</xdr:rowOff>
    </xdr:to>
    <xdr:sp macro="" textlink="">
      <xdr:nvSpPr>
        <xdr:cNvPr id="361" name="楕円 360"/>
        <xdr:cNvSpPr/>
      </xdr:nvSpPr>
      <xdr:spPr>
        <a:xfrm>
          <a:off x="86995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90170</xdr:rowOff>
    </xdr:from>
    <xdr:to>
      <xdr:col>50</xdr:col>
      <xdr:colOff>114300</xdr:colOff>
      <xdr:row>86</xdr:row>
      <xdr:rowOff>90170</xdr:rowOff>
    </xdr:to>
    <xdr:cxnSp macro="">
      <xdr:nvCxnSpPr>
        <xdr:cNvPr id="362" name="直線コネクタ 361"/>
        <xdr:cNvCxnSpPr/>
      </xdr:nvCxnSpPr>
      <xdr:spPr>
        <a:xfrm>
          <a:off x="8750300" y="14834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39370</xdr:rowOff>
    </xdr:from>
    <xdr:to>
      <xdr:col>41</xdr:col>
      <xdr:colOff>101600</xdr:colOff>
      <xdr:row>86</xdr:row>
      <xdr:rowOff>140970</xdr:rowOff>
    </xdr:to>
    <xdr:sp macro="" textlink="">
      <xdr:nvSpPr>
        <xdr:cNvPr id="363" name="楕円 362"/>
        <xdr:cNvSpPr/>
      </xdr:nvSpPr>
      <xdr:spPr>
        <a:xfrm>
          <a:off x="78105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90170</xdr:rowOff>
    </xdr:from>
    <xdr:to>
      <xdr:col>45</xdr:col>
      <xdr:colOff>177800</xdr:colOff>
      <xdr:row>86</xdr:row>
      <xdr:rowOff>90170</xdr:rowOff>
    </xdr:to>
    <xdr:cxnSp macro="">
      <xdr:nvCxnSpPr>
        <xdr:cNvPr id="364" name="直線コネクタ 363"/>
        <xdr:cNvCxnSpPr/>
      </xdr:nvCxnSpPr>
      <xdr:spPr>
        <a:xfrm>
          <a:off x="7861300" y="14834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38100</xdr:rowOff>
    </xdr:from>
    <xdr:to>
      <xdr:col>36</xdr:col>
      <xdr:colOff>165100</xdr:colOff>
      <xdr:row>86</xdr:row>
      <xdr:rowOff>139700</xdr:rowOff>
    </xdr:to>
    <xdr:sp macro="" textlink="">
      <xdr:nvSpPr>
        <xdr:cNvPr id="365" name="楕円 364"/>
        <xdr:cNvSpPr/>
      </xdr:nvSpPr>
      <xdr:spPr>
        <a:xfrm>
          <a:off x="6921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88900</xdr:rowOff>
    </xdr:from>
    <xdr:to>
      <xdr:col>41</xdr:col>
      <xdr:colOff>50800</xdr:colOff>
      <xdr:row>86</xdr:row>
      <xdr:rowOff>90170</xdr:rowOff>
    </xdr:to>
    <xdr:cxnSp macro="">
      <xdr:nvCxnSpPr>
        <xdr:cNvPr id="366" name="直線コネクタ 365"/>
        <xdr:cNvCxnSpPr/>
      </xdr:nvCxnSpPr>
      <xdr:spPr>
        <a:xfrm>
          <a:off x="6972300" y="148336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67"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68"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69"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70" name="n_4aveValue【福祉施設】&#10;一人当たり面積"/>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132097</xdr:rowOff>
    </xdr:from>
    <xdr:ext cx="469744" cy="259045"/>
    <xdr:sp macro="" textlink="">
      <xdr:nvSpPr>
        <xdr:cNvPr id="371" name="n_1mainValue【福祉施設】&#10;一人当たり面積"/>
        <xdr:cNvSpPr txBox="1"/>
      </xdr:nvSpPr>
      <xdr:spPr>
        <a:xfrm>
          <a:off x="9391727" y="1487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132097</xdr:rowOff>
    </xdr:from>
    <xdr:ext cx="469744" cy="259045"/>
    <xdr:sp macro="" textlink="">
      <xdr:nvSpPr>
        <xdr:cNvPr id="372" name="n_2mainValue【福祉施設】&#10;一人当たり面積"/>
        <xdr:cNvSpPr txBox="1"/>
      </xdr:nvSpPr>
      <xdr:spPr>
        <a:xfrm>
          <a:off x="8515427" y="1487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132097</xdr:rowOff>
    </xdr:from>
    <xdr:ext cx="469744" cy="259045"/>
    <xdr:sp macro="" textlink="">
      <xdr:nvSpPr>
        <xdr:cNvPr id="373" name="n_3mainValue【福祉施設】&#10;一人当たり面積"/>
        <xdr:cNvSpPr txBox="1"/>
      </xdr:nvSpPr>
      <xdr:spPr>
        <a:xfrm>
          <a:off x="7626427" y="1487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130827</xdr:rowOff>
    </xdr:from>
    <xdr:ext cx="469744" cy="259045"/>
    <xdr:sp macro="" textlink="">
      <xdr:nvSpPr>
        <xdr:cNvPr id="374" name="n_4mainValue【福祉施設】&#10;一人当たり面積"/>
        <xdr:cNvSpPr txBox="1"/>
      </xdr:nvSpPr>
      <xdr:spPr>
        <a:xfrm>
          <a:off x="6737427"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403" name="【市民会館】&#10;有形固定資産減価償却率平均値テキスト"/>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404" name="フローチャート: 判断 403"/>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405" name="フローチャート: 判断 404"/>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406" name="フローチャート: 判断 405"/>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408" name="フローチャート: 判断 407"/>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41911</xdr:rowOff>
    </xdr:from>
    <xdr:to>
      <xdr:col>24</xdr:col>
      <xdr:colOff>114300</xdr:colOff>
      <xdr:row>105</xdr:row>
      <xdr:rowOff>143511</xdr:rowOff>
    </xdr:to>
    <xdr:sp macro="" textlink="">
      <xdr:nvSpPr>
        <xdr:cNvPr id="414" name="楕円 413"/>
        <xdr:cNvSpPr/>
      </xdr:nvSpPr>
      <xdr:spPr>
        <a:xfrm>
          <a:off x="4584700" y="1804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20338</xdr:rowOff>
    </xdr:from>
    <xdr:ext cx="405111" cy="259045"/>
    <xdr:sp macro="" textlink="">
      <xdr:nvSpPr>
        <xdr:cNvPr id="415" name="【市民会館】&#10;有形固定資産減価償却率該当値テキスト"/>
        <xdr:cNvSpPr txBox="1"/>
      </xdr:nvSpPr>
      <xdr:spPr>
        <a:xfrm>
          <a:off x="4673600" y="180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13970</xdr:rowOff>
    </xdr:from>
    <xdr:to>
      <xdr:col>20</xdr:col>
      <xdr:colOff>38100</xdr:colOff>
      <xdr:row>105</xdr:row>
      <xdr:rowOff>115570</xdr:rowOff>
    </xdr:to>
    <xdr:sp macro="" textlink="">
      <xdr:nvSpPr>
        <xdr:cNvPr id="416" name="楕円 415"/>
        <xdr:cNvSpPr/>
      </xdr:nvSpPr>
      <xdr:spPr>
        <a:xfrm>
          <a:off x="3746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64770</xdr:rowOff>
    </xdr:from>
    <xdr:to>
      <xdr:col>24</xdr:col>
      <xdr:colOff>63500</xdr:colOff>
      <xdr:row>105</xdr:row>
      <xdr:rowOff>92711</xdr:rowOff>
    </xdr:to>
    <xdr:cxnSp macro="">
      <xdr:nvCxnSpPr>
        <xdr:cNvPr id="417" name="直線コネクタ 416"/>
        <xdr:cNvCxnSpPr/>
      </xdr:nvCxnSpPr>
      <xdr:spPr>
        <a:xfrm>
          <a:off x="3797300" y="18067020"/>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157480</xdr:rowOff>
    </xdr:from>
    <xdr:to>
      <xdr:col>15</xdr:col>
      <xdr:colOff>101600</xdr:colOff>
      <xdr:row>105</xdr:row>
      <xdr:rowOff>87630</xdr:rowOff>
    </xdr:to>
    <xdr:sp macro="" textlink="">
      <xdr:nvSpPr>
        <xdr:cNvPr id="418" name="楕円 417"/>
        <xdr:cNvSpPr/>
      </xdr:nvSpPr>
      <xdr:spPr>
        <a:xfrm>
          <a:off x="2857500" y="1798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36830</xdr:rowOff>
    </xdr:from>
    <xdr:to>
      <xdr:col>19</xdr:col>
      <xdr:colOff>177800</xdr:colOff>
      <xdr:row>105</xdr:row>
      <xdr:rowOff>64770</xdr:rowOff>
    </xdr:to>
    <xdr:cxnSp macro="">
      <xdr:nvCxnSpPr>
        <xdr:cNvPr id="419" name="直線コネクタ 418"/>
        <xdr:cNvCxnSpPr/>
      </xdr:nvCxnSpPr>
      <xdr:spPr>
        <a:xfrm>
          <a:off x="2908300" y="180390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129539</xdr:rowOff>
    </xdr:from>
    <xdr:to>
      <xdr:col>10</xdr:col>
      <xdr:colOff>165100</xdr:colOff>
      <xdr:row>105</xdr:row>
      <xdr:rowOff>59689</xdr:rowOff>
    </xdr:to>
    <xdr:sp macro="" textlink="">
      <xdr:nvSpPr>
        <xdr:cNvPr id="420" name="楕円 419"/>
        <xdr:cNvSpPr/>
      </xdr:nvSpPr>
      <xdr:spPr>
        <a:xfrm>
          <a:off x="1968500" y="1796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8889</xdr:rowOff>
    </xdr:from>
    <xdr:to>
      <xdr:col>15</xdr:col>
      <xdr:colOff>50800</xdr:colOff>
      <xdr:row>105</xdr:row>
      <xdr:rowOff>36830</xdr:rowOff>
    </xdr:to>
    <xdr:cxnSp macro="">
      <xdr:nvCxnSpPr>
        <xdr:cNvPr id="421" name="直線コネクタ 420"/>
        <xdr:cNvCxnSpPr/>
      </xdr:nvCxnSpPr>
      <xdr:spPr>
        <a:xfrm>
          <a:off x="2019300" y="1801113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101600</xdr:rowOff>
    </xdr:from>
    <xdr:to>
      <xdr:col>6</xdr:col>
      <xdr:colOff>38100</xdr:colOff>
      <xdr:row>105</xdr:row>
      <xdr:rowOff>31750</xdr:rowOff>
    </xdr:to>
    <xdr:sp macro="" textlink="">
      <xdr:nvSpPr>
        <xdr:cNvPr id="422" name="楕円 421"/>
        <xdr:cNvSpPr/>
      </xdr:nvSpPr>
      <xdr:spPr>
        <a:xfrm>
          <a:off x="1079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152400</xdr:rowOff>
    </xdr:from>
    <xdr:to>
      <xdr:col>10</xdr:col>
      <xdr:colOff>114300</xdr:colOff>
      <xdr:row>105</xdr:row>
      <xdr:rowOff>8889</xdr:rowOff>
    </xdr:to>
    <xdr:cxnSp macro="">
      <xdr:nvCxnSpPr>
        <xdr:cNvPr id="423" name="直線コネクタ 422"/>
        <xdr:cNvCxnSpPr/>
      </xdr:nvCxnSpPr>
      <xdr:spPr>
        <a:xfrm>
          <a:off x="1130300" y="179832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424" name="n_1aveValue【市民会館】&#10;有形固定資産減価償却率"/>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25" name="n_2aveValue【市民会館】&#10;有形固定資産減価償却率"/>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427" name="n_4aveValue【市民会館】&#10;有形固定資産減価償却率"/>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106697</xdr:rowOff>
    </xdr:from>
    <xdr:ext cx="405111" cy="259045"/>
    <xdr:sp macro="" textlink="">
      <xdr:nvSpPr>
        <xdr:cNvPr id="428" name="n_1mainValue【市民会館】&#10;有形固定資産減価償却率"/>
        <xdr:cNvSpPr txBox="1"/>
      </xdr:nvSpPr>
      <xdr:spPr>
        <a:xfrm>
          <a:off x="3582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78757</xdr:rowOff>
    </xdr:from>
    <xdr:ext cx="405111" cy="259045"/>
    <xdr:sp macro="" textlink="">
      <xdr:nvSpPr>
        <xdr:cNvPr id="429" name="n_2mainValue【市民会館】&#10;有形固定資産減価償却率"/>
        <xdr:cNvSpPr txBox="1"/>
      </xdr:nvSpPr>
      <xdr:spPr>
        <a:xfrm>
          <a:off x="2705744" y="1808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50816</xdr:rowOff>
    </xdr:from>
    <xdr:ext cx="405111" cy="259045"/>
    <xdr:sp macro="" textlink="">
      <xdr:nvSpPr>
        <xdr:cNvPr id="430" name="n_3mainValue【市民会館】&#10;有形固定資産減価償却率"/>
        <xdr:cNvSpPr txBox="1"/>
      </xdr:nvSpPr>
      <xdr:spPr>
        <a:xfrm>
          <a:off x="1816744" y="18053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22877</xdr:rowOff>
    </xdr:from>
    <xdr:ext cx="405111" cy="259045"/>
    <xdr:sp macro="" textlink="">
      <xdr:nvSpPr>
        <xdr:cNvPr id="431" name="n_4mainValue【市民会館】&#10;有形固定資産減価償却率"/>
        <xdr:cNvSpPr txBox="1"/>
      </xdr:nvSpPr>
      <xdr:spPr>
        <a:xfrm>
          <a:off x="927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55" name="直線コネクタ 454"/>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6"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7" name="直線コネクタ 456"/>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58"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9" name="直線コネクタ 458"/>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460" name="【市民会館】&#10;一人当たり面積平均値テキスト"/>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61" name="フローチャート: 判断 460"/>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62" name="フローチャート: 判断 461"/>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63" name="フローチャート: 判断 462"/>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64" name="フローチャート: 判断 463"/>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65" name="フローチャート: 判断 464"/>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19686</xdr:rowOff>
    </xdr:from>
    <xdr:to>
      <xdr:col>55</xdr:col>
      <xdr:colOff>50800</xdr:colOff>
      <xdr:row>107</xdr:row>
      <xdr:rowOff>121286</xdr:rowOff>
    </xdr:to>
    <xdr:sp macro="" textlink="">
      <xdr:nvSpPr>
        <xdr:cNvPr id="471" name="楕円 470"/>
        <xdr:cNvSpPr/>
      </xdr:nvSpPr>
      <xdr:spPr>
        <a:xfrm>
          <a:off x="104267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169563</xdr:rowOff>
    </xdr:from>
    <xdr:ext cx="469744" cy="259045"/>
    <xdr:sp macro="" textlink="">
      <xdr:nvSpPr>
        <xdr:cNvPr id="472" name="【市民会館】&#10;一人当たり面積該当値テキスト"/>
        <xdr:cNvSpPr txBox="1"/>
      </xdr:nvSpPr>
      <xdr:spPr>
        <a:xfrm>
          <a:off x="10515600"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17780</xdr:rowOff>
    </xdr:from>
    <xdr:to>
      <xdr:col>50</xdr:col>
      <xdr:colOff>165100</xdr:colOff>
      <xdr:row>107</xdr:row>
      <xdr:rowOff>119380</xdr:rowOff>
    </xdr:to>
    <xdr:sp macro="" textlink="">
      <xdr:nvSpPr>
        <xdr:cNvPr id="473" name="楕円 472"/>
        <xdr:cNvSpPr/>
      </xdr:nvSpPr>
      <xdr:spPr>
        <a:xfrm>
          <a:off x="9588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68580</xdr:rowOff>
    </xdr:from>
    <xdr:to>
      <xdr:col>55</xdr:col>
      <xdr:colOff>0</xdr:colOff>
      <xdr:row>107</xdr:row>
      <xdr:rowOff>70486</xdr:rowOff>
    </xdr:to>
    <xdr:cxnSp macro="">
      <xdr:nvCxnSpPr>
        <xdr:cNvPr id="474" name="直線コネクタ 473"/>
        <xdr:cNvCxnSpPr/>
      </xdr:nvCxnSpPr>
      <xdr:spPr>
        <a:xfrm>
          <a:off x="9639300" y="1841373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17780</xdr:rowOff>
    </xdr:from>
    <xdr:to>
      <xdr:col>46</xdr:col>
      <xdr:colOff>38100</xdr:colOff>
      <xdr:row>107</xdr:row>
      <xdr:rowOff>119380</xdr:rowOff>
    </xdr:to>
    <xdr:sp macro="" textlink="">
      <xdr:nvSpPr>
        <xdr:cNvPr id="475" name="楕円 474"/>
        <xdr:cNvSpPr/>
      </xdr:nvSpPr>
      <xdr:spPr>
        <a:xfrm>
          <a:off x="8699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68580</xdr:rowOff>
    </xdr:from>
    <xdr:to>
      <xdr:col>50</xdr:col>
      <xdr:colOff>114300</xdr:colOff>
      <xdr:row>107</xdr:row>
      <xdr:rowOff>68580</xdr:rowOff>
    </xdr:to>
    <xdr:cxnSp macro="">
      <xdr:nvCxnSpPr>
        <xdr:cNvPr id="476" name="直線コネクタ 475"/>
        <xdr:cNvCxnSpPr/>
      </xdr:nvCxnSpPr>
      <xdr:spPr>
        <a:xfrm>
          <a:off x="8750300" y="18413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15875</xdr:rowOff>
    </xdr:from>
    <xdr:to>
      <xdr:col>41</xdr:col>
      <xdr:colOff>101600</xdr:colOff>
      <xdr:row>107</xdr:row>
      <xdr:rowOff>117475</xdr:rowOff>
    </xdr:to>
    <xdr:sp macro="" textlink="">
      <xdr:nvSpPr>
        <xdr:cNvPr id="477" name="楕円 476"/>
        <xdr:cNvSpPr/>
      </xdr:nvSpPr>
      <xdr:spPr>
        <a:xfrm>
          <a:off x="7810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66675</xdr:rowOff>
    </xdr:from>
    <xdr:to>
      <xdr:col>45</xdr:col>
      <xdr:colOff>177800</xdr:colOff>
      <xdr:row>107</xdr:row>
      <xdr:rowOff>68580</xdr:rowOff>
    </xdr:to>
    <xdr:cxnSp macro="">
      <xdr:nvCxnSpPr>
        <xdr:cNvPr id="478" name="直線コネクタ 477"/>
        <xdr:cNvCxnSpPr/>
      </xdr:nvCxnSpPr>
      <xdr:spPr>
        <a:xfrm>
          <a:off x="7861300" y="184118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15875</xdr:rowOff>
    </xdr:from>
    <xdr:to>
      <xdr:col>36</xdr:col>
      <xdr:colOff>165100</xdr:colOff>
      <xdr:row>107</xdr:row>
      <xdr:rowOff>117475</xdr:rowOff>
    </xdr:to>
    <xdr:sp macro="" textlink="">
      <xdr:nvSpPr>
        <xdr:cNvPr id="479" name="楕円 478"/>
        <xdr:cNvSpPr/>
      </xdr:nvSpPr>
      <xdr:spPr>
        <a:xfrm>
          <a:off x="6921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66675</xdr:rowOff>
    </xdr:from>
    <xdr:to>
      <xdr:col>41</xdr:col>
      <xdr:colOff>50800</xdr:colOff>
      <xdr:row>107</xdr:row>
      <xdr:rowOff>66675</xdr:rowOff>
    </xdr:to>
    <xdr:cxnSp macro="">
      <xdr:nvCxnSpPr>
        <xdr:cNvPr id="480" name="直線コネクタ 479"/>
        <xdr:cNvCxnSpPr/>
      </xdr:nvCxnSpPr>
      <xdr:spPr>
        <a:xfrm>
          <a:off x="6972300" y="184118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481" name="n_1aveValue【市民会館】&#10;一人当たり面積"/>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82" name="n_2aveValue【市民会館】&#10;一人当たり面積"/>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83" name="n_3aveValue【市民会館】&#10;一人当たり面積"/>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84" name="n_4aveValue【市民会館】&#10;一人当たり面積"/>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110507</xdr:rowOff>
    </xdr:from>
    <xdr:ext cx="469744" cy="259045"/>
    <xdr:sp macro="" textlink="">
      <xdr:nvSpPr>
        <xdr:cNvPr id="485" name="n_1mainValue【市民会館】&#10;一人当たり面積"/>
        <xdr:cNvSpPr txBox="1"/>
      </xdr:nvSpPr>
      <xdr:spPr>
        <a:xfrm>
          <a:off x="93917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110507</xdr:rowOff>
    </xdr:from>
    <xdr:ext cx="469744" cy="259045"/>
    <xdr:sp macro="" textlink="">
      <xdr:nvSpPr>
        <xdr:cNvPr id="486" name="n_2mainValue【市民会館】&#10;一人当たり面積"/>
        <xdr:cNvSpPr txBox="1"/>
      </xdr:nvSpPr>
      <xdr:spPr>
        <a:xfrm>
          <a:off x="85154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108602</xdr:rowOff>
    </xdr:from>
    <xdr:ext cx="469744" cy="259045"/>
    <xdr:sp macro="" textlink="">
      <xdr:nvSpPr>
        <xdr:cNvPr id="487" name="n_3mainValue【市民会館】&#10;一人当たり面積"/>
        <xdr:cNvSpPr txBox="1"/>
      </xdr:nvSpPr>
      <xdr:spPr>
        <a:xfrm>
          <a:off x="76264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108602</xdr:rowOff>
    </xdr:from>
    <xdr:ext cx="469744" cy="259045"/>
    <xdr:sp macro="" textlink="">
      <xdr:nvSpPr>
        <xdr:cNvPr id="488" name="n_4mainValue【市民会館】&#10;一人当たり面積"/>
        <xdr:cNvSpPr txBox="1"/>
      </xdr:nvSpPr>
      <xdr:spPr>
        <a:xfrm>
          <a:off x="67374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513" name="直線コネクタ 512"/>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514"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515" name="直線コネクタ 514"/>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516"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517" name="直線コネクタ 516"/>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518" name="【一般廃棄物処理施設】&#10;有形固定資産減価償却率平均値テキスト"/>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519" name="フローチャート: 判断 518"/>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20" name="フローチャート: 判断 519"/>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521" name="フローチャート: 判断 520"/>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522" name="フローチャート: 判断 521"/>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523" name="フローチャート: 判断 522"/>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88265</xdr:rowOff>
    </xdr:from>
    <xdr:to>
      <xdr:col>85</xdr:col>
      <xdr:colOff>177800</xdr:colOff>
      <xdr:row>37</xdr:row>
      <xdr:rowOff>18415</xdr:rowOff>
    </xdr:to>
    <xdr:sp macro="" textlink="">
      <xdr:nvSpPr>
        <xdr:cNvPr id="529" name="楕円 528"/>
        <xdr:cNvSpPr/>
      </xdr:nvSpPr>
      <xdr:spPr>
        <a:xfrm>
          <a:off x="162687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111142</xdr:rowOff>
    </xdr:from>
    <xdr:ext cx="405111" cy="259045"/>
    <xdr:sp macro="" textlink="">
      <xdr:nvSpPr>
        <xdr:cNvPr id="530" name="【一般廃棄物処理施設】&#10;有形固定資産減価償却率該当値テキスト"/>
        <xdr:cNvSpPr txBox="1"/>
      </xdr:nvSpPr>
      <xdr:spPr>
        <a:xfrm>
          <a:off x="16357600"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90170</xdr:rowOff>
    </xdr:from>
    <xdr:to>
      <xdr:col>81</xdr:col>
      <xdr:colOff>101600</xdr:colOff>
      <xdr:row>37</xdr:row>
      <xdr:rowOff>20320</xdr:rowOff>
    </xdr:to>
    <xdr:sp macro="" textlink="">
      <xdr:nvSpPr>
        <xdr:cNvPr id="531" name="楕円 530"/>
        <xdr:cNvSpPr/>
      </xdr:nvSpPr>
      <xdr:spPr>
        <a:xfrm>
          <a:off x="15430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139065</xdr:rowOff>
    </xdr:from>
    <xdr:to>
      <xdr:col>85</xdr:col>
      <xdr:colOff>127000</xdr:colOff>
      <xdr:row>36</xdr:row>
      <xdr:rowOff>140970</xdr:rowOff>
    </xdr:to>
    <xdr:cxnSp macro="">
      <xdr:nvCxnSpPr>
        <xdr:cNvPr id="532" name="直線コネクタ 531"/>
        <xdr:cNvCxnSpPr/>
      </xdr:nvCxnSpPr>
      <xdr:spPr>
        <a:xfrm flipV="1">
          <a:off x="15481300" y="63112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33020</xdr:rowOff>
    </xdr:from>
    <xdr:to>
      <xdr:col>76</xdr:col>
      <xdr:colOff>165100</xdr:colOff>
      <xdr:row>36</xdr:row>
      <xdr:rowOff>134620</xdr:rowOff>
    </xdr:to>
    <xdr:sp macro="" textlink="">
      <xdr:nvSpPr>
        <xdr:cNvPr id="533" name="楕円 532"/>
        <xdr:cNvSpPr/>
      </xdr:nvSpPr>
      <xdr:spPr>
        <a:xfrm>
          <a:off x="14541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83820</xdr:rowOff>
    </xdr:from>
    <xdr:to>
      <xdr:col>81</xdr:col>
      <xdr:colOff>50800</xdr:colOff>
      <xdr:row>36</xdr:row>
      <xdr:rowOff>140970</xdr:rowOff>
    </xdr:to>
    <xdr:cxnSp macro="">
      <xdr:nvCxnSpPr>
        <xdr:cNvPr id="534" name="直線コネクタ 533"/>
        <xdr:cNvCxnSpPr/>
      </xdr:nvCxnSpPr>
      <xdr:spPr>
        <a:xfrm>
          <a:off x="14592300" y="62560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103505</xdr:rowOff>
    </xdr:from>
    <xdr:to>
      <xdr:col>72</xdr:col>
      <xdr:colOff>38100</xdr:colOff>
      <xdr:row>37</xdr:row>
      <xdr:rowOff>33655</xdr:rowOff>
    </xdr:to>
    <xdr:sp macro="" textlink="">
      <xdr:nvSpPr>
        <xdr:cNvPr id="535" name="楕円 534"/>
        <xdr:cNvSpPr/>
      </xdr:nvSpPr>
      <xdr:spPr>
        <a:xfrm>
          <a:off x="13652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83820</xdr:rowOff>
    </xdr:from>
    <xdr:to>
      <xdr:col>76</xdr:col>
      <xdr:colOff>114300</xdr:colOff>
      <xdr:row>36</xdr:row>
      <xdr:rowOff>154305</xdr:rowOff>
    </xdr:to>
    <xdr:cxnSp macro="">
      <xdr:nvCxnSpPr>
        <xdr:cNvPr id="536" name="直線コネクタ 535"/>
        <xdr:cNvCxnSpPr/>
      </xdr:nvCxnSpPr>
      <xdr:spPr>
        <a:xfrm flipV="1">
          <a:off x="13703300" y="625602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25400</xdr:rowOff>
    </xdr:from>
    <xdr:to>
      <xdr:col>67</xdr:col>
      <xdr:colOff>101600</xdr:colOff>
      <xdr:row>36</xdr:row>
      <xdr:rowOff>127000</xdr:rowOff>
    </xdr:to>
    <xdr:sp macro="" textlink="">
      <xdr:nvSpPr>
        <xdr:cNvPr id="537" name="楕円 536"/>
        <xdr:cNvSpPr/>
      </xdr:nvSpPr>
      <xdr:spPr>
        <a:xfrm>
          <a:off x="12763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76200</xdr:rowOff>
    </xdr:from>
    <xdr:to>
      <xdr:col>71</xdr:col>
      <xdr:colOff>177800</xdr:colOff>
      <xdr:row>36</xdr:row>
      <xdr:rowOff>154305</xdr:rowOff>
    </xdr:to>
    <xdr:cxnSp macro="">
      <xdr:nvCxnSpPr>
        <xdr:cNvPr id="538" name="直線コネクタ 537"/>
        <xdr:cNvCxnSpPr/>
      </xdr:nvCxnSpPr>
      <xdr:spPr>
        <a:xfrm>
          <a:off x="12814300" y="624840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539" name="n_1aveValue【一般廃棄物処理施設】&#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40"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541" name="n_3aveValue【一般廃棄物処理施設】&#10;有形固定資産減価償却率"/>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133367</xdr:rowOff>
    </xdr:from>
    <xdr:ext cx="405111" cy="259045"/>
    <xdr:sp macro="" textlink="">
      <xdr:nvSpPr>
        <xdr:cNvPr id="542" name="n_4aveValue【一般廃棄物処理施設】&#10;有形固定資産減価償却率"/>
        <xdr:cNvSpPr txBox="1"/>
      </xdr:nvSpPr>
      <xdr:spPr>
        <a:xfrm>
          <a:off x="12611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36847</xdr:rowOff>
    </xdr:from>
    <xdr:ext cx="405111" cy="259045"/>
    <xdr:sp macro="" textlink="">
      <xdr:nvSpPr>
        <xdr:cNvPr id="543" name="n_1mainValue【一般廃棄物処理施設】&#10;有形固定資産減価償却率"/>
        <xdr:cNvSpPr txBox="1"/>
      </xdr:nvSpPr>
      <xdr:spPr>
        <a:xfrm>
          <a:off x="15266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125747</xdr:rowOff>
    </xdr:from>
    <xdr:ext cx="405111" cy="259045"/>
    <xdr:sp macro="" textlink="">
      <xdr:nvSpPr>
        <xdr:cNvPr id="544" name="n_2mainValue【一般廃棄物処理施設】&#10;有形固定資産減価償却率"/>
        <xdr:cNvSpPr txBox="1"/>
      </xdr:nvSpPr>
      <xdr:spPr>
        <a:xfrm>
          <a:off x="14389744"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545" name="n_3mainValue【一般廃棄物処理施設】&#10;有形固定資産減価償却率"/>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143527</xdr:rowOff>
    </xdr:from>
    <xdr:ext cx="405111" cy="259045"/>
    <xdr:sp macro="" textlink="">
      <xdr:nvSpPr>
        <xdr:cNvPr id="546" name="n_4mainValue【一般廃棄物処理施設】&#10;有形固定資産減価償却率"/>
        <xdr:cNvSpPr txBox="1"/>
      </xdr:nvSpPr>
      <xdr:spPr>
        <a:xfrm>
          <a:off x="12611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7" name="直線コネクタ 5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8" name="テキスト ボックス 55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9" name="直線コネクタ 5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0" name="テキスト ボックス 55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1" name="直線コネクタ 5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2" name="テキスト ボックス 56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3" name="直線コネクタ 5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4" name="テキスト ボックス 56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68" name="直線コネクタ 567"/>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69"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0" name="直線コネクタ 569"/>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71"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72" name="直線コネクタ 571"/>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573" name="【一般廃棄物処理施設】&#10;一人当たり有形固定資産（償却資産）額平均値テキスト"/>
        <xdr:cNvSpPr txBox="1"/>
      </xdr:nvSpPr>
      <xdr:spPr>
        <a:xfrm>
          <a:off x="221996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74" name="フローチャート: 判断 573"/>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75" name="フローチャート: 判断 574"/>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76" name="フローチャート: 判断 575"/>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77" name="フローチャート: 判断 576"/>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78" name="フローチャート: 判断 577"/>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28365</xdr:rowOff>
    </xdr:from>
    <xdr:to>
      <xdr:col>116</xdr:col>
      <xdr:colOff>114300</xdr:colOff>
      <xdr:row>41</xdr:row>
      <xdr:rowOff>129965</xdr:rowOff>
    </xdr:to>
    <xdr:sp macro="" textlink="">
      <xdr:nvSpPr>
        <xdr:cNvPr id="584" name="楕円 583"/>
        <xdr:cNvSpPr/>
      </xdr:nvSpPr>
      <xdr:spPr>
        <a:xfrm>
          <a:off x="22110700" y="705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114742</xdr:rowOff>
    </xdr:from>
    <xdr:ext cx="534377" cy="259045"/>
    <xdr:sp macro="" textlink="">
      <xdr:nvSpPr>
        <xdr:cNvPr id="585" name="【一般廃棄物処理施設】&#10;一人当たり有形固定資産（償却資産）額該当値テキスト"/>
        <xdr:cNvSpPr txBox="1"/>
      </xdr:nvSpPr>
      <xdr:spPr>
        <a:xfrm>
          <a:off x="22199600" y="697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37467</xdr:rowOff>
    </xdr:from>
    <xdr:to>
      <xdr:col>112</xdr:col>
      <xdr:colOff>38100</xdr:colOff>
      <xdr:row>41</xdr:row>
      <xdr:rowOff>139067</xdr:rowOff>
    </xdr:to>
    <xdr:sp macro="" textlink="">
      <xdr:nvSpPr>
        <xdr:cNvPr id="586" name="楕円 585"/>
        <xdr:cNvSpPr/>
      </xdr:nvSpPr>
      <xdr:spPr>
        <a:xfrm>
          <a:off x="21272500" y="706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79165</xdr:rowOff>
    </xdr:from>
    <xdr:to>
      <xdr:col>116</xdr:col>
      <xdr:colOff>63500</xdr:colOff>
      <xdr:row>41</xdr:row>
      <xdr:rowOff>88267</xdr:rowOff>
    </xdr:to>
    <xdr:cxnSp macro="">
      <xdr:nvCxnSpPr>
        <xdr:cNvPr id="587" name="直線コネクタ 586"/>
        <xdr:cNvCxnSpPr/>
      </xdr:nvCxnSpPr>
      <xdr:spPr>
        <a:xfrm flipV="1">
          <a:off x="21323300" y="7108615"/>
          <a:ext cx="838200" cy="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37315</xdr:rowOff>
    </xdr:from>
    <xdr:to>
      <xdr:col>107</xdr:col>
      <xdr:colOff>101600</xdr:colOff>
      <xdr:row>41</xdr:row>
      <xdr:rowOff>138915</xdr:rowOff>
    </xdr:to>
    <xdr:sp macro="" textlink="">
      <xdr:nvSpPr>
        <xdr:cNvPr id="588" name="楕円 587"/>
        <xdr:cNvSpPr/>
      </xdr:nvSpPr>
      <xdr:spPr>
        <a:xfrm>
          <a:off x="20383500" y="706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88115</xdr:rowOff>
    </xdr:from>
    <xdr:to>
      <xdr:col>111</xdr:col>
      <xdr:colOff>177800</xdr:colOff>
      <xdr:row>41</xdr:row>
      <xdr:rowOff>88267</xdr:rowOff>
    </xdr:to>
    <xdr:cxnSp macro="">
      <xdr:nvCxnSpPr>
        <xdr:cNvPr id="589" name="直線コネクタ 588"/>
        <xdr:cNvCxnSpPr/>
      </xdr:nvCxnSpPr>
      <xdr:spPr>
        <a:xfrm>
          <a:off x="20434300" y="7117565"/>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40067</xdr:rowOff>
    </xdr:from>
    <xdr:to>
      <xdr:col>102</xdr:col>
      <xdr:colOff>165100</xdr:colOff>
      <xdr:row>41</xdr:row>
      <xdr:rowOff>141667</xdr:rowOff>
    </xdr:to>
    <xdr:sp macro="" textlink="">
      <xdr:nvSpPr>
        <xdr:cNvPr id="590" name="楕円 589"/>
        <xdr:cNvSpPr/>
      </xdr:nvSpPr>
      <xdr:spPr>
        <a:xfrm>
          <a:off x="19494500" y="706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88115</xdr:rowOff>
    </xdr:from>
    <xdr:to>
      <xdr:col>107</xdr:col>
      <xdr:colOff>50800</xdr:colOff>
      <xdr:row>41</xdr:row>
      <xdr:rowOff>90867</xdr:rowOff>
    </xdr:to>
    <xdr:cxnSp macro="">
      <xdr:nvCxnSpPr>
        <xdr:cNvPr id="591" name="直線コネクタ 590"/>
        <xdr:cNvCxnSpPr/>
      </xdr:nvCxnSpPr>
      <xdr:spPr>
        <a:xfrm flipV="1">
          <a:off x="19545300" y="7117565"/>
          <a:ext cx="889000" cy="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41511</xdr:rowOff>
    </xdr:from>
    <xdr:to>
      <xdr:col>98</xdr:col>
      <xdr:colOff>38100</xdr:colOff>
      <xdr:row>41</xdr:row>
      <xdr:rowOff>143111</xdr:rowOff>
    </xdr:to>
    <xdr:sp macro="" textlink="">
      <xdr:nvSpPr>
        <xdr:cNvPr id="592" name="楕円 591"/>
        <xdr:cNvSpPr/>
      </xdr:nvSpPr>
      <xdr:spPr>
        <a:xfrm>
          <a:off x="18605500" y="707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90867</xdr:rowOff>
    </xdr:from>
    <xdr:to>
      <xdr:col>102</xdr:col>
      <xdr:colOff>114300</xdr:colOff>
      <xdr:row>41</xdr:row>
      <xdr:rowOff>92311</xdr:rowOff>
    </xdr:to>
    <xdr:cxnSp macro="">
      <xdr:nvCxnSpPr>
        <xdr:cNvPr id="593" name="直線コネクタ 592"/>
        <xdr:cNvCxnSpPr/>
      </xdr:nvCxnSpPr>
      <xdr:spPr>
        <a:xfrm flipV="1">
          <a:off x="18656300" y="7120317"/>
          <a:ext cx="889000" cy="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594" name="n_1aveValue【一般廃棄物処理施設】&#10;一人当たり有形固定資産（償却資産）額"/>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95"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96"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97" name="n_4aveValue【一般廃棄物処理施設】&#10;一人当たり有形固定資産（償却資産）額"/>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130194</xdr:rowOff>
    </xdr:from>
    <xdr:ext cx="534377" cy="259045"/>
    <xdr:sp macro="" textlink="">
      <xdr:nvSpPr>
        <xdr:cNvPr id="598" name="n_1mainValue【一般廃棄物処理施設】&#10;一人当たり有形固定資産（償却資産）額"/>
        <xdr:cNvSpPr txBox="1"/>
      </xdr:nvSpPr>
      <xdr:spPr>
        <a:xfrm>
          <a:off x="21043411" y="715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130042</xdr:rowOff>
    </xdr:from>
    <xdr:ext cx="534377" cy="259045"/>
    <xdr:sp macro="" textlink="">
      <xdr:nvSpPr>
        <xdr:cNvPr id="599" name="n_2mainValue【一般廃棄物処理施設】&#10;一人当たり有形固定資産（償却資産）額"/>
        <xdr:cNvSpPr txBox="1"/>
      </xdr:nvSpPr>
      <xdr:spPr>
        <a:xfrm>
          <a:off x="20167111" y="715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132794</xdr:rowOff>
    </xdr:from>
    <xdr:ext cx="534377" cy="259045"/>
    <xdr:sp macro="" textlink="">
      <xdr:nvSpPr>
        <xdr:cNvPr id="600" name="n_3mainValue【一般廃棄物処理施設】&#10;一人当たり有形固定資産（償却資産）額"/>
        <xdr:cNvSpPr txBox="1"/>
      </xdr:nvSpPr>
      <xdr:spPr>
        <a:xfrm>
          <a:off x="19278111" y="716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134238</xdr:rowOff>
    </xdr:from>
    <xdr:ext cx="534377" cy="259045"/>
    <xdr:sp macro="" textlink="">
      <xdr:nvSpPr>
        <xdr:cNvPr id="601" name="n_4mainValue【一般廃棄物処理施設】&#10;一人当たり有形固定資産（償却資産）額"/>
        <xdr:cNvSpPr txBox="1"/>
      </xdr:nvSpPr>
      <xdr:spPr>
        <a:xfrm>
          <a:off x="18389111" y="716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3" name="直線コネクタ 6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4" name="テキスト ボックス 61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5" name="直線コネクタ 6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6" name="テキスト ボックス 6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7" name="直線コネクタ 6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8" name="テキスト ボックス 6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9" name="直線コネクタ 6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0" name="テキスト ボックス 6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1" name="直線コネクタ 6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2" name="テキスト ボックス 6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3" name="直線コネクタ 6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4" name="テキスト ボックス 62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27" name="直線コネクタ 626"/>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8"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9" name="直線コネクタ 62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30"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31" name="直線コネクタ 630"/>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632" name="【保健センター・保健所】&#10;有形固定資産減価償却率平均値テキスト"/>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33" name="フローチャート: 判断 632"/>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34" name="フローチャート: 判断 633"/>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35" name="フローチャート: 判断 634"/>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36" name="フローチャート: 判断 635"/>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37" name="フローチャート: 判断 636"/>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107587</xdr:rowOff>
    </xdr:from>
    <xdr:to>
      <xdr:col>85</xdr:col>
      <xdr:colOff>177800</xdr:colOff>
      <xdr:row>59</xdr:row>
      <xdr:rowOff>37737</xdr:rowOff>
    </xdr:to>
    <xdr:sp macro="" textlink="">
      <xdr:nvSpPr>
        <xdr:cNvPr id="643" name="楕円 642"/>
        <xdr:cNvSpPr/>
      </xdr:nvSpPr>
      <xdr:spPr>
        <a:xfrm>
          <a:off x="162687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130464</xdr:rowOff>
    </xdr:from>
    <xdr:ext cx="405111" cy="259045"/>
    <xdr:sp macro="" textlink="">
      <xdr:nvSpPr>
        <xdr:cNvPr id="644" name="【保健センター・保健所】&#10;有形固定資産減価償却率該当値テキスト"/>
        <xdr:cNvSpPr txBox="1"/>
      </xdr:nvSpPr>
      <xdr:spPr>
        <a:xfrm>
          <a:off x="16357600" y="990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645" name="楕円 644"/>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158387</xdr:rowOff>
    </xdr:from>
    <xdr:to>
      <xdr:col>85</xdr:col>
      <xdr:colOff>127000</xdr:colOff>
      <xdr:row>59</xdr:row>
      <xdr:rowOff>57150</xdr:rowOff>
    </xdr:to>
    <xdr:cxnSp macro="">
      <xdr:nvCxnSpPr>
        <xdr:cNvPr id="646" name="直線コネクタ 645"/>
        <xdr:cNvCxnSpPr/>
      </xdr:nvCxnSpPr>
      <xdr:spPr>
        <a:xfrm flipV="1">
          <a:off x="15481300" y="10102487"/>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135346</xdr:rowOff>
    </xdr:from>
    <xdr:to>
      <xdr:col>76</xdr:col>
      <xdr:colOff>165100</xdr:colOff>
      <xdr:row>59</xdr:row>
      <xdr:rowOff>65496</xdr:rowOff>
    </xdr:to>
    <xdr:sp macro="" textlink="">
      <xdr:nvSpPr>
        <xdr:cNvPr id="647" name="楕円 646"/>
        <xdr:cNvSpPr/>
      </xdr:nvSpPr>
      <xdr:spPr>
        <a:xfrm>
          <a:off x="14541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14696</xdr:rowOff>
    </xdr:from>
    <xdr:to>
      <xdr:col>81</xdr:col>
      <xdr:colOff>50800</xdr:colOff>
      <xdr:row>59</xdr:row>
      <xdr:rowOff>57150</xdr:rowOff>
    </xdr:to>
    <xdr:cxnSp macro="">
      <xdr:nvCxnSpPr>
        <xdr:cNvPr id="648" name="直線コネクタ 647"/>
        <xdr:cNvCxnSpPr/>
      </xdr:nvCxnSpPr>
      <xdr:spPr>
        <a:xfrm>
          <a:off x="14592300" y="1013024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92891</xdr:rowOff>
    </xdr:from>
    <xdr:to>
      <xdr:col>72</xdr:col>
      <xdr:colOff>38100</xdr:colOff>
      <xdr:row>59</xdr:row>
      <xdr:rowOff>23041</xdr:rowOff>
    </xdr:to>
    <xdr:sp macro="" textlink="">
      <xdr:nvSpPr>
        <xdr:cNvPr id="649" name="楕円 648"/>
        <xdr:cNvSpPr/>
      </xdr:nvSpPr>
      <xdr:spPr>
        <a:xfrm>
          <a:off x="13652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143691</xdr:rowOff>
    </xdr:from>
    <xdr:to>
      <xdr:col>76</xdr:col>
      <xdr:colOff>114300</xdr:colOff>
      <xdr:row>59</xdr:row>
      <xdr:rowOff>14696</xdr:rowOff>
    </xdr:to>
    <xdr:cxnSp macro="">
      <xdr:nvCxnSpPr>
        <xdr:cNvPr id="650" name="直線コネクタ 649"/>
        <xdr:cNvCxnSpPr/>
      </xdr:nvCxnSpPr>
      <xdr:spPr>
        <a:xfrm>
          <a:off x="13703300" y="1008779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48804</xdr:rowOff>
    </xdr:from>
    <xdr:to>
      <xdr:col>67</xdr:col>
      <xdr:colOff>101600</xdr:colOff>
      <xdr:row>58</xdr:row>
      <xdr:rowOff>150404</xdr:rowOff>
    </xdr:to>
    <xdr:sp macro="" textlink="">
      <xdr:nvSpPr>
        <xdr:cNvPr id="651" name="楕円 650"/>
        <xdr:cNvSpPr/>
      </xdr:nvSpPr>
      <xdr:spPr>
        <a:xfrm>
          <a:off x="12763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99604</xdr:rowOff>
    </xdr:from>
    <xdr:to>
      <xdr:col>71</xdr:col>
      <xdr:colOff>177800</xdr:colOff>
      <xdr:row>58</xdr:row>
      <xdr:rowOff>143691</xdr:rowOff>
    </xdr:to>
    <xdr:cxnSp macro="">
      <xdr:nvCxnSpPr>
        <xdr:cNvPr id="652" name="直線コネクタ 651"/>
        <xdr:cNvCxnSpPr/>
      </xdr:nvCxnSpPr>
      <xdr:spPr>
        <a:xfrm>
          <a:off x="12814300" y="1004370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159493</xdr:rowOff>
    </xdr:from>
    <xdr:ext cx="405111" cy="259045"/>
    <xdr:sp macro="" textlink="">
      <xdr:nvSpPr>
        <xdr:cNvPr id="653" name="n_1aveValue【保健センター・保健所】&#10;有形固定資産減価償却率"/>
        <xdr:cNvSpPr txBox="1"/>
      </xdr:nvSpPr>
      <xdr:spPr>
        <a:xfrm>
          <a:off x="15266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654" name="n_2aveValue【保健センター・保健所】&#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655" name="n_3aveValue【保健センター・保健所】&#10;有形固定資産減価償却率"/>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97444</xdr:rowOff>
    </xdr:from>
    <xdr:ext cx="405111" cy="259045"/>
    <xdr:sp macro="" textlink="">
      <xdr:nvSpPr>
        <xdr:cNvPr id="656" name="n_4aveValue【保健センター・保健所】&#10;有形固定資産減価償却率"/>
        <xdr:cNvSpPr txBox="1"/>
      </xdr:nvSpPr>
      <xdr:spPr>
        <a:xfrm>
          <a:off x="126117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124477</xdr:rowOff>
    </xdr:from>
    <xdr:ext cx="405111" cy="259045"/>
    <xdr:sp macro="" textlink="">
      <xdr:nvSpPr>
        <xdr:cNvPr id="657" name="n_1mainValue【保健センター・保健所】&#10;有形固定資産減価償却率"/>
        <xdr:cNvSpPr txBox="1"/>
      </xdr:nvSpPr>
      <xdr:spPr>
        <a:xfrm>
          <a:off x="15266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82023</xdr:rowOff>
    </xdr:from>
    <xdr:ext cx="405111" cy="259045"/>
    <xdr:sp macro="" textlink="">
      <xdr:nvSpPr>
        <xdr:cNvPr id="658" name="n_2mainValue【保健センター・保健所】&#10;有形固定資産減価償却率"/>
        <xdr:cNvSpPr txBox="1"/>
      </xdr:nvSpPr>
      <xdr:spPr>
        <a:xfrm>
          <a:off x="14389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39568</xdr:rowOff>
    </xdr:from>
    <xdr:ext cx="405111" cy="259045"/>
    <xdr:sp macro="" textlink="">
      <xdr:nvSpPr>
        <xdr:cNvPr id="659" name="n_3mainValue【保健センター・保健所】&#10;有形固定資産減価償却率"/>
        <xdr:cNvSpPr txBox="1"/>
      </xdr:nvSpPr>
      <xdr:spPr>
        <a:xfrm>
          <a:off x="13500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166931</xdr:rowOff>
    </xdr:from>
    <xdr:ext cx="405111" cy="259045"/>
    <xdr:sp macro="" textlink="">
      <xdr:nvSpPr>
        <xdr:cNvPr id="660" name="n_4mainValue【保健センター・保健所】&#10;有形固定資産減価償却率"/>
        <xdr:cNvSpPr txBox="1"/>
      </xdr:nvSpPr>
      <xdr:spPr>
        <a:xfrm>
          <a:off x="12611744" y="97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1" name="直線コネクタ 6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2" name="テキスト ボックス 6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3" name="直線コネクタ 6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4" name="テキスト ボックス 6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5" name="直線コネクタ 6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6" name="テキスト ボックス 6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7" name="直線コネクタ 6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8" name="テキスト ボックス 6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9" name="直線コネクタ 6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0" name="テキスト ボックス 6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84" name="直線コネクタ 683"/>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85"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6" name="直線コネクタ 685"/>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7"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8" name="直線コネクタ 687"/>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689" name="【保健センター・保健所】&#10;一人当たり面積平均値テキスト"/>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90" name="フローチャート: 判断 689"/>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91" name="フローチャート: 判断 690"/>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92" name="フローチャート: 判断 691"/>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93" name="フローチャート: 判断 692"/>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94" name="フローチャート: 判断 693"/>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700" name="楕円 699"/>
        <xdr:cNvSpPr/>
      </xdr:nvSpPr>
      <xdr:spPr>
        <a:xfrm>
          <a:off x="22110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86377</xdr:rowOff>
    </xdr:from>
    <xdr:ext cx="469744" cy="259045"/>
    <xdr:sp macro="" textlink="">
      <xdr:nvSpPr>
        <xdr:cNvPr id="701" name="【保健センター・保健所】&#10;一人当たり面積該当値テキスト"/>
        <xdr:cNvSpPr txBox="1"/>
      </xdr:nvSpPr>
      <xdr:spPr>
        <a:xfrm>
          <a:off x="22199600"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162560</xdr:rowOff>
    </xdr:from>
    <xdr:to>
      <xdr:col>112</xdr:col>
      <xdr:colOff>38100</xdr:colOff>
      <xdr:row>62</xdr:row>
      <xdr:rowOff>92710</xdr:rowOff>
    </xdr:to>
    <xdr:sp macro="" textlink="">
      <xdr:nvSpPr>
        <xdr:cNvPr id="702" name="楕円 701"/>
        <xdr:cNvSpPr/>
      </xdr:nvSpPr>
      <xdr:spPr>
        <a:xfrm>
          <a:off x="21272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114300</xdr:rowOff>
    </xdr:from>
    <xdr:to>
      <xdr:col>116</xdr:col>
      <xdr:colOff>63500</xdr:colOff>
      <xdr:row>62</xdr:row>
      <xdr:rowOff>41910</xdr:rowOff>
    </xdr:to>
    <xdr:cxnSp macro="">
      <xdr:nvCxnSpPr>
        <xdr:cNvPr id="703" name="直線コネクタ 702"/>
        <xdr:cNvCxnSpPr/>
      </xdr:nvCxnSpPr>
      <xdr:spPr>
        <a:xfrm flipV="1">
          <a:off x="21323300" y="1057275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162560</xdr:rowOff>
    </xdr:from>
    <xdr:to>
      <xdr:col>107</xdr:col>
      <xdr:colOff>101600</xdr:colOff>
      <xdr:row>62</xdr:row>
      <xdr:rowOff>92710</xdr:rowOff>
    </xdr:to>
    <xdr:sp macro="" textlink="">
      <xdr:nvSpPr>
        <xdr:cNvPr id="704" name="楕円 703"/>
        <xdr:cNvSpPr/>
      </xdr:nvSpPr>
      <xdr:spPr>
        <a:xfrm>
          <a:off x="20383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41910</xdr:rowOff>
    </xdr:from>
    <xdr:to>
      <xdr:col>111</xdr:col>
      <xdr:colOff>177800</xdr:colOff>
      <xdr:row>62</xdr:row>
      <xdr:rowOff>41910</xdr:rowOff>
    </xdr:to>
    <xdr:cxnSp macro="">
      <xdr:nvCxnSpPr>
        <xdr:cNvPr id="705" name="直線コネクタ 704"/>
        <xdr:cNvCxnSpPr/>
      </xdr:nvCxnSpPr>
      <xdr:spPr>
        <a:xfrm>
          <a:off x="20434300" y="106718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xdr:rowOff>
    </xdr:from>
    <xdr:to>
      <xdr:col>102</xdr:col>
      <xdr:colOff>165100</xdr:colOff>
      <xdr:row>62</xdr:row>
      <xdr:rowOff>107950</xdr:rowOff>
    </xdr:to>
    <xdr:sp macro="" textlink="">
      <xdr:nvSpPr>
        <xdr:cNvPr id="706" name="楕円 705"/>
        <xdr:cNvSpPr/>
      </xdr:nvSpPr>
      <xdr:spPr>
        <a:xfrm>
          <a:off x="19494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41910</xdr:rowOff>
    </xdr:from>
    <xdr:to>
      <xdr:col>107</xdr:col>
      <xdr:colOff>50800</xdr:colOff>
      <xdr:row>62</xdr:row>
      <xdr:rowOff>57150</xdr:rowOff>
    </xdr:to>
    <xdr:cxnSp macro="">
      <xdr:nvCxnSpPr>
        <xdr:cNvPr id="707" name="直線コネクタ 706"/>
        <xdr:cNvCxnSpPr/>
      </xdr:nvCxnSpPr>
      <xdr:spPr>
        <a:xfrm flipV="1">
          <a:off x="19545300" y="106718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xdr:rowOff>
    </xdr:from>
    <xdr:to>
      <xdr:col>98</xdr:col>
      <xdr:colOff>38100</xdr:colOff>
      <xdr:row>62</xdr:row>
      <xdr:rowOff>107950</xdr:rowOff>
    </xdr:to>
    <xdr:sp macro="" textlink="">
      <xdr:nvSpPr>
        <xdr:cNvPr id="708" name="楕円 707"/>
        <xdr:cNvSpPr/>
      </xdr:nvSpPr>
      <xdr:spPr>
        <a:xfrm>
          <a:off x="18605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57150</xdr:rowOff>
    </xdr:from>
    <xdr:to>
      <xdr:col>102</xdr:col>
      <xdr:colOff>114300</xdr:colOff>
      <xdr:row>62</xdr:row>
      <xdr:rowOff>57150</xdr:rowOff>
    </xdr:to>
    <xdr:cxnSp macro="">
      <xdr:nvCxnSpPr>
        <xdr:cNvPr id="709" name="直線コネクタ 708"/>
        <xdr:cNvCxnSpPr/>
      </xdr:nvCxnSpPr>
      <xdr:spPr>
        <a:xfrm>
          <a:off x="18656300" y="1068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11447</xdr:rowOff>
    </xdr:from>
    <xdr:ext cx="469744" cy="259045"/>
    <xdr:sp macro="" textlink="">
      <xdr:nvSpPr>
        <xdr:cNvPr id="710" name="n_1aveValue【保健センター・保健所】&#10;一人当たり面積"/>
        <xdr:cNvSpPr txBox="1"/>
      </xdr:nvSpPr>
      <xdr:spPr>
        <a:xfrm>
          <a:off x="21075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711" name="n_2aveValue【保健センター・保健所】&#10;一人当たり面積"/>
        <xdr:cNvSpPr txBox="1"/>
      </xdr:nvSpPr>
      <xdr:spPr>
        <a:xfrm>
          <a:off x="20199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26687</xdr:rowOff>
    </xdr:from>
    <xdr:ext cx="469744" cy="259045"/>
    <xdr:sp macro="" textlink="">
      <xdr:nvSpPr>
        <xdr:cNvPr id="712" name="n_3aveValue【保健センター・保健所】&#10;一人当たり面積"/>
        <xdr:cNvSpPr txBox="1"/>
      </xdr:nvSpPr>
      <xdr:spPr>
        <a:xfrm>
          <a:off x="19310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3827</xdr:rowOff>
    </xdr:from>
    <xdr:ext cx="469744" cy="259045"/>
    <xdr:sp macro="" textlink="">
      <xdr:nvSpPr>
        <xdr:cNvPr id="713" name="n_4aveValue【保健センター・保健所】&#10;一人当たり面積"/>
        <xdr:cNvSpPr txBox="1"/>
      </xdr:nvSpPr>
      <xdr:spPr>
        <a:xfrm>
          <a:off x="18421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109237</xdr:rowOff>
    </xdr:from>
    <xdr:ext cx="469744" cy="259045"/>
    <xdr:sp macro="" textlink="">
      <xdr:nvSpPr>
        <xdr:cNvPr id="714" name="n_1mainValue【保健センター・保健所】&#10;一人当たり面積"/>
        <xdr:cNvSpPr txBox="1"/>
      </xdr:nvSpPr>
      <xdr:spPr>
        <a:xfrm>
          <a:off x="21075727" y="103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109237</xdr:rowOff>
    </xdr:from>
    <xdr:ext cx="469744" cy="259045"/>
    <xdr:sp macro="" textlink="">
      <xdr:nvSpPr>
        <xdr:cNvPr id="715" name="n_2mainValue【保健センター・保健所】&#10;一人当たり面積"/>
        <xdr:cNvSpPr txBox="1"/>
      </xdr:nvSpPr>
      <xdr:spPr>
        <a:xfrm>
          <a:off x="20199427" y="103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124477</xdr:rowOff>
    </xdr:from>
    <xdr:ext cx="469744" cy="259045"/>
    <xdr:sp macro="" textlink="">
      <xdr:nvSpPr>
        <xdr:cNvPr id="716" name="n_3mainValue【保健センター・保健所】&#10;一人当たり面積"/>
        <xdr:cNvSpPr txBox="1"/>
      </xdr:nvSpPr>
      <xdr:spPr>
        <a:xfrm>
          <a:off x="19310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124477</xdr:rowOff>
    </xdr:from>
    <xdr:ext cx="469744" cy="259045"/>
    <xdr:sp macro="" textlink="">
      <xdr:nvSpPr>
        <xdr:cNvPr id="717" name="n_4mainValue【保健センター・保健所】&#10;一人当たり面積"/>
        <xdr:cNvSpPr txBox="1"/>
      </xdr:nvSpPr>
      <xdr:spPr>
        <a:xfrm>
          <a:off x="18421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43" name="直線コネクタ 742"/>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46"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47" name="直線コネクタ 746"/>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748" name="【消防施設】&#10;有形固定資産減価償却率平均値テキスト"/>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49" name="フローチャート: 判断 748"/>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50" name="フローチャート: 判断 749"/>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51" name="フローチャート: 判断 750"/>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52" name="フローチャート: 判断 751"/>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53" name="フローチャート: 判断 752"/>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109764</xdr:rowOff>
    </xdr:from>
    <xdr:to>
      <xdr:col>85</xdr:col>
      <xdr:colOff>177800</xdr:colOff>
      <xdr:row>83</xdr:row>
      <xdr:rowOff>39914</xdr:rowOff>
    </xdr:to>
    <xdr:sp macro="" textlink="">
      <xdr:nvSpPr>
        <xdr:cNvPr id="759" name="楕円 758"/>
        <xdr:cNvSpPr/>
      </xdr:nvSpPr>
      <xdr:spPr>
        <a:xfrm>
          <a:off x="162687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132641</xdr:rowOff>
    </xdr:from>
    <xdr:ext cx="405111" cy="259045"/>
    <xdr:sp macro="" textlink="">
      <xdr:nvSpPr>
        <xdr:cNvPr id="760" name="【消防施設】&#10;有形固定資産減価償却率該当値テキスト"/>
        <xdr:cNvSpPr txBox="1"/>
      </xdr:nvSpPr>
      <xdr:spPr>
        <a:xfrm>
          <a:off x="16357600" y="14020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16692</xdr:rowOff>
    </xdr:from>
    <xdr:to>
      <xdr:col>81</xdr:col>
      <xdr:colOff>101600</xdr:colOff>
      <xdr:row>84</xdr:row>
      <xdr:rowOff>118292</xdr:rowOff>
    </xdr:to>
    <xdr:sp macro="" textlink="">
      <xdr:nvSpPr>
        <xdr:cNvPr id="761" name="楕円 760"/>
        <xdr:cNvSpPr/>
      </xdr:nvSpPr>
      <xdr:spPr>
        <a:xfrm>
          <a:off x="15430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160564</xdr:rowOff>
    </xdr:from>
    <xdr:to>
      <xdr:col>85</xdr:col>
      <xdr:colOff>127000</xdr:colOff>
      <xdr:row>84</xdr:row>
      <xdr:rowOff>67492</xdr:rowOff>
    </xdr:to>
    <xdr:cxnSp macro="">
      <xdr:nvCxnSpPr>
        <xdr:cNvPr id="762" name="直線コネクタ 761"/>
        <xdr:cNvCxnSpPr/>
      </xdr:nvCxnSpPr>
      <xdr:spPr>
        <a:xfrm flipV="1">
          <a:off x="15481300" y="14219464"/>
          <a:ext cx="838200" cy="24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162016</xdr:rowOff>
    </xdr:from>
    <xdr:to>
      <xdr:col>76</xdr:col>
      <xdr:colOff>165100</xdr:colOff>
      <xdr:row>84</xdr:row>
      <xdr:rowOff>92166</xdr:rowOff>
    </xdr:to>
    <xdr:sp macro="" textlink="">
      <xdr:nvSpPr>
        <xdr:cNvPr id="763" name="楕円 762"/>
        <xdr:cNvSpPr/>
      </xdr:nvSpPr>
      <xdr:spPr>
        <a:xfrm>
          <a:off x="14541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41366</xdr:rowOff>
    </xdr:from>
    <xdr:to>
      <xdr:col>81</xdr:col>
      <xdr:colOff>50800</xdr:colOff>
      <xdr:row>84</xdr:row>
      <xdr:rowOff>67492</xdr:rowOff>
    </xdr:to>
    <xdr:cxnSp macro="">
      <xdr:nvCxnSpPr>
        <xdr:cNvPr id="764" name="直線コネクタ 763"/>
        <xdr:cNvCxnSpPr/>
      </xdr:nvCxnSpPr>
      <xdr:spPr>
        <a:xfrm>
          <a:off x="14592300" y="1444316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85271</xdr:rowOff>
    </xdr:from>
    <xdr:to>
      <xdr:col>72</xdr:col>
      <xdr:colOff>38100</xdr:colOff>
      <xdr:row>86</xdr:row>
      <xdr:rowOff>15421</xdr:rowOff>
    </xdr:to>
    <xdr:sp macro="" textlink="">
      <xdr:nvSpPr>
        <xdr:cNvPr id="765" name="楕円 764"/>
        <xdr:cNvSpPr/>
      </xdr:nvSpPr>
      <xdr:spPr>
        <a:xfrm>
          <a:off x="13652500" y="146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41366</xdr:rowOff>
    </xdr:from>
    <xdr:to>
      <xdr:col>76</xdr:col>
      <xdr:colOff>114300</xdr:colOff>
      <xdr:row>85</xdr:row>
      <xdr:rowOff>136071</xdr:rowOff>
    </xdr:to>
    <xdr:cxnSp macro="">
      <xdr:nvCxnSpPr>
        <xdr:cNvPr id="766" name="直線コネクタ 765"/>
        <xdr:cNvCxnSpPr/>
      </xdr:nvCxnSpPr>
      <xdr:spPr>
        <a:xfrm flipV="1">
          <a:off x="13703300" y="14443166"/>
          <a:ext cx="889000" cy="26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82006</xdr:rowOff>
    </xdr:from>
    <xdr:to>
      <xdr:col>67</xdr:col>
      <xdr:colOff>101600</xdr:colOff>
      <xdr:row>85</xdr:row>
      <xdr:rowOff>12156</xdr:rowOff>
    </xdr:to>
    <xdr:sp macro="" textlink="">
      <xdr:nvSpPr>
        <xdr:cNvPr id="767" name="楕円 766"/>
        <xdr:cNvSpPr/>
      </xdr:nvSpPr>
      <xdr:spPr>
        <a:xfrm>
          <a:off x="12763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132806</xdr:rowOff>
    </xdr:from>
    <xdr:to>
      <xdr:col>71</xdr:col>
      <xdr:colOff>177800</xdr:colOff>
      <xdr:row>85</xdr:row>
      <xdr:rowOff>136071</xdr:rowOff>
    </xdr:to>
    <xdr:cxnSp macro="">
      <xdr:nvCxnSpPr>
        <xdr:cNvPr id="768" name="直線コネクタ 767"/>
        <xdr:cNvCxnSpPr/>
      </xdr:nvCxnSpPr>
      <xdr:spPr>
        <a:xfrm>
          <a:off x="12814300" y="14534606"/>
          <a:ext cx="889000" cy="17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769"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70" name="n_2ave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771" name="n_3aveValue【消防施設】&#10;有形固定資産減価償却率"/>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772" name="n_4aveValue【消防施設】&#10;有形固定資産減価償却率"/>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109419</xdr:rowOff>
    </xdr:from>
    <xdr:ext cx="405111" cy="259045"/>
    <xdr:sp macro="" textlink="">
      <xdr:nvSpPr>
        <xdr:cNvPr id="773" name="n_1mainValue【消防施設】&#10;有形固定資産減価償却率"/>
        <xdr:cNvSpPr txBox="1"/>
      </xdr:nvSpPr>
      <xdr:spPr>
        <a:xfrm>
          <a:off x="152660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83293</xdr:rowOff>
    </xdr:from>
    <xdr:ext cx="405111" cy="259045"/>
    <xdr:sp macro="" textlink="">
      <xdr:nvSpPr>
        <xdr:cNvPr id="774" name="n_2mainValue【消防施設】&#10;有形固定資産減価償却率"/>
        <xdr:cNvSpPr txBox="1"/>
      </xdr:nvSpPr>
      <xdr:spPr>
        <a:xfrm>
          <a:off x="14389744"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6548</xdr:rowOff>
    </xdr:from>
    <xdr:ext cx="405111" cy="259045"/>
    <xdr:sp macro="" textlink="">
      <xdr:nvSpPr>
        <xdr:cNvPr id="775" name="n_3mainValue【消防施設】&#10;有形固定資産減価償却率"/>
        <xdr:cNvSpPr txBox="1"/>
      </xdr:nvSpPr>
      <xdr:spPr>
        <a:xfrm>
          <a:off x="13500744" y="1475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3283</xdr:rowOff>
    </xdr:from>
    <xdr:ext cx="405111" cy="259045"/>
    <xdr:sp macro="" textlink="">
      <xdr:nvSpPr>
        <xdr:cNvPr id="776" name="n_4mainValue【消防施設】&#10;有形固定資産減価償却率"/>
        <xdr:cNvSpPr txBox="1"/>
      </xdr:nvSpPr>
      <xdr:spPr>
        <a:xfrm>
          <a:off x="12611744" y="1457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98" name="直線コネクタ 797"/>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99"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800" name="直線コネクタ 799"/>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801"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802" name="直線コネクタ 801"/>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803"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804" name="フローチャート: 判断 803"/>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805" name="フローチャート: 判断 804"/>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806" name="フローチャート: 判断 805"/>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807" name="フローチャート: 判断 806"/>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808" name="フローチャート: 判断 807"/>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112116</xdr:rowOff>
    </xdr:from>
    <xdr:to>
      <xdr:col>116</xdr:col>
      <xdr:colOff>114300</xdr:colOff>
      <xdr:row>86</xdr:row>
      <xdr:rowOff>42266</xdr:rowOff>
    </xdr:to>
    <xdr:sp macro="" textlink="">
      <xdr:nvSpPr>
        <xdr:cNvPr id="814" name="楕円 813"/>
        <xdr:cNvSpPr/>
      </xdr:nvSpPr>
      <xdr:spPr>
        <a:xfrm>
          <a:off x="22110700" y="146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27043</xdr:rowOff>
    </xdr:from>
    <xdr:ext cx="469744" cy="259045"/>
    <xdr:sp macro="" textlink="">
      <xdr:nvSpPr>
        <xdr:cNvPr id="815" name="【消防施設】&#10;一人当たり面積該当値テキスト"/>
        <xdr:cNvSpPr txBox="1"/>
      </xdr:nvSpPr>
      <xdr:spPr>
        <a:xfrm>
          <a:off x="22199600" y="1460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112116</xdr:rowOff>
    </xdr:from>
    <xdr:to>
      <xdr:col>112</xdr:col>
      <xdr:colOff>38100</xdr:colOff>
      <xdr:row>86</xdr:row>
      <xdr:rowOff>42266</xdr:rowOff>
    </xdr:to>
    <xdr:sp macro="" textlink="">
      <xdr:nvSpPr>
        <xdr:cNvPr id="816" name="楕円 815"/>
        <xdr:cNvSpPr/>
      </xdr:nvSpPr>
      <xdr:spPr>
        <a:xfrm>
          <a:off x="21272500" y="146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162916</xdr:rowOff>
    </xdr:from>
    <xdr:to>
      <xdr:col>116</xdr:col>
      <xdr:colOff>63500</xdr:colOff>
      <xdr:row>85</xdr:row>
      <xdr:rowOff>162916</xdr:rowOff>
    </xdr:to>
    <xdr:cxnSp macro="">
      <xdr:nvCxnSpPr>
        <xdr:cNvPr id="817" name="直線コネクタ 816"/>
        <xdr:cNvCxnSpPr/>
      </xdr:nvCxnSpPr>
      <xdr:spPr>
        <a:xfrm>
          <a:off x="21323300" y="147361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112116</xdr:rowOff>
    </xdr:from>
    <xdr:to>
      <xdr:col>107</xdr:col>
      <xdr:colOff>101600</xdr:colOff>
      <xdr:row>86</xdr:row>
      <xdr:rowOff>42266</xdr:rowOff>
    </xdr:to>
    <xdr:sp macro="" textlink="">
      <xdr:nvSpPr>
        <xdr:cNvPr id="818" name="楕円 817"/>
        <xdr:cNvSpPr/>
      </xdr:nvSpPr>
      <xdr:spPr>
        <a:xfrm>
          <a:off x="20383500" y="146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162916</xdr:rowOff>
    </xdr:from>
    <xdr:to>
      <xdr:col>111</xdr:col>
      <xdr:colOff>177800</xdr:colOff>
      <xdr:row>85</xdr:row>
      <xdr:rowOff>162916</xdr:rowOff>
    </xdr:to>
    <xdr:cxnSp macro="">
      <xdr:nvCxnSpPr>
        <xdr:cNvPr id="819" name="直線コネクタ 818"/>
        <xdr:cNvCxnSpPr/>
      </xdr:nvCxnSpPr>
      <xdr:spPr>
        <a:xfrm>
          <a:off x="20434300" y="147361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117602</xdr:rowOff>
    </xdr:from>
    <xdr:to>
      <xdr:col>102</xdr:col>
      <xdr:colOff>165100</xdr:colOff>
      <xdr:row>86</xdr:row>
      <xdr:rowOff>47752</xdr:rowOff>
    </xdr:to>
    <xdr:sp macro="" textlink="">
      <xdr:nvSpPr>
        <xdr:cNvPr id="820" name="楕円 819"/>
        <xdr:cNvSpPr/>
      </xdr:nvSpPr>
      <xdr:spPr>
        <a:xfrm>
          <a:off x="19494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162916</xdr:rowOff>
    </xdr:from>
    <xdr:to>
      <xdr:col>107</xdr:col>
      <xdr:colOff>50800</xdr:colOff>
      <xdr:row>85</xdr:row>
      <xdr:rowOff>168402</xdr:rowOff>
    </xdr:to>
    <xdr:cxnSp macro="">
      <xdr:nvCxnSpPr>
        <xdr:cNvPr id="821" name="直線コネクタ 820"/>
        <xdr:cNvCxnSpPr/>
      </xdr:nvCxnSpPr>
      <xdr:spPr>
        <a:xfrm flipV="1">
          <a:off x="19545300" y="14736166"/>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117602</xdr:rowOff>
    </xdr:from>
    <xdr:to>
      <xdr:col>98</xdr:col>
      <xdr:colOff>38100</xdr:colOff>
      <xdr:row>86</xdr:row>
      <xdr:rowOff>47752</xdr:rowOff>
    </xdr:to>
    <xdr:sp macro="" textlink="">
      <xdr:nvSpPr>
        <xdr:cNvPr id="822" name="楕円 821"/>
        <xdr:cNvSpPr/>
      </xdr:nvSpPr>
      <xdr:spPr>
        <a:xfrm>
          <a:off x="18605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168402</xdr:rowOff>
    </xdr:from>
    <xdr:to>
      <xdr:col>102</xdr:col>
      <xdr:colOff>114300</xdr:colOff>
      <xdr:row>85</xdr:row>
      <xdr:rowOff>168402</xdr:rowOff>
    </xdr:to>
    <xdr:cxnSp macro="">
      <xdr:nvCxnSpPr>
        <xdr:cNvPr id="823" name="直線コネクタ 822"/>
        <xdr:cNvCxnSpPr/>
      </xdr:nvCxnSpPr>
      <xdr:spPr>
        <a:xfrm>
          <a:off x="18656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824" name="n_1aveValue【消防施設】&#10;一人当たり面積"/>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825"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826" name="n_3aveValue【消防施設】&#10;一人当たり面積"/>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827" name="n_4aveValue【消防施設】&#10;一人当たり面積"/>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33393</xdr:rowOff>
    </xdr:from>
    <xdr:ext cx="469744" cy="259045"/>
    <xdr:sp macro="" textlink="">
      <xdr:nvSpPr>
        <xdr:cNvPr id="828" name="n_1mainValue【消防施設】&#10;一人当たり面積"/>
        <xdr:cNvSpPr txBox="1"/>
      </xdr:nvSpPr>
      <xdr:spPr>
        <a:xfrm>
          <a:off x="21075727" y="1477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33393</xdr:rowOff>
    </xdr:from>
    <xdr:ext cx="469744" cy="259045"/>
    <xdr:sp macro="" textlink="">
      <xdr:nvSpPr>
        <xdr:cNvPr id="829" name="n_2mainValue【消防施設】&#10;一人当たり面積"/>
        <xdr:cNvSpPr txBox="1"/>
      </xdr:nvSpPr>
      <xdr:spPr>
        <a:xfrm>
          <a:off x="20199427" y="1477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38879</xdr:rowOff>
    </xdr:from>
    <xdr:ext cx="469744" cy="259045"/>
    <xdr:sp macro="" textlink="">
      <xdr:nvSpPr>
        <xdr:cNvPr id="830" name="n_3mainValue【消防施設】&#10;一人当たり面積"/>
        <xdr:cNvSpPr txBox="1"/>
      </xdr:nvSpPr>
      <xdr:spPr>
        <a:xfrm>
          <a:off x="19310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38879</xdr:rowOff>
    </xdr:from>
    <xdr:ext cx="469744" cy="259045"/>
    <xdr:sp macro="" textlink="">
      <xdr:nvSpPr>
        <xdr:cNvPr id="831" name="n_4mainValue【消防施設】&#10;一人当たり面積"/>
        <xdr:cNvSpPr txBox="1"/>
      </xdr:nvSpPr>
      <xdr:spPr>
        <a:xfrm>
          <a:off x="18421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57" name="直線コネクタ 856"/>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9" name="直線コネクタ 85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60"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61" name="直線コネクタ 860"/>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62"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63" name="フローチャート: 判断 862"/>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65" name="フローチャート: 判断 864"/>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66" name="フローチャート: 判断 865"/>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67" name="フローチャート: 判断 866"/>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72752</xdr:rowOff>
    </xdr:from>
    <xdr:to>
      <xdr:col>85</xdr:col>
      <xdr:colOff>177800</xdr:colOff>
      <xdr:row>108</xdr:row>
      <xdr:rowOff>2902</xdr:rowOff>
    </xdr:to>
    <xdr:sp macro="" textlink="">
      <xdr:nvSpPr>
        <xdr:cNvPr id="873" name="楕円 872"/>
        <xdr:cNvSpPr/>
      </xdr:nvSpPr>
      <xdr:spPr>
        <a:xfrm>
          <a:off x="162687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51179</xdr:rowOff>
    </xdr:from>
    <xdr:ext cx="405111" cy="259045"/>
    <xdr:sp macro="" textlink="">
      <xdr:nvSpPr>
        <xdr:cNvPr id="874" name="【庁舎】&#10;有形固定資産減価償却率該当値テキスト"/>
        <xdr:cNvSpPr txBox="1"/>
      </xdr:nvSpPr>
      <xdr:spPr>
        <a:xfrm>
          <a:off x="16357600"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40095</xdr:rowOff>
    </xdr:from>
    <xdr:to>
      <xdr:col>81</xdr:col>
      <xdr:colOff>101600</xdr:colOff>
      <xdr:row>107</xdr:row>
      <xdr:rowOff>141695</xdr:rowOff>
    </xdr:to>
    <xdr:sp macro="" textlink="">
      <xdr:nvSpPr>
        <xdr:cNvPr id="875" name="楕円 874"/>
        <xdr:cNvSpPr/>
      </xdr:nvSpPr>
      <xdr:spPr>
        <a:xfrm>
          <a:off x="15430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90895</xdr:rowOff>
    </xdr:from>
    <xdr:to>
      <xdr:col>85</xdr:col>
      <xdr:colOff>127000</xdr:colOff>
      <xdr:row>107</xdr:row>
      <xdr:rowOff>123552</xdr:rowOff>
    </xdr:to>
    <xdr:cxnSp macro="">
      <xdr:nvCxnSpPr>
        <xdr:cNvPr id="876" name="直線コネクタ 875"/>
        <xdr:cNvCxnSpPr/>
      </xdr:nvCxnSpPr>
      <xdr:spPr>
        <a:xfrm>
          <a:off x="15481300" y="1843604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7438</xdr:rowOff>
    </xdr:from>
    <xdr:to>
      <xdr:col>76</xdr:col>
      <xdr:colOff>165100</xdr:colOff>
      <xdr:row>107</xdr:row>
      <xdr:rowOff>109038</xdr:rowOff>
    </xdr:to>
    <xdr:sp macro="" textlink="">
      <xdr:nvSpPr>
        <xdr:cNvPr id="877" name="楕円 876"/>
        <xdr:cNvSpPr/>
      </xdr:nvSpPr>
      <xdr:spPr>
        <a:xfrm>
          <a:off x="14541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58238</xdr:rowOff>
    </xdr:from>
    <xdr:to>
      <xdr:col>81</xdr:col>
      <xdr:colOff>50800</xdr:colOff>
      <xdr:row>107</xdr:row>
      <xdr:rowOff>90895</xdr:rowOff>
    </xdr:to>
    <xdr:cxnSp macro="">
      <xdr:nvCxnSpPr>
        <xdr:cNvPr id="878" name="直線コネクタ 877"/>
        <xdr:cNvCxnSpPr/>
      </xdr:nvCxnSpPr>
      <xdr:spPr>
        <a:xfrm>
          <a:off x="14592300" y="184033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146231</xdr:rowOff>
    </xdr:from>
    <xdr:to>
      <xdr:col>72</xdr:col>
      <xdr:colOff>38100</xdr:colOff>
      <xdr:row>107</xdr:row>
      <xdr:rowOff>76381</xdr:rowOff>
    </xdr:to>
    <xdr:sp macro="" textlink="">
      <xdr:nvSpPr>
        <xdr:cNvPr id="879" name="楕円 878"/>
        <xdr:cNvSpPr/>
      </xdr:nvSpPr>
      <xdr:spPr>
        <a:xfrm>
          <a:off x="13652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25581</xdr:rowOff>
    </xdr:from>
    <xdr:to>
      <xdr:col>76</xdr:col>
      <xdr:colOff>114300</xdr:colOff>
      <xdr:row>107</xdr:row>
      <xdr:rowOff>58238</xdr:rowOff>
    </xdr:to>
    <xdr:cxnSp macro="">
      <xdr:nvCxnSpPr>
        <xdr:cNvPr id="880" name="直線コネクタ 879"/>
        <xdr:cNvCxnSpPr/>
      </xdr:nvCxnSpPr>
      <xdr:spPr>
        <a:xfrm>
          <a:off x="13703300" y="183707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48261</xdr:rowOff>
    </xdr:from>
    <xdr:to>
      <xdr:col>67</xdr:col>
      <xdr:colOff>101600</xdr:colOff>
      <xdr:row>107</xdr:row>
      <xdr:rowOff>149861</xdr:rowOff>
    </xdr:to>
    <xdr:sp macro="" textlink="">
      <xdr:nvSpPr>
        <xdr:cNvPr id="881" name="楕円 880"/>
        <xdr:cNvSpPr/>
      </xdr:nvSpPr>
      <xdr:spPr>
        <a:xfrm>
          <a:off x="12763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25581</xdr:rowOff>
    </xdr:from>
    <xdr:to>
      <xdr:col>71</xdr:col>
      <xdr:colOff>177800</xdr:colOff>
      <xdr:row>107</xdr:row>
      <xdr:rowOff>99061</xdr:rowOff>
    </xdr:to>
    <xdr:cxnSp macro="">
      <xdr:nvCxnSpPr>
        <xdr:cNvPr id="882" name="直線コネクタ 881"/>
        <xdr:cNvCxnSpPr/>
      </xdr:nvCxnSpPr>
      <xdr:spPr>
        <a:xfrm flipV="1">
          <a:off x="12814300" y="18370731"/>
          <a:ext cx="889000" cy="7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83"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884" name="n_2aveValue【庁舎】&#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885" name="n_3aveValue【庁舎】&#10;有形固定資産減価償却率"/>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86"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132822</xdr:rowOff>
    </xdr:from>
    <xdr:ext cx="405111" cy="259045"/>
    <xdr:sp macro="" textlink="">
      <xdr:nvSpPr>
        <xdr:cNvPr id="887" name="n_1mainValue【庁舎】&#10;有形固定資産減価償却率"/>
        <xdr:cNvSpPr txBox="1"/>
      </xdr:nvSpPr>
      <xdr:spPr>
        <a:xfrm>
          <a:off x="15266044" y="1847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100165</xdr:rowOff>
    </xdr:from>
    <xdr:ext cx="405111" cy="259045"/>
    <xdr:sp macro="" textlink="">
      <xdr:nvSpPr>
        <xdr:cNvPr id="888" name="n_2mainValue【庁舎】&#10;有形固定資産減価償却率"/>
        <xdr:cNvSpPr txBox="1"/>
      </xdr:nvSpPr>
      <xdr:spPr>
        <a:xfrm>
          <a:off x="14389744" y="1844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67508</xdr:rowOff>
    </xdr:from>
    <xdr:ext cx="405111" cy="259045"/>
    <xdr:sp macro="" textlink="">
      <xdr:nvSpPr>
        <xdr:cNvPr id="889" name="n_3mainValue【庁舎】&#10;有形固定資産減価償却率"/>
        <xdr:cNvSpPr txBox="1"/>
      </xdr:nvSpPr>
      <xdr:spPr>
        <a:xfrm>
          <a:off x="13500744"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140988</xdr:rowOff>
    </xdr:from>
    <xdr:ext cx="405111" cy="259045"/>
    <xdr:sp macro="" textlink="">
      <xdr:nvSpPr>
        <xdr:cNvPr id="890" name="n_4mainValue【庁舎】&#10;有形固定資産減価償却率"/>
        <xdr:cNvSpPr txBox="1"/>
      </xdr:nvSpPr>
      <xdr:spPr>
        <a:xfrm>
          <a:off x="12611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916" name="直線コネクタ 915"/>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917"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918" name="直線コネクタ 917"/>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919"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920" name="直線コネクタ 919"/>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921" name="【庁舎】&#10;一人当たり面積平均値テキスト"/>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922" name="フローチャート: 判断 921"/>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923" name="フローチャート: 判断 922"/>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924" name="フローチャート: 判断 923"/>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25" name="フローチャート: 判断 924"/>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926" name="フローチャート: 判断 925"/>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108676</xdr:rowOff>
    </xdr:from>
    <xdr:to>
      <xdr:col>116</xdr:col>
      <xdr:colOff>114300</xdr:colOff>
      <xdr:row>108</xdr:row>
      <xdr:rowOff>38826</xdr:rowOff>
    </xdr:to>
    <xdr:sp macro="" textlink="">
      <xdr:nvSpPr>
        <xdr:cNvPr id="932" name="楕円 931"/>
        <xdr:cNvSpPr/>
      </xdr:nvSpPr>
      <xdr:spPr>
        <a:xfrm>
          <a:off x="221107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23603</xdr:rowOff>
    </xdr:from>
    <xdr:ext cx="469744" cy="259045"/>
    <xdr:sp macro="" textlink="">
      <xdr:nvSpPr>
        <xdr:cNvPr id="933" name="【庁舎】&#10;一人当たり面積該当値テキスト"/>
        <xdr:cNvSpPr txBox="1"/>
      </xdr:nvSpPr>
      <xdr:spPr>
        <a:xfrm>
          <a:off x="22199600" y="1836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108676</xdr:rowOff>
    </xdr:from>
    <xdr:to>
      <xdr:col>112</xdr:col>
      <xdr:colOff>38100</xdr:colOff>
      <xdr:row>108</xdr:row>
      <xdr:rowOff>38826</xdr:rowOff>
    </xdr:to>
    <xdr:sp macro="" textlink="">
      <xdr:nvSpPr>
        <xdr:cNvPr id="934" name="楕円 933"/>
        <xdr:cNvSpPr/>
      </xdr:nvSpPr>
      <xdr:spPr>
        <a:xfrm>
          <a:off x="21272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159476</xdr:rowOff>
    </xdr:from>
    <xdr:to>
      <xdr:col>116</xdr:col>
      <xdr:colOff>63500</xdr:colOff>
      <xdr:row>107</xdr:row>
      <xdr:rowOff>159476</xdr:rowOff>
    </xdr:to>
    <xdr:cxnSp macro="">
      <xdr:nvCxnSpPr>
        <xdr:cNvPr id="935" name="直線コネクタ 934"/>
        <xdr:cNvCxnSpPr/>
      </xdr:nvCxnSpPr>
      <xdr:spPr>
        <a:xfrm>
          <a:off x="21323300" y="185046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107043</xdr:rowOff>
    </xdr:from>
    <xdr:to>
      <xdr:col>107</xdr:col>
      <xdr:colOff>101600</xdr:colOff>
      <xdr:row>108</xdr:row>
      <xdr:rowOff>37193</xdr:rowOff>
    </xdr:to>
    <xdr:sp macro="" textlink="">
      <xdr:nvSpPr>
        <xdr:cNvPr id="936" name="楕円 935"/>
        <xdr:cNvSpPr/>
      </xdr:nvSpPr>
      <xdr:spPr>
        <a:xfrm>
          <a:off x="20383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157843</xdr:rowOff>
    </xdr:from>
    <xdr:to>
      <xdr:col>111</xdr:col>
      <xdr:colOff>177800</xdr:colOff>
      <xdr:row>107</xdr:row>
      <xdr:rowOff>159476</xdr:rowOff>
    </xdr:to>
    <xdr:cxnSp macro="">
      <xdr:nvCxnSpPr>
        <xdr:cNvPr id="937" name="直線コネクタ 936"/>
        <xdr:cNvCxnSpPr/>
      </xdr:nvCxnSpPr>
      <xdr:spPr>
        <a:xfrm>
          <a:off x="20434300" y="185029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107043</xdr:rowOff>
    </xdr:from>
    <xdr:to>
      <xdr:col>102</xdr:col>
      <xdr:colOff>165100</xdr:colOff>
      <xdr:row>108</xdr:row>
      <xdr:rowOff>37193</xdr:rowOff>
    </xdr:to>
    <xdr:sp macro="" textlink="">
      <xdr:nvSpPr>
        <xdr:cNvPr id="938" name="楕円 937"/>
        <xdr:cNvSpPr/>
      </xdr:nvSpPr>
      <xdr:spPr>
        <a:xfrm>
          <a:off x="19494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157843</xdr:rowOff>
    </xdr:from>
    <xdr:to>
      <xdr:col>107</xdr:col>
      <xdr:colOff>50800</xdr:colOff>
      <xdr:row>107</xdr:row>
      <xdr:rowOff>157843</xdr:rowOff>
    </xdr:to>
    <xdr:cxnSp macro="">
      <xdr:nvCxnSpPr>
        <xdr:cNvPr id="939" name="直線コネクタ 938"/>
        <xdr:cNvCxnSpPr/>
      </xdr:nvCxnSpPr>
      <xdr:spPr>
        <a:xfrm>
          <a:off x="19545300" y="185029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940" name="楕円 939"/>
        <xdr:cNvSpPr/>
      </xdr:nvSpPr>
      <xdr:spPr>
        <a:xfrm>
          <a:off x="18605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100693</xdr:rowOff>
    </xdr:from>
    <xdr:to>
      <xdr:col>102</xdr:col>
      <xdr:colOff>114300</xdr:colOff>
      <xdr:row>107</xdr:row>
      <xdr:rowOff>157843</xdr:rowOff>
    </xdr:to>
    <xdr:cxnSp macro="">
      <xdr:nvCxnSpPr>
        <xdr:cNvPr id="941" name="直線コネクタ 940"/>
        <xdr:cNvCxnSpPr/>
      </xdr:nvCxnSpPr>
      <xdr:spPr>
        <a:xfrm>
          <a:off x="18656300" y="1844584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942" name="n_1aveValue【庁舎】&#10;一人当たり面積"/>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943" name="n_2aveValue【庁舎】&#10;一人当たり面積"/>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944"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945" name="n_4aveValue【庁舎】&#10;一人当たり面積"/>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29953</xdr:rowOff>
    </xdr:from>
    <xdr:ext cx="469744" cy="259045"/>
    <xdr:sp macro="" textlink="">
      <xdr:nvSpPr>
        <xdr:cNvPr id="946" name="n_1mainValue【庁舎】&#10;一人当たり面積"/>
        <xdr:cNvSpPr txBox="1"/>
      </xdr:nvSpPr>
      <xdr:spPr>
        <a:xfrm>
          <a:off x="210757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28320</xdr:rowOff>
    </xdr:from>
    <xdr:ext cx="469744" cy="259045"/>
    <xdr:sp macro="" textlink="">
      <xdr:nvSpPr>
        <xdr:cNvPr id="947" name="n_2mainValue【庁舎】&#10;一人当たり面積"/>
        <xdr:cNvSpPr txBox="1"/>
      </xdr:nvSpPr>
      <xdr:spPr>
        <a:xfrm>
          <a:off x="20199427" y="1854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28320</xdr:rowOff>
    </xdr:from>
    <xdr:ext cx="469744" cy="259045"/>
    <xdr:sp macro="" textlink="">
      <xdr:nvSpPr>
        <xdr:cNvPr id="948" name="n_3mainValue【庁舎】&#10;一人当たり面積"/>
        <xdr:cNvSpPr txBox="1"/>
      </xdr:nvSpPr>
      <xdr:spPr>
        <a:xfrm>
          <a:off x="19310427" y="1854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142620</xdr:rowOff>
    </xdr:from>
    <xdr:ext cx="469744" cy="259045"/>
    <xdr:sp macro="" textlink="">
      <xdr:nvSpPr>
        <xdr:cNvPr id="949" name="n_4mainValue【庁舎】&#10;一人当たり面積"/>
        <xdr:cNvSpPr txBox="1"/>
      </xdr:nvSpPr>
      <xdr:spPr>
        <a:xfrm>
          <a:off x="18421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類似団体と比較して有形固定資産減価償却率が特に高くなっている施設は、庁舎、市民会館、福祉施設である。庁舎については、新庁舎建設事業を進めており令和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年度に完成見込み、市民会館については令和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年度に改修等を行ったことによる改善を見込んでいる。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今後も経費の増加に留意しつつ、施設整備及び維持管理を行っていく。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沖縄県石垣市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49,824
49,149
229.15
30,085,058
29,133,018
323,468
14,019,407
22,651,372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財政基盤の強さを表す財政力指数は、平成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年度から類似団体内平均値を上回り、令和元年度においても前年度と比較して</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増の要因としては、基準財政需要額における公債費等は増額しているものの、市町村民税・固定資産税等の基準財政収入額が増加していることが挙げられる。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今後も引き続き市税等の徴収体制を強化し歳入確保に努める。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146050</xdr:rowOff>
    </xdr:to>
    <xdr:cxnSp macro="">
      <xdr:nvCxnSpPr>
        <xdr:cNvPr id="69" name="直線コネクタ 68"/>
        <xdr:cNvCxnSpPr/>
      </xdr:nvCxnSpPr>
      <xdr:spPr>
        <a:xfrm flipV="1">
          <a:off x="4114800" y="73067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166158</xdr:rowOff>
    </xdr:to>
    <xdr:cxnSp macro="">
      <xdr:nvCxnSpPr>
        <xdr:cNvPr id="72" name="直線コネクタ 71"/>
        <xdr:cNvCxnSpPr/>
      </xdr:nvCxnSpPr>
      <xdr:spPr>
        <a:xfrm flipV="1">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43</xdr:row>
      <xdr:rowOff>14817</xdr:rowOff>
    </xdr:to>
    <xdr:cxnSp macro="">
      <xdr:nvCxnSpPr>
        <xdr:cNvPr id="75" name="直線コネクタ 74"/>
        <xdr:cNvCxnSpPr/>
      </xdr:nvCxnSpPr>
      <xdr:spPr>
        <a:xfrm flipV="1">
          <a:off x="2336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34925</xdr:rowOff>
    </xdr:to>
    <xdr:cxnSp macro="">
      <xdr:nvCxnSpPr>
        <xdr:cNvPr id="78" name="直線コネクタ 77"/>
        <xdr:cNvCxnSpPr/>
      </xdr:nvCxnSpPr>
      <xdr:spPr>
        <a:xfrm flipV="1">
          <a:off x="1447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9"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1" name="テキスト ボックス 90"/>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2" name="楕円 91"/>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55685</xdr:rowOff>
    </xdr:from>
    <xdr:ext cx="762000" cy="259045"/>
    <xdr:sp macro="" textlink="">
      <xdr:nvSpPr>
        <xdr:cNvPr id="93" name="テキスト ボックス 92"/>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5" name="テキスト ボックス 94"/>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6" name="楕円 95"/>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97" name="テキスト ボックス 96"/>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財政構造の弾力性を示す経常収支比率は、平成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年度までは改善傾向にあったが、平成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年度から新庁舎建設事業が着工したため令和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年度までは同水準程度を推移すると見込まれる。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類似団体内平均値は下回っているが、今後、団地や小中学校の建替が控えており公債費の増加が見込まれるため、事業の優先度を点検し経常経費の削減を図る。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38281</xdr:rowOff>
    </xdr:from>
    <xdr:to>
      <xdr:col>23</xdr:col>
      <xdr:colOff>133350</xdr:colOff>
      <xdr:row>59</xdr:row>
      <xdr:rowOff>62412</xdr:rowOff>
    </xdr:to>
    <xdr:cxnSp macro="">
      <xdr:nvCxnSpPr>
        <xdr:cNvPr id="134" name="直線コネクタ 133"/>
        <xdr:cNvCxnSpPr/>
      </xdr:nvCxnSpPr>
      <xdr:spPr>
        <a:xfrm>
          <a:off x="4114800" y="10153831"/>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109765</xdr:rowOff>
    </xdr:from>
    <xdr:to>
      <xdr:col>19</xdr:col>
      <xdr:colOff>133350</xdr:colOff>
      <xdr:row>59</xdr:row>
      <xdr:rowOff>38281</xdr:rowOff>
    </xdr:to>
    <xdr:cxnSp macro="">
      <xdr:nvCxnSpPr>
        <xdr:cNvPr id="137" name="直線コネクタ 136"/>
        <xdr:cNvCxnSpPr/>
      </xdr:nvCxnSpPr>
      <xdr:spPr>
        <a:xfrm>
          <a:off x="3225800" y="10053865"/>
          <a:ext cx="889000" cy="9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109765</xdr:rowOff>
    </xdr:from>
    <xdr:to>
      <xdr:col>15</xdr:col>
      <xdr:colOff>82550</xdr:colOff>
      <xdr:row>58</xdr:row>
      <xdr:rowOff>123553</xdr:rowOff>
    </xdr:to>
    <xdr:cxnSp macro="">
      <xdr:nvCxnSpPr>
        <xdr:cNvPr id="140" name="直線コネクタ 139"/>
        <xdr:cNvCxnSpPr/>
      </xdr:nvCxnSpPr>
      <xdr:spPr>
        <a:xfrm flipV="1">
          <a:off x="2336800" y="1005386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123553</xdr:rowOff>
    </xdr:from>
    <xdr:to>
      <xdr:col>11</xdr:col>
      <xdr:colOff>31750</xdr:colOff>
      <xdr:row>58</xdr:row>
      <xdr:rowOff>137341</xdr:rowOff>
    </xdr:to>
    <xdr:cxnSp macro="">
      <xdr:nvCxnSpPr>
        <xdr:cNvPr id="143" name="直線コネクタ 142"/>
        <xdr:cNvCxnSpPr/>
      </xdr:nvCxnSpPr>
      <xdr:spPr>
        <a:xfrm flipV="1">
          <a:off x="1447800" y="1006765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11612</xdr:rowOff>
    </xdr:from>
    <xdr:to>
      <xdr:col>23</xdr:col>
      <xdr:colOff>184150</xdr:colOff>
      <xdr:row>59</xdr:row>
      <xdr:rowOff>113212</xdr:rowOff>
    </xdr:to>
    <xdr:sp macro="" textlink="">
      <xdr:nvSpPr>
        <xdr:cNvPr id="153" name="楕円 152"/>
        <xdr:cNvSpPr/>
      </xdr:nvSpPr>
      <xdr:spPr>
        <a:xfrm>
          <a:off x="49022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28139</xdr:rowOff>
    </xdr:from>
    <xdr:ext cx="762000" cy="259045"/>
    <xdr:sp macro="" textlink="">
      <xdr:nvSpPr>
        <xdr:cNvPr id="154" name="財政構造の弾力性該当値テキスト"/>
        <xdr:cNvSpPr txBox="1"/>
      </xdr:nvSpPr>
      <xdr:spPr>
        <a:xfrm>
          <a:off x="5041900" y="997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158931</xdr:rowOff>
    </xdr:from>
    <xdr:to>
      <xdr:col>19</xdr:col>
      <xdr:colOff>184150</xdr:colOff>
      <xdr:row>59</xdr:row>
      <xdr:rowOff>89081</xdr:rowOff>
    </xdr:to>
    <xdr:sp macro="" textlink="">
      <xdr:nvSpPr>
        <xdr:cNvPr id="155" name="楕円 154"/>
        <xdr:cNvSpPr/>
      </xdr:nvSpPr>
      <xdr:spPr>
        <a:xfrm>
          <a:off x="4064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99258</xdr:rowOff>
    </xdr:from>
    <xdr:ext cx="736600" cy="259045"/>
    <xdr:sp macro="" textlink="">
      <xdr:nvSpPr>
        <xdr:cNvPr id="156" name="テキスト ボックス 155"/>
        <xdr:cNvSpPr txBox="1"/>
      </xdr:nvSpPr>
      <xdr:spPr>
        <a:xfrm>
          <a:off x="3733800" y="987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58965</xdr:rowOff>
    </xdr:from>
    <xdr:to>
      <xdr:col>15</xdr:col>
      <xdr:colOff>133350</xdr:colOff>
      <xdr:row>58</xdr:row>
      <xdr:rowOff>160565</xdr:rowOff>
    </xdr:to>
    <xdr:sp macro="" textlink="">
      <xdr:nvSpPr>
        <xdr:cNvPr id="157" name="楕円 156"/>
        <xdr:cNvSpPr/>
      </xdr:nvSpPr>
      <xdr:spPr>
        <a:xfrm>
          <a:off x="3175000" y="100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170742</xdr:rowOff>
    </xdr:from>
    <xdr:ext cx="762000" cy="259045"/>
    <xdr:sp macro="" textlink="">
      <xdr:nvSpPr>
        <xdr:cNvPr id="158" name="テキスト ボックス 157"/>
        <xdr:cNvSpPr txBox="1"/>
      </xdr:nvSpPr>
      <xdr:spPr>
        <a:xfrm>
          <a:off x="2844800" y="97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72753</xdr:rowOff>
    </xdr:from>
    <xdr:to>
      <xdr:col>11</xdr:col>
      <xdr:colOff>82550</xdr:colOff>
      <xdr:row>59</xdr:row>
      <xdr:rowOff>2903</xdr:rowOff>
    </xdr:to>
    <xdr:sp macro="" textlink="">
      <xdr:nvSpPr>
        <xdr:cNvPr id="159" name="楕円 158"/>
        <xdr:cNvSpPr/>
      </xdr:nvSpPr>
      <xdr:spPr>
        <a:xfrm>
          <a:off x="22860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13080</xdr:rowOff>
    </xdr:from>
    <xdr:ext cx="762000" cy="259045"/>
    <xdr:sp macro="" textlink="">
      <xdr:nvSpPr>
        <xdr:cNvPr id="160" name="テキスト ボックス 159"/>
        <xdr:cNvSpPr txBox="1"/>
      </xdr:nvSpPr>
      <xdr:spPr>
        <a:xfrm>
          <a:off x="1955800" y="978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86541</xdr:rowOff>
    </xdr:from>
    <xdr:to>
      <xdr:col>7</xdr:col>
      <xdr:colOff>31750</xdr:colOff>
      <xdr:row>59</xdr:row>
      <xdr:rowOff>16691</xdr:rowOff>
    </xdr:to>
    <xdr:sp macro="" textlink="">
      <xdr:nvSpPr>
        <xdr:cNvPr id="161" name="楕円 160"/>
        <xdr:cNvSpPr/>
      </xdr:nvSpPr>
      <xdr:spPr>
        <a:xfrm>
          <a:off x="1397000" y="100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26868</xdr:rowOff>
    </xdr:from>
    <xdr:ext cx="762000" cy="259045"/>
    <xdr:sp macro="" textlink="">
      <xdr:nvSpPr>
        <xdr:cNvPr id="162" name="テキスト ボックス 161"/>
        <xdr:cNvSpPr txBox="1"/>
      </xdr:nvSpPr>
      <xdr:spPr>
        <a:xfrm>
          <a:off x="1066800" y="979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[168,322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人あたりの人件費・物件費がここ数年で上昇傾向にある。主な要因として、沖縄振興特別推進交付金に係る各種委託費の伸びが大きいことが考えられる。令和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年度に沖縄振興特別推進交付金が終了することから物件費等の決算額については減少すると考えられる。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公共施設の管理については、指定管理者制度の導入を進めており今後のコスト削減が見込まれる。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148842</xdr:rowOff>
    </xdr:from>
    <xdr:to>
      <xdr:col>23</xdr:col>
      <xdr:colOff>133350</xdr:colOff>
      <xdr:row>82</xdr:row>
      <xdr:rowOff>16535</xdr:rowOff>
    </xdr:to>
    <xdr:cxnSp macro="">
      <xdr:nvCxnSpPr>
        <xdr:cNvPr id="197" name="直線コネクタ 196"/>
        <xdr:cNvCxnSpPr/>
      </xdr:nvCxnSpPr>
      <xdr:spPr>
        <a:xfrm>
          <a:off x="4114800" y="14036292"/>
          <a:ext cx="838200" cy="3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143566</xdr:rowOff>
    </xdr:from>
    <xdr:to>
      <xdr:col>19</xdr:col>
      <xdr:colOff>133350</xdr:colOff>
      <xdr:row>81</xdr:row>
      <xdr:rowOff>148842</xdr:rowOff>
    </xdr:to>
    <xdr:cxnSp macro="">
      <xdr:nvCxnSpPr>
        <xdr:cNvPr id="200" name="直線コネクタ 199"/>
        <xdr:cNvCxnSpPr/>
      </xdr:nvCxnSpPr>
      <xdr:spPr>
        <a:xfrm>
          <a:off x="3225800" y="14031016"/>
          <a:ext cx="889000" cy="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121659</xdr:rowOff>
    </xdr:from>
    <xdr:to>
      <xdr:col>15</xdr:col>
      <xdr:colOff>82550</xdr:colOff>
      <xdr:row>81</xdr:row>
      <xdr:rowOff>143566</xdr:rowOff>
    </xdr:to>
    <xdr:cxnSp macro="">
      <xdr:nvCxnSpPr>
        <xdr:cNvPr id="203" name="直線コネクタ 202"/>
        <xdr:cNvCxnSpPr/>
      </xdr:nvCxnSpPr>
      <xdr:spPr>
        <a:xfrm>
          <a:off x="2336800" y="14009109"/>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115277</xdr:rowOff>
    </xdr:from>
    <xdr:to>
      <xdr:col>11</xdr:col>
      <xdr:colOff>31750</xdr:colOff>
      <xdr:row>81</xdr:row>
      <xdr:rowOff>121659</xdr:rowOff>
    </xdr:to>
    <xdr:cxnSp macro="">
      <xdr:nvCxnSpPr>
        <xdr:cNvPr id="206" name="直線コネクタ 205"/>
        <xdr:cNvCxnSpPr/>
      </xdr:nvCxnSpPr>
      <xdr:spPr>
        <a:xfrm>
          <a:off x="1447800" y="14002727"/>
          <a:ext cx="8890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137185</xdr:rowOff>
    </xdr:from>
    <xdr:to>
      <xdr:col>23</xdr:col>
      <xdr:colOff>184150</xdr:colOff>
      <xdr:row>82</xdr:row>
      <xdr:rowOff>67335</xdr:rowOff>
    </xdr:to>
    <xdr:sp macro="" textlink="">
      <xdr:nvSpPr>
        <xdr:cNvPr id="216" name="楕円 215"/>
        <xdr:cNvSpPr/>
      </xdr:nvSpPr>
      <xdr:spPr>
        <a:xfrm>
          <a:off x="4902200" y="1402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153712</xdr:rowOff>
    </xdr:from>
    <xdr:ext cx="762000" cy="259045"/>
    <xdr:sp macro="" textlink="">
      <xdr:nvSpPr>
        <xdr:cNvPr id="217" name="人件費・物件費等の状況該当値テキスト"/>
        <xdr:cNvSpPr txBox="1"/>
      </xdr:nvSpPr>
      <xdr:spPr>
        <a:xfrm>
          <a:off x="5041900" y="1386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98042</xdr:rowOff>
    </xdr:from>
    <xdr:to>
      <xdr:col>19</xdr:col>
      <xdr:colOff>184150</xdr:colOff>
      <xdr:row>82</xdr:row>
      <xdr:rowOff>28192</xdr:rowOff>
    </xdr:to>
    <xdr:sp macro="" textlink="">
      <xdr:nvSpPr>
        <xdr:cNvPr id="218" name="楕円 217"/>
        <xdr:cNvSpPr/>
      </xdr:nvSpPr>
      <xdr:spPr>
        <a:xfrm>
          <a:off x="4064000" y="1398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38369</xdr:rowOff>
    </xdr:from>
    <xdr:ext cx="736600" cy="259045"/>
    <xdr:sp macro="" textlink="">
      <xdr:nvSpPr>
        <xdr:cNvPr id="219" name="テキスト ボックス 218"/>
        <xdr:cNvSpPr txBox="1"/>
      </xdr:nvSpPr>
      <xdr:spPr>
        <a:xfrm>
          <a:off x="3733800" y="1375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92766</xdr:rowOff>
    </xdr:from>
    <xdr:to>
      <xdr:col>15</xdr:col>
      <xdr:colOff>133350</xdr:colOff>
      <xdr:row>82</xdr:row>
      <xdr:rowOff>22916</xdr:rowOff>
    </xdr:to>
    <xdr:sp macro="" textlink="">
      <xdr:nvSpPr>
        <xdr:cNvPr id="220" name="楕円 219"/>
        <xdr:cNvSpPr/>
      </xdr:nvSpPr>
      <xdr:spPr>
        <a:xfrm>
          <a:off x="3175000" y="1398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33093</xdr:rowOff>
    </xdr:from>
    <xdr:ext cx="762000" cy="259045"/>
    <xdr:sp macro="" textlink="">
      <xdr:nvSpPr>
        <xdr:cNvPr id="221" name="テキスト ボックス 220"/>
        <xdr:cNvSpPr txBox="1"/>
      </xdr:nvSpPr>
      <xdr:spPr>
        <a:xfrm>
          <a:off x="2844800" y="137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70859</xdr:rowOff>
    </xdr:from>
    <xdr:to>
      <xdr:col>11</xdr:col>
      <xdr:colOff>82550</xdr:colOff>
      <xdr:row>82</xdr:row>
      <xdr:rowOff>1009</xdr:rowOff>
    </xdr:to>
    <xdr:sp macro="" textlink="">
      <xdr:nvSpPr>
        <xdr:cNvPr id="222" name="楕円 221"/>
        <xdr:cNvSpPr/>
      </xdr:nvSpPr>
      <xdr:spPr>
        <a:xfrm>
          <a:off x="2286000" y="1395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11186</xdr:rowOff>
    </xdr:from>
    <xdr:ext cx="762000" cy="259045"/>
    <xdr:sp macro="" textlink="">
      <xdr:nvSpPr>
        <xdr:cNvPr id="223" name="テキスト ボックス 222"/>
        <xdr:cNvSpPr txBox="1"/>
      </xdr:nvSpPr>
      <xdr:spPr>
        <a:xfrm>
          <a:off x="1955800" y="13727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64477</xdr:rowOff>
    </xdr:from>
    <xdr:to>
      <xdr:col>7</xdr:col>
      <xdr:colOff>31750</xdr:colOff>
      <xdr:row>81</xdr:row>
      <xdr:rowOff>166077</xdr:rowOff>
    </xdr:to>
    <xdr:sp macro="" textlink="">
      <xdr:nvSpPr>
        <xdr:cNvPr id="224" name="楕円 223"/>
        <xdr:cNvSpPr/>
      </xdr:nvSpPr>
      <xdr:spPr>
        <a:xfrm>
          <a:off x="1397000" y="1395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4804</xdr:rowOff>
    </xdr:from>
    <xdr:ext cx="762000" cy="259045"/>
    <xdr:sp macro="" textlink="">
      <xdr:nvSpPr>
        <xdr:cNvPr id="225" name="テキスト ボックス 224"/>
        <xdr:cNvSpPr txBox="1"/>
      </xdr:nvSpPr>
      <xdr:spPr>
        <a:xfrm>
          <a:off x="1066800" y="1372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年度から類似団体内平均値を下回っており、また全国市平均と比較しても下回っている。今後も引き続き給与の適正化に努める。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86</xdr:row>
      <xdr:rowOff>21166</xdr:rowOff>
    </xdr:to>
    <xdr:cxnSp macro="">
      <xdr:nvCxnSpPr>
        <xdr:cNvPr id="259" name="直線コネクタ 258"/>
        <xdr:cNvCxnSpPr/>
      </xdr:nvCxnSpPr>
      <xdr:spPr>
        <a:xfrm flipV="1">
          <a:off x="16179800" y="1468543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86</xdr:row>
      <xdr:rowOff>21166</xdr:rowOff>
    </xdr:to>
    <xdr:cxnSp macro="">
      <xdr:nvCxnSpPr>
        <xdr:cNvPr id="262" name="直線コネクタ 261"/>
        <xdr:cNvCxnSpPr/>
      </xdr:nvCxnSpPr>
      <xdr:spPr>
        <a:xfrm>
          <a:off x="15290800" y="146854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45155</xdr:rowOff>
    </xdr:from>
    <xdr:to>
      <xdr:col>72</xdr:col>
      <xdr:colOff>203200</xdr:colOff>
      <xdr:row>85</xdr:row>
      <xdr:rowOff>112184</xdr:rowOff>
    </xdr:to>
    <xdr:cxnSp macro="">
      <xdr:nvCxnSpPr>
        <xdr:cNvPr id="265" name="直線コネクタ 264"/>
        <xdr:cNvCxnSpPr/>
      </xdr:nvCxnSpPr>
      <xdr:spPr>
        <a:xfrm>
          <a:off x="14401800" y="1461840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4939</xdr:rowOff>
    </xdr:from>
    <xdr:to>
      <xdr:col>68</xdr:col>
      <xdr:colOff>152400</xdr:colOff>
      <xdr:row>85</xdr:row>
      <xdr:rowOff>45155</xdr:rowOff>
    </xdr:to>
    <xdr:cxnSp macro="">
      <xdr:nvCxnSpPr>
        <xdr:cNvPr id="268" name="直線コネクタ 267"/>
        <xdr:cNvCxnSpPr/>
      </xdr:nvCxnSpPr>
      <xdr:spPr>
        <a:xfrm>
          <a:off x="13512800" y="145781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8" name="楕円 277"/>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79" name="給与水準   （国との比較）該当値テキスト"/>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80" name="楕円 279"/>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81" name="テキスト ボックス 280"/>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2" name="楕円 281"/>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83" name="テキスト ボックス 28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165805</xdr:rowOff>
    </xdr:from>
    <xdr:to>
      <xdr:col>68</xdr:col>
      <xdr:colOff>203200</xdr:colOff>
      <xdr:row>85</xdr:row>
      <xdr:rowOff>95955</xdr:rowOff>
    </xdr:to>
    <xdr:sp macro="" textlink="">
      <xdr:nvSpPr>
        <xdr:cNvPr id="284" name="楕円 283"/>
        <xdr:cNvSpPr/>
      </xdr:nvSpPr>
      <xdr:spPr>
        <a:xfrm>
          <a:off x="14351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106132</xdr:rowOff>
    </xdr:from>
    <xdr:ext cx="762000" cy="259045"/>
    <xdr:sp macro="" textlink="">
      <xdr:nvSpPr>
        <xdr:cNvPr id="285" name="テキスト ボックス 284"/>
        <xdr:cNvSpPr txBox="1"/>
      </xdr:nvSpPr>
      <xdr:spPr>
        <a:xfrm>
          <a:off x="14020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86" name="楕円 285"/>
        <xdr:cNvSpPr/>
      </xdr:nvSpPr>
      <xdr:spPr>
        <a:xfrm>
          <a:off x="13462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87" name="テキスト ボックス 286"/>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人口千人当たりの職員数について、本市は離島であるがゆえに空港や港湾を保有しており、それらの施設管理にも職員配置が必要であるため、全国平均、沖縄県平均を上回っている。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今後も定員適正化計画に基づき、行政需要の変化等に対応するため必要に応じて適切な人材配置に努める。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83517</xdr:rowOff>
    </xdr:from>
    <xdr:to>
      <xdr:col>81</xdr:col>
      <xdr:colOff>44450</xdr:colOff>
      <xdr:row>62</xdr:row>
      <xdr:rowOff>85816</xdr:rowOff>
    </xdr:to>
    <xdr:cxnSp macro="">
      <xdr:nvCxnSpPr>
        <xdr:cNvPr id="324" name="直線コネクタ 323"/>
        <xdr:cNvCxnSpPr/>
      </xdr:nvCxnSpPr>
      <xdr:spPr>
        <a:xfrm flipV="1">
          <a:off x="16179800" y="10713417"/>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85816</xdr:rowOff>
    </xdr:from>
    <xdr:to>
      <xdr:col>77</xdr:col>
      <xdr:colOff>44450</xdr:colOff>
      <xdr:row>62</xdr:row>
      <xdr:rowOff>86964</xdr:rowOff>
    </xdr:to>
    <xdr:cxnSp macro="">
      <xdr:nvCxnSpPr>
        <xdr:cNvPr id="327" name="直線コネクタ 326"/>
        <xdr:cNvCxnSpPr/>
      </xdr:nvCxnSpPr>
      <xdr:spPr>
        <a:xfrm flipV="1">
          <a:off x="15290800" y="10715716"/>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86964</xdr:rowOff>
    </xdr:from>
    <xdr:to>
      <xdr:col>72</xdr:col>
      <xdr:colOff>203200</xdr:colOff>
      <xdr:row>62</xdr:row>
      <xdr:rowOff>98455</xdr:rowOff>
    </xdr:to>
    <xdr:cxnSp macro="">
      <xdr:nvCxnSpPr>
        <xdr:cNvPr id="330" name="直線コネクタ 329"/>
        <xdr:cNvCxnSpPr/>
      </xdr:nvCxnSpPr>
      <xdr:spPr>
        <a:xfrm flipV="1">
          <a:off x="14401800" y="1071686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98455</xdr:rowOff>
    </xdr:from>
    <xdr:to>
      <xdr:col>68</xdr:col>
      <xdr:colOff>152400</xdr:colOff>
      <xdr:row>62</xdr:row>
      <xdr:rowOff>105349</xdr:rowOff>
    </xdr:to>
    <xdr:cxnSp macro="">
      <xdr:nvCxnSpPr>
        <xdr:cNvPr id="333" name="直線コネクタ 332"/>
        <xdr:cNvCxnSpPr/>
      </xdr:nvCxnSpPr>
      <xdr:spPr>
        <a:xfrm flipV="1">
          <a:off x="13512800" y="1072835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32717</xdr:rowOff>
    </xdr:from>
    <xdr:to>
      <xdr:col>81</xdr:col>
      <xdr:colOff>95250</xdr:colOff>
      <xdr:row>62</xdr:row>
      <xdr:rowOff>134317</xdr:rowOff>
    </xdr:to>
    <xdr:sp macro="" textlink="">
      <xdr:nvSpPr>
        <xdr:cNvPr id="343" name="楕円 342"/>
        <xdr:cNvSpPr/>
      </xdr:nvSpPr>
      <xdr:spPr>
        <a:xfrm>
          <a:off x="16967200" y="1066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49244</xdr:rowOff>
    </xdr:from>
    <xdr:ext cx="762000" cy="259045"/>
    <xdr:sp macro="" textlink="">
      <xdr:nvSpPr>
        <xdr:cNvPr id="344" name="定員管理の状況該当値テキスト"/>
        <xdr:cNvSpPr txBox="1"/>
      </xdr:nvSpPr>
      <xdr:spPr>
        <a:xfrm>
          <a:off x="17106900" y="10507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35016</xdr:rowOff>
    </xdr:from>
    <xdr:to>
      <xdr:col>77</xdr:col>
      <xdr:colOff>95250</xdr:colOff>
      <xdr:row>62</xdr:row>
      <xdr:rowOff>136616</xdr:rowOff>
    </xdr:to>
    <xdr:sp macro="" textlink="">
      <xdr:nvSpPr>
        <xdr:cNvPr id="345" name="楕円 344"/>
        <xdr:cNvSpPr/>
      </xdr:nvSpPr>
      <xdr:spPr>
        <a:xfrm>
          <a:off x="16129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146793</xdr:rowOff>
    </xdr:from>
    <xdr:ext cx="736600" cy="259045"/>
    <xdr:sp macro="" textlink="">
      <xdr:nvSpPr>
        <xdr:cNvPr id="346" name="テキスト ボックス 345"/>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36164</xdr:rowOff>
    </xdr:from>
    <xdr:to>
      <xdr:col>73</xdr:col>
      <xdr:colOff>44450</xdr:colOff>
      <xdr:row>62</xdr:row>
      <xdr:rowOff>137764</xdr:rowOff>
    </xdr:to>
    <xdr:sp macro="" textlink="">
      <xdr:nvSpPr>
        <xdr:cNvPr id="347" name="楕円 346"/>
        <xdr:cNvSpPr/>
      </xdr:nvSpPr>
      <xdr:spPr>
        <a:xfrm>
          <a:off x="15240000" y="1066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147941</xdr:rowOff>
    </xdr:from>
    <xdr:ext cx="762000" cy="259045"/>
    <xdr:sp macro="" textlink="">
      <xdr:nvSpPr>
        <xdr:cNvPr id="348" name="テキスト ボックス 347"/>
        <xdr:cNvSpPr txBox="1"/>
      </xdr:nvSpPr>
      <xdr:spPr>
        <a:xfrm>
          <a:off x="14909800" y="1043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47655</xdr:rowOff>
    </xdr:from>
    <xdr:to>
      <xdr:col>68</xdr:col>
      <xdr:colOff>203200</xdr:colOff>
      <xdr:row>62</xdr:row>
      <xdr:rowOff>149255</xdr:rowOff>
    </xdr:to>
    <xdr:sp macro="" textlink="">
      <xdr:nvSpPr>
        <xdr:cNvPr id="349" name="楕円 348"/>
        <xdr:cNvSpPr/>
      </xdr:nvSpPr>
      <xdr:spPr>
        <a:xfrm>
          <a:off x="14351000" y="1067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159432</xdr:rowOff>
    </xdr:from>
    <xdr:ext cx="762000" cy="259045"/>
    <xdr:sp macro="" textlink="">
      <xdr:nvSpPr>
        <xdr:cNvPr id="350" name="テキスト ボックス 349"/>
        <xdr:cNvSpPr txBox="1"/>
      </xdr:nvSpPr>
      <xdr:spPr>
        <a:xfrm>
          <a:off x="14020800" y="1044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54549</xdr:rowOff>
    </xdr:from>
    <xdr:to>
      <xdr:col>64</xdr:col>
      <xdr:colOff>152400</xdr:colOff>
      <xdr:row>62</xdr:row>
      <xdr:rowOff>156149</xdr:rowOff>
    </xdr:to>
    <xdr:sp macro="" textlink="">
      <xdr:nvSpPr>
        <xdr:cNvPr id="351" name="楕円 350"/>
        <xdr:cNvSpPr/>
      </xdr:nvSpPr>
      <xdr:spPr>
        <a:xfrm>
          <a:off x="13462000" y="106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140926</xdr:rowOff>
    </xdr:from>
    <xdr:ext cx="762000" cy="259045"/>
    <xdr:sp macro="" textlink="">
      <xdr:nvSpPr>
        <xdr:cNvPr id="352" name="テキスト ボックス 351"/>
        <xdr:cNvSpPr txBox="1"/>
      </xdr:nvSpPr>
      <xdr:spPr>
        <a:xfrm>
          <a:off x="13131800" y="1077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年度から起債抑制等の取組により、類似団体内平均値を下回っている。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今後、新庁舎建設事業や市営団地及び小中学校建替事業等により地方債発行額が増加する見込みである。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151236</xdr:rowOff>
    </xdr:from>
    <xdr:to>
      <xdr:col>81</xdr:col>
      <xdr:colOff>44450</xdr:colOff>
      <xdr:row>36</xdr:row>
      <xdr:rowOff>155258</xdr:rowOff>
    </xdr:to>
    <xdr:cxnSp macro="">
      <xdr:nvCxnSpPr>
        <xdr:cNvPr id="386" name="直線コネクタ 385"/>
        <xdr:cNvCxnSpPr/>
      </xdr:nvCxnSpPr>
      <xdr:spPr>
        <a:xfrm>
          <a:off x="16179800" y="6323436"/>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145203</xdr:rowOff>
    </xdr:from>
    <xdr:to>
      <xdr:col>77</xdr:col>
      <xdr:colOff>44450</xdr:colOff>
      <xdr:row>36</xdr:row>
      <xdr:rowOff>151236</xdr:rowOff>
    </xdr:to>
    <xdr:cxnSp macro="">
      <xdr:nvCxnSpPr>
        <xdr:cNvPr id="389" name="直線コネクタ 388"/>
        <xdr:cNvCxnSpPr/>
      </xdr:nvCxnSpPr>
      <xdr:spPr>
        <a:xfrm>
          <a:off x="15290800" y="631740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145203</xdr:rowOff>
    </xdr:from>
    <xdr:to>
      <xdr:col>72</xdr:col>
      <xdr:colOff>203200</xdr:colOff>
      <xdr:row>36</xdr:row>
      <xdr:rowOff>149225</xdr:rowOff>
    </xdr:to>
    <xdr:cxnSp macro="">
      <xdr:nvCxnSpPr>
        <xdr:cNvPr id="392" name="直線コネクタ 391"/>
        <xdr:cNvCxnSpPr/>
      </xdr:nvCxnSpPr>
      <xdr:spPr>
        <a:xfrm flipV="1">
          <a:off x="14401800" y="631740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149225</xdr:rowOff>
    </xdr:from>
    <xdr:to>
      <xdr:col>68</xdr:col>
      <xdr:colOff>152400</xdr:colOff>
      <xdr:row>36</xdr:row>
      <xdr:rowOff>163301</xdr:rowOff>
    </xdr:to>
    <xdr:cxnSp macro="">
      <xdr:nvCxnSpPr>
        <xdr:cNvPr id="395" name="直線コネクタ 394"/>
        <xdr:cNvCxnSpPr/>
      </xdr:nvCxnSpPr>
      <xdr:spPr>
        <a:xfrm flipV="1">
          <a:off x="13512800" y="632142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104458</xdr:rowOff>
    </xdr:from>
    <xdr:to>
      <xdr:col>81</xdr:col>
      <xdr:colOff>95250</xdr:colOff>
      <xdr:row>37</xdr:row>
      <xdr:rowOff>34608</xdr:rowOff>
    </xdr:to>
    <xdr:sp macro="" textlink="">
      <xdr:nvSpPr>
        <xdr:cNvPr id="405" name="楕円 404"/>
        <xdr:cNvSpPr/>
      </xdr:nvSpPr>
      <xdr:spPr>
        <a:xfrm>
          <a:off x="169672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120985</xdr:rowOff>
    </xdr:from>
    <xdr:ext cx="762000" cy="259045"/>
    <xdr:sp macro="" textlink="">
      <xdr:nvSpPr>
        <xdr:cNvPr id="406" name="公債費負担の状況該当値テキスト"/>
        <xdr:cNvSpPr txBox="1"/>
      </xdr:nvSpPr>
      <xdr:spPr>
        <a:xfrm>
          <a:off x="17106900" y="61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100436</xdr:rowOff>
    </xdr:from>
    <xdr:to>
      <xdr:col>77</xdr:col>
      <xdr:colOff>95250</xdr:colOff>
      <xdr:row>37</xdr:row>
      <xdr:rowOff>30586</xdr:rowOff>
    </xdr:to>
    <xdr:sp macro="" textlink="">
      <xdr:nvSpPr>
        <xdr:cNvPr id="407" name="楕円 406"/>
        <xdr:cNvSpPr/>
      </xdr:nvSpPr>
      <xdr:spPr>
        <a:xfrm>
          <a:off x="16129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40763</xdr:rowOff>
    </xdr:from>
    <xdr:ext cx="736600" cy="259045"/>
    <xdr:sp macro="" textlink="">
      <xdr:nvSpPr>
        <xdr:cNvPr id="408" name="テキスト ボックス 407"/>
        <xdr:cNvSpPr txBox="1"/>
      </xdr:nvSpPr>
      <xdr:spPr>
        <a:xfrm>
          <a:off x="15798800" y="6041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94403</xdr:rowOff>
    </xdr:from>
    <xdr:to>
      <xdr:col>73</xdr:col>
      <xdr:colOff>44450</xdr:colOff>
      <xdr:row>37</xdr:row>
      <xdr:rowOff>24553</xdr:rowOff>
    </xdr:to>
    <xdr:sp macro="" textlink="">
      <xdr:nvSpPr>
        <xdr:cNvPr id="409" name="楕円 408"/>
        <xdr:cNvSpPr/>
      </xdr:nvSpPr>
      <xdr:spPr>
        <a:xfrm>
          <a:off x="15240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34730</xdr:rowOff>
    </xdr:from>
    <xdr:ext cx="762000" cy="259045"/>
    <xdr:sp macro="" textlink="">
      <xdr:nvSpPr>
        <xdr:cNvPr id="410" name="テキスト ボックス 409"/>
        <xdr:cNvSpPr txBox="1"/>
      </xdr:nvSpPr>
      <xdr:spPr>
        <a:xfrm>
          <a:off x="14909800" y="603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98425</xdr:rowOff>
    </xdr:from>
    <xdr:to>
      <xdr:col>68</xdr:col>
      <xdr:colOff>203200</xdr:colOff>
      <xdr:row>37</xdr:row>
      <xdr:rowOff>28575</xdr:rowOff>
    </xdr:to>
    <xdr:sp macro="" textlink="">
      <xdr:nvSpPr>
        <xdr:cNvPr id="411" name="楕円 410"/>
        <xdr:cNvSpPr/>
      </xdr:nvSpPr>
      <xdr:spPr>
        <a:xfrm>
          <a:off x="14351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38752</xdr:rowOff>
    </xdr:from>
    <xdr:ext cx="762000" cy="259045"/>
    <xdr:sp macro="" textlink="">
      <xdr:nvSpPr>
        <xdr:cNvPr id="412" name="テキスト ボックス 411"/>
        <xdr:cNvSpPr txBox="1"/>
      </xdr:nvSpPr>
      <xdr:spPr>
        <a:xfrm>
          <a:off x="14020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112501</xdr:rowOff>
    </xdr:from>
    <xdr:to>
      <xdr:col>64</xdr:col>
      <xdr:colOff>152400</xdr:colOff>
      <xdr:row>37</xdr:row>
      <xdr:rowOff>42651</xdr:rowOff>
    </xdr:to>
    <xdr:sp macro="" textlink="">
      <xdr:nvSpPr>
        <xdr:cNvPr id="413" name="楕円 412"/>
        <xdr:cNvSpPr/>
      </xdr:nvSpPr>
      <xdr:spPr>
        <a:xfrm>
          <a:off x="13462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52828</xdr:rowOff>
    </xdr:from>
    <xdr:ext cx="762000" cy="259045"/>
    <xdr:sp macro="" textlink="">
      <xdr:nvSpPr>
        <xdr:cNvPr id="414" name="テキスト ボックス 413"/>
        <xdr:cNvSpPr txBox="1"/>
      </xdr:nvSpPr>
      <xdr:spPr>
        <a:xfrm>
          <a:off x="13131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将来負担比率については、改善傾向にあったが令和元年度については</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の増となった。主な要因としては、新庁舎建設事業における建設基金の取崩しや大規模事業の起債が影響している。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年度まで新庁舎建設事業が継続することや市営団地建設事業及び小中学校の建替が控えていることから将来負担比率の増が今後も見込まれており、繰上償還や起債額の抑制に努め、財政の健全化を図る。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35115</xdr:rowOff>
    </xdr:from>
    <xdr:to>
      <xdr:col>81</xdr:col>
      <xdr:colOff>44450</xdr:colOff>
      <xdr:row>14</xdr:row>
      <xdr:rowOff>74126</xdr:rowOff>
    </xdr:to>
    <xdr:cxnSp macro="">
      <xdr:nvCxnSpPr>
        <xdr:cNvPr id="448" name="直線コネクタ 447"/>
        <xdr:cNvCxnSpPr/>
      </xdr:nvCxnSpPr>
      <xdr:spPr>
        <a:xfrm>
          <a:off x="16179800" y="2435415"/>
          <a:ext cx="838200" cy="3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9" name="将来負担の状況平均値テキスト"/>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35115</xdr:rowOff>
    </xdr:from>
    <xdr:to>
      <xdr:col>77</xdr:col>
      <xdr:colOff>44450</xdr:colOff>
      <xdr:row>14</xdr:row>
      <xdr:rowOff>112734</xdr:rowOff>
    </xdr:to>
    <xdr:cxnSp macro="">
      <xdr:nvCxnSpPr>
        <xdr:cNvPr id="451" name="直線コネクタ 450"/>
        <xdr:cNvCxnSpPr/>
      </xdr:nvCxnSpPr>
      <xdr:spPr>
        <a:xfrm flipV="1">
          <a:off x="15290800" y="2435415"/>
          <a:ext cx="889000" cy="7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27132</xdr:rowOff>
    </xdr:from>
    <xdr:ext cx="736600" cy="259045"/>
    <xdr:sp macro="" textlink="">
      <xdr:nvSpPr>
        <xdr:cNvPr id="453" name="テキスト ボックス 452"/>
        <xdr:cNvSpPr txBox="1"/>
      </xdr:nvSpPr>
      <xdr:spPr>
        <a:xfrm>
          <a:off x="15798800" y="259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93430</xdr:rowOff>
    </xdr:from>
    <xdr:to>
      <xdr:col>72</xdr:col>
      <xdr:colOff>203200</xdr:colOff>
      <xdr:row>14</xdr:row>
      <xdr:rowOff>112734</xdr:rowOff>
    </xdr:to>
    <xdr:cxnSp macro="">
      <xdr:nvCxnSpPr>
        <xdr:cNvPr id="454" name="直線コネクタ 453"/>
        <xdr:cNvCxnSpPr/>
      </xdr:nvCxnSpPr>
      <xdr:spPr>
        <a:xfrm>
          <a:off x="14401800" y="249373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48446</xdr:rowOff>
    </xdr:from>
    <xdr:ext cx="762000" cy="259045"/>
    <xdr:sp macro="" textlink="">
      <xdr:nvSpPr>
        <xdr:cNvPr id="456" name="テキスト ボックス 455"/>
        <xdr:cNvSpPr txBox="1"/>
      </xdr:nvSpPr>
      <xdr:spPr>
        <a:xfrm>
          <a:off x="14909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93430</xdr:rowOff>
    </xdr:from>
    <xdr:to>
      <xdr:col>68</xdr:col>
      <xdr:colOff>152400</xdr:colOff>
      <xdr:row>14</xdr:row>
      <xdr:rowOff>163809</xdr:rowOff>
    </xdr:to>
    <xdr:cxnSp macro="">
      <xdr:nvCxnSpPr>
        <xdr:cNvPr id="457" name="直線コネクタ 456"/>
        <xdr:cNvCxnSpPr/>
      </xdr:nvCxnSpPr>
      <xdr:spPr>
        <a:xfrm flipV="1">
          <a:off x="13512800" y="2493730"/>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54077</xdr:rowOff>
    </xdr:from>
    <xdr:ext cx="762000" cy="259045"/>
    <xdr:sp macro="" textlink="">
      <xdr:nvSpPr>
        <xdr:cNvPr id="459" name="テキスト ボックス 458"/>
        <xdr:cNvSpPr txBox="1"/>
      </xdr:nvSpPr>
      <xdr:spPr>
        <a:xfrm>
          <a:off x="14020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69761</xdr:rowOff>
    </xdr:from>
    <xdr:ext cx="762000" cy="259045"/>
    <xdr:sp macro="" textlink="">
      <xdr:nvSpPr>
        <xdr:cNvPr id="461" name="テキスト ボックス 460"/>
        <xdr:cNvSpPr txBox="1"/>
      </xdr:nvSpPr>
      <xdr:spPr>
        <a:xfrm>
          <a:off x="13131800" y="264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23326</xdr:rowOff>
    </xdr:from>
    <xdr:to>
      <xdr:col>81</xdr:col>
      <xdr:colOff>95250</xdr:colOff>
      <xdr:row>14</xdr:row>
      <xdr:rowOff>124926</xdr:rowOff>
    </xdr:to>
    <xdr:sp macro="" textlink="">
      <xdr:nvSpPr>
        <xdr:cNvPr id="467" name="楕円 466"/>
        <xdr:cNvSpPr/>
      </xdr:nvSpPr>
      <xdr:spPr>
        <a:xfrm>
          <a:off x="16967200" y="242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116053</xdr:rowOff>
    </xdr:from>
    <xdr:ext cx="762000" cy="259045"/>
    <xdr:sp macro="" textlink="">
      <xdr:nvSpPr>
        <xdr:cNvPr id="468" name="将来負担の状況該当値テキスト"/>
        <xdr:cNvSpPr txBox="1"/>
      </xdr:nvSpPr>
      <xdr:spPr>
        <a:xfrm>
          <a:off x="17106900" y="2344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155765</xdr:rowOff>
    </xdr:from>
    <xdr:to>
      <xdr:col>77</xdr:col>
      <xdr:colOff>95250</xdr:colOff>
      <xdr:row>14</xdr:row>
      <xdr:rowOff>85915</xdr:rowOff>
    </xdr:to>
    <xdr:sp macro="" textlink="">
      <xdr:nvSpPr>
        <xdr:cNvPr id="469" name="楕円 468"/>
        <xdr:cNvSpPr/>
      </xdr:nvSpPr>
      <xdr:spPr>
        <a:xfrm>
          <a:off x="16129000" y="238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96092</xdr:rowOff>
    </xdr:from>
    <xdr:ext cx="736600" cy="259045"/>
    <xdr:sp macro="" textlink="">
      <xdr:nvSpPr>
        <xdr:cNvPr id="470" name="テキスト ボックス 469"/>
        <xdr:cNvSpPr txBox="1"/>
      </xdr:nvSpPr>
      <xdr:spPr>
        <a:xfrm>
          <a:off x="15798800" y="215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61934</xdr:rowOff>
    </xdr:from>
    <xdr:to>
      <xdr:col>73</xdr:col>
      <xdr:colOff>44450</xdr:colOff>
      <xdr:row>14</xdr:row>
      <xdr:rowOff>163534</xdr:rowOff>
    </xdr:to>
    <xdr:sp macro="" textlink="">
      <xdr:nvSpPr>
        <xdr:cNvPr id="471" name="楕円 470"/>
        <xdr:cNvSpPr/>
      </xdr:nvSpPr>
      <xdr:spPr>
        <a:xfrm>
          <a:off x="15240000" y="24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2261</xdr:rowOff>
    </xdr:from>
    <xdr:ext cx="762000" cy="259045"/>
    <xdr:sp macro="" textlink="">
      <xdr:nvSpPr>
        <xdr:cNvPr id="472" name="テキスト ボックス 471"/>
        <xdr:cNvSpPr txBox="1"/>
      </xdr:nvSpPr>
      <xdr:spPr>
        <a:xfrm>
          <a:off x="14909800" y="223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42630</xdr:rowOff>
    </xdr:from>
    <xdr:to>
      <xdr:col>68</xdr:col>
      <xdr:colOff>203200</xdr:colOff>
      <xdr:row>14</xdr:row>
      <xdr:rowOff>144230</xdr:rowOff>
    </xdr:to>
    <xdr:sp macro="" textlink="">
      <xdr:nvSpPr>
        <xdr:cNvPr id="473" name="楕円 472"/>
        <xdr:cNvSpPr/>
      </xdr:nvSpPr>
      <xdr:spPr>
        <a:xfrm>
          <a:off x="14351000" y="24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154407</xdr:rowOff>
    </xdr:from>
    <xdr:ext cx="762000" cy="259045"/>
    <xdr:sp macro="" textlink="">
      <xdr:nvSpPr>
        <xdr:cNvPr id="474" name="テキスト ボックス 473"/>
        <xdr:cNvSpPr txBox="1"/>
      </xdr:nvSpPr>
      <xdr:spPr>
        <a:xfrm>
          <a:off x="14020800" y="221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113009</xdr:rowOff>
    </xdr:from>
    <xdr:to>
      <xdr:col>64</xdr:col>
      <xdr:colOff>152400</xdr:colOff>
      <xdr:row>15</xdr:row>
      <xdr:rowOff>43159</xdr:rowOff>
    </xdr:to>
    <xdr:sp macro="" textlink="">
      <xdr:nvSpPr>
        <xdr:cNvPr id="475" name="楕円 474"/>
        <xdr:cNvSpPr/>
      </xdr:nvSpPr>
      <xdr:spPr>
        <a:xfrm>
          <a:off x="13462000" y="251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53336</xdr:rowOff>
    </xdr:from>
    <xdr:ext cx="762000" cy="259045"/>
    <xdr:sp macro="" textlink="">
      <xdr:nvSpPr>
        <xdr:cNvPr id="476" name="テキスト ボックス 475"/>
        <xdr:cNvSpPr txBox="1"/>
      </xdr:nvSpPr>
      <xdr:spPr>
        <a:xfrm>
          <a:off x="13131800" y="228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沖縄県石垣市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49,824
49,149
229.15
30,085,058
29,133,018
323,468
14,019,407
22,651,372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人件費については、年々減少傾向にあり、全国平均地とも</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の差となっている。本市においては、空港・港湾を所有しており、それらの施設にも職員を配置しているため、単純に数値のみでは比較できない。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今後も民間に委託できる事業等については、指定管理者制度の導入等を検討し、人件費の抑制に努める。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123190</xdr:rowOff>
    </xdr:from>
    <xdr:to>
      <xdr:col>24</xdr:col>
      <xdr:colOff>25400</xdr:colOff>
      <xdr:row>37</xdr:row>
      <xdr:rowOff>146050</xdr:rowOff>
    </xdr:to>
    <xdr:cxnSp macro="">
      <xdr:nvCxnSpPr>
        <xdr:cNvPr id="66" name="直線コネクタ 65"/>
        <xdr:cNvCxnSpPr/>
      </xdr:nvCxnSpPr>
      <xdr:spPr>
        <a:xfrm>
          <a:off x="3987800" y="6466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37</xdr:row>
      <xdr:rowOff>123190</xdr:rowOff>
    </xdr:to>
    <xdr:cxnSp macro="">
      <xdr:nvCxnSpPr>
        <xdr:cNvPr id="69" name="直線コネクタ 68"/>
        <xdr:cNvCxnSpPr/>
      </xdr:nvCxnSpPr>
      <xdr:spPr>
        <a:xfrm>
          <a:off x="3098800" y="6466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38</xdr:row>
      <xdr:rowOff>27940</xdr:rowOff>
    </xdr:to>
    <xdr:cxnSp macro="">
      <xdr:nvCxnSpPr>
        <xdr:cNvPr id="72" name="直線コネクタ 71"/>
        <xdr:cNvCxnSpPr/>
      </xdr:nvCxnSpPr>
      <xdr:spPr>
        <a:xfrm flipV="1">
          <a:off x="2209800" y="6466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27940</xdr:rowOff>
    </xdr:from>
    <xdr:to>
      <xdr:col>11</xdr:col>
      <xdr:colOff>9525</xdr:colOff>
      <xdr:row>38</xdr:row>
      <xdr:rowOff>142240</xdr:rowOff>
    </xdr:to>
    <xdr:cxnSp macro="">
      <xdr:nvCxnSpPr>
        <xdr:cNvPr id="75" name="直線コネクタ 74"/>
        <xdr:cNvCxnSpPr/>
      </xdr:nvCxnSpPr>
      <xdr:spPr>
        <a:xfrm flipV="1">
          <a:off x="1320800" y="6543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5" name="楕円 84"/>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67327</xdr:rowOff>
    </xdr:from>
    <xdr:ext cx="762000" cy="259045"/>
    <xdr:sp macro="" textlink="">
      <xdr:nvSpPr>
        <xdr:cNvPr id="86"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72390</xdr:rowOff>
    </xdr:from>
    <xdr:to>
      <xdr:col>20</xdr:col>
      <xdr:colOff>38100</xdr:colOff>
      <xdr:row>38</xdr:row>
      <xdr:rowOff>2540</xdr:rowOff>
    </xdr:to>
    <xdr:sp macro="" textlink="">
      <xdr:nvSpPr>
        <xdr:cNvPr id="87" name="楕円 86"/>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88" name="テキスト ボックス 87"/>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148590</xdr:rowOff>
    </xdr:from>
    <xdr:to>
      <xdr:col>11</xdr:col>
      <xdr:colOff>60325</xdr:colOff>
      <xdr:row>38</xdr:row>
      <xdr:rowOff>78740</xdr:rowOff>
    </xdr:to>
    <xdr:sp macro="" textlink="">
      <xdr:nvSpPr>
        <xdr:cNvPr id="91" name="楕円 90"/>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63517</xdr:rowOff>
    </xdr:from>
    <xdr:ext cx="762000" cy="259045"/>
    <xdr:sp macro="" textlink="">
      <xdr:nvSpPr>
        <xdr:cNvPr id="92" name="テキスト ボックス 91"/>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91440</xdr:rowOff>
    </xdr:from>
    <xdr:to>
      <xdr:col>6</xdr:col>
      <xdr:colOff>171450</xdr:colOff>
      <xdr:row>39</xdr:row>
      <xdr:rowOff>21590</xdr:rowOff>
    </xdr:to>
    <xdr:sp macro="" textlink="">
      <xdr:nvSpPr>
        <xdr:cNvPr id="93" name="楕円 92"/>
        <xdr:cNvSpPr/>
      </xdr:nvSpPr>
      <xdr:spPr>
        <a:xfrm>
          <a:off x="1270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6367</xdr:rowOff>
    </xdr:from>
    <xdr:ext cx="762000" cy="259045"/>
    <xdr:sp macro="" textlink="">
      <xdr:nvSpPr>
        <xdr:cNvPr id="94" name="テキスト ボックス 93"/>
        <xdr:cNvSpPr txBox="1"/>
      </xdr:nvSpPr>
      <xdr:spPr>
        <a:xfrm>
          <a:off x="939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物件費については、全国平均、沖縄県平均、類似団体内平均値と比較して低い数値ではあるが、毎年増加傾向にある。要因としては沖縄振興特別推進交付金に係る各種委託費の増が考えられる。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今後、民間に委託できる事業等は指定管理者制度の導入を検討していることから、委託費は増加する見込みである。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4536</xdr:rowOff>
    </xdr:from>
    <xdr:to>
      <xdr:col>82</xdr:col>
      <xdr:colOff>107950</xdr:colOff>
      <xdr:row>17</xdr:row>
      <xdr:rowOff>26307</xdr:rowOff>
    </xdr:to>
    <xdr:cxnSp macro="">
      <xdr:nvCxnSpPr>
        <xdr:cNvPr id="129" name="直線コネクタ 128"/>
        <xdr:cNvCxnSpPr/>
      </xdr:nvCxnSpPr>
      <xdr:spPr>
        <a:xfrm>
          <a:off x="15671800" y="29191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56243</xdr:rowOff>
    </xdr:from>
    <xdr:to>
      <xdr:col>78</xdr:col>
      <xdr:colOff>69850</xdr:colOff>
      <xdr:row>17</xdr:row>
      <xdr:rowOff>4536</xdr:rowOff>
    </xdr:to>
    <xdr:cxnSp macro="">
      <xdr:nvCxnSpPr>
        <xdr:cNvPr id="132" name="直線コネクタ 131"/>
        <xdr:cNvCxnSpPr/>
      </xdr:nvCxnSpPr>
      <xdr:spPr>
        <a:xfrm>
          <a:off x="14782800" y="27994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140607</xdr:rowOff>
    </xdr:from>
    <xdr:to>
      <xdr:col>73</xdr:col>
      <xdr:colOff>180975</xdr:colOff>
      <xdr:row>16</xdr:row>
      <xdr:rowOff>56243</xdr:rowOff>
    </xdr:to>
    <xdr:cxnSp macro="">
      <xdr:nvCxnSpPr>
        <xdr:cNvPr id="135" name="直線コネクタ 134"/>
        <xdr:cNvCxnSpPr/>
      </xdr:nvCxnSpPr>
      <xdr:spPr>
        <a:xfrm>
          <a:off x="13893800" y="2712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129721</xdr:rowOff>
    </xdr:from>
    <xdr:to>
      <xdr:col>69</xdr:col>
      <xdr:colOff>92075</xdr:colOff>
      <xdr:row>15</xdr:row>
      <xdr:rowOff>140607</xdr:rowOff>
    </xdr:to>
    <xdr:cxnSp macro="">
      <xdr:nvCxnSpPr>
        <xdr:cNvPr id="138" name="直線コネクタ 137"/>
        <xdr:cNvCxnSpPr/>
      </xdr:nvCxnSpPr>
      <xdr:spPr>
        <a:xfrm>
          <a:off x="13004800" y="27014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48" name="楕円 147"/>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163484</xdr:rowOff>
    </xdr:from>
    <xdr:ext cx="762000" cy="259045"/>
    <xdr:sp macro="" textlink="">
      <xdr:nvSpPr>
        <xdr:cNvPr id="149" name="物件費該当値テキスト"/>
        <xdr:cNvSpPr txBox="1"/>
      </xdr:nvSpPr>
      <xdr:spPr>
        <a:xfrm>
          <a:off x="165989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125186</xdr:rowOff>
    </xdr:from>
    <xdr:to>
      <xdr:col>78</xdr:col>
      <xdr:colOff>120650</xdr:colOff>
      <xdr:row>17</xdr:row>
      <xdr:rowOff>55336</xdr:rowOff>
    </xdr:to>
    <xdr:sp macro="" textlink="">
      <xdr:nvSpPr>
        <xdr:cNvPr id="150" name="楕円 149"/>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65513</xdr:rowOff>
    </xdr:from>
    <xdr:ext cx="736600" cy="259045"/>
    <xdr:sp macro="" textlink="">
      <xdr:nvSpPr>
        <xdr:cNvPr id="151" name="テキスト ボックス 150"/>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5443</xdr:rowOff>
    </xdr:from>
    <xdr:to>
      <xdr:col>74</xdr:col>
      <xdr:colOff>31750</xdr:colOff>
      <xdr:row>16</xdr:row>
      <xdr:rowOff>107043</xdr:rowOff>
    </xdr:to>
    <xdr:sp macro="" textlink="">
      <xdr:nvSpPr>
        <xdr:cNvPr id="152" name="楕円 151"/>
        <xdr:cNvSpPr/>
      </xdr:nvSpPr>
      <xdr:spPr>
        <a:xfrm>
          <a:off x="14732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117220</xdr:rowOff>
    </xdr:from>
    <xdr:ext cx="762000" cy="259045"/>
    <xdr:sp macro="" textlink="">
      <xdr:nvSpPr>
        <xdr:cNvPr id="153" name="テキスト ボックス 152"/>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89807</xdr:rowOff>
    </xdr:from>
    <xdr:to>
      <xdr:col>69</xdr:col>
      <xdr:colOff>142875</xdr:colOff>
      <xdr:row>16</xdr:row>
      <xdr:rowOff>19957</xdr:rowOff>
    </xdr:to>
    <xdr:sp macro="" textlink="">
      <xdr:nvSpPr>
        <xdr:cNvPr id="154" name="楕円 153"/>
        <xdr:cNvSpPr/>
      </xdr:nvSpPr>
      <xdr:spPr>
        <a:xfrm>
          <a:off x="13843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30134</xdr:rowOff>
    </xdr:from>
    <xdr:ext cx="762000" cy="259045"/>
    <xdr:sp macro="" textlink="">
      <xdr:nvSpPr>
        <xdr:cNvPr id="155" name="テキスト ボックス 154"/>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78921</xdr:rowOff>
    </xdr:from>
    <xdr:to>
      <xdr:col>65</xdr:col>
      <xdr:colOff>53975</xdr:colOff>
      <xdr:row>16</xdr:row>
      <xdr:rowOff>9071</xdr:rowOff>
    </xdr:to>
    <xdr:sp macro="" textlink="">
      <xdr:nvSpPr>
        <xdr:cNvPr id="156" name="楕円 155"/>
        <xdr:cNvSpPr/>
      </xdr:nvSpPr>
      <xdr:spPr>
        <a:xfrm>
          <a:off x="12954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19248</xdr:rowOff>
    </xdr:from>
    <xdr:ext cx="762000" cy="259045"/>
    <xdr:sp macro="" textlink="">
      <xdr:nvSpPr>
        <xdr:cNvPr id="157" name="テキスト ボックス 156"/>
        <xdr:cNvSpPr txBox="1"/>
      </xdr:nvSpPr>
      <xdr:spPr>
        <a:xfrm>
          <a:off x="12623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年度に改善が見られたが、Ｈ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年度以降は増加傾向にあり類似団体内順位では最下位となっている。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主な要因としては、児童運営費や介護、訓練等給付費等の増加が挙げらる。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子育て支援等の事業に取り組んでいるため、今後も扶助費の増加が見込まれるが、事業内容を精査し必要経費以外の縮減に努めていく。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26307</xdr:rowOff>
    </xdr:from>
    <xdr:to>
      <xdr:col>24</xdr:col>
      <xdr:colOff>25400</xdr:colOff>
      <xdr:row>61</xdr:row>
      <xdr:rowOff>91622</xdr:rowOff>
    </xdr:to>
    <xdr:cxnSp macro="">
      <xdr:nvCxnSpPr>
        <xdr:cNvPr id="192" name="直線コネクタ 191"/>
        <xdr:cNvCxnSpPr/>
      </xdr:nvCxnSpPr>
      <xdr:spPr>
        <a:xfrm>
          <a:off x="3987800" y="104847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156935</xdr:rowOff>
    </xdr:from>
    <xdr:to>
      <xdr:col>19</xdr:col>
      <xdr:colOff>187325</xdr:colOff>
      <xdr:row>61</xdr:row>
      <xdr:rowOff>26307</xdr:rowOff>
    </xdr:to>
    <xdr:cxnSp macro="">
      <xdr:nvCxnSpPr>
        <xdr:cNvPr id="195" name="直線コネクタ 194"/>
        <xdr:cNvCxnSpPr/>
      </xdr:nvCxnSpPr>
      <xdr:spPr>
        <a:xfrm>
          <a:off x="3098800" y="9929585"/>
          <a:ext cx="889000" cy="55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156935</xdr:rowOff>
    </xdr:from>
    <xdr:to>
      <xdr:col>15</xdr:col>
      <xdr:colOff>98425</xdr:colOff>
      <xdr:row>58</xdr:row>
      <xdr:rowOff>170543</xdr:rowOff>
    </xdr:to>
    <xdr:cxnSp macro="">
      <xdr:nvCxnSpPr>
        <xdr:cNvPr id="198" name="直線コネクタ 197"/>
        <xdr:cNvCxnSpPr/>
      </xdr:nvCxnSpPr>
      <xdr:spPr>
        <a:xfrm flipV="1">
          <a:off x="2209800" y="9929585"/>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83457</xdr:rowOff>
    </xdr:from>
    <xdr:to>
      <xdr:col>11</xdr:col>
      <xdr:colOff>9525</xdr:colOff>
      <xdr:row>58</xdr:row>
      <xdr:rowOff>170543</xdr:rowOff>
    </xdr:to>
    <xdr:cxnSp macro="">
      <xdr:nvCxnSpPr>
        <xdr:cNvPr id="201" name="直線コネクタ 200"/>
        <xdr:cNvCxnSpPr/>
      </xdr:nvCxnSpPr>
      <xdr:spPr>
        <a:xfrm>
          <a:off x="1320800" y="10027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40822</xdr:rowOff>
    </xdr:from>
    <xdr:to>
      <xdr:col>24</xdr:col>
      <xdr:colOff>76200</xdr:colOff>
      <xdr:row>61</xdr:row>
      <xdr:rowOff>142422</xdr:rowOff>
    </xdr:to>
    <xdr:sp macro="" textlink="">
      <xdr:nvSpPr>
        <xdr:cNvPr id="211" name="楕円 210"/>
        <xdr:cNvSpPr/>
      </xdr:nvSpPr>
      <xdr:spPr>
        <a:xfrm>
          <a:off x="4775200" y="104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120849</xdr:rowOff>
    </xdr:from>
    <xdr:ext cx="762000" cy="259045"/>
    <xdr:sp macro="" textlink="">
      <xdr:nvSpPr>
        <xdr:cNvPr id="212" name="扶助費該当値テキスト"/>
        <xdr:cNvSpPr txBox="1"/>
      </xdr:nvSpPr>
      <xdr:spPr>
        <a:xfrm>
          <a:off x="4914900" y="1040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146957</xdr:rowOff>
    </xdr:from>
    <xdr:to>
      <xdr:col>20</xdr:col>
      <xdr:colOff>38100</xdr:colOff>
      <xdr:row>61</xdr:row>
      <xdr:rowOff>77107</xdr:rowOff>
    </xdr:to>
    <xdr:sp macro="" textlink="">
      <xdr:nvSpPr>
        <xdr:cNvPr id="213" name="楕円 212"/>
        <xdr:cNvSpPr/>
      </xdr:nvSpPr>
      <xdr:spPr>
        <a:xfrm>
          <a:off x="3937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61884</xdr:rowOff>
    </xdr:from>
    <xdr:ext cx="736600" cy="259045"/>
    <xdr:sp macro="" textlink="">
      <xdr:nvSpPr>
        <xdr:cNvPr id="214" name="テキスト ボックス 213"/>
        <xdr:cNvSpPr txBox="1"/>
      </xdr:nvSpPr>
      <xdr:spPr>
        <a:xfrm>
          <a:off x="3606800" y="1052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106135</xdr:rowOff>
    </xdr:from>
    <xdr:to>
      <xdr:col>15</xdr:col>
      <xdr:colOff>149225</xdr:colOff>
      <xdr:row>58</xdr:row>
      <xdr:rowOff>36285</xdr:rowOff>
    </xdr:to>
    <xdr:sp macro="" textlink="">
      <xdr:nvSpPr>
        <xdr:cNvPr id="215" name="楕円 214"/>
        <xdr:cNvSpPr/>
      </xdr:nvSpPr>
      <xdr:spPr>
        <a:xfrm>
          <a:off x="3048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21062</xdr:rowOff>
    </xdr:from>
    <xdr:ext cx="762000" cy="259045"/>
    <xdr:sp macro="" textlink="">
      <xdr:nvSpPr>
        <xdr:cNvPr id="216" name="テキスト ボックス 215"/>
        <xdr:cNvSpPr txBox="1"/>
      </xdr:nvSpPr>
      <xdr:spPr>
        <a:xfrm>
          <a:off x="2717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119743</xdr:rowOff>
    </xdr:from>
    <xdr:to>
      <xdr:col>11</xdr:col>
      <xdr:colOff>60325</xdr:colOff>
      <xdr:row>59</xdr:row>
      <xdr:rowOff>49893</xdr:rowOff>
    </xdr:to>
    <xdr:sp macro="" textlink="">
      <xdr:nvSpPr>
        <xdr:cNvPr id="217" name="楕円 216"/>
        <xdr:cNvSpPr/>
      </xdr:nvSpPr>
      <xdr:spPr>
        <a:xfrm>
          <a:off x="2159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34670</xdr:rowOff>
    </xdr:from>
    <xdr:ext cx="762000" cy="259045"/>
    <xdr:sp macro="" textlink="">
      <xdr:nvSpPr>
        <xdr:cNvPr id="218" name="テキスト ボックス 217"/>
        <xdr:cNvSpPr txBox="1"/>
      </xdr:nvSpPr>
      <xdr:spPr>
        <a:xfrm>
          <a:off x="1828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32657</xdr:rowOff>
    </xdr:from>
    <xdr:to>
      <xdr:col>6</xdr:col>
      <xdr:colOff>171450</xdr:colOff>
      <xdr:row>58</xdr:row>
      <xdr:rowOff>134257</xdr:rowOff>
    </xdr:to>
    <xdr:sp macro="" textlink="">
      <xdr:nvSpPr>
        <xdr:cNvPr id="219" name="楕円 218"/>
        <xdr:cNvSpPr/>
      </xdr:nvSpPr>
      <xdr:spPr>
        <a:xfrm>
          <a:off x="1270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119034</xdr:rowOff>
    </xdr:from>
    <xdr:ext cx="762000" cy="259045"/>
    <xdr:sp macro="" textlink="">
      <xdr:nvSpPr>
        <xdr:cNvPr id="220" name="テキスト ボックス 219"/>
        <xdr:cNvSpPr txBox="1"/>
      </xdr:nvSpPr>
      <xdr:spPr>
        <a:xfrm>
          <a:off x="939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は類似団体平均を下回っているが、全国・沖縄平均を上回っている。前年度と比較しての増加要因は、各特別会計への繰出金が増となったためである。今後、税収を主な財源とする普通会計の負担額を減らしていくよう繰出金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56</xdr:row>
      <xdr:rowOff>165100</xdr:rowOff>
    </xdr:to>
    <xdr:cxnSp macro="">
      <xdr:nvCxnSpPr>
        <xdr:cNvPr id="253" name="直線コネクタ 252"/>
        <xdr:cNvCxnSpPr/>
      </xdr:nvCxnSpPr>
      <xdr:spPr>
        <a:xfrm>
          <a:off x="15671800" y="9751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1270</xdr:rowOff>
    </xdr:to>
    <xdr:cxnSp macro="">
      <xdr:nvCxnSpPr>
        <xdr:cNvPr id="256" name="直線コネクタ 255"/>
        <xdr:cNvCxnSpPr/>
      </xdr:nvCxnSpPr>
      <xdr:spPr>
        <a:xfrm flipV="1">
          <a:off x="14782800" y="9751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57</xdr:row>
      <xdr:rowOff>1270</xdr:rowOff>
    </xdr:to>
    <xdr:cxnSp macro="">
      <xdr:nvCxnSpPr>
        <xdr:cNvPr id="259" name="直線コネクタ 258"/>
        <xdr:cNvCxnSpPr/>
      </xdr:nvCxnSpPr>
      <xdr:spPr>
        <a:xfrm>
          <a:off x="13893800" y="9743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57</xdr:row>
      <xdr:rowOff>31750</xdr:rowOff>
    </xdr:to>
    <xdr:cxnSp macro="">
      <xdr:nvCxnSpPr>
        <xdr:cNvPr id="262" name="直線コネクタ 261"/>
        <xdr:cNvCxnSpPr/>
      </xdr:nvCxnSpPr>
      <xdr:spPr>
        <a:xfrm flipV="1">
          <a:off x="13004800" y="9743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2" name="楕円 271"/>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73"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74" name="楕円 273"/>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75" name="テキスト ボックス 274"/>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76" name="楕円 275"/>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77" name="テキスト ボックス 276"/>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8" name="楕円 277"/>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79" name="テキスト ボックス 278"/>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80" name="楕円 279"/>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81" name="テキスト ボックス 280"/>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補助費等については、全国平均、沖縄県平均を大きく下回っている。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沖縄県振興特別推進交付金を活用した補助金もあるため、令和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年度以降さらに減少が見込まれる。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今後も引き続き適正な補助金交付を行っていく。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26416</xdr:rowOff>
    </xdr:from>
    <xdr:to>
      <xdr:col>82</xdr:col>
      <xdr:colOff>107950</xdr:colOff>
      <xdr:row>34</xdr:row>
      <xdr:rowOff>53848</xdr:rowOff>
    </xdr:to>
    <xdr:cxnSp macro="">
      <xdr:nvCxnSpPr>
        <xdr:cNvPr id="311" name="直線コネクタ 310"/>
        <xdr:cNvCxnSpPr/>
      </xdr:nvCxnSpPr>
      <xdr:spPr>
        <a:xfrm>
          <a:off x="15671800" y="58557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26416</xdr:rowOff>
    </xdr:from>
    <xdr:to>
      <xdr:col>78</xdr:col>
      <xdr:colOff>69850</xdr:colOff>
      <xdr:row>34</xdr:row>
      <xdr:rowOff>159004</xdr:rowOff>
    </xdr:to>
    <xdr:cxnSp macro="">
      <xdr:nvCxnSpPr>
        <xdr:cNvPr id="314" name="直線コネクタ 313"/>
        <xdr:cNvCxnSpPr/>
      </xdr:nvCxnSpPr>
      <xdr:spPr>
        <a:xfrm flipV="1">
          <a:off x="14782800" y="585571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104140</xdr:rowOff>
    </xdr:from>
    <xdr:to>
      <xdr:col>73</xdr:col>
      <xdr:colOff>180975</xdr:colOff>
      <xdr:row>34</xdr:row>
      <xdr:rowOff>159004</xdr:rowOff>
    </xdr:to>
    <xdr:cxnSp macro="">
      <xdr:nvCxnSpPr>
        <xdr:cNvPr id="317" name="直線コネクタ 316"/>
        <xdr:cNvCxnSpPr/>
      </xdr:nvCxnSpPr>
      <xdr:spPr>
        <a:xfrm>
          <a:off x="13893800" y="59334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35560</xdr:rowOff>
    </xdr:from>
    <xdr:to>
      <xdr:col>69</xdr:col>
      <xdr:colOff>92075</xdr:colOff>
      <xdr:row>34</xdr:row>
      <xdr:rowOff>104140</xdr:rowOff>
    </xdr:to>
    <xdr:cxnSp macro="">
      <xdr:nvCxnSpPr>
        <xdr:cNvPr id="320" name="直線コネクタ 319"/>
        <xdr:cNvCxnSpPr/>
      </xdr:nvCxnSpPr>
      <xdr:spPr>
        <a:xfrm>
          <a:off x="13004800" y="5864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3048</xdr:rowOff>
    </xdr:from>
    <xdr:to>
      <xdr:col>82</xdr:col>
      <xdr:colOff>158750</xdr:colOff>
      <xdr:row>34</xdr:row>
      <xdr:rowOff>104648</xdr:rowOff>
    </xdr:to>
    <xdr:sp macro="" textlink="">
      <xdr:nvSpPr>
        <xdr:cNvPr id="330" name="楕円 329"/>
        <xdr:cNvSpPr/>
      </xdr:nvSpPr>
      <xdr:spPr>
        <a:xfrm>
          <a:off x="164592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83075</xdr:rowOff>
    </xdr:from>
    <xdr:ext cx="762000" cy="259045"/>
    <xdr:sp macro="" textlink="">
      <xdr:nvSpPr>
        <xdr:cNvPr id="331" name="補助費等該当値テキスト"/>
        <xdr:cNvSpPr txBox="1"/>
      </xdr:nvSpPr>
      <xdr:spPr>
        <a:xfrm>
          <a:off x="16598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147066</xdr:rowOff>
    </xdr:from>
    <xdr:to>
      <xdr:col>78</xdr:col>
      <xdr:colOff>120650</xdr:colOff>
      <xdr:row>34</xdr:row>
      <xdr:rowOff>77216</xdr:rowOff>
    </xdr:to>
    <xdr:sp macro="" textlink="">
      <xdr:nvSpPr>
        <xdr:cNvPr id="332" name="楕円 331"/>
        <xdr:cNvSpPr/>
      </xdr:nvSpPr>
      <xdr:spPr>
        <a:xfrm>
          <a:off x="15621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87393</xdr:rowOff>
    </xdr:from>
    <xdr:ext cx="736600" cy="259045"/>
    <xdr:sp macro="" textlink="">
      <xdr:nvSpPr>
        <xdr:cNvPr id="333" name="テキスト ボックス 332"/>
        <xdr:cNvSpPr txBox="1"/>
      </xdr:nvSpPr>
      <xdr:spPr>
        <a:xfrm>
          <a:off x="15290800" y="557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108204</xdr:rowOff>
    </xdr:from>
    <xdr:to>
      <xdr:col>74</xdr:col>
      <xdr:colOff>31750</xdr:colOff>
      <xdr:row>35</xdr:row>
      <xdr:rowOff>38354</xdr:rowOff>
    </xdr:to>
    <xdr:sp macro="" textlink="">
      <xdr:nvSpPr>
        <xdr:cNvPr id="334" name="楕円 333"/>
        <xdr:cNvSpPr/>
      </xdr:nvSpPr>
      <xdr:spPr>
        <a:xfrm>
          <a:off x="14732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48531</xdr:rowOff>
    </xdr:from>
    <xdr:ext cx="762000" cy="259045"/>
    <xdr:sp macro="" textlink="">
      <xdr:nvSpPr>
        <xdr:cNvPr id="335" name="テキスト ボックス 334"/>
        <xdr:cNvSpPr txBox="1"/>
      </xdr:nvSpPr>
      <xdr:spPr>
        <a:xfrm>
          <a:off x="14401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53340</xdr:rowOff>
    </xdr:from>
    <xdr:to>
      <xdr:col>69</xdr:col>
      <xdr:colOff>142875</xdr:colOff>
      <xdr:row>34</xdr:row>
      <xdr:rowOff>154940</xdr:rowOff>
    </xdr:to>
    <xdr:sp macro="" textlink="">
      <xdr:nvSpPr>
        <xdr:cNvPr id="336" name="楕円 335"/>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37" name="テキスト ボックス 336"/>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156210</xdr:rowOff>
    </xdr:from>
    <xdr:to>
      <xdr:col>65</xdr:col>
      <xdr:colOff>53975</xdr:colOff>
      <xdr:row>34</xdr:row>
      <xdr:rowOff>86360</xdr:rowOff>
    </xdr:to>
    <xdr:sp macro="" textlink="">
      <xdr:nvSpPr>
        <xdr:cNvPr id="338" name="楕円 337"/>
        <xdr:cNvSpPr/>
      </xdr:nvSpPr>
      <xdr:spPr>
        <a:xfrm>
          <a:off x="12954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96537</xdr:rowOff>
    </xdr:from>
    <xdr:ext cx="762000" cy="259045"/>
    <xdr:sp macro="" textlink="">
      <xdr:nvSpPr>
        <xdr:cNvPr id="339" name="テキスト ボックス 338"/>
        <xdr:cNvSpPr txBox="1"/>
      </xdr:nvSpPr>
      <xdr:spPr>
        <a:xfrm>
          <a:off x="12623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公債費については、過年度における事業の償還が終了したことや繰上償還を実施し続けていることにより、年々減少傾向にある。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しかし、新庁舎建設事業の着工や市営団地及び小学校建替等の大規模事業が控えているため、今後公債費は増加する見込みである。　今後、事業の優先順位を精査し、起債の抑制に努めていく。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81280</xdr:rowOff>
    </xdr:from>
    <xdr:to>
      <xdr:col>24</xdr:col>
      <xdr:colOff>25400</xdr:colOff>
      <xdr:row>74</xdr:row>
      <xdr:rowOff>104140</xdr:rowOff>
    </xdr:to>
    <xdr:cxnSp macro="">
      <xdr:nvCxnSpPr>
        <xdr:cNvPr id="371" name="直線コネクタ 370"/>
        <xdr:cNvCxnSpPr/>
      </xdr:nvCxnSpPr>
      <xdr:spPr>
        <a:xfrm flipV="1">
          <a:off x="3987800" y="12768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104140</xdr:rowOff>
    </xdr:from>
    <xdr:to>
      <xdr:col>19</xdr:col>
      <xdr:colOff>187325</xdr:colOff>
      <xdr:row>74</xdr:row>
      <xdr:rowOff>106045</xdr:rowOff>
    </xdr:to>
    <xdr:cxnSp macro="">
      <xdr:nvCxnSpPr>
        <xdr:cNvPr id="374" name="直線コネクタ 373"/>
        <xdr:cNvCxnSpPr/>
      </xdr:nvCxnSpPr>
      <xdr:spPr>
        <a:xfrm flipV="1">
          <a:off x="3098800" y="127914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106045</xdr:rowOff>
    </xdr:from>
    <xdr:to>
      <xdr:col>15</xdr:col>
      <xdr:colOff>98425</xdr:colOff>
      <xdr:row>74</xdr:row>
      <xdr:rowOff>107950</xdr:rowOff>
    </xdr:to>
    <xdr:cxnSp macro="">
      <xdr:nvCxnSpPr>
        <xdr:cNvPr id="377" name="直線コネクタ 376"/>
        <xdr:cNvCxnSpPr/>
      </xdr:nvCxnSpPr>
      <xdr:spPr>
        <a:xfrm flipV="1">
          <a:off x="2209800" y="127933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107950</xdr:rowOff>
    </xdr:from>
    <xdr:to>
      <xdr:col>11</xdr:col>
      <xdr:colOff>9525</xdr:colOff>
      <xdr:row>74</xdr:row>
      <xdr:rowOff>117475</xdr:rowOff>
    </xdr:to>
    <xdr:cxnSp macro="">
      <xdr:nvCxnSpPr>
        <xdr:cNvPr id="380" name="直線コネクタ 379"/>
        <xdr:cNvCxnSpPr/>
      </xdr:nvCxnSpPr>
      <xdr:spPr>
        <a:xfrm flipV="1">
          <a:off x="1320800" y="127952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30480</xdr:rowOff>
    </xdr:from>
    <xdr:to>
      <xdr:col>24</xdr:col>
      <xdr:colOff>76200</xdr:colOff>
      <xdr:row>74</xdr:row>
      <xdr:rowOff>132080</xdr:rowOff>
    </xdr:to>
    <xdr:sp macro="" textlink="">
      <xdr:nvSpPr>
        <xdr:cNvPr id="390" name="楕円 389"/>
        <xdr:cNvSpPr/>
      </xdr:nvSpPr>
      <xdr:spPr>
        <a:xfrm>
          <a:off x="4775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110507</xdr:rowOff>
    </xdr:from>
    <xdr:ext cx="762000" cy="259045"/>
    <xdr:sp macro="" textlink="">
      <xdr:nvSpPr>
        <xdr:cNvPr id="391" name="公債費該当値テキスト"/>
        <xdr:cNvSpPr txBox="1"/>
      </xdr:nvSpPr>
      <xdr:spPr>
        <a:xfrm>
          <a:off x="4914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53340</xdr:rowOff>
    </xdr:from>
    <xdr:to>
      <xdr:col>20</xdr:col>
      <xdr:colOff>38100</xdr:colOff>
      <xdr:row>74</xdr:row>
      <xdr:rowOff>154940</xdr:rowOff>
    </xdr:to>
    <xdr:sp macro="" textlink="">
      <xdr:nvSpPr>
        <xdr:cNvPr id="392" name="楕円 391"/>
        <xdr:cNvSpPr/>
      </xdr:nvSpPr>
      <xdr:spPr>
        <a:xfrm>
          <a:off x="3937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165117</xdr:rowOff>
    </xdr:from>
    <xdr:ext cx="736600" cy="259045"/>
    <xdr:sp macro="" textlink="">
      <xdr:nvSpPr>
        <xdr:cNvPr id="393" name="テキスト ボックス 392"/>
        <xdr:cNvSpPr txBox="1"/>
      </xdr:nvSpPr>
      <xdr:spPr>
        <a:xfrm>
          <a:off x="3606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55245</xdr:rowOff>
    </xdr:from>
    <xdr:to>
      <xdr:col>15</xdr:col>
      <xdr:colOff>149225</xdr:colOff>
      <xdr:row>74</xdr:row>
      <xdr:rowOff>156845</xdr:rowOff>
    </xdr:to>
    <xdr:sp macro="" textlink="">
      <xdr:nvSpPr>
        <xdr:cNvPr id="394" name="楕円 393"/>
        <xdr:cNvSpPr/>
      </xdr:nvSpPr>
      <xdr:spPr>
        <a:xfrm>
          <a:off x="3048000" y="127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167022</xdr:rowOff>
    </xdr:from>
    <xdr:ext cx="762000" cy="259045"/>
    <xdr:sp macro="" textlink="">
      <xdr:nvSpPr>
        <xdr:cNvPr id="395" name="テキスト ボックス 394"/>
        <xdr:cNvSpPr txBox="1"/>
      </xdr:nvSpPr>
      <xdr:spPr>
        <a:xfrm>
          <a:off x="2717800" y="1251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57150</xdr:rowOff>
    </xdr:from>
    <xdr:to>
      <xdr:col>11</xdr:col>
      <xdr:colOff>60325</xdr:colOff>
      <xdr:row>74</xdr:row>
      <xdr:rowOff>158750</xdr:rowOff>
    </xdr:to>
    <xdr:sp macro="" textlink="">
      <xdr:nvSpPr>
        <xdr:cNvPr id="396" name="楕円 395"/>
        <xdr:cNvSpPr/>
      </xdr:nvSpPr>
      <xdr:spPr>
        <a:xfrm>
          <a:off x="2159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168927</xdr:rowOff>
    </xdr:from>
    <xdr:ext cx="762000" cy="259045"/>
    <xdr:sp macro="" textlink="">
      <xdr:nvSpPr>
        <xdr:cNvPr id="397" name="テキスト ボックス 396"/>
        <xdr:cNvSpPr txBox="1"/>
      </xdr:nvSpPr>
      <xdr:spPr>
        <a:xfrm>
          <a:off x="1828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66675</xdr:rowOff>
    </xdr:from>
    <xdr:to>
      <xdr:col>6</xdr:col>
      <xdr:colOff>171450</xdr:colOff>
      <xdr:row>74</xdr:row>
      <xdr:rowOff>168275</xdr:rowOff>
    </xdr:to>
    <xdr:sp macro="" textlink="">
      <xdr:nvSpPr>
        <xdr:cNvPr id="398" name="楕円 397"/>
        <xdr:cNvSpPr/>
      </xdr:nvSpPr>
      <xdr:spPr>
        <a:xfrm>
          <a:off x="12700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7002</xdr:rowOff>
    </xdr:from>
    <xdr:ext cx="762000" cy="259045"/>
    <xdr:sp macro="" textlink="">
      <xdr:nvSpPr>
        <xdr:cNvPr id="399" name="テキスト ボックス 398"/>
        <xdr:cNvSpPr txBox="1"/>
      </xdr:nvSpPr>
      <xdr:spPr>
        <a:xfrm>
          <a:off x="93980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交際費以外の経常収支比率は、全国・沖縄・類似団体平均値を下回っているが、前年度と比べて増となっている。増の要因としては、普通建設事業費の増と考えられる。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公共施設の老朽化が進んでいることから、今後も維持管理費の増が見込まれるが、優先順位をつけ内容を精査しながら事業を実施していく。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85852</xdr:rowOff>
    </xdr:from>
    <xdr:to>
      <xdr:col>82</xdr:col>
      <xdr:colOff>107950</xdr:colOff>
      <xdr:row>77</xdr:row>
      <xdr:rowOff>1270</xdr:rowOff>
    </xdr:to>
    <xdr:cxnSp macro="">
      <xdr:nvCxnSpPr>
        <xdr:cNvPr id="430" name="直線コネクタ 429"/>
        <xdr:cNvCxnSpPr/>
      </xdr:nvCxnSpPr>
      <xdr:spPr>
        <a:xfrm>
          <a:off x="15671800" y="1311605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120142</xdr:rowOff>
    </xdr:from>
    <xdr:to>
      <xdr:col>78</xdr:col>
      <xdr:colOff>69850</xdr:colOff>
      <xdr:row>76</xdr:row>
      <xdr:rowOff>85852</xdr:rowOff>
    </xdr:to>
    <xdr:cxnSp macro="">
      <xdr:nvCxnSpPr>
        <xdr:cNvPr id="433" name="直線コネクタ 432"/>
        <xdr:cNvCxnSpPr/>
      </xdr:nvCxnSpPr>
      <xdr:spPr>
        <a:xfrm>
          <a:off x="14782800" y="1297889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120142</xdr:rowOff>
    </xdr:from>
    <xdr:to>
      <xdr:col>73</xdr:col>
      <xdr:colOff>180975</xdr:colOff>
      <xdr:row>75</xdr:row>
      <xdr:rowOff>133858</xdr:rowOff>
    </xdr:to>
    <xdr:cxnSp macro="">
      <xdr:nvCxnSpPr>
        <xdr:cNvPr id="436" name="直線コネクタ 435"/>
        <xdr:cNvCxnSpPr/>
      </xdr:nvCxnSpPr>
      <xdr:spPr>
        <a:xfrm flipV="1">
          <a:off x="13893800" y="129788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129286</xdr:rowOff>
    </xdr:from>
    <xdr:to>
      <xdr:col>69</xdr:col>
      <xdr:colOff>92075</xdr:colOff>
      <xdr:row>75</xdr:row>
      <xdr:rowOff>133858</xdr:rowOff>
    </xdr:to>
    <xdr:cxnSp macro="">
      <xdr:nvCxnSpPr>
        <xdr:cNvPr id="439" name="直線コネクタ 438"/>
        <xdr:cNvCxnSpPr/>
      </xdr:nvCxnSpPr>
      <xdr:spPr>
        <a:xfrm>
          <a:off x="13004800" y="129880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9" name="楕円 448"/>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50"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35052</xdr:rowOff>
    </xdr:from>
    <xdr:to>
      <xdr:col>78</xdr:col>
      <xdr:colOff>120650</xdr:colOff>
      <xdr:row>76</xdr:row>
      <xdr:rowOff>136652</xdr:rowOff>
    </xdr:to>
    <xdr:sp macro="" textlink="">
      <xdr:nvSpPr>
        <xdr:cNvPr id="451" name="楕円 450"/>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52" name="テキスト ボックス 451"/>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69342</xdr:rowOff>
    </xdr:from>
    <xdr:to>
      <xdr:col>74</xdr:col>
      <xdr:colOff>31750</xdr:colOff>
      <xdr:row>75</xdr:row>
      <xdr:rowOff>170942</xdr:rowOff>
    </xdr:to>
    <xdr:sp macro="" textlink="">
      <xdr:nvSpPr>
        <xdr:cNvPr id="453" name="楕円 452"/>
        <xdr:cNvSpPr/>
      </xdr:nvSpPr>
      <xdr:spPr>
        <a:xfrm>
          <a:off x="14732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9669</xdr:rowOff>
    </xdr:from>
    <xdr:ext cx="762000" cy="259045"/>
    <xdr:sp macro="" textlink="">
      <xdr:nvSpPr>
        <xdr:cNvPr id="454" name="テキスト ボックス 453"/>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83058</xdr:rowOff>
    </xdr:from>
    <xdr:to>
      <xdr:col>69</xdr:col>
      <xdr:colOff>142875</xdr:colOff>
      <xdr:row>76</xdr:row>
      <xdr:rowOff>13208</xdr:rowOff>
    </xdr:to>
    <xdr:sp macro="" textlink="">
      <xdr:nvSpPr>
        <xdr:cNvPr id="455" name="楕円 454"/>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56" name="テキスト ボックス 455"/>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57" name="楕円 456"/>
        <xdr:cNvSpPr/>
      </xdr:nvSpPr>
      <xdr:spPr>
        <a:xfrm>
          <a:off x="12954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18813</xdr:rowOff>
    </xdr:from>
    <xdr:ext cx="762000" cy="259045"/>
    <xdr:sp macro="" textlink="">
      <xdr:nvSpPr>
        <xdr:cNvPr id="458" name="テキスト ボックス 457"/>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沖縄県石垣市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10109</xdr:rowOff>
    </xdr:from>
    <xdr:to>
      <xdr:col>29</xdr:col>
      <xdr:colOff>127000</xdr:colOff>
      <xdr:row>18</xdr:row>
      <xdr:rowOff>22657</xdr:rowOff>
    </xdr:to>
    <xdr:cxnSp macro="">
      <xdr:nvCxnSpPr>
        <xdr:cNvPr id="50" name="直線コネクタ 49"/>
        <xdr:cNvCxnSpPr/>
      </xdr:nvCxnSpPr>
      <xdr:spPr bwMode="auto">
        <a:xfrm>
          <a:off x="5003800" y="3143834"/>
          <a:ext cx="647700" cy="12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10109</xdr:rowOff>
    </xdr:from>
    <xdr:to>
      <xdr:col>26</xdr:col>
      <xdr:colOff>50800</xdr:colOff>
      <xdr:row>18</xdr:row>
      <xdr:rowOff>10477</xdr:rowOff>
    </xdr:to>
    <xdr:cxnSp macro="">
      <xdr:nvCxnSpPr>
        <xdr:cNvPr id="53" name="直線コネクタ 52"/>
        <xdr:cNvCxnSpPr/>
      </xdr:nvCxnSpPr>
      <xdr:spPr bwMode="auto">
        <a:xfrm flipV="1">
          <a:off x="4305300" y="3143834"/>
          <a:ext cx="698500" cy="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168326</xdr:rowOff>
    </xdr:from>
    <xdr:to>
      <xdr:col>22</xdr:col>
      <xdr:colOff>114300</xdr:colOff>
      <xdr:row>18</xdr:row>
      <xdr:rowOff>10477</xdr:rowOff>
    </xdr:to>
    <xdr:cxnSp macro="">
      <xdr:nvCxnSpPr>
        <xdr:cNvPr id="56" name="直線コネクタ 55"/>
        <xdr:cNvCxnSpPr/>
      </xdr:nvCxnSpPr>
      <xdr:spPr bwMode="auto">
        <a:xfrm>
          <a:off x="3606800" y="3130601"/>
          <a:ext cx="698500" cy="13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168326</xdr:rowOff>
    </xdr:from>
    <xdr:to>
      <xdr:col>18</xdr:col>
      <xdr:colOff>177800</xdr:colOff>
      <xdr:row>18</xdr:row>
      <xdr:rowOff>38</xdr:rowOff>
    </xdr:to>
    <xdr:cxnSp macro="">
      <xdr:nvCxnSpPr>
        <xdr:cNvPr id="59" name="直線コネクタ 58"/>
        <xdr:cNvCxnSpPr/>
      </xdr:nvCxnSpPr>
      <xdr:spPr bwMode="auto">
        <a:xfrm flipV="1">
          <a:off x="2908300" y="3130601"/>
          <a:ext cx="698500" cy="3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143307</xdr:rowOff>
    </xdr:from>
    <xdr:to>
      <xdr:col>29</xdr:col>
      <xdr:colOff>177800</xdr:colOff>
      <xdr:row>18</xdr:row>
      <xdr:rowOff>73457</xdr:rowOff>
    </xdr:to>
    <xdr:sp macro="" textlink="">
      <xdr:nvSpPr>
        <xdr:cNvPr id="69" name="楕円 68"/>
        <xdr:cNvSpPr/>
      </xdr:nvSpPr>
      <xdr:spPr bwMode="auto">
        <a:xfrm>
          <a:off x="5600700" y="3105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115384</xdr:rowOff>
    </xdr:from>
    <xdr:ext cx="762000" cy="259045"/>
    <xdr:sp macro="" textlink="">
      <xdr:nvSpPr>
        <xdr:cNvPr id="70" name="人口1人当たり決算額の推移該当値テキスト130"/>
        <xdr:cNvSpPr txBox="1"/>
      </xdr:nvSpPr>
      <xdr:spPr>
        <a:xfrm>
          <a:off x="5740400" y="307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130759</xdr:rowOff>
    </xdr:from>
    <xdr:to>
      <xdr:col>26</xdr:col>
      <xdr:colOff>101600</xdr:colOff>
      <xdr:row>18</xdr:row>
      <xdr:rowOff>60909</xdr:rowOff>
    </xdr:to>
    <xdr:sp macro="" textlink="">
      <xdr:nvSpPr>
        <xdr:cNvPr id="71" name="楕円 70"/>
        <xdr:cNvSpPr/>
      </xdr:nvSpPr>
      <xdr:spPr bwMode="auto">
        <a:xfrm>
          <a:off x="4953000" y="3093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45686</xdr:rowOff>
    </xdr:from>
    <xdr:ext cx="736600" cy="259045"/>
    <xdr:sp macro="" textlink="">
      <xdr:nvSpPr>
        <xdr:cNvPr id="72" name="テキスト ボックス 71"/>
        <xdr:cNvSpPr txBox="1"/>
      </xdr:nvSpPr>
      <xdr:spPr>
        <a:xfrm>
          <a:off x="4622800" y="3179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131127</xdr:rowOff>
    </xdr:from>
    <xdr:to>
      <xdr:col>22</xdr:col>
      <xdr:colOff>165100</xdr:colOff>
      <xdr:row>18</xdr:row>
      <xdr:rowOff>61277</xdr:rowOff>
    </xdr:to>
    <xdr:sp macro="" textlink="">
      <xdr:nvSpPr>
        <xdr:cNvPr id="73" name="楕円 72"/>
        <xdr:cNvSpPr/>
      </xdr:nvSpPr>
      <xdr:spPr bwMode="auto">
        <a:xfrm>
          <a:off x="4254500" y="3093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46054</xdr:rowOff>
    </xdr:from>
    <xdr:ext cx="762000" cy="259045"/>
    <xdr:sp macro="" textlink="">
      <xdr:nvSpPr>
        <xdr:cNvPr id="74" name="テキスト ボックス 73"/>
        <xdr:cNvSpPr txBox="1"/>
      </xdr:nvSpPr>
      <xdr:spPr>
        <a:xfrm>
          <a:off x="3924300" y="317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117526</xdr:rowOff>
    </xdr:from>
    <xdr:to>
      <xdr:col>19</xdr:col>
      <xdr:colOff>38100</xdr:colOff>
      <xdr:row>18</xdr:row>
      <xdr:rowOff>47676</xdr:rowOff>
    </xdr:to>
    <xdr:sp macro="" textlink="">
      <xdr:nvSpPr>
        <xdr:cNvPr id="75" name="楕円 74"/>
        <xdr:cNvSpPr/>
      </xdr:nvSpPr>
      <xdr:spPr bwMode="auto">
        <a:xfrm>
          <a:off x="3556000" y="3079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32453</xdr:rowOff>
    </xdr:from>
    <xdr:ext cx="762000" cy="259045"/>
    <xdr:sp macro="" textlink="">
      <xdr:nvSpPr>
        <xdr:cNvPr id="76" name="テキスト ボックス 75"/>
        <xdr:cNvSpPr txBox="1"/>
      </xdr:nvSpPr>
      <xdr:spPr>
        <a:xfrm>
          <a:off x="3225800" y="316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120688</xdr:rowOff>
    </xdr:from>
    <xdr:to>
      <xdr:col>15</xdr:col>
      <xdr:colOff>101600</xdr:colOff>
      <xdr:row>18</xdr:row>
      <xdr:rowOff>50838</xdr:rowOff>
    </xdr:to>
    <xdr:sp macro="" textlink="">
      <xdr:nvSpPr>
        <xdr:cNvPr id="77" name="楕円 76"/>
        <xdr:cNvSpPr/>
      </xdr:nvSpPr>
      <xdr:spPr bwMode="auto">
        <a:xfrm>
          <a:off x="2857500" y="3082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35615</xdr:rowOff>
    </xdr:from>
    <xdr:ext cx="762000" cy="259045"/>
    <xdr:sp macro="" textlink="">
      <xdr:nvSpPr>
        <xdr:cNvPr id="78" name="テキスト ボックス 77"/>
        <xdr:cNvSpPr txBox="1"/>
      </xdr:nvSpPr>
      <xdr:spPr>
        <a:xfrm>
          <a:off x="2527300" y="316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16808</xdr:rowOff>
    </xdr:from>
    <xdr:to>
      <xdr:col>29</xdr:col>
      <xdr:colOff>127000</xdr:colOff>
      <xdr:row>38</xdr:row>
      <xdr:rowOff>20084</xdr:rowOff>
    </xdr:to>
    <xdr:cxnSp macro="">
      <xdr:nvCxnSpPr>
        <xdr:cNvPr id="112" name="直線コネクタ 111"/>
        <xdr:cNvCxnSpPr/>
      </xdr:nvCxnSpPr>
      <xdr:spPr bwMode="auto">
        <a:xfrm>
          <a:off x="5003800" y="7484408"/>
          <a:ext cx="647700" cy="3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16808</xdr:rowOff>
    </xdr:from>
    <xdr:to>
      <xdr:col>26</xdr:col>
      <xdr:colOff>50800</xdr:colOff>
      <xdr:row>38</xdr:row>
      <xdr:rowOff>19726</xdr:rowOff>
    </xdr:to>
    <xdr:cxnSp macro="">
      <xdr:nvCxnSpPr>
        <xdr:cNvPr id="115" name="直線コネクタ 114"/>
        <xdr:cNvCxnSpPr/>
      </xdr:nvCxnSpPr>
      <xdr:spPr bwMode="auto">
        <a:xfrm flipV="1">
          <a:off x="4305300" y="7484408"/>
          <a:ext cx="698500" cy="2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19726</xdr:rowOff>
    </xdr:from>
    <xdr:to>
      <xdr:col>22</xdr:col>
      <xdr:colOff>114300</xdr:colOff>
      <xdr:row>38</xdr:row>
      <xdr:rowOff>26926</xdr:rowOff>
    </xdr:to>
    <xdr:cxnSp macro="">
      <xdr:nvCxnSpPr>
        <xdr:cNvPr id="118" name="直線コネクタ 117"/>
        <xdr:cNvCxnSpPr/>
      </xdr:nvCxnSpPr>
      <xdr:spPr bwMode="auto">
        <a:xfrm flipV="1">
          <a:off x="3606800" y="7487326"/>
          <a:ext cx="698500" cy="7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26926</xdr:rowOff>
    </xdr:from>
    <xdr:to>
      <xdr:col>18</xdr:col>
      <xdr:colOff>177800</xdr:colOff>
      <xdr:row>38</xdr:row>
      <xdr:rowOff>26957</xdr:rowOff>
    </xdr:to>
    <xdr:cxnSp macro="">
      <xdr:nvCxnSpPr>
        <xdr:cNvPr id="121" name="直線コネクタ 120"/>
        <xdr:cNvCxnSpPr/>
      </xdr:nvCxnSpPr>
      <xdr:spPr bwMode="auto">
        <a:xfrm flipV="1">
          <a:off x="2908300" y="7494526"/>
          <a:ext cx="698500" cy="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312184</xdr:rowOff>
    </xdr:from>
    <xdr:to>
      <xdr:col>29</xdr:col>
      <xdr:colOff>177800</xdr:colOff>
      <xdr:row>38</xdr:row>
      <xdr:rowOff>70884</xdr:rowOff>
    </xdr:to>
    <xdr:sp macro="" textlink="">
      <xdr:nvSpPr>
        <xdr:cNvPr id="131" name="楕円 130"/>
        <xdr:cNvSpPr/>
      </xdr:nvSpPr>
      <xdr:spPr bwMode="auto">
        <a:xfrm>
          <a:off x="5600700" y="7436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242308</xdr:rowOff>
    </xdr:from>
    <xdr:ext cx="762000" cy="259045"/>
    <xdr:sp macro="" textlink="">
      <xdr:nvSpPr>
        <xdr:cNvPr id="132" name="人口1人当たり決算額の推移該当値テキスト445"/>
        <xdr:cNvSpPr txBox="1"/>
      </xdr:nvSpPr>
      <xdr:spPr>
        <a:xfrm>
          <a:off x="5740400" y="736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308908</xdr:rowOff>
    </xdr:from>
    <xdr:to>
      <xdr:col>26</xdr:col>
      <xdr:colOff>101600</xdr:colOff>
      <xdr:row>38</xdr:row>
      <xdr:rowOff>67608</xdr:rowOff>
    </xdr:to>
    <xdr:sp macro="" textlink="">
      <xdr:nvSpPr>
        <xdr:cNvPr id="133" name="楕円 132"/>
        <xdr:cNvSpPr/>
      </xdr:nvSpPr>
      <xdr:spPr bwMode="auto">
        <a:xfrm>
          <a:off x="4953000" y="7433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52385</xdr:rowOff>
    </xdr:from>
    <xdr:ext cx="736600" cy="259045"/>
    <xdr:sp macro="" textlink="">
      <xdr:nvSpPr>
        <xdr:cNvPr id="134" name="テキスト ボックス 133"/>
        <xdr:cNvSpPr txBox="1"/>
      </xdr:nvSpPr>
      <xdr:spPr>
        <a:xfrm>
          <a:off x="4622800" y="7519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311826</xdr:rowOff>
    </xdr:from>
    <xdr:to>
      <xdr:col>22</xdr:col>
      <xdr:colOff>165100</xdr:colOff>
      <xdr:row>38</xdr:row>
      <xdr:rowOff>70526</xdr:rowOff>
    </xdr:to>
    <xdr:sp macro="" textlink="">
      <xdr:nvSpPr>
        <xdr:cNvPr id="135" name="楕円 134"/>
        <xdr:cNvSpPr/>
      </xdr:nvSpPr>
      <xdr:spPr bwMode="auto">
        <a:xfrm>
          <a:off x="4254500" y="7436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55303</xdr:rowOff>
    </xdr:from>
    <xdr:ext cx="762000" cy="259045"/>
    <xdr:sp macro="" textlink="">
      <xdr:nvSpPr>
        <xdr:cNvPr id="136" name="テキスト ボックス 135"/>
        <xdr:cNvSpPr txBox="1"/>
      </xdr:nvSpPr>
      <xdr:spPr>
        <a:xfrm>
          <a:off x="3924300" y="752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319026</xdr:rowOff>
    </xdr:from>
    <xdr:to>
      <xdr:col>19</xdr:col>
      <xdr:colOff>38100</xdr:colOff>
      <xdr:row>38</xdr:row>
      <xdr:rowOff>77726</xdr:rowOff>
    </xdr:to>
    <xdr:sp macro="" textlink="">
      <xdr:nvSpPr>
        <xdr:cNvPr id="137" name="楕円 136"/>
        <xdr:cNvSpPr/>
      </xdr:nvSpPr>
      <xdr:spPr bwMode="auto">
        <a:xfrm>
          <a:off x="3556000" y="7443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62503</xdr:rowOff>
    </xdr:from>
    <xdr:ext cx="762000" cy="259045"/>
    <xdr:sp macro="" textlink="">
      <xdr:nvSpPr>
        <xdr:cNvPr id="138" name="テキスト ボックス 137"/>
        <xdr:cNvSpPr txBox="1"/>
      </xdr:nvSpPr>
      <xdr:spPr>
        <a:xfrm>
          <a:off x="3225800" y="753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319057</xdr:rowOff>
    </xdr:from>
    <xdr:to>
      <xdr:col>15</xdr:col>
      <xdr:colOff>101600</xdr:colOff>
      <xdr:row>38</xdr:row>
      <xdr:rowOff>77757</xdr:rowOff>
    </xdr:to>
    <xdr:sp macro="" textlink="">
      <xdr:nvSpPr>
        <xdr:cNvPr id="139" name="楕円 138"/>
        <xdr:cNvSpPr/>
      </xdr:nvSpPr>
      <xdr:spPr bwMode="auto">
        <a:xfrm>
          <a:off x="2857500" y="7443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62534</xdr:rowOff>
    </xdr:from>
    <xdr:ext cx="762000" cy="259045"/>
    <xdr:sp macro="" textlink="">
      <xdr:nvSpPr>
        <xdr:cNvPr id="140" name="テキスト ボックス 139"/>
        <xdr:cNvSpPr txBox="1"/>
      </xdr:nvSpPr>
      <xdr:spPr>
        <a:xfrm>
          <a:off x="2527300" y="753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沖縄県石垣市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49,824
49,149
229.15
30,085,058
29,133,018
323,468
14,019,407
22,651,372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3901</xdr:rowOff>
    </xdr:from>
    <xdr:to>
      <xdr:col>24</xdr:col>
      <xdr:colOff>63500</xdr:colOff>
      <xdr:row>36</xdr:row>
      <xdr:rowOff>11499</xdr:rowOff>
    </xdr:to>
    <xdr:cxnSp macro="">
      <xdr:nvCxnSpPr>
        <xdr:cNvPr id="63" name="直線コネクタ 62"/>
        <xdr:cNvCxnSpPr/>
      </xdr:nvCxnSpPr>
      <xdr:spPr>
        <a:xfrm>
          <a:off x="3797300" y="6176101"/>
          <a:ext cx="838200" cy="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3901</xdr:rowOff>
    </xdr:from>
    <xdr:to>
      <xdr:col>19</xdr:col>
      <xdr:colOff>177800</xdr:colOff>
      <xdr:row>36</xdr:row>
      <xdr:rowOff>8048</xdr:rowOff>
    </xdr:to>
    <xdr:cxnSp macro="">
      <xdr:nvCxnSpPr>
        <xdr:cNvPr id="66" name="直線コネクタ 65"/>
        <xdr:cNvCxnSpPr/>
      </xdr:nvCxnSpPr>
      <xdr:spPr>
        <a:xfrm flipV="1">
          <a:off x="2908300" y="6176101"/>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157335</xdr:rowOff>
    </xdr:from>
    <xdr:to>
      <xdr:col>15</xdr:col>
      <xdr:colOff>50800</xdr:colOff>
      <xdr:row>36</xdr:row>
      <xdr:rowOff>8048</xdr:rowOff>
    </xdr:to>
    <xdr:cxnSp macro="">
      <xdr:nvCxnSpPr>
        <xdr:cNvPr id="69" name="直線コネクタ 68"/>
        <xdr:cNvCxnSpPr/>
      </xdr:nvCxnSpPr>
      <xdr:spPr>
        <a:xfrm>
          <a:off x="2019300" y="6158085"/>
          <a:ext cx="889000" cy="2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157171</xdr:rowOff>
    </xdr:from>
    <xdr:to>
      <xdr:col>10</xdr:col>
      <xdr:colOff>114300</xdr:colOff>
      <xdr:row>35</xdr:row>
      <xdr:rowOff>157335</xdr:rowOff>
    </xdr:to>
    <xdr:cxnSp macro="">
      <xdr:nvCxnSpPr>
        <xdr:cNvPr id="72" name="直線コネクタ 71"/>
        <xdr:cNvCxnSpPr/>
      </xdr:nvCxnSpPr>
      <xdr:spPr>
        <a:xfrm>
          <a:off x="1130300" y="6157921"/>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132149</xdr:rowOff>
    </xdr:from>
    <xdr:to>
      <xdr:col>24</xdr:col>
      <xdr:colOff>114300</xdr:colOff>
      <xdr:row>36</xdr:row>
      <xdr:rowOff>62299</xdr:rowOff>
    </xdr:to>
    <xdr:sp macro="" textlink="">
      <xdr:nvSpPr>
        <xdr:cNvPr id="82" name="楕円 81"/>
        <xdr:cNvSpPr/>
      </xdr:nvSpPr>
      <xdr:spPr>
        <a:xfrm>
          <a:off x="4584700" y="613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110576</xdr:rowOff>
    </xdr:from>
    <xdr:ext cx="534377" cy="259045"/>
    <xdr:sp macro="" textlink="">
      <xdr:nvSpPr>
        <xdr:cNvPr id="83" name="人件費該当値テキスト"/>
        <xdr:cNvSpPr txBox="1"/>
      </xdr:nvSpPr>
      <xdr:spPr>
        <a:xfrm>
          <a:off x="4686300" y="61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124551</xdr:rowOff>
    </xdr:from>
    <xdr:to>
      <xdr:col>20</xdr:col>
      <xdr:colOff>38100</xdr:colOff>
      <xdr:row>36</xdr:row>
      <xdr:rowOff>54701</xdr:rowOff>
    </xdr:to>
    <xdr:sp macro="" textlink="">
      <xdr:nvSpPr>
        <xdr:cNvPr id="84" name="楕円 83"/>
        <xdr:cNvSpPr/>
      </xdr:nvSpPr>
      <xdr:spPr>
        <a:xfrm>
          <a:off x="3746500" y="612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45828</xdr:rowOff>
    </xdr:from>
    <xdr:ext cx="534377" cy="259045"/>
    <xdr:sp macro="" textlink="">
      <xdr:nvSpPr>
        <xdr:cNvPr id="85" name="テキスト ボックス 84"/>
        <xdr:cNvSpPr txBox="1"/>
      </xdr:nvSpPr>
      <xdr:spPr>
        <a:xfrm>
          <a:off x="3530111" y="621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128698</xdr:rowOff>
    </xdr:from>
    <xdr:to>
      <xdr:col>15</xdr:col>
      <xdr:colOff>101600</xdr:colOff>
      <xdr:row>36</xdr:row>
      <xdr:rowOff>58848</xdr:rowOff>
    </xdr:to>
    <xdr:sp macro="" textlink="">
      <xdr:nvSpPr>
        <xdr:cNvPr id="86" name="楕円 85"/>
        <xdr:cNvSpPr/>
      </xdr:nvSpPr>
      <xdr:spPr>
        <a:xfrm>
          <a:off x="2857500" y="612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49975</xdr:rowOff>
    </xdr:from>
    <xdr:ext cx="534377" cy="259045"/>
    <xdr:sp macro="" textlink="">
      <xdr:nvSpPr>
        <xdr:cNvPr id="87" name="テキスト ボックス 86"/>
        <xdr:cNvSpPr txBox="1"/>
      </xdr:nvSpPr>
      <xdr:spPr>
        <a:xfrm>
          <a:off x="2641111" y="622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106535</xdr:rowOff>
    </xdr:from>
    <xdr:to>
      <xdr:col>10</xdr:col>
      <xdr:colOff>165100</xdr:colOff>
      <xdr:row>36</xdr:row>
      <xdr:rowOff>36685</xdr:rowOff>
    </xdr:to>
    <xdr:sp macro="" textlink="">
      <xdr:nvSpPr>
        <xdr:cNvPr id="88" name="楕円 87"/>
        <xdr:cNvSpPr/>
      </xdr:nvSpPr>
      <xdr:spPr>
        <a:xfrm>
          <a:off x="1968500" y="610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27812</xdr:rowOff>
    </xdr:from>
    <xdr:ext cx="534377" cy="259045"/>
    <xdr:sp macro="" textlink="">
      <xdr:nvSpPr>
        <xdr:cNvPr id="89" name="テキスト ボックス 88"/>
        <xdr:cNvSpPr txBox="1"/>
      </xdr:nvSpPr>
      <xdr:spPr>
        <a:xfrm>
          <a:off x="1752111" y="620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106371</xdr:rowOff>
    </xdr:from>
    <xdr:to>
      <xdr:col>6</xdr:col>
      <xdr:colOff>38100</xdr:colOff>
      <xdr:row>36</xdr:row>
      <xdr:rowOff>36521</xdr:rowOff>
    </xdr:to>
    <xdr:sp macro="" textlink="">
      <xdr:nvSpPr>
        <xdr:cNvPr id="90" name="楕円 89"/>
        <xdr:cNvSpPr/>
      </xdr:nvSpPr>
      <xdr:spPr>
        <a:xfrm>
          <a:off x="1079500" y="610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27648</xdr:rowOff>
    </xdr:from>
    <xdr:ext cx="534377" cy="259045"/>
    <xdr:sp macro="" textlink="">
      <xdr:nvSpPr>
        <xdr:cNvPr id="91" name="テキスト ボックス 90"/>
        <xdr:cNvSpPr txBox="1"/>
      </xdr:nvSpPr>
      <xdr:spPr>
        <a:xfrm>
          <a:off x="863111" y="619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160260</xdr:rowOff>
    </xdr:from>
    <xdr:to>
      <xdr:col>24</xdr:col>
      <xdr:colOff>63500</xdr:colOff>
      <xdr:row>57</xdr:row>
      <xdr:rowOff>39825</xdr:rowOff>
    </xdr:to>
    <xdr:cxnSp macro="">
      <xdr:nvCxnSpPr>
        <xdr:cNvPr id="118" name="直線コネクタ 117"/>
        <xdr:cNvCxnSpPr/>
      </xdr:nvCxnSpPr>
      <xdr:spPr>
        <a:xfrm flipV="1">
          <a:off x="3797300" y="9761460"/>
          <a:ext cx="838200" cy="5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38243</xdr:rowOff>
    </xdr:from>
    <xdr:to>
      <xdr:col>19</xdr:col>
      <xdr:colOff>177800</xdr:colOff>
      <xdr:row>57</xdr:row>
      <xdr:rowOff>39825</xdr:rowOff>
    </xdr:to>
    <xdr:cxnSp macro="">
      <xdr:nvCxnSpPr>
        <xdr:cNvPr id="121" name="直線コネクタ 120"/>
        <xdr:cNvCxnSpPr/>
      </xdr:nvCxnSpPr>
      <xdr:spPr>
        <a:xfrm>
          <a:off x="2908300" y="9810893"/>
          <a:ext cx="8890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38243</xdr:rowOff>
    </xdr:from>
    <xdr:to>
      <xdr:col>15</xdr:col>
      <xdr:colOff>50800</xdr:colOff>
      <xdr:row>57</xdr:row>
      <xdr:rowOff>64481</xdr:rowOff>
    </xdr:to>
    <xdr:cxnSp macro="">
      <xdr:nvCxnSpPr>
        <xdr:cNvPr id="124" name="直線コネクタ 123"/>
        <xdr:cNvCxnSpPr/>
      </xdr:nvCxnSpPr>
      <xdr:spPr>
        <a:xfrm flipV="1">
          <a:off x="2019300" y="9810893"/>
          <a:ext cx="889000" cy="2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64481</xdr:rowOff>
    </xdr:from>
    <xdr:to>
      <xdr:col>10</xdr:col>
      <xdr:colOff>114300</xdr:colOff>
      <xdr:row>57</xdr:row>
      <xdr:rowOff>82582</xdr:rowOff>
    </xdr:to>
    <xdr:cxnSp macro="">
      <xdr:nvCxnSpPr>
        <xdr:cNvPr id="127" name="直線コネクタ 126"/>
        <xdr:cNvCxnSpPr/>
      </xdr:nvCxnSpPr>
      <xdr:spPr>
        <a:xfrm flipV="1">
          <a:off x="1130300" y="9837131"/>
          <a:ext cx="889000" cy="1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109460</xdr:rowOff>
    </xdr:from>
    <xdr:to>
      <xdr:col>24</xdr:col>
      <xdr:colOff>114300</xdr:colOff>
      <xdr:row>57</xdr:row>
      <xdr:rowOff>39610</xdr:rowOff>
    </xdr:to>
    <xdr:sp macro="" textlink="">
      <xdr:nvSpPr>
        <xdr:cNvPr id="137" name="楕円 136"/>
        <xdr:cNvSpPr/>
      </xdr:nvSpPr>
      <xdr:spPr>
        <a:xfrm>
          <a:off x="4584700" y="97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87887</xdr:rowOff>
    </xdr:from>
    <xdr:ext cx="534377" cy="259045"/>
    <xdr:sp macro="" textlink="">
      <xdr:nvSpPr>
        <xdr:cNvPr id="138" name="物件費該当値テキスト"/>
        <xdr:cNvSpPr txBox="1"/>
      </xdr:nvSpPr>
      <xdr:spPr>
        <a:xfrm>
          <a:off x="4686300" y="968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160475</xdr:rowOff>
    </xdr:from>
    <xdr:to>
      <xdr:col>20</xdr:col>
      <xdr:colOff>38100</xdr:colOff>
      <xdr:row>57</xdr:row>
      <xdr:rowOff>90625</xdr:rowOff>
    </xdr:to>
    <xdr:sp macro="" textlink="">
      <xdr:nvSpPr>
        <xdr:cNvPr id="139" name="楕円 138"/>
        <xdr:cNvSpPr/>
      </xdr:nvSpPr>
      <xdr:spPr>
        <a:xfrm>
          <a:off x="3746500" y="976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81752</xdr:rowOff>
    </xdr:from>
    <xdr:ext cx="534377" cy="259045"/>
    <xdr:sp macro="" textlink="">
      <xdr:nvSpPr>
        <xdr:cNvPr id="140" name="テキスト ボックス 139"/>
        <xdr:cNvSpPr txBox="1"/>
      </xdr:nvSpPr>
      <xdr:spPr>
        <a:xfrm>
          <a:off x="3530111" y="985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158893</xdr:rowOff>
    </xdr:from>
    <xdr:to>
      <xdr:col>15</xdr:col>
      <xdr:colOff>101600</xdr:colOff>
      <xdr:row>57</xdr:row>
      <xdr:rowOff>89043</xdr:rowOff>
    </xdr:to>
    <xdr:sp macro="" textlink="">
      <xdr:nvSpPr>
        <xdr:cNvPr id="141" name="楕円 140"/>
        <xdr:cNvSpPr/>
      </xdr:nvSpPr>
      <xdr:spPr>
        <a:xfrm>
          <a:off x="2857500" y="976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80170</xdr:rowOff>
    </xdr:from>
    <xdr:ext cx="534377" cy="259045"/>
    <xdr:sp macro="" textlink="">
      <xdr:nvSpPr>
        <xdr:cNvPr id="142" name="テキスト ボックス 141"/>
        <xdr:cNvSpPr txBox="1"/>
      </xdr:nvSpPr>
      <xdr:spPr>
        <a:xfrm>
          <a:off x="2641111" y="985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13681</xdr:rowOff>
    </xdr:from>
    <xdr:to>
      <xdr:col>10</xdr:col>
      <xdr:colOff>165100</xdr:colOff>
      <xdr:row>57</xdr:row>
      <xdr:rowOff>115281</xdr:rowOff>
    </xdr:to>
    <xdr:sp macro="" textlink="">
      <xdr:nvSpPr>
        <xdr:cNvPr id="143" name="楕円 142"/>
        <xdr:cNvSpPr/>
      </xdr:nvSpPr>
      <xdr:spPr>
        <a:xfrm>
          <a:off x="1968500" y="978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106408</xdr:rowOff>
    </xdr:from>
    <xdr:ext cx="534377" cy="259045"/>
    <xdr:sp macro="" textlink="">
      <xdr:nvSpPr>
        <xdr:cNvPr id="144" name="テキスト ボックス 143"/>
        <xdr:cNvSpPr txBox="1"/>
      </xdr:nvSpPr>
      <xdr:spPr>
        <a:xfrm>
          <a:off x="1752111" y="987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31782</xdr:rowOff>
    </xdr:from>
    <xdr:to>
      <xdr:col>6</xdr:col>
      <xdr:colOff>38100</xdr:colOff>
      <xdr:row>57</xdr:row>
      <xdr:rowOff>133382</xdr:rowOff>
    </xdr:to>
    <xdr:sp macro="" textlink="">
      <xdr:nvSpPr>
        <xdr:cNvPr id="145" name="楕円 144"/>
        <xdr:cNvSpPr/>
      </xdr:nvSpPr>
      <xdr:spPr>
        <a:xfrm>
          <a:off x="1079500" y="98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124509</xdr:rowOff>
    </xdr:from>
    <xdr:ext cx="534377" cy="259045"/>
    <xdr:sp macro="" textlink="">
      <xdr:nvSpPr>
        <xdr:cNvPr id="146" name="テキスト ボックス 145"/>
        <xdr:cNvSpPr txBox="1"/>
      </xdr:nvSpPr>
      <xdr:spPr>
        <a:xfrm>
          <a:off x="863111" y="989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153645</xdr:rowOff>
    </xdr:from>
    <xdr:to>
      <xdr:col>24</xdr:col>
      <xdr:colOff>63500</xdr:colOff>
      <xdr:row>75</xdr:row>
      <xdr:rowOff>155360</xdr:rowOff>
    </xdr:to>
    <xdr:cxnSp macro="">
      <xdr:nvCxnSpPr>
        <xdr:cNvPr id="173" name="直線コネクタ 172"/>
        <xdr:cNvCxnSpPr/>
      </xdr:nvCxnSpPr>
      <xdr:spPr>
        <a:xfrm flipV="1">
          <a:off x="3797300" y="13012395"/>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85820</xdr:rowOff>
    </xdr:from>
    <xdr:ext cx="469744" cy="259045"/>
    <xdr:sp macro="" textlink="">
      <xdr:nvSpPr>
        <xdr:cNvPr id="174" name="維持補修費平均値テキスト"/>
        <xdr:cNvSpPr txBox="1"/>
      </xdr:nvSpPr>
      <xdr:spPr>
        <a:xfrm>
          <a:off x="4686300" y="13287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155360</xdr:rowOff>
    </xdr:from>
    <xdr:to>
      <xdr:col>19</xdr:col>
      <xdr:colOff>177800</xdr:colOff>
      <xdr:row>76</xdr:row>
      <xdr:rowOff>8826</xdr:rowOff>
    </xdr:to>
    <xdr:cxnSp macro="">
      <xdr:nvCxnSpPr>
        <xdr:cNvPr id="176" name="直線コネクタ 175"/>
        <xdr:cNvCxnSpPr/>
      </xdr:nvCxnSpPr>
      <xdr:spPr>
        <a:xfrm flipV="1">
          <a:off x="2908300" y="13014110"/>
          <a:ext cx="889000" cy="2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6588</xdr:rowOff>
    </xdr:from>
    <xdr:ext cx="469744" cy="259045"/>
    <xdr:sp macro="" textlink="">
      <xdr:nvSpPr>
        <xdr:cNvPr id="178" name="テキスト ボックス 177"/>
        <xdr:cNvSpPr txBox="1"/>
      </xdr:nvSpPr>
      <xdr:spPr>
        <a:xfrm>
          <a:off x="3562428" y="133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8826</xdr:rowOff>
    </xdr:from>
    <xdr:to>
      <xdr:col>15</xdr:col>
      <xdr:colOff>50800</xdr:colOff>
      <xdr:row>76</xdr:row>
      <xdr:rowOff>23388</xdr:rowOff>
    </xdr:to>
    <xdr:cxnSp macro="">
      <xdr:nvCxnSpPr>
        <xdr:cNvPr id="179" name="直線コネクタ 178"/>
        <xdr:cNvCxnSpPr/>
      </xdr:nvCxnSpPr>
      <xdr:spPr>
        <a:xfrm flipV="1">
          <a:off x="2019300" y="13039026"/>
          <a:ext cx="889000" cy="1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169991</xdr:rowOff>
    </xdr:from>
    <xdr:ext cx="469744" cy="259045"/>
    <xdr:sp macro="" textlink="">
      <xdr:nvSpPr>
        <xdr:cNvPr id="181" name="テキスト ボックス 180"/>
        <xdr:cNvSpPr txBox="1"/>
      </xdr:nvSpPr>
      <xdr:spPr>
        <a:xfrm>
          <a:off x="2673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167773</xdr:rowOff>
    </xdr:from>
    <xdr:to>
      <xdr:col>10</xdr:col>
      <xdr:colOff>114300</xdr:colOff>
      <xdr:row>76</xdr:row>
      <xdr:rowOff>23388</xdr:rowOff>
    </xdr:to>
    <xdr:cxnSp macro="">
      <xdr:nvCxnSpPr>
        <xdr:cNvPr id="182" name="直線コネクタ 181"/>
        <xdr:cNvCxnSpPr/>
      </xdr:nvCxnSpPr>
      <xdr:spPr>
        <a:xfrm>
          <a:off x="1130300" y="13026523"/>
          <a:ext cx="889000" cy="2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4" name="テキスト ボックス 183"/>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43164</xdr:rowOff>
    </xdr:from>
    <xdr:ext cx="469744" cy="259045"/>
    <xdr:sp macro="" textlink="">
      <xdr:nvSpPr>
        <xdr:cNvPr id="186" name="テキスト ボックス 185"/>
        <xdr:cNvSpPr txBox="1"/>
      </xdr:nvSpPr>
      <xdr:spPr>
        <a:xfrm>
          <a:off x="895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102845</xdr:rowOff>
    </xdr:from>
    <xdr:to>
      <xdr:col>24</xdr:col>
      <xdr:colOff>114300</xdr:colOff>
      <xdr:row>76</xdr:row>
      <xdr:rowOff>32995</xdr:rowOff>
    </xdr:to>
    <xdr:sp macro="" textlink="">
      <xdr:nvSpPr>
        <xdr:cNvPr id="192" name="楕円 191"/>
        <xdr:cNvSpPr/>
      </xdr:nvSpPr>
      <xdr:spPr>
        <a:xfrm>
          <a:off x="4584700" y="129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125722</xdr:rowOff>
    </xdr:from>
    <xdr:ext cx="534377" cy="259045"/>
    <xdr:sp macro="" textlink="">
      <xdr:nvSpPr>
        <xdr:cNvPr id="193" name="維持補修費該当値テキスト"/>
        <xdr:cNvSpPr txBox="1"/>
      </xdr:nvSpPr>
      <xdr:spPr>
        <a:xfrm>
          <a:off x="4686300" y="1281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104559</xdr:rowOff>
    </xdr:from>
    <xdr:to>
      <xdr:col>20</xdr:col>
      <xdr:colOff>38100</xdr:colOff>
      <xdr:row>76</xdr:row>
      <xdr:rowOff>34708</xdr:rowOff>
    </xdr:to>
    <xdr:sp macro="" textlink="">
      <xdr:nvSpPr>
        <xdr:cNvPr id="194" name="楕円 193"/>
        <xdr:cNvSpPr/>
      </xdr:nvSpPr>
      <xdr:spPr>
        <a:xfrm>
          <a:off x="3746500" y="129633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51236</xdr:rowOff>
    </xdr:from>
    <xdr:ext cx="534377" cy="259045"/>
    <xdr:sp macro="" textlink="">
      <xdr:nvSpPr>
        <xdr:cNvPr id="195" name="テキスト ボックス 194"/>
        <xdr:cNvSpPr txBox="1"/>
      </xdr:nvSpPr>
      <xdr:spPr>
        <a:xfrm>
          <a:off x="3530111" y="1273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129477</xdr:rowOff>
    </xdr:from>
    <xdr:to>
      <xdr:col>15</xdr:col>
      <xdr:colOff>101600</xdr:colOff>
      <xdr:row>76</xdr:row>
      <xdr:rowOff>59627</xdr:rowOff>
    </xdr:to>
    <xdr:sp macro="" textlink="">
      <xdr:nvSpPr>
        <xdr:cNvPr id="196" name="楕円 195"/>
        <xdr:cNvSpPr/>
      </xdr:nvSpPr>
      <xdr:spPr>
        <a:xfrm>
          <a:off x="2857500" y="129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76154</xdr:rowOff>
    </xdr:from>
    <xdr:ext cx="534377" cy="259045"/>
    <xdr:sp macro="" textlink="">
      <xdr:nvSpPr>
        <xdr:cNvPr id="197" name="テキスト ボックス 196"/>
        <xdr:cNvSpPr txBox="1"/>
      </xdr:nvSpPr>
      <xdr:spPr>
        <a:xfrm>
          <a:off x="2641111" y="1276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144038</xdr:rowOff>
    </xdr:from>
    <xdr:to>
      <xdr:col>10</xdr:col>
      <xdr:colOff>165100</xdr:colOff>
      <xdr:row>76</xdr:row>
      <xdr:rowOff>74188</xdr:rowOff>
    </xdr:to>
    <xdr:sp macro="" textlink="">
      <xdr:nvSpPr>
        <xdr:cNvPr id="198" name="楕円 197"/>
        <xdr:cNvSpPr/>
      </xdr:nvSpPr>
      <xdr:spPr>
        <a:xfrm>
          <a:off x="1968500" y="130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90715</xdr:rowOff>
    </xdr:from>
    <xdr:ext cx="534377" cy="259045"/>
    <xdr:sp macro="" textlink="">
      <xdr:nvSpPr>
        <xdr:cNvPr id="199" name="テキスト ボックス 198"/>
        <xdr:cNvSpPr txBox="1"/>
      </xdr:nvSpPr>
      <xdr:spPr>
        <a:xfrm>
          <a:off x="1752111" y="1277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116972</xdr:rowOff>
    </xdr:from>
    <xdr:to>
      <xdr:col>6</xdr:col>
      <xdr:colOff>38100</xdr:colOff>
      <xdr:row>76</xdr:row>
      <xdr:rowOff>47123</xdr:rowOff>
    </xdr:to>
    <xdr:sp macro="" textlink="">
      <xdr:nvSpPr>
        <xdr:cNvPr id="200" name="楕円 199"/>
        <xdr:cNvSpPr/>
      </xdr:nvSpPr>
      <xdr:spPr>
        <a:xfrm>
          <a:off x="1079500" y="129757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63649</xdr:rowOff>
    </xdr:from>
    <xdr:ext cx="534377" cy="259045"/>
    <xdr:sp macro="" textlink="">
      <xdr:nvSpPr>
        <xdr:cNvPr id="201" name="テキスト ボックス 200"/>
        <xdr:cNvSpPr txBox="1"/>
      </xdr:nvSpPr>
      <xdr:spPr>
        <a:xfrm>
          <a:off x="863111" y="1275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107874</xdr:rowOff>
    </xdr:from>
    <xdr:to>
      <xdr:col>24</xdr:col>
      <xdr:colOff>63500</xdr:colOff>
      <xdr:row>92</xdr:row>
      <xdr:rowOff>15977</xdr:rowOff>
    </xdr:to>
    <xdr:cxnSp macro="">
      <xdr:nvCxnSpPr>
        <xdr:cNvPr id="231" name="直線コネクタ 230"/>
        <xdr:cNvCxnSpPr/>
      </xdr:nvCxnSpPr>
      <xdr:spPr>
        <a:xfrm flipV="1">
          <a:off x="3797300" y="15709824"/>
          <a:ext cx="8382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15977</xdr:rowOff>
    </xdr:from>
    <xdr:to>
      <xdr:col>19</xdr:col>
      <xdr:colOff>177800</xdr:colOff>
      <xdr:row>93</xdr:row>
      <xdr:rowOff>20028</xdr:rowOff>
    </xdr:to>
    <xdr:cxnSp macro="">
      <xdr:nvCxnSpPr>
        <xdr:cNvPr id="234" name="直線コネクタ 233"/>
        <xdr:cNvCxnSpPr/>
      </xdr:nvCxnSpPr>
      <xdr:spPr>
        <a:xfrm flipV="1">
          <a:off x="2908300" y="15789377"/>
          <a:ext cx="889000" cy="17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20028</xdr:rowOff>
    </xdr:from>
    <xdr:to>
      <xdr:col>15</xdr:col>
      <xdr:colOff>50800</xdr:colOff>
      <xdr:row>93</xdr:row>
      <xdr:rowOff>80759</xdr:rowOff>
    </xdr:to>
    <xdr:cxnSp macro="">
      <xdr:nvCxnSpPr>
        <xdr:cNvPr id="237" name="直線コネクタ 236"/>
        <xdr:cNvCxnSpPr/>
      </xdr:nvCxnSpPr>
      <xdr:spPr>
        <a:xfrm flipV="1">
          <a:off x="2019300" y="15964878"/>
          <a:ext cx="889000" cy="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80759</xdr:rowOff>
    </xdr:from>
    <xdr:to>
      <xdr:col>10</xdr:col>
      <xdr:colOff>114300</xdr:colOff>
      <xdr:row>93</xdr:row>
      <xdr:rowOff>153772</xdr:rowOff>
    </xdr:to>
    <xdr:cxnSp macro="">
      <xdr:nvCxnSpPr>
        <xdr:cNvPr id="240" name="直線コネクタ 239"/>
        <xdr:cNvCxnSpPr/>
      </xdr:nvCxnSpPr>
      <xdr:spPr>
        <a:xfrm flipV="1">
          <a:off x="1130300" y="16025609"/>
          <a:ext cx="889000" cy="7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57074</xdr:rowOff>
    </xdr:from>
    <xdr:to>
      <xdr:col>24</xdr:col>
      <xdr:colOff>114300</xdr:colOff>
      <xdr:row>91</xdr:row>
      <xdr:rowOff>158674</xdr:rowOff>
    </xdr:to>
    <xdr:sp macro="" textlink="">
      <xdr:nvSpPr>
        <xdr:cNvPr id="250" name="楕円 249"/>
        <xdr:cNvSpPr/>
      </xdr:nvSpPr>
      <xdr:spPr>
        <a:xfrm>
          <a:off x="4584700" y="1565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79951</xdr:rowOff>
    </xdr:from>
    <xdr:ext cx="599010" cy="259045"/>
    <xdr:sp macro="" textlink="">
      <xdr:nvSpPr>
        <xdr:cNvPr id="251" name="扶助費該当値テキスト"/>
        <xdr:cNvSpPr txBox="1"/>
      </xdr:nvSpPr>
      <xdr:spPr>
        <a:xfrm>
          <a:off x="4686300" y="1551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136627</xdr:rowOff>
    </xdr:from>
    <xdr:to>
      <xdr:col>20</xdr:col>
      <xdr:colOff>38100</xdr:colOff>
      <xdr:row>92</xdr:row>
      <xdr:rowOff>66777</xdr:rowOff>
    </xdr:to>
    <xdr:sp macro="" textlink="">
      <xdr:nvSpPr>
        <xdr:cNvPr id="252" name="楕円 251"/>
        <xdr:cNvSpPr/>
      </xdr:nvSpPr>
      <xdr:spPr>
        <a:xfrm>
          <a:off x="3746500" y="1573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83304</xdr:rowOff>
    </xdr:from>
    <xdr:ext cx="599010" cy="259045"/>
    <xdr:sp macro="" textlink="">
      <xdr:nvSpPr>
        <xdr:cNvPr id="253" name="テキスト ボックス 252"/>
        <xdr:cNvSpPr txBox="1"/>
      </xdr:nvSpPr>
      <xdr:spPr>
        <a:xfrm>
          <a:off x="3497795" y="15513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140678</xdr:rowOff>
    </xdr:from>
    <xdr:to>
      <xdr:col>15</xdr:col>
      <xdr:colOff>101600</xdr:colOff>
      <xdr:row>93</xdr:row>
      <xdr:rowOff>70828</xdr:rowOff>
    </xdr:to>
    <xdr:sp macro="" textlink="">
      <xdr:nvSpPr>
        <xdr:cNvPr id="254" name="楕円 253"/>
        <xdr:cNvSpPr/>
      </xdr:nvSpPr>
      <xdr:spPr>
        <a:xfrm>
          <a:off x="2857500" y="1591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87355</xdr:rowOff>
    </xdr:from>
    <xdr:ext cx="599010" cy="259045"/>
    <xdr:sp macro="" textlink="">
      <xdr:nvSpPr>
        <xdr:cNvPr id="255" name="テキスト ボックス 254"/>
        <xdr:cNvSpPr txBox="1"/>
      </xdr:nvSpPr>
      <xdr:spPr>
        <a:xfrm>
          <a:off x="2608795" y="1568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29959</xdr:rowOff>
    </xdr:from>
    <xdr:to>
      <xdr:col>10</xdr:col>
      <xdr:colOff>165100</xdr:colOff>
      <xdr:row>93</xdr:row>
      <xdr:rowOff>131559</xdr:rowOff>
    </xdr:to>
    <xdr:sp macro="" textlink="">
      <xdr:nvSpPr>
        <xdr:cNvPr id="256" name="楕円 255"/>
        <xdr:cNvSpPr/>
      </xdr:nvSpPr>
      <xdr:spPr>
        <a:xfrm>
          <a:off x="1968500" y="1597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148086</xdr:rowOff>
    </xdr:from>
    <xdr:ext cx="599010" cy="259045"/>
    <xdr:sp macro="" textlink="">
      <xdr:nvSpPr>
        <xdr:cNvPr id="257" name="テキスト ボックス 256"/>
        <xdr:cNvSpPr txBox="1"/>
      </xdr:nvSpPr>
      <xdr:spPr>
        <a:xfrm>
          <a:off x="1719795" y="1575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102972</xdr:rowOff>
    </xdr:from>
    <xdr:to>
      <xdr:col>6</xdr:col>
      <xdr:colOff>38100</xdr:colOff>
      <xdr:row>94</xdr:row>
      <xdr:rowOff>33122</xdr:rowOff>
    </xdr:to>
    <xdr:sp macro="" textlink="">
      <xdr:nvSpPr>
        <xdr:cNvPr id="258" name="楕円 257"/>
        <xdr:cNvSpPr/>
      </xdr:nvSpPr>
      <xdr:spPr>
        <a:xfrm>
          <a:off x="1079500" y="1604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49649</xdr:rowOff>
    </xdr:from>
    <xdr:ext cx="599010" cy="259045"/>
    <xdr:sp macro="" textlink="">
      <xdr:nvSpPr>
        <xdr:cNvPr id="259" name="テキスト ボックス 258"/>
        <xdr:cNvSpPr txBox="1"/>
      </xdr:nvSpPr>
      <xdr:spPr>
        <a:xfrm>
          <a:off x="830795" y="15823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137917</xdr:rowOff>
    </xdr:from>
    <xdr:to>
      <xdr:col>55</xdr:col>
      <xdr:colOff>0</xdr:colOff>
      <xdr:row>37</xdr:row>
      <xdr:rowOff>32395</xdr:rowOff>
    </xdr:to>
    <xdr:cxnSp macro="">
      <xdr:nvCxnSpPr>
        <xdr:cNvPr id="284" name="直線コネクタ 283"/>
        <xdr:cNvCxnSpPr/>
      </xdr:nvCxnSpPr>
      <xdr:spPr>
        <a:xfrm flipV="1">
          <a:off x="9639300" y="6310117"/>
          <a:ext cx="838200" cy="6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167567</xdr:rowOff>
    </xdr:from>
    <xdr:to>
      <xdr:col>50</xdr:col>
      <xdr:colOff>114300</xdr:colOff>
      <xdr:row>37</xdr:row>
      <xdr:rowOff>32395</xdr:rowOff>
    </xdr:to>
    <xdr:cxnSp macro="">
      <xdr:nvCxnSpPr>
        <xdr:cNvPr id="287" name="直線コネクタ 286"/>
        <xdr:cNvCxnSpPr/>
      </xdr:nvCxnSpPr>
      <xdr:spPr>
        <a:xfrm>
          <a:off x="8750300" y="6339767"/>
          <a:ext cx="889000" cy="3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167567</xdr:rowOff>
    </xdr:from>
    <xdr:to>
      <xdr:col>45</xdr:col>
      <xdr:colOff>177800</xdr:colOff>
      <xdr:row>37</xdr:row>
      <xdr:rowOff>16445</xdr:rowOff>
    </xdr:to>
    <xdr:cxnSp macro="">
      <xdr:nvCxnSpPr>
        <xdr:cNvPr id="290" name="直線コネクタ 289"/>
        <xdr:cNvCxnSpPr/>
      </xdr:nvCxnSpPr>
      <xdr:spPr>
        <a:xfrm flipV="1">
          <a:off x="7861300" y="6339767"/>
          <a:ext cx="889000" cy="2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16445</xdr:rowOff>
    </xdr:from>
    <xdr:to>
      <xdr:col>41</xdr:col>
      <xdr:colOff>50800</xdr:colOff>
      <xdr:row>37</xdr:row>
      <xdr:rowOff>37573</xdr:rowOff>
    </xdr:to>
    <xdr:cxnSp macro="">
      <xdr:nvCxnSpPr>
        <xdr:cNvPr id="293" name="直線コネクタ 292"/>
        <xdr:cNvCxnSpPr/>
      </xdr:nvCxnSpPr>
      <xdr:spPr>
        <a:xfrm flipV="1">
          <a:off x="6972300" y="6360095"/>
          <a:ext cx="889000" cy="2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87117</xdr:rowOff>
    </xdr:from>
    <xdr:to>
      <xdr:col>55</xdr:col>
      <xdr:colOff>50800</xdr:colOff>
      <xdr:row>37</xdr:row>
      <xdr:rowOff>17267</xdr:rowOff>
    </xdr:to>
    <xdr:sp macro="" textlink="">
      <xdr:nvSpPr>
        <xdr:cNvPr id="303" name="楕円 302"/>
        <xdr:cNvSpPr/>
      </xdr:nvSpPr>
      <xdr:spPr>
        <a:xfrm>
          <a:off x="10426700" y="625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2044</xdr:rowOff>
    </xdr:from>
    <xdr:ext cx="534377" cy="259045"/>
    <xdr:sp macro="" textlink="">
      <xdr:nvSpPr>
        <xdr:cNvPr id="304" name="補助費等該当値テキスト"/>
        <xdr:cNvSpPr txBox="1"/>
      </xdr:nvSpPr>
      <xdr:spPr>
        <a:xfrm>
          <a:off x="10528300" y="617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153045</xdr:rowOff>
    </xdr:from>
    <xdr:to>
      <xdr:col>50</xdr:col>
      <xdr:colOff>165100</xdr:colOff>
      <xdr:row>37</xdr:row>
      <xdr:rowOff>83195</xdr:rowOff>
    </xdr:to>
    <xdr:sp macro="" textlink="">
      <xdr:nvSpPr>
        <xdr:cNvPr id="305" name="楕円 304"/>
        <xdr:cNvSpPr/>
      </xdr:nvSpPr>
      <xdr:spPr>
        <a:xfrm>
          <a:off x="9588500" y="63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74322</xdr:rowOff>
    </xdr:from>
    <xdr:ext cx="534377" cy="259045"/>
    <xdr:sp macro="" textlink="">
      <xdr:nvSpPr>
        <xdr:cNvPr id="306" name="テキスト ボックス 305"/>
        <xdr:cNvSpPr txBox="1"/>
      </xdr:nvSpPr>
      <xdr:spPr>
        <a:xfrm>
          <a:off x="9372111" y="641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116767</xdr:rowOff>
    </xdr:from>
    <xdr:to>
      <xdr:col>46</xdr:col>
      <xdr:colOff>38100</xdr:colOff>
      <xdr:row>37</xdr:row>
      <xdr:rowOff>46917</xdr:rowOff>
    </xdr:to>
    <xdr:sp macro="" textlink="">
      <xdr:nvSpPr>
        <xdr:cNvPr id="307" name="楕円 306"/>
        <xdr:cNvSpPr/>
      </xdr:nvSpPr>
      <xdr:spPr>
        <a:xfrm>
          <a:off x="8699500" y="628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38044</xdr:rowOff>
    </xdr:from>
    <xdr:ext cx="534377" cy="259045"/>
    <xdr:sp macro="" textlink="">
      <xdr:nvSpPr>
        <xdr:cNvPr id="308" name="テキスト ボックス 307"/>
        <xdr:cNvSpPr txBox="1"/>
      </xdr:nvSpPr>
      <xdr:spPr>
        <a:xfrm>
          <a:off x="8483111" y="638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137095</xdr:rowOff>
    </xdr:from>
    <xdr:to>
      <xdr:col>41</xdr:col>
      <xdr:colOff>101600</xdr:colOff>
      <xdr:row>37</xdr:row>
      <xdr:rowOff>67245</xdr:rowOff>
    </xdr:to>
    <xdr:sp macro="" textlink="">
      <xdr:nvSpPr>
        <xdr:cNvPr id="309" name="楕円 308"/>
        <xdr:cNvSpPr/>
      </xdr:nvSpPr>
      <xdr:spPr>
        <a:xfrm>
          <a:off x="7810500" y="63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58372</xdr:rowOff>
    </xdr:from>
    <xdr:ext cx="534377" cy="259045"/>
    <xdr:sp macro="" textlink="">
      <xdr:nvSpPr>
        <xdr:cNvPr id="310" name="テキスト ボックス 309"/>
        <xdr:cNvSpPr txBox="1"/>
      </xdr:nvSpPr>
      <xdr:spPr>
        <a:xfrm>
          <a:off x="7594111" y="640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158223</xdr:rowOff>
    </xdr:from>
    <xdr:to>
      <xdr:col>36</xdr:col>
      <xdr:colOff>165100</xdr:colOff>
      <xdr:row>37</xdr:row>
      <xdr:rowOff>88373</xdr:rowOff>
    </xdr:to>
    <xdr:sp macro="" textlink="">
      <xdr:nvSpPr>
        <xdr:cNvPr id="311" name="楕円 310"/>
        <xdr:cNvSpPr/>
      </xdr:nvSpPr>
      <xdr:spPr>
        <a:xfrm>
          <a:off x="6921500" y="633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79500</xdr:rowOff>
    </xdr:from>
    <xdr:ext cx="534377" cy="259045"/>
    <xdr:sp macro="" textlink="">
      <xdr:nvSpPr>
        <xdr:cNvPr id="312" name="テキスト ボックス 311"/>
        <xdr:cNvSpPr txBox="1"/>
      </xdr:nvSpPr>
      <xdr:spPr>
        <a:xfrm>
          <a:off x="6705111" y="642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138640</xdr:rowOff>
    </xdr:from>
    <xdr:to>
      <xdr:col>55</xdr:col>
      <xdr:colOff>0</xdr:colOff>
      <xdr:row>56</xdr:row>
      <xdr:rowOff>157554</xdr:rowOff>
    </xdr:to>
    <xdr:cxnSp macro="">
      <xdr:nvCxnSpPr>
        <xdr:cNvPr id="339" name="直線コネクタ 338"/>
        <xdr:cNvCxnSpPr/>
      </xdr:nvCxnSpPr>
      <xdr:spPr>
        <a:xfrm flipV="1">
          <a:off x="9639300" y="9568390"/>
          <a:ext cx="838200" cy="19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86806</xdr:rowOff>
    </xdr:from>
    <xdr:to>
      <xdr:col>50</xdr:col>
      <xdr:colOff>114300</xdr:colOff>
      <xdr:row>56</xdr:row>
      <xdr:rowOff>157554</xdr:rowOff>
    </xdr:to>
    <xdr:cxnSp macro="">
      <xdr:nvCxnSpPr>
        <xdr:cNvPr id="342" name="直線コネクタ 341"/>
        <xdr:cNvCxnSpPr/>
      </xdr:nvCxnSpPr>
      <xdr:spPr>
        <a:xfrm>
          <a:off x="8750300" y="9688006"/>
          <a:ext cx="889000" cy="7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17518</xdr:rowOff>
    </xdr:from>
    <xdr:to>
      <xdr:col>45</xdr:col>
      <xdr:colOff>177800</xdr:colOff>
      <xdr:row>56</xdr:row>
      <xdr:rowOff>86806</xdr:rowOff>
    </xdr:to>
    <xdr:cxnSp macro="">
      <xdr:nvCxnSpPr>
        <xdr:cNvPr id="345" name="直線コネクタ 344"/>
        <xdr:cNvCxnSpPr/>
      </xdr:nvCxnSpPr>
      <xdr:spPr>
        <a:xfrm>
          <a:off x="7861300" y="9618718"/>
          <a:ext cx="889000" cy="6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11895</xdr:rowOff>
    </xdr:from>
    <xdr:to>
      <xdr:col>41</xdr:col>
      <xdr:colOff>50800</xdr:colOff>
      <xdr:row>56</xdr:row>
      <xdr:rowOff>17518</xdr:rowOff>
    </xdr:to>
    <xdr:cxnSp macro="">
      <xdr:nvCxnSpPr>
        <xdr:cNvPr id="348" name="直線コネクタ 347"/>
        <xdr:cNvCxnSpPr/>
      </xdr:nvCxnSpPr>
      <xdr:spPr>
        <a:xfrm>
          <a:off x="6972300" y="9613095"/>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87840</xdr:rowOff>
    </xdr:from>
    <xdr:to>
      <xdr:col>55</xdr:col>
      <xdr:colOff>50800</xdr:colOff>
      <xdr:row>56</xdr:row>
      <xdr:rowOff>17990</xdr:rowOff>
    </xdr:to>
    <xdr:sp macro="" textlink="">
      <xdr:nvSpPr>
        <xdr:cNvPr id="358" name="楕円 357"/>
        <xdr:cNvSpPr/>
      </xdr:nvSpPr>
      <xdr:spPr>
        <a:xfrm>
          <a:off x="10426700" y="95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110717</xdr:rowOff>
    </xdr:from>
    <xdr:ext cx="599010" cy="259045"/>
    <xdr:sp macro="" textlink="">
      <xdr:nvSpPr>
        <xdr:cNvPr id="359" name="普通建設事業費該当値テキスト"/>
        <xdr:cNvSpPr txBox="1"/>
      </xdr:nvSpPr>
      <xdr:spPr>
        <a:xfrm>
          <a:off x="10528300" y="936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106754</xdr:rowOff>
    </xdr:from>
    <xdr:to>
      <xdr:col>50</xdr:col>
      <xdr:colOff>165100</xdr:colOff>
      <xdr:row>57</xdr:row>
      <xdr:rowOff>36904</xdr:rowOff>
    </xdr:to>
    <xdr:sp macro="" textlink="">
      <xdr:nvSpPr>
        <xdr:cNvPr id="360" name="楕円 359"/>
        <xdr:cNvSpPr/>
      </xdr:nvSpPr>
      <xdr:spPr>
        <a:xfrm>
          <a:off x="9588500" y="970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28031</xdr:rowOff>
    </xdr:from>
    <xdr:ext cx="534377" cy="259045"/>
    <xdr:sp macro="" textlink="">
      <xdr:nvSpPr>
        <xdr:cNvPr id="361" name="テキスト ボックス 360"/>
        <xdr:cNvSpPr txBox="1"/>
      </xdr:nvSpPr>
      <xdr:spPr>
        <a:xfrm>
          <a:off x="9372111" y="980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36006</xdr:rowOff>
    </xdr:from>
    <xdr:to>
      <xdr:col>46</xdr:col>
      <xdr:colOff>38100</xdr:colOff>
      <xdr:row>56</xdr:row>
      <xdr:rowOff>137606</xdr:rowOff>
    </xdr:to>
    <xdr:sp macro="" textlink="">
      <xdr:nvSpPr>
        <xdr:cNvPr id="362" name="楕円 361"/>
        <xdr:cNvSpPr/>
      </xdr:nvSpPr>
      <xdr:spPr>
        <a:xfrm>
          <a:off x="8699500" y="963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128733</xdr:rowOff>
    </xdr:from>
    <xdr:ext cx="534377" cy="259045"/>
    <xdr:sp macro="" textlink="">
      <xdr:nvSpPr>
        <xdr:cNvPr id="363" name="テキスト ボックス 362"/>
        <xdr:cNvSpPr txBox="1"/>
      </xdr:nvSpPr>
      <xdr:spPr>
        <a:xfrm>
          <a:off x="8483111" y="97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138168</xdr:rowOff>
    </xdr:from>
    <xdr:to>
      <xdr:col>41</xdr:col>
      <xdr:colOff>101600</xdr:colOff>
      <xdr:row>56</xdr:row>
      <xdr:rowOff>68318</xdr:rowOff>
    </xdr:to>
    <xdr:sp macro="" textlink="">
      <xdr:nvSpPr>
        <xdr:cNvPr id="364" name="楕円 363"/>
        <xdr:cNvSpPr/>
      </xdr:nvSpPr>
      <xdr:spPr>
        <a:xfrm>
          <a:off x="7810500" y="956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84845</xdr:rowOff>
    </xdr:from>
    <xdr:ext cx="599010" cy="259045"/>
    <xdr:sp macro="" textlink="">
      <xdr:nvSpPr>
        <xdr:cNvPr id="365" name="テキスト ボックス 364"/>
        <xdr:cNvSpPr txBox="1"/>
      </xdr:nvSpPr>
      <xdr:spPr>
        <a:xfrm>
          <a:off x="7561795" y="9343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132545</xdr:rowOff>
    </xdr:from>
    <xdr:to>
      <xdr:col>36</xdr:col>
      <xdr:colOff>165100</xdr:colOff>
      <xdr:row>56</xdr:row>
      <xdr:rowOff>62695</xdr:rowOff>
    </xdr:to>
    <xdr:sp macro="" textlink="">
      <xdr:nvSpPr>
        <xdr:cNvPr id="366" name="楕円 365"/>
        <xdr:cNvSpPr/>
      </xdr:nvSpPr>
      <xdr:spPr>
        <a:xfrm>
          <a:off x="6921500" y="95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79222</xdr:rowOff>
    </xdr:from>
    <xdr:ext cx="599010" cy="259045"/>
    <xdr:sp macro="" textlink="">
      <xdr:nvSpPr>
        <xdr:cNvPr id="367" name="テキスト ボックス 366"/>
        <xdr:cNvSpPr txBox="1"/>
      </xdr:nvSpPr>
      <xdr:spPr>
        <a:xfrm>
          <a:off x="6672795" y="933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2365</xdr:rowOff>
    </xdr:from>
    <xdr:to>
      <xdr:col>55</xdr:col>
      <xdr:colOff>0</xdr:colOff>
      <xdr:row>77</xdr:row>
      <xdr:rowOff>52284</xdr:rowOff>
    </xdr:to>
    <xdr:cxnSp macro="">
      <xdr:nvCxnSpPr>
        <xdr:cNvPr id="396" name="直線コネクタ 395"/>
        <xdr:cNvCxnSpPr/>
      </xdr:nvCxnSpPr>
      <xdr:spPr>
        <a:xfrm flipV="1">
          <a:off x="9639300" y="12861115"/>
          <a:ext cx="838200" cy="39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52284</xdr:rowOff>
    </xdr:from>
    <xdr:to>
      <xdr:col>50</xdr:col>
      <xdr:colOff>114300</xdr:colOff>
      <xdr:row>77</xdr:row>
      <xdr:rowOff>62068</xdr:rowOff>
    </xdr:to>
    <xdr:cxnSp macro="">
      <xdr:nvCxnSpPr>
        <xdr:cNvPr id="399" name="直線コネクタ 398"/>
        <xdr:cNvCxnSpPr/>
      </xdr:nvCxnSpPr>
      <xdr:spPr>
        <a:xfrm flipV="1">
          <a:off x="8750300" y="13253934"/>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2197</xdr:rowOff>
    </xdr:from>
    <xdr:to>
      <xdr:col>45</xdr:col>
      <xdr:colOff>177800</xdr:colOff>
      <xdr:row>77</xdr:row>
      <xdr:rowOff>62068</xdr:rowOff>
    </xdr:to>
    <xdr:cxnSp macro="">
      <xdr:nvCxnSpPr>
        <xdr:cNvPr id="402" name="直線コネクタ 401"/>
        <xdr:cNvCxnSpPr/>
      </xdr:nvCxnSpPr>
      <xdr:spPr>
        <a:xfrm>
          <a:off x="7861300" y="13032397"/>
          <a:ext cx="889000" cy="23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74793</xdr:rowOff>
    </xdr:from>
    <xdr:to>
      <xdr:col>41</xdr:col>
      <xdr:colOff>50800</xdr:colOff>
      <xdr:row>76</xdr:row>
      <xdr:rowOff>2197</xdr:rowOff>
    </xdr:to>
    <xdr:cxnSp macro="">
      <xdr:nvCxnSpPr>
        <xdr:cNvPr id="405" name="直線コネクタ 404"/>
        <xdr:cNvCxnSpPr/>
      </xdr:nvCxnSpPr>
      <xdr:spPr>
        <a:xfrm>
          <a:off x="6972300" y="12933543"/>
          <a:ext cx="889000" cy="9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31315</xdr:rowOff>
    </xdr:from>
    <xdr:ext cx="534377" cy="259045"/>
    <xdr:sp macro="" textlink="">
      <xdr:nvSpPr>
        <xdr:cNvPr id="407" name="テキスト ボックス 406"/>
        <xdr:cNvSpPr txBox="1"/>
      </xdr:nvSpPr>
      <xdr:spPr>
        <a:xfrm>
          <a:off x="7594111" y="13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xdr:cNvSpPr txBox="1"/>
      </xdr:nvSpPr>
      <xdr:spPr>
        <a:xfrm>
          <a:off x="6705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123015</xdr:rowOff>
    </xdr:from>
    <xdr:to>
      <xdr:col>55</xdr:col>
      <xdr:colOff>50800</xdr:colOff>
      <xdr:row>75</xdr:row>
      <xdr:rowOff>53165</xdr:rowOff>
    </xdr:to>
    <xdr:sp macro="" textlink="">
      <xdr:nvSpPr>
        <xdr:cNvPr id="415" name="楕円 414"/>
        <xdr:cNvSpPr/>
      </xdr:nvSpPr>
      <xdr:spPr>
        <a:xfrm>
          <a:off x="10426700" y="1281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145892</xdr:rowOff>
    </xdr:from>
    <xdr:ext cx="534377" cy="259045"/>
    <xdr:sp macro="" textlink="">
      <xdr:nvSpPr>
        <xdr:cNvPr id="416" name="普通建設事業費 （ うち新規整備　）該当値テキスト"/>
        <xdr:cNvSpPr txBox="1"/>
      </xdr:nvSpPr>
      <xdr:spPr>
        <a:xfrm>
          <a:off x="10528300" y="126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1484</xdr:rowOff>
    </xdr:from>
    <xdr:to>
      <xdr:col>50</xdr:col>
      <xdr:colOff>165100</xdr:colOff>
      <xdr:row>77</xdr:row>
      <xdr:rowOff>103084</xdr:rowOff>
    </xdr:to>
    <xdr:sp macro="" textlink="">
      <xdr:nvSpPr>
        <xdr:cNvPr id="417" name="楕円 416"/>
        <xdr:cNvSpPr/>
      </xdr:nvSpPr>
      <xdr:spPr>
        <a:xfrm>
          <a:off x="9588500" y="132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119611</xdr:rowOff>
    </xdr:from>
    <xdr:ext cx="534377" cy="259045"/>
    <xdr:sp macro="" textlink="">
      <xdr:nvSpPr>
        <xdr:cNvPr id="418" name="テキスト ボックス 417"/>
        <xdr:cNvSpPr txBox="1"/>
      </xdr:nvSpPr>
      <xdr:spPr>
        <a:xfrm>
          <a:off x="9372111" y="1297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11268</xdr:rowOff>
    </xdr:from>
    <xdr:to>
      <xdr:col>46</xdr:col>
      <xdr:colOff>38100</xdr:colOff>
      <xdr:row>77</xdr:row>
      <xdr:rowOff>112868</xdr:rowOff>
    </xdr:to>
    <xdr:sp macro="" textlink="">
      <xdr:nvSpPr>
        <xdr:cNvPr id="419" name="楕円 418"/>
        <xdr:cNvSpPr/>
      </xdr:nvSpPr>
      <xdr:spPr>
        <a:xfrm>
          <a:off x="8699500" y="1321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129395</xdr:rowOff>
    </xdr:from>
    <xdr:ext cx="534377" cy="259045"/>
    <xdr:sp macro="" textlink="">
      <xdr:nvSpPr>
        <xdr:cNvPr id="420" name="テキスト ボックス 419"/>
        <xdr:cNvSpPr txBox="1"/>
      </xdr:nvSpPr>
      <xdr:spPr>
        <a:xfrm>
          <a:off x="8483111" y="1298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122847</xdr:rowOff>
    </xdr:from>
    <xdr:to>
      <xdr:col>41</xdr:col>
      <xdr:colOff>101600</xdr:colOff>
      <xdr:row>76</xdr:row>
      <xdr:rowOff>52997</xdr:rowOff>
    </xdr:to>
    <xdr:sp macro="" textlink="">
      <xdr:nvSpPr>
        <xdr:cNvPr id="421" name="楕円 420"/>
        <xdr:cNvSpPr/>
      </xdr:nvSpPr>
      <xdr:spPr>
        <a:xfrm>
          <a:off x="7810500" y="129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69524</xdr:rowOff>
    </xdr:from>
    <xdr:ext cx="534377" cy="259045"/>
    <xdr:sp macro="" textlink="">
      <xdr:nvSpPr>
        <xdr:cNvPr id="422" name="テキスト ボックス 421"/>
        <xdr:cNvSpPr txBox="1"/>
      </xdr:nvSpPr>
      <xdr:spPr>
        <a:xfrm>
          <a:off x="7594111" y="1275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23993</xdr:rowOff>
    </xdr:from>
    <xdr:to>
      <xdr:col>36</xdr:col>
      <xdr:colOff>165100</xdr:colOff>
      <xdr:row>75</xdr:row>
      <xdr:rowOff>125593</xdr:rowOff>
    </xdr:to>
    <xdr:sp macro="" textlink="">
      <xdr:nvSpPr>
        <xdr:cNvPr id="423" name="楕円 422"/>
        <xdr:cNvSpPr/>
      </xdr:nvSpPr>
      <xdr:spPr>
        <a:xfrm>
          <a:off x="6921500" y="1288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142120</xdr:rowOff>
    </xdr:from>
    <xdr:ext cx="534377" cy="259045"/>
    <xdr:sp macro="" textlink="">
      <xdr:nvSpPr>
        <xdr:cNvPr id="424" name="テキスト ボックス 423"/>
        <xdr:cNvSpPr txBox="1"/>
      </xdr:nvSpPr>
      <xdr:spPr>
        <a:xfrm>
          <a:off x="6705111" y="1265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134610</xdr:rowOff>
    </xdr:from>
    <xdr:to>
      <xdr:col>55</xdr:col>
      <xdr:colOff>0</xdr:colOff>
      <xdr:row>99</xdr:row>
      <xdr:rowOff>330</xdr:rowOff>
    </xdr:to>
    <xdr:cxnSp macro="">
      <xdr:nvCxnSpPr>
        <xdr:cNvPr id="453" name="直線コネクタ 452"/>
        <xdr:cNvCxnSpPr/>
      </xdr:nvCxnSpPr>
      <xdr:spPr>
        <a:xfrm flipV="1">
          <a:off x="9639300" y="16936710"/>
          <a:ext cx="838200" cy="3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330</xdr:rowOff>
    </xdr:from>
    <xdr:to>
      <xdr:col>50</xdr:col>
      <xdr:colOff>114300</xdr:colOff>
      <xdr:row>99</xdr:row>
      <xdr:rowOff>4818</xdr:rowOff>
    </xdr:to>
    <xdr:cxnSp macro="">
      <xdr:nvCxnSpPr>
        <xdr:cNvPr id="456" name="直線コネクタ 455"/>
        <xdr:cNvCxnSpPr/>
      </xdr:nvCxnSpPr>
      <xdr:spPr>
        <a:xfrm flipV="1">
          <a:off x="8750300" y="16973880"/>
          <a:ext cx="889000" cy="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149964</xdr:rowOff>
    </xdr:from>
    <xdr:to>
      <xdr:col>45</xdr:col>
      <xdr:colOff>177800</xdr:colOff>
      <xdr:row>99</xdr:row>
      <xdr:rowOff>4818</xdr:rowOff>
    </xdr:to>
    <xdr:cxnSp macro="">
      <xdr:nvCxnSpPr>
        <xdr:cNvPr id="459" name="直線コネクタ 458"/>
        <xdr:cNvCxnSpPr/>
      </xdr:nvCxnSpPr>
      <xdr:spPr>
        <a:xfrm>
          <a:off x="7861300" y="16952064"/>
          <a:ext cx="889000" cy="2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149964</xdr:rowOff>
    </xdr:from>
    <xdr:to>
      <xdr:col>41</xdr:col>
      <xdr:colOff>50800</xdr:colOff>
      <xdr:row>99</xdr:row>
      <xdr:rowOff>44016</xdr:rowOff>
    </xdr:to>
    <xdr:cxnSp macro="">
      <xdr:nvCxnSpPr>
        <xdr:cNvPr id="462" name="直線コネクタ 461"/>
        <xdr:cNvCxnSpPr/>
      </xdr:nvCxnSpPr>
      <xdr:spPr>
        <a:xfrm flipV="1">
          <a:off x="6972300" y="16952064"/>
          <a:ext cx="889000" cy="6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83810</xdr:rowOff>
    </xdr:from>
    <xdr:to>
      <xdr:col>55</xdr:col>
      <xdr:colOff>50800</xdr:colOff>
      <xdr:row>99</xdr:row>
      <xdr:rowOff>13960</xdr:rowOff>
    </xdr:to>
    <xdr:sp macro="" textlink="">
      <xdr:nvSpPr>
        <xdr:cNvPr id="472" name="楕円 471"/>
        <xdr:cNvSpPr/>
      </xdr:nvSpPr>
      <xdr:spPr>
        <a:xfrm>
          <a:off x="10426700" y="1688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170187</xdr:rowOff>
    </xdr:from>
    <xdr:ext cx="534377" cy="259045"/>
    <xdr:sp macro="" textlink="">
      <xdr:nvSpPr>
        <xdr:cNvPr id="473" name="普通建設事業費 （ うち更新整備　）該当値テキスト"/>
        <xdr:cNvSpPr txBox="1"/>
      </xdr:nvSpPr>
      <xdr:spPr>
        <a:xfrm>
          <a:off x="10528300" y="1680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120980</xdr:rowOff>
    </xdr:from>
    <xdr:to>
      <xdr:col>50</xdr:col>
      <xdr:colOff>165100</xdr:colOff>
      <xdr:row>99</xdr:row>
      <xdr:rowOff>51130</xdr:rowOff>
    </xdr:to>
    <xdr:sp macro="" textlink="">
      <xdr:nvSpPr>
        <xdr:cNvPr id="474" name="楕円 473"/>
        <xdr:cNvSpPr/>
      </xdr:nvSpPr>
      <xdr:spPr>
        <a:xfrm>
          <a:off x="9588500" y="1692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42257</xdr:rowOff>
    </xdr:from>
    <xdr:ext cx="469744" cy="259045"/>
    <xdr:sp macro="" textlink="">
      <xdr:nvSpPr>
        <xdr:cNvPr id="475" name="テキスト ボックス 474"/>
        <xdr:cNvSpPr txBox="1"/>
      </xdr:nvSpPr>
      <xdr:spPr>
        <a:xfrm>
          <a:off x="9404428" y="1701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125468</xdr:rowOff>
    </xdr:from>
    <xdr:to>
      <xdr:col>46</xdr:col>
      <xdr:colOff>38100</xdr:colOff>
      <xdr:row>99</xdr:row>
      <xdr:rowOff>55618</xdr:rowOff>
    </xdr:to>
    <xdr:sp macro="" textlink="">
      <xdr:nvSpPr>
        <xdr:cNvPr id="476" name="楕円 475"/>
        <xdr:cNvSpPr/>
      </xdr:nvSpPr>
      <xdr:spPr>
        <a:xfrm>
          <a:off x="8699500" y="1692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46745</xdr:rowOff>
    </xdr:from>
    <xdr:ext cx="469744" cy="259045"/>
    <xdr:sp macro="" textlink="">
      <xdr:nvSpPr>
        <xdr:cNvPr id="477" name="テキスト ボックス 476"/>
        <xdr:cNvSpPr txBox="1"/>
      </xdr:nvSpPr>
      <xdr:spPr>
        <a:xfrm>
          <a:off x="8515428" y="1702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99164</xdr:rowOff>
    </xdr:from>
    <xdr:to>
      <xdr:col>41</xdr:col>
      <xdr:colOff>101600</xdr:colOff>
      <xdr:row>99</xdr:row>
      <xdr:rowOff>29314</xdr:rowOff>
    </xdr:to>
    <xdr:sp macro="" textlink="">
      <xdr:nvSpPr>
        <xdr:cNvPr id="478" name="楕円 477"/>
        <xdr:cNvSpPr/>
      </xdr:nvSpPr>
      <xdr:spPr>
        <a:xfrm>
          <a:off x="7810500" y="1690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20441</xdr:rowOff>
    </xdr:from>
    <xdr:ext cx="469744" cy="259045"/>
    <xdr:sp macro="" textlink="">
      <xdr:nvSpPr>
        <xdr:cNvPr id="479" name="テキスト ボックス 478"/>
        <xdr:cNvSpPr txBox="1"/>
      </xdr:nvSpPr>
      <xdr:spPr>
        <a:xfrm>
          <a:off x="7626428" y="1699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164666</xdr:rowOff>
    </xdr:from>
    <xdr:to>
      <xdr:col>36</xdr:col>
      <xdr:colOff>165100</xdr:colOff>
      <xdr:row>99</xdr:row>
      <xdr:rowOff>94816</xdr:rowOff>
    </xdr:to>
    <xdr:sp macro="" textlink="">
      <xdr:nvSpPr>
        <xdr:cNvPr id="480" name="楕円 479"/>
        <xdr:cNvSpPr/>
      </xdr:nvSpPr>
      <xdr:spPr>
        <a:xfrm>
          <a:off x="6921500" y="169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99</xdr:row>
      <xdr:rowOff>85943</xdr:rowOff>
    </xdr:from>
    <xdr:ext cx="313932" cy="259045"/>
    <xdr:sp macro="" textlink="">
      <xdr:nvSpPr>
        <xdr:cNvPr id="481" name="テキスト ボックス 480"/>
        <xdr:cNvSpPr txBox="1"/>
      </xdr:nvSpPr>
      <xdr:spPr>
        <a:xfrm>
          <a:off x="6815333" y="170594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2" name="直線コネクタ 511"/>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5" name="直線コネクタ 514"/>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96968</xdr:rowOff>
    </xdr:from>
    <xdr:to>
      <xdr:col>76</xdr:col>
      <xdr:colOff>114300</xdr:colOff>
      <xdr:row>39</xdr:row>
      <xdr:rowOff>98878</xdr:rowOff>
    </xdr:to>
    <xdr:cxnSp macro="">
      <xdr:nvCxnSpPr>
        <xdr:cNvPr id="518" name="直線コネクタ 517"/>
        <xdr:cNvCxnSpPr/>
      </xdr:nvCxnSpPr>
      <xdr:spPr>
        <a:xfrm>
          <a:off x="13703300" y="6783518"/>
          <a:ext cx="8890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84461</xdr:rowOff>
    </xdr:from>
    <xdr:to>
      <xdr:col>71</xdr:col>
      <xdr:colOff>177800</xdr:colOff>
      <xdr:row>39</xdr:row>
      <xdr:rowOff>96968</xdr:rowOff>
    </xdr:to>
    <xdr:cxnSp macro="">
      <xdr:nvCxnSpPr>
        <xdr:cNvPr id="521" name="直線コネクタ 520"/>
        <xdr:cNvCxnSpPr/>
      </xdr:nvCxnSpPr>
      <xdr:spPr>
        <a:xfrm>
          <a:off x="12814300" y="6771011"/>
          <a:ext cx="889000" cy="1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1" name="楕円 53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2"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3" name="楕円 53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4" name="テキスト ボックス 533"/>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5" name="楕円 53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6" name="テキスト ボックス 535"/>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46168</xdr:rowOff>
    </xdr:from>
    <xdr:to>
      <xdr:col>72</xdr:col>
      <xdr:colOff>38100</xdr:colOff>
      <xdr:row>39</xdr:row>
      <xdr:rowOff>147768</xdr:rowOff>
    </xdr:to>
    <xdr:sp macro="" textlink="">
      <xdr:nvSpPr>
        <xdr:cNvPr id="537" name="楕円 536"/>
        <xdr:cNvSpPr/>
      </xdr:nvSpPr>
      <xdr:spPr>
        <a:xfrm>
          <a:off x="13652500" y="673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138895</xdr:rowOff>
    </xdr:from>
    <xdr:ext cx="378565" cy="259045"/>
    <xdr:sp macro="" textlink="">
      <xdr:nvSpPr>
        <xdr:cNvPr id="538" name="テキスト ボックス 537"/>
        <xdr:cNvSpPr txBox="1"/>
      </xdr:nvSpPr>
      <xdr:spPr>
        <a:xfrm>
          <a:off x="13514017" y="6825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33661</xdr:rowOff>
    </xdr:from>
    <xdr:to>
      <xdr:col>67</xdr:col>
      <xdr:colOff>101600</xdr:colOff>
      <xdr:row>39</xdr:row>
      <xdr:rowOff>135261</xdr:rowOff>
    </xdr:to>
    <xdr:sp macro="" textlink="">
      <xdr:nvSpPr>
        <xdr:cNvPr id="539" name="楕円 538"/>
        <xdr:cNvSpPr/>
      </xdr:nvSpPr>
      <xdr:spPr>
        <a:xfrm>
          <a:off x="12763500" y="672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126388</xdr:rowOff>
    </xdr:from>
    <xdr:ext cx="378565" cy="259045"/>
    <xdr:sp macro="" textlink="">
      <xdr:nvSpPr>
        <xdr:cNvPr id="540" name="テキスト ボックス 539"/>
        <xdr:cNvSpPr txBox="1"/>
      </xdr:nvSpPr>
      <xdr:spPr>
        <a:xfrm>
          <a:off x="12625017" y="681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128769</xdr:rowOff>
    </xdr:from>
    <xdr:to>
      <xdr:col>85</xdr:col>
      <xdr:colOff>127000</xdr:colOff>
      <xdr:row>78</xdr:row>
      <xdr:rowOff>136261</xdr:rowOff>
    </xdr:to>
    <xdr:cxnSp macro="">
      <xdr:nvCxnSpPr>
        <xdr:cNvPr id="622" name="直線コネクタ 621"/>
        <xdr:cNvCxnSpPr/>
      </xdr:nvCxnSpPr>
      <xdr:spPr>
        <a:xfrm>
          <a:off x="15481300" y="13501869"/>
          <a:ext cx="838200" cy="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128426</xdr:rowOff>
    </xdr:from>
    <xdr:to>
      <xdr:col>81</xdr:col>
      <xdr:colOff>50800</xdr:colOff>
      <xdr:row>78</xdr:row>
      <xdr:rowOff>128769</xdr:rowOff>
    </xdr:to>
    <xdr:cxnSp macro="">
      <xdr:nvCxnSpPr>
        <xdr:cNvPr id="625" name="直線コネクタ 624"/>
        <xdr:cNvCxnSpPr/>
      </xdr:nvCxnSpPr>
      <xdr:spPr>
        <a:xfrm>
          <a:off x="14592300" y="13501526"/>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128426</xdr:rowOff>
    </xdr:from>
    <xdr:to>
      <xdr:col>76</xdr:col>
      <xdr:colOff>114300</xdr:colOff>
      <xdr:row>78</xdr:row>
      <xdr:rowOff>129845</xdr:rowOff>
    </xdr:to>
    <xdr:cxnSp macro="">
      <xdr:nvCxnSpPr>
        <xdr:cNvPr id="628" name="直線コネクタ 627"/>
        <xdr:cNvCxnSpPr/>
      </xdr:nvCxnSpPr>
      <xdr:spPr>
        <a:xfrm flipV="1">
          <a:off x="13703300" y="13501526"/>
          <a:ext cx="889000" cy="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125696</xdr:rowOff>
    </xdr:from>
    <xdr:to>
      <xdr:col>71</xdr:col>
      <xdr:colOff>177800</xdr:colOff>
      <xdr:row>78</xdr:row>
      <xdr:rowOff>129845</xdr:rowOff>
    </xdr:to>
    <xdr:cxnSp macro="">
      <xdr:nvCxnSpPr>
        <xdr:cNvPr id="631" name="直線コネクタ 630"/>
        <xdr:cNvCxnSpPr/>
      </xdr:nvCxnSpPr>
      <xdr:spPr>
        <a:xfrm>
          <a:off x="12814300" y="13498796"/>
          <a:ext cx="889000" cy="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85461</xdr:rowOff>
    </xdr:from>
    <xdr:to>
      <xdr:col>85</xdr:col>
      <xdr:colOff>177800</xdr:colOff>
      <xdr:row>79</xdr:row>
      <xdr:rowOff>15611</xdr:rowOff>
    </xdr:to>
    <xdr:sp macro="" textlink="">
      <xdr:nvSpPr>
        <xdr:cNvPr id="641" name="楕円 640"/>
        <xdr:cNvSpPr/>
      </xdr:nvSpPr>
      <xdr:spPr>
        <a:xfrm>
          <a:off x="16268700" y="1345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388</xdr:rowOff>
    </xdr:from>
    <xdr:ext cx="534377" cy="259045"/>
    <xdr:sp macro="" textlink="">
      <xdr:nvSpPr>
        <xdr:cNvPr id="642" name="公債費該当値テキスト"/>
        <xdr:cNvSpPr txBox="1"/>
      </xdr:nvSpPr>
      <xdr:spPr>
        <a:xfrm>
          <a:off x="16370300" y="1337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77969</xdr:rowOff>
    </xdr:from>
    <xdr:to>
      <xdr:col>81</xdr:col>
      <xdr:colOff>101600</xdr:colOff>
      <xdr:row>79</xdr:row>
      <xdr:rowOff>8119</xdr:rowOff>
    </xdr:to>
    <xdr:sp macro="" textlink="">
      <xdr:nvSpPr>
        <xdr:cNvPr id="643" name="楕円 642"/>
        <xdr:cNvSpPr/>
      </xdr:nvSpPr>
      <xdr:spPr>
        <a:xfrm>
          <a:off x="15430500" y="1345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170696</xdr:rowOff>
    </xdr:from>
    <xdr:ext cx="534377" cy="259045"/>
    <xdr:sp macro="" textlink="">
      <xdr:nvSpPr>
        <xdr:cNvPr id="644" name="テキスト ボックス 643"/>
        <xdr:cNvSpPr txBox="1"/>
      </xdr:nvSpPr>
      <xdr:spPr>
        <a:xfrm>
          <a:off x="15214111" y="135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77626</xdr:rowOff>
    </xdr:from>
    <xdr:to>
      <xdr:col>76</xdr:col>
      <xdr:colOff>165100</xdr:colOff>
      <xdr:row>79</xdr:row>
      <xdr:rowOff>7776</xdr:rowOff>
    </xdr:to>
    <xdr:sp macro="" textlink="">
      <xdr:nvSpPr>
        <xdr:cNvPr id="645" name="楕円 644"/>
        <xdr:cNvSpPr/>
      </xdr:nvSpPr>
      <xdr:spPr>
        <a:xfrm>
          <a:off x="14541500" y="1345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170353</xdr:rowOff>
    </xdr:from>
    <xdr:ext cx="534377" cy="259045"/>
    <xdr:sp macro="" textlink="">
      <xdr:nvSpPr>
        <xdr:cNvPr id="646" name="テキスト ボックス 645"/>
        <xdr:cNvSpPr txBox="1"/>
      </xdr:nvSpPr>
      <xdr:spPr>
        <a:xfrm>
          <a:off x="14325111" y="13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79045</xdr:rowOff>
    </xdr:from>
    <xdr:to>
      <xdr:col>72</xdr:col>
      <xdr:colOff>38100</xdr:colOff>
      <xdr:row>79</xdr:row>
      <xdr:rowOff>9195</xdr:rowOff>
    </xdr:to>
    <xdr:sp macro="" textlink="">
      <xdr:nvSpPr>
        <xdr:cNvPr id="647" name="楕円 646"/>
        <xdr:cNvSpPr/>
      </xdr:nvSpPr>
      <xdr:spPr>
        <a:xfrm>
          <a:off x="13652500" y="134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322</xdr:rowOff>
    </xdr:from>
    <xdr:ext cx="534377" cy="259045"/>
    <xdr:sp macro="" textlink="">
      <xdr:nvSpPr>
        <xdr:cNvPr id="648" name="テキスト ボックス 647"/>
        <xdr:cNvSpPr txBox="1"/>
      </xdr:nvSpPr>
      <xdr:spPr>
        <a:xfrm>
          <a:off x="13436111" y="135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74896</xdr:rowOff>
    </xdr:from>
    <xdr:to>
      <xdr:col>67</xdr:col>
      <xdr:colOff>101600</xdr:colOff>
      <xdr:row>79</xdr:row>
      <xdr:rowOff>5046</xdr:rowOff>
    </xdr:to>
    <xdr:sp macro="" textlink="">
      <xdr:nvSpPr>
        <xdr:cNvPr id="649" name="楕円 648"/>
        <xdr:cNvSpPr/>
      </xdr:nvSpPr>
      <xdr:spPr>
        <a:xfrm>
          <a:off x="12763500" y="1344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167623</xdr:rowOff>
    </xdr:from>
    <xdr:ext cx="534377" cy="259045"/>
    <xdr:sp macro="" textlink="">
      <xdr:nvSpPr>
        <xdr:cNvPr id="650" name="テキスト ボックス 649"/>
        <xdr:cNvSpPr txBox="1"/>
      </xdr:nvSpPr>
      <xdr:spPr>
        <a:xfrm>
          <a:off x="12547111" y="1354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51597</xdr:rowOff>
    </xdr:from>
    <xdr:to>
      <xdr:col>85</xdr:col>
      <xdr:colOff>127000</xdr:colOff>
      <xdr:row>98</xdr:row>
      <xdr:rowOff>77521</xdr:rowOff>
    </xdr:to>
    <xdr:cxnSp macro="">
      <xdr:nvCxnSpPr>
        <xdr:cNvPr id="677" name="直線コネクタ 676"/>
        <xdr:cNvCxnSpPr/>
      </xdr:nvCxnSpPr>
      <xdr:spPr>
        <a:xfrm>
          <a:off x="15481300" y="16853697"/>
          <a:ext cx="838200" cy="2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51597</xdr:rowOff>
    </xdr:from>
    <xdr:to>
      <xdr:col>81</xdr:col>
      <xdr:colOff>50800</xdr:colOff>
      <xdr:row>98</xdr:row>
      <xdr:rowOff>59333</xdr:rowOff>
    </xdr:to>
    <xdr:cxnSp macro="">
      <xdr:nvCxnSpPr>
        <xdr:cNvPr id="680" name="直線コネクタ 679"/>
        <xdr:cNvCxnSpPr/>
      </xdr:nvCxnSpPr>
      <xdr:spPr>
        <a:xfrm flipV="1">
          <a:off x="14592300" y="16853697"/>
          <a:ext cx="889000" cy="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59333</xdr:rowOff>
    </xdr:from>
    <xdr:to>
      <xdr:col>76</xdr:col>
      <xdr:colOff>114300</xdr:colOff>
      <xdr:row>98</xdr:row>
      <xdr:rowOff>75642</xdr:rowOff>
    </xdr:to>
    <xdr:cxnSp macro="">
      <xdr:nvCxnSpPr>
        <xdr:cNvPr id="683" name="直線コネクタ 682"/>
        <xdr:cNvCxnSpPr/>
      </xdr:nvCxnSpPr>
      <xdr:spPr>
        <a:xfrm flipV="1">
          <a:off x="13703300" y="16861433"/>
          <a:ext cx="889000" cy="1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75642</xdr:rowOff>
    </xdr:from>
    <xdr:to>
      <xdr:col>71</xdr:col>
      <xdr:colOff>177800</xdr:colOff>
      <xdr:row>98</xdr:row>
      <xdr:rowOff>85065</xdr:rowOff>
    </xdr:to>
    <xdr:cxnSp macro="">
      <xdr:nvCxnSpPr>
        <xdr:cNvPr id="686" name="直線コネクタ 685"/>
        <xdr:cNvCxnSpPr/>
      </xdr:nvCxnSpPr>
      <xdr:spPr>
        <a:xfrm flipV="1">
          <a:off x="12814300" y="16877742"/>
          <a:ext cx="8890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26721</xdr:rowOff>
    </xdr:from>
    <xdr:to>
      <xdr:col>85</xdr:col>
      <xdr:colOff>177800</xdr:colOff>
      <xdr:row>98</xdr:row>
      <xdr:rowOff>128321</xdr:rowOff>
    </xdr:to>
    <xdr:sp macro="" textlink="">
      <xdr:nvSpPr>
        <xdr:cNvPr id="696" name="楕円 695"/>
        <xdr:cNvSpPr/>
      </xdr:nvSpPr>
      <xdr:spPr>
        <a:xfrm>
          <a:off x="16268700" y="1682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122132</xdr:rowOff>
    </xdr:from>
    <xdr:ext cx="534377" cy="259045"/>
    <xdr:sp macro="" textlink="">
      <xdr:nvSpPr>
        <xdr:cNvPr id="697" name="積立金該当値テキスト"/>
        <xdr:cNvSpPr txBox="1"/>
      </xdr:nvSpPr>
      <xdr:spPr>
        <a:xfrm>
          <a:off x="16370300" y="1675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797</xdr:rowOff>
    </xdr:from>
    <xdr:to>
      <xdr:col>81</xdr:col>
      <xdr:colOff>101600</xdr:colOff>
      <xdr:row>98</xdr:row>
      <xdr:rowOff>102397</xdr:rowOff>
    </xdr:to>
    <xdr:sp macro="" textlink="">
      <xdr:nvSpPr>
        <xdr:cNvPr id="698" name="楕円 697"/>
        <xdr:cNvSpPr/>
      </xdr:nvSpPr>
      <xdr:spPr>
        <a:xfrm>
          <a:off x="15430500" y="1680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93524</xdr:rowOff>
    </xdr:from>
    <xdr:ext cx="534377" cy="259045"/>
    <xdr:sp macro="" textlink="">
      <xdr:nvSpPr>
        <xdr:cNvPr id="699" name="テキスト ボックス 698"/>
        <xdr:cNvSpPr txBox="1"/>
      </xdr:nvSpPr>
      <xdr:spPr>
        <a:xfrm>
          <a:off x="15214111" y="1689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8533</xdr:rowOff>
    </xdr:from>
    <xdr:to>
      <xdr:col>76</xdr:col>
      <xdr:colOff>165100</xdr:colOff>
      <xdr:row>98</xdr:row>
      <xdr:rowOff>110133</xdr:rowOff>
    </xdr:to>
    <xdr:sp macro="" textlink="">
      <xdr:nvSpPr>
        <xdr:cNvPr id="700" name="楕円 699"/>
        <xdr:cNvSpPr/>
      </xdr:nvSpPr>
      <xdr:spPr>
        <a:xfrm>
          <a:off x="14541500" y="1681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101260</xdr:rowOff>
    </xdr:from>
    <xdr:ext cx="534377" cy="259045"/>
    <xdr:sp macro="" textlink="">
      <xdr:nvSpPr>
        <xdr:cNvPr id="701" name="テキスト ボックス 700"/>
        <xdr:cNvSpPr txBox="1"/>
      </xdr:nvSpPr>
      <xdr:spPr>
        <a:xfrm>
          <a:off x="14325111" y="1690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24842</xdr:rowOff>
    </xdr:from>
    <xdr:to>
      <xdr:col>72</xdr:col>
      <xdr:colOff>38100</xdr:colOff>
      <xdr:row>98</xdr:row>
      <xdr:rowOff>126442</xdr:rowOff>
    </xdr:to>
    <xdr:sp macro="" textlink="">
      <xdr:nvSpPr>
        <xdr:cNvPr id="702" name="楕円 701"/>
        <xdr:cNvSpPr/>
      </xdr:nvSpPr>
      <xdr:spPr>
        <a:xfrm>
          <a:off x="13652500" y="168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117569</xdr:rowOff>
    </xdr:from>
    <xdr:ext cx="534377" cy="259045"/>
    <xdr:sp macro="" textlink="">
      <xdr:nvSpPr>
        <xdr:cNvPr id="703" name="テキスト ボックス 702"/>
        <xdr:cNvSpPr txBox="1"/>
      </xdr:nvSpPr>
      <xdr:spPr>
        <a:xfrm>
          <a:off x="13436111" y="1691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34265</xdr:rowOff>
    </xdr:from>
    <xdr:to>
      <xdr:col>67</xdr:col>
      <xdr:colOff>101600</xdr:colOff>
      <xdr:row>98</xdr:row>
      <xdr:rowOff>135865</xdr:rowOff>
    </xdr:to>
    <xdr:sp macro="" textlink="">
      <xdr:nvSpPr>
        <xdr:cNvPr id="704" name="楕円 703"/>
        <xdr:cNvSpPr/>
      </xdr:nvSpPr>
      <xdr:spPr>
        <a:xfrm>
          <a:off x="12763500" y="1683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126992</xdr:rowOff>
    </xdr:from>
    <xdr:ext cx="534377" cy="259045"/>
    <xdr:sp macro="" textlink="">
      <xdr:nvSpPr>
        <xdr:cNvPr id="705" name="テキスト ボックス 704"/>
        <xdr:cNvSpPr txBox="1"/>
      </xdr:nvSpPr>
      <xdr:spPr>
        <a:xfrm>
          <a:off x="12547111" y="1692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87514</xdr:rowOff>
    </xdr:from>
    <xdr:to>
      <xdr:col>116</xdr:col>
      <xdr:colOff>63500</xdr:colOff>
      <xdr:row>59</xdr:row>
      <xdr:rowOff>87905</xdr:rowOff>
    </xdr:to>
    <xdr:cxnSp macro="">
      <xdr:nvCxnSpPr>
        <xdr:cNvPr id="791" name="直線コネクタ 790"/>
        <xdr:cNvCxnSpPr/>
      </xdr:nvCxnSpPr>
      <xdr:spPr>
        <a:xfrm>
          <a:off x="21323300" y="10203064"/>
          <a:ext cx="8382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81864</xdr:rowOff>
    </xdr:from>
    <xdr:to>
      <xdr:col>111</xdr:col>
      <xdr:colOff>177800</xdr:colOff>
      <xdr:row>59</xdr:row>
      <xdr:rowOff>87514</xdr:rowOff>
    </xdr:to>
    <xdr:cxnSp macro="">
      <xdr:nvCxnSpPr>
        <xdr:cNvPr id="794" name="直線コネクタ 793"/>
        <xdr:cNvCxnSpPr/>
      </xdr:nvCxnSpPr>
      <xdr:spPr>
        <a:xfrm>
          <a:off x="20434300" y="10197414"/>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81864</xdr:rowOff>
    </xdr:from>
    <xdr:to>
      <xdr:col>107</xdr:col>
      <xdr:colOff>50800</xdr:colOff>
      <xdr:row>59</xdr:row>
      <xdr:rowOff>85326</xdr:rowOff>
    </xdr:to>
    <xdr:cxnSp macro="">
      <xdr:nvCxnSpPr>
        <xdr:cNvPr id="797" name="直線コネクタ 796"/>
        <xdr:cNvCxnSpPr/>
      </xdr:nvCxnSpPr>
      <xdr:spPr>
        <a:xfrm flipV="1">
          <a:off x="19545300" y="10197414"/>
          <a:ext cx="8890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83693</xdr:rowOff>
    </xdr:from>
    <xdr:to>
      <xdr:col>102</xdr:col>
      <xdr:colOff>114300</xdr:colOff>
      <xdr:row>59</xdr:row>
      <xdr:rowOff>85326</xdr:rowOff>
    </xdr:to>
    <xdr:cxnSp macro="">
      <xdr:nvCxnSpPr>
        <xdr:cNvPr id="800" name="直線コネクタ 799"/>
        <xdr:cNvCxnSpPr/>
      </xdr:nvCxnSpPr>
      <xdr:spPr>
        <a:xfrm>
          <a:off x="18656300" y="1019924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37105</xdr:rowOff>
    </xdr:from>
    <xdr:to>
      <xdr:col>116</xdr:col>
      <xdr:colOff>114300</xdr:colOff>
      <xdr:row>59</xdr:row>
      <xdr:rowOff>138705</xdr:rowOff>
    </xdr:to>
    <xdr:sp macro="" textlink="">
      <xdr:nvSpPr>
        <xdr:cNvPr id="810" name="楕円 809"/>
        <xdr:cNvSpPr/>
      </xdr:nvSpPr>
      <xdr:spPr>
        <a:xfrm>
          <a:off x="22110700" y="1015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123482</xdr:rowOff>
    </xdr:from>
    <xdr:ext cx="378565" cy="259045"/>
    <xdr:sp macro="" textlink="">
      <xdr:nvSpPr>
        <xdr:cNvPr id="811" name="貸付金該当値テキスト"/>
        <xdr:cNvSpPr txBox="1"/>
      </xdr:nvSpPr>
      <xdr:spPr>
        <a:xfrm>
          <a:off x="22212300" y="10067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36714</xdr:rowOff>
    </xdr:from>
    <xdr:to>
      <xdr:col>112</xdr:col>
      <xdr:colOff>38100</xdr:colOff>
      <xdr:row>59</xdr:row>
      <xdr:rowOff>138314</xdr:rowOff>
    </xdr:to>
    <xdr:sp macro="" textlink="">
      <xdr:nvSpPr>
        <xdr:cNvPr id="812" name="楕円 811"/>
        <xdr:cNvSpPr/>
      </xdr:nvSpPr>
      <xdr:spPr>
        <a:xfrm>
          <a:off x="21272500" y="1015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129441</xdr:rowOff>
    </xdr:from>
    <xdr:ext cx="378565" cy="259045"/>
    <xdr:sp macro="" textlink="">
      <xdr:nvSpPr>
        <xdr:cNvPr id="813" name="テキスト ボックス 812"/>
        <xdr:cNvSpPr txBox="1"/>
      </xdr:nvSpPr>
      <xdr:spPr>
        <a:xfrm>
          <a:off x="21134017" y="10244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31064</xdr:rowOff>
    </xdr:from>
    <xdr:to>
      <xdr:col>107</xdr:col>
      <xdr:colOff>101600</xdr:colOff>
      <xdr:row>59</xdr:row>
      <xdr:rowOff>132664</xdr:rowOff>
    </xdr:to>
    <xdr:sp macro="" textlink="">
      <xdr:nvSpPr>
        <xdr:cNvPr id="814" name="楕円 813"/>
        <xdr:cNvSpPr/>
      </xdr:nvSpPr>
      <xdr:spPr>
        <a:xfrm>
          <a:off x="20383500" y="101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123791</xdr:rowOff>
    </xdr:from>
    <xdr:ext cx="378565" cy="259045"/>
    <xdr:sp macro="" textlink="">
      <xdr:nvSpPr>
        <xdr:cNvPr id="815" name="テキスト ボックス 814"/>
        <xdr:cNvSpPr txBox="1"/>
      </xdr:nvSpPr>
      <xdr:spPr>
        <a:xfrm>
          <a:off x="20245017" y="10239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34526</xdr:rowOff>
    </xdr:from>
    <xdr:to>
      <xdr:col>102</xdr:col>
      <xdr:colOff>165100</xdr:colOff>
      <xdr:row>59</xdr:row>
      <xdr:rowOff>136126</xdr:rowOff>
    </xdr:to>
    <xdr:sp macro="" textlink="">
      <xdr:nvSpPr>
        <xdr:cNvPr id="816" name="楕円 815"/>
        <xdr:cNvSpPr/>
      </xdr:nvSpPr>
      <xdr:spPr>
        <a:xfrm>
          <a:off x="19494500" y="101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127253</xdr:rowOff>
    </xdr:from>
    <xdr:ext cx="378565" cy="259045"/>
    <xdr:sp macro="" textlink="">
      <xdr:nvSpPr>
        <xdr:cNvPr id="817" name="テキスト ボックス 816"/>
        <xdr:cNvSpPr txBox="1"/>
      </xdr:nvSpPr>
      <xdr:spPr>
        <a:xfrm>
          <a:off x="19356017" y="10242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32893</xdr:rowOff>
    </xdr:from>
    <xdr:to>
      <xdr:col>98</xdr:col>
      <xdr:colOff>38100</xdr:colOff>
      <xdr:row>59</xdr:row>
      <xdr:rowOff>134493</xdr:rowOff>
    </xdr:to>
    <xdr:sp macro="" textlink="">
      <xdr:nvSpPr>
        <xdr:cNvPr id="818" name="楕円 817"/>
        <xdr:cNvSpPr/>
      </xdr:nvSpPr>
      <xdr:spPr>
        <a:xfrm>
          <a:off x="18605500" y="101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125620</xdr:rowOff>
    </xdr:from>
    <xdr:ext cx="378565" cy="259045"/>
    <xdr:sp macro="" textlink="">
      <xdr:nvSpPr>
        <xdr:cNvPr id="819" name="テキスト ボックス 818"/>
        <xdr:cNvSpPr txBox="1"/>
      </xdr:nvSpPr>
      <xdr:spPr>
        <a:xfrm>
          <a:off x="18467017" y="102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155375</xdr:rowOff>
    </xdr:from>
    <xdr:to>
      <xdr:col>116</xdr:col>
      <xdr:colOff>63500</xdr:colOff>
      <xdr:row>78</xdr:row>
      <xdr:rowOff>8908</xdr:rowOff>
    </xdr:to>
    <xdr:cxnSp macro="">
      <xdr:nvCxnSpPr>
        <xdr:cNvPr id="851" name="直線コネクタ 850"/>
        <xdr:cNvCxnSpPr/>
      </xdr:nvCxnSpPr>
      <xdr:spPr>
        <a:xfrm>
          <a:off x="21323300" y="13185575"/>
          <a:ext cx="838200" cy="19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141382</xdr:rowOff>
    </xdr:from>
    <xdr:to>
      <xdr:col>111</xdr:col>
      <xdr:colOff>177800</xdr:colOff>
      <xdr:row>76</xdr:row>
      <xdr:rowOff>155375</xdr:rowOff>
    </xdr:to>
    <xdr:cxnSp macro="">
      <xdr:nvCxnSpPr>
        <xdr:cNvPr id="854" name="直線コネクタ 853"/>
        <xdr:cNvCxnSpPr/>
      </xdr:nvCxnSpPr>
      <xdr:spPr>
        <a:xfrm>
          <a:off x="20434300" y="13171582"/>
          <a:ext cx="889000" cy="1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76721</xdr:rowOff>
    </xdr:from>
    <xdr:to>
      <xdr:col>107</xdr:col>
      <xdr:colOff>50800</xdr:colOff>
      <xdr:row>76</xdr:row>
      <xdr:rowOff>141382</xdr:rowOff>
    </xdr:to>
    <xdr:cxnSp macro="">
      <xdr:nvCxnSpPr>
        <xdr:cNvPr id="857" name="直線コネクタ 856"/>
        <xdr:cNvCxnSpPr/>
      </xdr:nvCxnSpPr>
      <xdr:spPr>
        <a:xfrm>
          <a:off x="19545300" y="13106921"/>
          <a:ext cx="8890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70337</xdr:rowOff>
    </xdr:from>
    <xdr:to>
      <xdr:col>102</xdr:col>
      <xdr:colOff>114300</xdr:colOff>
      <xdr:row>76</xdr:row>
      <xdr:rowOff>76721</xdr:rowOff>
    </xdr:to>
    <xdr:cxnSp macro="">
      <xdr:nvCxnSpPr>
        <xdr:cNvPr id="860" name="直線コネクタ 859"/>
        <xdr:cNvCxnSpPr/>
      </xdr:nvCxnSpPr>
      <xdr:spPr>
        <a:xfrm>
          <a:off x="18656300" y="13100537"/>
          <a:ext cx="8890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129558</xdr:rowOff>
    </xdr:from>
    <xdr:to>
      <xdr:col>116</xdr:col>
      <xdr:colOff>114300</xdr:colOff>
      <xdr:row>78</xdr:row>
      <xdr:rowOff>59708</xdr:rowOff>
    </xdr:to>
    <xdr:sp macro="" textlink="">
      <xdr:nvSpPr>
        <xdr:cNvPr id="870" name="楕円 869"/>
        <xdr:cNvSpPr/>
      </xdr:nvSpPr>
      <xdr:spPr>
        <a:xfrm>
          <a:off x="22110700" y="1333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107985</xdr:rowOff>
    </xdr:from>
    <xdr:ext cx="534377" cy="259045"/>
    <xdr:sp macro="" textlink="">
      <xdr:nvSpPr>
        <xdr:cNvPr id="871" name="繰出金該当値テキスト"/>
        <xdr:cNvSpPr txBox="1"/>
      </xdr:nvSpPr>
      <xdr:spPr>
        <a:xfrm>
          <a:off x="22212300" y="1330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104575</xdr:rowOff>
    </xdr:from>
    <xdr:to>
      <xdr:col>112</xdr:col>
      <xdr:colOff>38100</xdr:colOff>
      <xdr:row>77</xdr:row>
      <xdr:rowOff>34725</xdr:rowOff>
    </xdr:to>
    <xdr:sp macro="" textlink="">
      <xdr:nvSpPr>
        <xdr:cNvPr id="872" name="楕円 871"/>
        <xdr:cNvSpPr/>
      </xdr:nvSpPr>
      <xdr:spPr>
        <a:xfrm>
          <a:off x="21272500" y="1313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25852</xdr:rowOff>
    </xdr:from>
    <xdr:ext cx="534377" cy="259045"/>
    <xdr:sp macro="" textlink="">
      <xdr:nvSpPr>
        <xdr:cNvPr id="873" name="テキスト ボックス 872"/>
        <xdr:cNvSpPr txBox="1"/>
      </xdr:nvSpPr>
      <xdr:spPr>
        <a:xfrm>
          <a:off x="21056111" y="1322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90582</xdr:rowOff>
    </xdr:from>
    <xdr:to>
      <xdr:col>107</xdr:col>
      <xdr:colOff>101600</xdr:colOff>
      <xdr:row>77</xdr:row>
      <xdr:rowOff>20732</xdr:rowOff>
    </xdr:to>
    <xdr:sp macro="" textlink="">
      <xdr:nvSpPr>
        <xdr:cNvPr id="874" name="楕円 873"/>
        <xdr:cNvSpPr/>
      </xdr:nvSpPr>
      <xdr:spPr>
        <a:xfrm>
          <a:off x="20383500" y="131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11859</xdr:rowOff>
    </xdr:from>
    <xdr:ext cx="534377" cy="259045"/>
    <xdr:sp macro="" textlink="">
      <xdr:nvSpPr>
        <xdr:cNvPr id="875" name="テキスト ボックス 874"/>
        <xdr:cNvSpPr txBox="1"/>
      </xdr:nvSpPr>
      <xdr:spPr>
        <a:xfrm>
          <a:off x="20167111" y="132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25921</xdr:rowOff>
    </xdr:from>
    <xdr:to>
      <xdr:col>102</xdr:col>
      <xdr:colOff>165100</xdr:colOff>
      <xdr:row>76</xdr:row>
      <xdr:rowOff>127521</xdr:rowOff>
    </xdr:to>
    <xdr:sp macro="" textlink="">
      <xdr:nvSpPr>
        <xdr:cNvPr id="876" name="楕円 875"/>
        <xdr:cNvSpPr/>
      </xdr:nvSpPr>
      <xdr:spPr>
        <a:xfrm>
          <a:off x="19494500" y="1305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118648</xdr:rowOff>
    </xdr:from>
    <xdr:ext cx="534377" cy="259045"/>
    <xdr:sp macro="" textlink="">
      <xdr:nvSpPr>
        <xdr:cNvPr id="877" name="テキスト ボックス 876"/>
        <xdr:cNvSpPr txBox="1"/>
      </xdr:nvSpPr>
      <xdr:spPr>
        <a:xfrm>
          <a:off x="19278111" y="1314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19537</xdr:rowOff>
    </xdr:from>
    <xdr:to>
      <xdr:col>98</xdr:col>
      <xdr:colOff>38100</xdr:colOff>
      <xdr:row>76</xdr:row>
      <xdr:rowOff>121137</xdr:rowOff>
    </xdr:to>
    <xdr:sp macro="" textlink="">
      <xdr:nvSpPr>
        <xdr:cNvPr id="878" name="楕円 877"/>
        <xdr:cNvSpPr/>
      </xdr:nvSpPr>
      <xdr:spPr>
        <a:xfrm>
          <a:off x="18605500" y="1304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112264</xdr:rowOff>
    </xdr:from>
    <xdr:ext cx="534377" cy="259045"/>
    <xdr:sp macro="" textlink="">
      <xdr:nvSpPr>
        <xdr:cNvPr id="879" name="テキスト ボックス 878"/>
        <xdr:cNvSpPr txBox="1"/>
      </xdr:nvSpPr>
      <xdr:spPr>
        <a:xfrm>
          <a:off x="18389111" y="1314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163,006</a:t>
          </a:r>
          <a:r>
            <a:rPr kumimoji="1" lang="ja-JP" altLang="en-US" sz="1300">
              <a:latin typeface="ＭＳ Ｐゴシック" panose="020B0600070205080204" pitchFamily="50" charset="-128"/>
              <a:ea typeface="ＭＳ Ｐゴシック" panose="020B0600070205080204" pitchFamily="50" charset="-128"/>
            </a:rPr>
            <a:t>円と年々増加傾向であり、類似団体と比較して一人当たりコストが高い状況となっている。これは、主に子育て支援事業等の児童福祉費の増加によるものであり、前年度と比較すると住民一人あたり</a:t>
          </a:r>
          <a:r>
            <a:rPr kumimoji="1" lang="en-US" altLang="ja-JP" sz="1300">
              <a:latin typeface="ＭＳ Ｐゴシック" panose="020B0600070205080204" pitchFamily="50" charset="-128"/>
              <a:ea typeface="ＭＳ Ｐゴシック" panose="020B0600070205080204" pitchFamily="50" charset="-128"/>
            </a:rPr>
            <a:t>6,264</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新規整備）については新庁舎建設事業が着工したこにより大幅な増となっている。今度も市営団地及び小中学校の建替、最終処分場延命化等大規模事業が控えていることから普通建設事業費及び公債費は増とな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今後は普通建設事業の優先順位を徹底し、事業費の減少・起債抑制に努める。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沖縄県石垣市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49,824
49,149
229.15
30,085,058
29,133,018
323,468
14,019,407
22,651,372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146939</xdr:rowOff>
    </xdr:from>
    <xdr:to>
      <xdr:col>24</xdr:col>
      <xdr:colOff>63500</xdr:colOff>
      <xdr:row>35</xdr:row>
      <xdr:rowOff>152464</xdr:rowOff>
    </xdr:to>
    <xdr:cxnSp macro="">
      <xdr:nvCxnSpPr>
        <xdr:cNvPr id="61" name="直線コネクタ 60"/>
        <xdr:cNvCxnSpPr/>
      </xdr:nvCxnSpPr>
      <xdr:spPr>
        <a:xfrm flipV="1">
          <a:off x="3797300" y="6147689"/>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152464</xdr:rowOff>
    </xdr:from>
    <xdr:to>
      <xdr:col>19</xdr:col>
      <xdr:colOff>177800</xdr:colOff>
      <xdr:row>35</xdr:row>
      <xdr:rowOff>168847</xdr:rowOff>
    </xdr:to>
    <xdr:cxnSp macro="">
      <xdr:nvCxnSpPr>
        <xdr:cNvPr id="64" name="直線コネクタ 63"/>
        <xdr:cNvCxnSpPr/>
      </xdr:nvCxnSpPr>
      <xdr:spPr>
        <a:xfrm flipV="1">
          <a:off x="2908300" y="6153214"/>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156083</xdr:rowOff>
    </xdr:from>
    <xdr:to>
      <xdr:col>15</xdr:col>
      <xdr:colOff>50800</xdr:colOff>
      <xdr:row>35</xdr:row>
      <xdr:rowOff>168847</xdr:rowOff>
    </xdr:to>
    <xdr:cxnSp macro="">
      <xdr:nvCxnSpPr>
        <xdr:cNvPr id="67" name="直線コネクタ 66"/>
        <xdr:cNvCxnSpPr/>
      </xdr:nvCxnSpPr>
      <xdr:spPr>
        <a:xfrm>
          <a:off x="2019300" y="6156833"/>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42354</xdr:rowOff>
    </xdr:from>
    <xdr:to>
      <xdr:col>10</xdr:col>
      <xdr:colOff>114300</xdr:colOff>
      <xdr:row>35</xdr:row>
      <xdr:rowOff>156083</xdr:rowOff>
    </xdr:to>
    <xdr:cxnSp macro="">
      <xdr:nvCxnSpPr>
        <xdr:cNvPr id="70" name="直線コネクタ 69"/>
        <xdr:cNvCxnSpPr/>
      </xdr:nvCxnSpPr>
      <xdr:spPr>
        <a:xfrm>
          <a:off x="1130300" y="6043104"/>
          <a:ext cx="889000" cy="1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96139</xdr:rowOff>
    </xdr:from>
    <xdr:to>
      <xdr:col>24</xdr:col>
      <xdr:colOff>114300</xdr:colOff>
      <xdr:row>36</xdr:row>
      <xdr:rowOff>26289</xdr:rowOff>
    </xdr:to>
    <xdr:sp macro="" textlink="">
      <xdr:nvSpPr>
        <xdr:cNvPr id="80" name="楕円 79"/>
        <xdr:cNvSpPr/>
      </xdr:nvSpPr>
      <xdr:spPr>
        <a:xfrm>
          <a:off x="4584700" y="60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74566</xdr:rowOff>
    </xdr:from>
    <xdr:ext cx="469744" cy="259045"/>
    <xdr:sp macro="" textlink="">
      <xdr:nvSpPr>
        <xdr:cNvPr id="81" name="議会費該当値テキスト"/>
        <xdr:cNvSpPr txBox="1"/>
      </xdr:nvSpPr>
      <xdr:spPr>
        <a:xfrm>
          <a:off x="4686300" y="60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101664</xdr:rowOff>
    </xdr:from>
    <xdr:to>
      <xdr:col>20</xdr:col>
      <xdr:colOff>38100</xdr:colOff>
      <xdr:row>36</xdr:row>
      <xdr:rowOff>31814</xdr:rowOff>
    </xdr:to>
    <xdr:sp macro="" textlink="">
      <xdr:nvSpPr>
        <xdr:cNvPr id="82" name="楕円 81"/>
        <xdr:cNvSpPr/>
      </xdr:nvSpPr>
      <xdr:spPr>
        <a:xfrm>
          <a:off x="3746500" y="610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22941</xdr:rowOff>
    </xdr:from>
    <xdr:ext cx="469744" cy="259045"/>
    <xdr:sp macro="" textlink="">
      <xdr:nvSpPr>
        <xdr:cNvPr id="83" name="テキスト ボックス 82"/>
        <xdr:cNvSpPr txBox="1"/>
      </xdr:nvSpPr>
      <xdr:spPr>
        <a:xfrm>
          <a:off x="3562428" y="619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118047</xdr:rowOff>
    </xdr:from>
    <xdr:to>
      <xdr:col>15</xdr:col>
      <xdr:colOff>101600</xdr:colOff>
      <xdr:row>36</xdr:row>
      <xdr:rowOff>48197</xdr:rowOff>
    </xdr:to>
    <xdr:sp macro="" textlink="">
      <xdr:nvSpPr>
        <xdr:cNvPr id="84" name="楕円 83"/>
        <xdr:cNvSpPr/>
      </xdr:nvSpPr>
      <xdr:spPr>
        <a:xfrm>
          <a:off x="2857500" y="611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39324</xdr:rowOff>
    </xdr:from>
    <xdr:ext cx="469744" cy="259045"/>
    <xdr:sp macro="" textlink="">
      <xdr:nvSpPr>
        <xdr:cNvPr id="85" name="テキスト ボックス 84"/>
        <xdr:cNvSpPr txBox="1"/>
      </xdr:nvSpPr>
      <xdr:spPr>
        <a:xfrm>
          <a:off x="2673428" y="621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105283</xdr:rowOff>
    </xdr:from>
    <xdr:to>
      <xdr:col>10</xdr:col>
      <xdr:colOff>165100</xdr:colOff>
      <xdr:row>36</xdr:row>
      <xdr:rowOff>35433</xdr:rowOff>
    </xdr:to>
    <xdr:sp macro="" textlink="">
      <xdr:nvSpPr>
        <xdr:cNvPr id="86" name="楕円 85"/>
        <xdr:cNvSpPr/>
      </xdr:nvSpPr>
      <xdr:spPr>
        <a:xfrm>
          <a:off x="1968500" y="610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26560</xdr:rowOff>
    </xdr:from>
    <xdr:ext cx="469744" cy="259045"/>
    <xdr:sp macro="" textlink="">
      <xdr:nvSpPr>
        <xdr:cNvPr id="87" name="テキスト ボックス 86"/>
        <xdr:cNvSpPr txBox="1"/>
      </xdr:nvSpPr>
      <xdr:spPr>
        <a:xfrm>
          <a:off x="1784428" y="619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163004</xdr:rowOff>
    </xdr:from>
    <xdr:to>
      <xdr:col>6</xdr:col>
      <xdr:colOff>38100</xdr:colOff>
      <xdr:row>35</xdr:row>
      <xdr:rowOff>93154</xdr:rowOff>
    </xdr:to>
    <xdr:sp macro="" textlink="">
      <xdr:nvSpPr>
        <xdr:cNvPr id="88" name="楕円 87"/>
        <xdr:cNvSpPr/>
      </xdr:nvSpPr>
      <xdr:spPr>
        <a:xfrm>
          <a:off x="1079500" y="59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109681</xdr:rowOff>
    </xdr:from>
    <xdr:ext cx="469744" cy="259045"/>
    <xdr:sp macro="" textlink="">
      <xdr:nvSpPr>
        <xdr:cNvPr id="89" name="テキスト ボックス 88"/>
        <xdr:cNvSpPr txBox="1"/>
      </xdr:nvSpPr>
      <xdr:spPr>
        <a:xfrm>
          <a:off x="895428" y="576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58619</xdr:rowOff>
    </xdr:from>
    <xdr:to>
      <xdr:col>24</xdr:col>
      <xdr:colOff>63500</xdr:colOff>
      <xdr:row>58</xdr:row>
      <xdr:rowOff>57486</xdr:rowOff>
    </xdr:to>
    <xdr:cxnSp macro="">
      <xdr:nvCxnSpPr>
        <xdr:cNvPr id="120" name="直線コネクタ 119"/>
        <xdr:cNvCxnSpPr/>
      </xdr:nvCxnSpPr>
      <xdr:spPr>
        <a:xfrm flipV="1">
          <a:off x="3797300" y="9831269"/>
          <a:ext cx="838200" cy="17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3281</xdr:rowOff>
    </xdr:from>
    <xdr:to>
      <xdr:col>19</xdr:col>
      <xdr:colOff>177800</xdr:colOff>
      <xdr:row>58</xdr:row>
      <xdr:rowOff>57486</xdr:rowOff>
    </xdr:to>
    <xdr:cxnSp macro="">
      <xdr:nvCxnSpPr>
        <xdr:cNvPr id="123" name="直線コネクタ 122"/>
        <xdr:cNvCxnSpPr/>
      </xdr:nvCxnSpPr>
      <xdr:spPr>
        <a:xfrm>
          <a:off x="2908300" y="9947381"/>
          <a:ext cx="889000" cy="5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3281</xdr:rowOff>
    </xdr:from>
    <xdr:to>
      <xdr:col>15</xdr:col>
      <xdr:colOff>50800</xdr:colOff>
      <xdr:row>58</xdr:row>
      <xdr:rowOff>64827</xdr:rowOff>
    </xdr:to>
    <xdr:cxnSp macro="">
      <xdr:nvCxnSpPr>
        <xdr:cNvPr id="126" name="直線コネクタ 125"/>
        <xdr:cNvCxnSpPr/>
      </xdr:nvCxnSpPr>
      <xdr:spPr>
        <a:xfrm flipV="1">
          <a:off x="2019300" y="9947381"/>
          <a:ext cx="889000" cy="6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64827</xdr:rowOff>
    </xdr:from>
    <xdr:to>
      <xdr:col>10</xdr:col>
      <xdr:colOff>114300</xdr:colOff>
      <xdr:row>58</xdr:row>
      <xdr:rowOff>78409</xdr:rowOff>
    </xdr:to>
    <xdr:cxnSp macro="">
      <xdr:nvCxnSpPr>
        <xdr:cNvPr id="129" name="直線コネクタ 128"/>
        <xdr:cNvCxnSpPr/>
      </xdr:nvCxnSpPr>
      <xdr:spPr>
        <a:xfrm flipV="1">
          <a:off x="1130300" y="10008927"/>
          <a:ext cx="889000" cy="1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7819</xdr:rowOff>
    </xdr:from>
    <xdr:to>
      <xdr:col>24</xdr:col>
      <xdr:colOff>114300</xdr:colOff>
      <xdr:row>57</xdr:row>
      <xdr:rowOff>109419</xdr:rowOff>
    </xdr:to>
    <xdr:sp macro="" textlink="">
      <xdr:nvSpPr>
        <xdr:cNvPr id="139" name="楕円 138"/>
        <xdr:cNvSpPr/>
      </xdr:nvSpPr>
      <xdr:spPr>
        <a:xfrm>
          <a:off x="4584700" y="978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30696</xdr:rowOff>
    </xdr:from>
    <xdr:ext cx="599010" cy="259045"/>
    <xdr:sp macro="" textlink="">
      <xdr:nvSpPr>
        <xdr:cNvPr id="140" name="総務費該当値テキスト"/>
        <xdr:cNvSpPr txBox="1"/>
      </xdr:nvSpPr>
      <xdr:spPr>
        <a:xfrm>
          <a:off x="4686300" y="963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6686</xdr:rowOff>
    </xdr:from>
    <xdr:to>
      <xdr:col>20</xdr:col>
      <xdr:colOff>38100</xdr:colOff>
      <xdr:row>58</xdr:row>
      <xdr:rowOff>108286</xdr:rowOff>
    </xdr:to>
    <xdr:sp macro="" textlink="">
      <xdr:nvSpPr>
        <xdr:cNvPr id="141" name="楕円 140"/>
        <xdr:cNvSpPr/>
      </xdr:nvSpPr>
      <xdr:spPr>
        <a:xfrm>
          <a:off x="3746500" y="99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99413</xdr:rowOff>
    </xdr:from>
    <xdr:ext cx="534377" cy="259045"/>
    <xdr:sp macro="" textlink="">
      <xdr:nvSpPr>
        <xdr:cNvPr id="142" name="テキスト ボックス 141"/>
        <xdr:cNvSpPr txBox="1"/>
      </xdr:nvSpPr>
      <xdr:spPr>
        <a:xfrm>
          <a:off x="3530111" y="1004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123931</xdr:rowOff>
    </xdr:from>
    <xdr:to>
      <xdr:col>15</xdr:col>
      <xdr:colOff>101600</xdr:colOff>
      <xdr:row>58</xdr:row>
      <xdr:rowOff>54081</xdr:rowOff>
    </xdr:to>
    <xdr:sp macro="" textlink="">
      <xdr:nvSpPr>
        <xdr:cNvPr id="143" name="楕円 142"/>
        <xdr:cNvSpPr/>
      </xdr:nvSpPr>
      <xdr:spPr>
        <a:xfrm>
          <a:off x="2857500" y="989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45208</xdr:rowOff>
    </xdr:from>
    <xdr:ext cx="534377" cy="259045"/>
    <xdr:sp macro="" textlink="">
      <xdr:nvSpPr>
        <xdr:cNvPr id="144" name="テキスト ボックス 143"/>
        <xdr:cNvSpPr txBox="1"/>
      </xdr:nvSpPr>
      <xdr:spPr>
        <a:xfrm>
          <a:off x="2641111" y="998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14027</xdr:rowOff>
    </xdr:from>
    <xdr:to>
      <xdr:col>10</xdr:col>
      <xdr:colOff>165100</xdr:colOff>
      <xdr:row>58</xdr:row>
      <xdr:rowOff>115627</xdr:rowOff>
    </xdr:to>
    <xdr:sp macro="" textlink="">
      <xdr:nvSpPr>
        <xdr:cNvPr id="145" name="楕円 144"/>
        <xdr:cNvSpPr/>
      </xdr:nvSpPr>
      <xdr:spPr>
        <a:xfrm>
          <a:off x="1968500" y="995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106754</xdr:rowOff>
    </xdr:from>
    <xdr:ext cx="534377" cy="259045"/>
    <xdr:sp macro="" textlink="">
      <xdr:nvSpPr>
        <xdr:cNvPr id="146" name="テキスト ボックス 145"/>
        <xdr:cNvSpPr txBox="1"/>
      </xdr:nvSpPr>
      <xdr:spPr>
        <a:xfrm>
          <a:off x="1752111" y="1005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27609</xdr:rowOff>
    </xdr:from>
    <xdr:to>
      <xdr:col>6</xdr:col>
      <xdr:colOff>38100</xdr:colOff>
      <xdr:row>58</xdr:row>
      <xdr:rowOff>129209</xdr:rowOff>
    </xdr:to>
    <xdr:sp macro="" textlink="">
      <xdr:nvSpPr>
        <xdr:cNvPr id="147" name="楕円 146"/>
        <xdr:cNvSpPr/>
      </xdr:nvSpPr>
      <xdr:spPr>
        <a:xfrm>
          <a:off x="1079500" y="997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120336</xdr:rowOff>
    </xdr:from>
    <xdr:ext cx="534377" cy="259045"/>
    <xdr:sp macro="" textlink="">
      <xdr:nvSpPr>
        <xdr:cNvPr id="148" name="テキスト ボックス 147"/>
        <xdr:cNvSpPr txBox="1"/>
      </xdr:nvSpPr>
      <xdr:spPr>
        <a:xfrm>
          <a:off x="863111" y="1006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145080</xdr:rowOff>
    </xdr:from>
    <xdr:to>
      <xdr:col>24</xdr:col>
      <xdr:colOff>63500</xdr:colOff>
      <xdr:row>73</xdr:row>
      <xdr:rowOff>75943</xdr:rowOff>
    </xdr:to>
    <xdr:cxnSp macro="">
      <xdr:nvCxnSpPr>
        <xdr:cNvPr id="178" name="直線コネクタ 177"/>
        <xdr:cNvCxnSpPr/>
      </xdr:nvCxnSpPr>
      <xdr:spPr>
        <a:xfrm flipV="1">
          <a:off x="3797300" y="12489480"/>
          <a:ext cx="838200" cy="10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75943</xdr:rowOff>
    </xdr:from>
    <xdr:to>
      <xdr:col>19</xdr:col>
      <xdr:colOff>177800</xdr:colOff>
      <xdr:row>73</xdr:row>
      <xdr:rowOff>81651</xdr:rowOff>
    </xdr:to>
    <xdr:cxnSp macro="">
      <xdr:nvCxnSpPr>
        <xdr:cNvPr id="181" name="直線コネクタ 180"/>
        <xdr:cNvCxnSpPr/>
      </xdr:nvCxnSpPr>
      <xdr:spPr>
        <a:xfrm flipV="1">
          <a:off x="2908300" y="12591793"/>
          <a:ext cx="889000" cy="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81651</xdr:rowOff>
    </xdr:from>
    <xdr:to>
      <xdr:col>15</xdr:col>
      <xdr:colOff>50800</xdr:colOff>
      <xdr:row>73</xdr:row>
      <xdr:rowOff>155504</xdr:rowOff>
    </xdr:to>
    <xdr:cxnSp macro="">
      <xdr:nvCxnSpPr>
        <xdr:cNvPr id="184" name="直線コネクタ 183"/>
        <xdr:cNvCxnSpPr/>
      </xdr:nvCxnSpPr>
      <xdr:spPr>
        <a:xfrm flipV="1">
          <a:off x="2019300" y="12597501"/>
          <a:ext cx="889000" cy="7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155504</xdr:rowOff>
    </xdr:from>
    <xdr:to>
      <xdr:col>10</xdr:col>
      <xdr:colOff>114300</xdr:colOff>
      <xdr:row>74</xdr:row>
      <xdr:rowOff>69452</xdr:rowOff>
    </xdr:to>
    <xdr:cxnSp macro="">
      <xdr:nvCxnSpPr>
        <xdr:cNvPr id="187" name="直線コネクタ 186"/>
        <xdr:cNvCxnSpPr/>
      </xdr:nvCxnSpPr>
      <xdr:spPr>
        <a:xfrm flipV="1">
          <a:off x="1130300" y="12671354"/>
          <a:ext cx="889000" cy="8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94280</xdr:rowOff>
    </xdr:from>
    <xdr:to>
      <xdr:col>24</xdr:col>
      <xdr:colOff>114300</xdr:colOff>
      <xdr:row>73</xdr:row>
      <xdr:rowOff>24430</xdr:rowOff>
    </xdr:to>
    <xdr:sp macro="" textlink="">
      <xdr:nvSpPr>
        <xdr:cNvPr id="197" name="楕円 196"/>
        <xdr:cNvSpPr/>
      </xdr:nvSpPr>
      <xdr:spPr>
        <a:xfrm>
          <a:off x="4584700" y="1243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117157</xdr:rowOff>
    </xdr:from>
    <xdr:ext cx="599010" cy="259045"/>
    <xdr:sp macro="" textlink="">
      <xdr:nvSpPr>
        <xdr:cNvPr id="198" name="民生費該当値テキスト"/>
        <xdr:cNvSpPr txBox="1"/>
      </xdr:nvSpPr>
      <xdr:spPr>
        <a:xfrm>
          <a:off x="4686300" y="1229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25143</xdr:rowOff>
    </xdr:from>
    <xdr:to>
      <xdr:col>20</xdr:col>
      <xdr:colOff>38100</xdr:colOff>
      <xdr:row>73</xdr:row>
      <xdr:rowOff>126743</xdr:rowOff>
    </xdr:to>
    <xdr:sp macro="" textlink="">
      <xdr:nvSpPr>
        <xdr:cNvPr id="199" name="楕円 198"/>
        <xdr:cNvSpPr/>
      </xdr:nvSpPr>
      <xdr:spPr>
        <a:xfrm>
          <a:off x="3746500" y="1254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143270</xdr:rowOff>
    </xdr:from>
    <xdr:ext cx="599010" cy="259045"/>
    <xdr:sp macro="" textlink="">
      <xdr:nvSpPr>
        <xdr:cNvPr id="200" name="テキスト ボックス 199"/>
        <xdr:cNvSpPr txBox="1"/>
      </xdr:nvSpPr>
      <xdr:spPr>
        <a:xfrm>
          <a:off x="3497795" y="1231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30851</xdr:rowOff>
    </xdr:from>
    <xdr:to>
      <xdr:col>15</xdr:col>
      <xdr:colOff>101600</xdr:colOff>
      <xdr:row>73</xdr:row>
      <xdr:rowOff>132451</xdr:rowOff>
    </xdr:to>
    <xdr:sp macro="" textlink="">
      <xdr:nvSpPr>
        <xdr:cNvPr id="201" name="楕円 200"/>
        <xdr:cNvSpPr/>
      </xdr:nvSpPr>
      <xdr:spPr>
        <a:xfrm>
          <a:off x="2857500" y="1254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148978</xdr:rowOff>
    </xdr:from>
    <xdr:ext cx="599010" cy="259045"/>
    <xdr:sp macro="" textlink="">
      <xdr:nvSpPr>
        <xdr:cNvPr id="202" name="テキスト ボックス 201"/>
        <xdr:cNvSpPr txBox="1"/>
      </xdr:nvSpPr>
      <xdr:spPr>
        <a:xfrm>
          <a:off x="2608795" y="12321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104704</xdr:rowOff>
    </xdr:from>
    <xdr:to>
      <xdr:col>10</xdr:col>
      <xdr:colOff>165100</xdr:colOff>
      <xdr:row>74</xdr:row>
      <xdr:rowOff>34854</xdr:rowOff>
    </xdr:to>
    <xdr:sp macro="" textlink="">
      <xdr:nvSpPr>
        <xdr:cNvPr id="203" name="楕円 202"/>
        <xdr:cNvSpPr/>
      </xdr:nvSpPr>
      <xdr:spPr>
        <a:xfrm>
          <a:off x="1968500" y="1262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51381</xdr:rowOff>
    </xdr:from>
    <xdr:ext cx="599010" cy="259045"/>
    <xdr:sp macro="" textlink="">
      <xdr:nvSpPr>
        <xdr:cNvPr id="204" name="テキスト ボックス 203"/>
        <xdr:cNvSpPr txBox="1"/>
      </xdr:nvSpPr>
      <xdr:spPr>
        <a:xfrm>
          <a:off x="1719795" y="1239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18652</xdr:rowOff>
    </xdr:from>
    <xdr:to>
      <xdr:col>6</xdr:col>
      <xdr:colOff>38100</xdr:colOff>
      <xdr:row>74</xdr:row>
      <xdr:rowOff>120252</xdr:rowOff>
    </xdr:to>
    <xdr:sp macro="" textlink="">
      <xdr:nvSpPr>
        <xdr:cNvPr id="205" name="楕円 204"/>
        <xdr:cNvSpPr/>
      </xdr:nvSpPr>
      <xdr:spPr>
        <a:xfrm>
          <a:off x="1079500" y="1270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136779</xdr:rowOff>
    </xdr:from>
    <xdr:ext cx="599010" cy="259045"/>
    <xdr:sp macro="" textlink="">
      <xdr:nvSpPr>
        <xdr:cNvPr id="206" name="テキスト ボックス 205"/>
        <xdr:cNvSpPr txBox="1"/>
      </xdr:nvSpPr>
      <xdr:spPr>
        <a:xfrm>
          <a:off x="830795" y="1248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45613</xdr:rowOff>
    </xdr:from>
    <xdr:to>
      <xdr:col>24</xdr:col>
      <xdr:colOff>63500</xdr:colOff>
      <xdr:row>98</xdr:row>
      <xdr:rowOff>47470</xdr:rowOff>
    </xdr:to>
    <xdr:cxnSp macro="">
      <xdr:nvCxnSpPr>
        <xdr:cNvPr id="239" name="直線コネクタ 238"/>
        <xdr:cNvCxnSpPr/>
      </xdr:nvCxnSpPr>
      <xdr:spPr>
        <a:xfrm>
          <a:off x="3797300" y="16847713"/>
          <a:ext cx="838200" cy="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45613</xdr:rowOff>
    </xdr:from>
    <xdr:to>
      <xdr:col>19</xdr:col>
      <xdr:colOff>177800</xdr:colOff>
      <xdr:row>98</xdr:row>
      <xdr:rowOff>62757</xdr:rowOff>
    </xdr:to>
    <xdr:cxnSp macro="">
      <xdr:nvCxnSpPr>
        <xdr:cNvPr id="242" name="直線コネクタ 241"/>
        <xdr:cNvCxnSpPr/>
      </xdr:nvCxnSpPr>
      <xdr:spPr>
        <a:xfrm flipV="1">
          <a:off x="2908300" y="16847713"/>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4626</xdr:rowOff>
    </xdr:from>
    <xdr:to>
      <xdr:col>15</xdr:col>
      <xdr:colOff>50800</xdr:colOff>
      <xdr:row>98</xdr:row>
      <xdr:rowOff>62757</xdr:rowOff>
    </xdr:to>
    <xdr:cxnSp macro="">
      <xdr:nvCxnSpPr>
        <xdr:cNvPr id="245" name="直線コネクタ 244"/>
        <xdr:cNvCxnSpPr/>
      </xdr:nvCxnSpPr>
      <xdr:spPr>
        <a:xfrm>
          <a:off x="2019300" y="16806726"/>
          <a:ext cx="889000" cy="5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48116</xdr:rowOff>
    </xdr:from>
    <xdr:to>
      <xdr:col>10</xdr:col>
      <xdr:colOff>114300</xdr:colOff>
      <xdr:row>98</xdr:row>
      <xdr:rowOff>4626</xdr:rowOff>
    </xdr:to>
    <xdr:cxnSp macro="">
      <xdr:nvCxnSpPr>
        <xdr:cNvPr id="248" name="直線コネクタ 247"/>
        <xdr:cNvCxnSpPr/>
      </xdr:nvCxnSpPr>
      <xdr:spPr>
        <a:xfrm>
          <a:off x="1130300" y="16678766"/>
          <a:ext cx="889000" cy="12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168120</xdr:rowOff>
    </xdr:from>
    <xdr:to>
      <xdr:col>24</xdr:col>
      <xdr:colOff>114300</xdr:colOff>
      <xdr:row>98</xdr:row>
      <xdr:rowOff>98270</xdr:rowOff>
    </xdr:to>
    <xdr:sp macro="" textlink="">
      <xdr:nvSpPr>
        <xdr:cNvPr id="258" name="楕円 257"/>
        <xdr:cNvSpPr/>
      </xdr:nvSpPr>
      <xdr:spPr>
        <a:xfrm>
          <a:off x="4584700" y="1679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83047</xdr:rowOff>
    </xdr:from>
    <xdr:ext cx="534377" cy="259045"/>
    <xdr:sp macro="" textlink="">
      <xdr:nvSpPr>
        <xdr:cNvPr id="259" name="衛生費該当値テキスト"/>
        <xdr:cNvSpPr txBox="1"/>
      </xdr:nvSpPr>
      <xdr:spPr>
        <a:xfrm>
          <a:off x="4686300" y="1671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166263</xdr:rowOff>
    </xdr:from>
    <xdr:to>
      <xdr:col>20</xdr:col>
      <xdr:colOff>38100</xdr:colOff>
      <xdr:row>98</xdr:row>
      <xdr:rowOff>96413</xdr:rowOff>
    </xdr:to>
    <xdr:sp macro="" textlink="">
      <xdr:nvSpPr>
        <xdr:cNvPr id="260" name="楕円 259"/>
        <xdr:cNvSpPr/>
      </xdr:nvSpPr>
      <xdr:spPr>
        <a:xfrm>
          <a:off x="3746500" y="1679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87540</xdr:rowOff>
    </xdr:from>
    <xdr:ext cx="534377" cy="259045"/>
    <xdr:sp macro="" textlink="">
      <xdr:nvSpPr>
        <xdr:cNvPr id="261" name="テキスト ボックス 260"/>
        <xdr:cNvSpPr txBox="1"/>
      </xdr:nvSpPr>
      <xdr:spPr>
        <a:xfrm>
          <a:off x="3530111" y="1688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11957</xdr:rowOff>
    </xdr:from>
    <xdr:to>
      <xdr:col>15</xdr:col>
      <xdr:colOff>101600</xdr:colOff>
      <xdr:row>98</xdr:row>
      <xdr:rowOff>113557</xdr:rowOff>
    </xdr:to>
    <xdr:sp macro="" textlink="">
      <xdr:nvSpPr>
        <xdr:cNvPr id="262" name="楕円 261"/>
        <xdr:cNvSpPr/>
      </xdr:nvSpPr>
      <xdr:spPr>
        <a:xfrm>
          <a:off x="2857500" y="168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104684</xdr:rowOff>
    </xdr:from>
    <xdr:ext cx="534377" cy="259045"/>
    <xdr:sp macro="" textlink="">
      <xdr:nvSpPr>
        <xdr:cNvPr id="263" name="テキスト ボックス 262"/>
        <xdr:cNvSpPr txBox="1"/>
      </xdr:nvSpPr>
      <xdr:spPr>
        <a:xfrm>
          <a:off x="2641111" y="169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125276</xdr:rowOff>
    </xdr:from>
    <xdr:to>
      <xdr:col>10</xdr:col>
      <xdr:colOff>165100</xdr:colOff>
      <xdr:row>98</xdr:row>
      <xdr:rowOff>55426</xdr:rowOff>
    </xdr:to>
    <xdr:sp macro="" textlink="">
      <xdr:nvSpPr>
        <xdr:cNvPr id="264" name="楕円 263"/>
        <xdr:cNvSpPr/>
      </xdr:nvSpPr>
      <xdr:spPr>
        <a:xfrm>
          <a:off x="1968500" y="1675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46553</xdr:rowOff>
    </xdr:from>
    <xdr:ext cx="534377" cy="259045"/>
    <xdr:sp macro="" textlink="">
      <xdr:nvSpPr>
        <xdr:cNvPr id="265" name="テキスト ボックス 264"/>
        <xdr:cNvSpPr txBox="1"/>
      </xdr:nvSpPr>
      <xdr:spPr>
        <a:xfrm>
          <a:off x="1752111" y="1684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168766</xdr:rowOff>
    </xdr:from>
    <xdr:to>
      <xdr:col>6</xdr:col>
      <xdr:colOff>38100</xdr:colOff>
      <xdr:row>97</xdr:row>
      <xdr:rowOff>98916</xdr:rowOff>
    </xdr:to>
    <xdr:sp macro="" textlink="">
      <xdr:nvSpPr>
        <xdr:cNvPr id="266" name="楕円 265"/>
        <xdr:cNvSpPr/>
      </xdr:nvSpPr>
      <xdr:spPr>
        <a:xfrm>
          <a:off x="1079500" y="1662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90043</xdr:rowOff>
    </xdr:from>
    <xdr:ext cx="534377" cy="259045"/>
    <xdr:sp macro="" textlink="">
      <xdr:nvSpPr>
        <xdr:cNvPr id="267" name="テキスト ボックス 266"/>
        <xdr:cNvSpPr txBox="1"/>
      </xdr:nvSpPr>
      <xdr:spPr>
        <a:xfrm>
          <a:off x="863111" y="1672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29972</xdr:rowOff>
    </xdr:from>
    <xdr:to>
      <xdr:col>55</xdr:col>
      <xdr:colOff>0</xdr:colOff>
      <xdr:row>39</xdr:row>
      <xdr:rowOff>30625</xdr:rowOff>
    </xdr:to>
    <xdr:cxnSp macro="">
      <xdr:nvCxnSpPr>
        <xdr:cNvPr id="298" name="直線コネクタ 297"/>
        <xdr:cNvCxnSpPr/>
      </xdr:nvCxnSpPr>
      <xdr:spPr>
        <a:xfrm>
          <a:off x="9639300" y="6716522"/>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24747</xdr:rowOff>
    </xdr:from>
    <xdr:to>
      <xdr:col>50</xdr:col>
      <xdr:colOff>114300</xdr:colOff>
      <xdr:row>39</xdr:row>
      <xdr:rowOff>29972</xdr:rowOff>
    </xdr:to>
    <xdr:cxnSp macro="">
      <xdr:nvCxnSpPr>
        <xdr:cNvPr id="301" name="直線コネクタ 300"/>
        <xdr:cNvCxnSpPr/>
      </xdr:nvCxnSpPr>
      <xdr:spPr>
        <a:xfrm>
          <a:off x="8750300" y="6711297"/>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24747</xdr:rowOff>
    </xdr:from>
    <xdr:to>
      <xdr:col>45</xdr:col>
      <xdr:colOff>177800</xdr:colOff>
      <xdr:row>39</xdr:row>
      <xdr:rowOff>27033</xdr:rowOff>
    </xdr:to>
    <xdr:cxnSp macro="">
      <xdr:nvCxnSpPr>
        <xdr:cNvPr id="304" name="直線コネクタ 303"/>
        <xdr:cNvCxnSpPr/>
      </xdr:nvCxnSpPr>
      <xdr:spPr>
        <a:xfrm flipV="1">
          <a:off x="7861300" y="671129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170397</xdr:rowOff>
    </xdr:from>
    <xdr:to>
      <xdr:col>41</xdr:col>
      <xdr:colOff>50800</xdr:colOff>
      <xdr:row>39</xdr:row>
      <xdr:rowOff>27033</xdr:rowOff>
    </xdr:to>
    <xdr:cxnSp macro="">
      <xdr:nvCxnSpPr>
        <xdr:cNvPr id="307" name="直線コネクタ 306"/>
        <xdr:cNvCxnSpPr/>
      </xdr:nvCxnSpPr>
      <xdr:spPr>
        <a:xfrm>
          <a:off x="6972300" y="6685497"/>
          <a:ext cx="889000" cy="2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151275</xdr:rowOff>
    </xdr:from>
    <xdr:to>
      <xdr:col>55</xdr:col>
      <xdr:colOff>50800</xdr:colOff>
      <xdr:row>39</xdr:row>
      <xdr:rowOff>81425</xdr:rowOff>
    </xdr:to>
    <xdr:sp macro="" textlink="">
      <xdr:nvSpPr>
        <xdr:cNvPr id="317" name="楕円 316"/>
        <xdr:cNvSpPr/>
      </xdr:nvSpPr>
      <xdr:spPr>
        <a:xfrm>
          <a:off x="10426700" y="66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66202</xdr:rowOff>
    </xdr:from>
    <xdr:ext cx="378565" cy="259045"/>
    <xdr:sp macro="" textlink="">
      <xdr:nvSpPr>
        <xdr:cNvPr id="318" name="労働費該当値テキスト"/>
        <xdr:cNvSpPr txBox="1"/>
      </xdr:nvSpPr>
      <xdr:spPr>
        <a:xfrm>
          <a:off x="10528300" y="6581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150622</xdr:rowOff>
    </xdr:from>
    <xdr:to>
      <xdr:col>50</xdr:col>
      <xdr:colOff>165100</xdr:colOff>
      <xdr:row>39</xdr:row>
      <xdr:rowOff>80772</xdr:rowOff>
    </xdr:to>
    <xdr:sp macro="" textlink="">
      <xdr:nvSpPr>
        <xdr:cNvPr id="319" name="楕円 318"/>
        <xdr:cNvSpPr/>
      </xdr:nvSpPr>
      <xdr:spPr>
        <a:xfrm>
          <a:off x="9588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71899</xdr:rowOff>
    </xdr:from>
    <xdr:ext cx="378565" cy="259045"/>
    <xdr:sp macro="" textlink="">
      <xdr:nvSpPr>
        <xdr:cNvPr id="320" name="テキスト ボックス 319"/>
        <xdr:cNvSpPr txBox="1"/>
      </xdr:nvSpPr>
      <xdr:spPr>
        <a:xfrm>
          <a:off x="9450017" y="6758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145397</xdr:rowOff>
    </xdr:from>
    <xdr:to>
      <xdr:col>46</xdr:col>
      <xdr:colOff>38100</xdr:colOff>
      <xdr:row>39</xdr:row>
      <xdr:rowOff>75547</xdr:rowOff>
    </xdr:to>
    <xdr:sp macro="" textlink="">
      <xdr:nvSpPr>
        <xdr:cNvPr id="321" name="楕円 320"/>
        <xdr:cNvSpPr/>
      </xdr:nvSpPr>
      <xdr:spPr>
        <a:xfrm>
          <a:off x="8699500" y="666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66674</xdr:rowOff>
    </xdr:from>
    <xdr:ext cx="378565" cy="259045"/>
    <xdr:sp macro="" textlink="">
      <xdr:nvSpPr>
        <xdr:cNvPr id="322" name="テキスト ボックス 321"/>
        <xdr:cNvSpPr txBox="1"/>
      </xdr:nvSpPr>
      <xdr:spPr>
        <a:xfrm>
          <a:off x="8561017" y="675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147683</xdr:rowOff>
    </xdr:from>
    <xdr:to>
      <xdr:col>41</xdr:col>
      <xdr:colOff>101600</xdr:colOff>
      <xdr:row>39</xdr:row>
      <xdr:rowOff>77833</xdr:rowOff>
    </xdr:to>
    <xdr:sp macro="" textlink="">
      <xdr:nvSpPr>
        <xdr:cNvPr id="323" name="楕円 322"/>
        <xdr:cNvSpPr/>
      </xdr:nvSpPr>
      <xdr:spPr>
        <a:xfrm>
          <a:off x="7810500" y="666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68960</xdr:rowOff>
    </xdr:from>
    <xdr:ext cx="378565" cy="259045"/>
    <xdr:sp macro="" textlink="">
      <xdr:nvSpPr>
        <xdr:cNvPr id="324" name="テキスト ボックス 323"/>
        <xdr:cNvSpPr txBox="1"/>
      </xdr:nvSpPr>
      <xdr:spPr>
        <a:xfrm>
          <a:off x="7672017" y="6755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119597</xdr:rowOff>
    </xdr:from>
    <xdr:to>
      <xdr:col>36</xdr:col>
      <xdr:colOff>165100</xdr:colOff>
      <xdr:row>39</xdr:row>
      <xdr:rowOff>49747</xdr:rowOff>
    </xdr:to>
    <xdr:sp macro="" textlink="">
      <xdr:nvSpPr>
        <xdr:cNvPr id="325" name="楕円 324"/>
        <xdr:cNvSpPr/>
      </xdr:nvSpPr>
      <xdr:spPr>
        <a:xfrm>
          <a:off x="6921500" y="663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40874</xdr:rowOff>
    </xdr:from>
    <xdr:ext cx="378565" cy="259045"/>
    <xdr:sp macro="" textlink="">
      <xdr:nvSpPr>
        <xdr:cNvPr id="326" name="テキスト ボックス 325"/>
        <xdr:cNvSpPr txBox="1"/>
      </xdr:nvSpPr>
      <xdr:spPr>
        <a:xfrm>
          <a:off x="6783017" y="6727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162649</xdr:rowOff>
    </xdr:from>
    <xdr:to>
      <xdr:col>55</xdr:col>
      <xdr:colOff>0</xdr:colOff>
      <xdr:row>56</xdr:row>
      <xdr:rowOff>171082</xdr:rowOff>
    </xdr:to>
    <xdr:cxnSp macro="">
      <xdr:nvCxnSpPr>
        <xdr:cNvPr id="355" name="直線コネクタ 354"/>
        <xdr:cNvCxnSpPr/>
      </xdr:nvCxnSpPr>
      <xdr:spPr>
        <a:xfrm>
          <a:off x="9639300" y="9763849"/>
          <a:ext cx="838200" cy="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134391</xdr:rowOff>
    </xdr:from>
    <xdr:to>
      <xdr:col>50</xdr:col>
      <xdr:colOff>114300</xdr:colOff>
      <xdr:row>56</xdr:row>
      <xdr:rowOff>162649</xdr:rowOff>
    </xdr:to>
    <xdr:cxnSp macro="">
      <xdr:nvCxnSpPr>
        <xdr:cNvPr id="358" name="直線コネクタ 357"/>
        <xdr:cNvCxnSpPr/>
      </xdr:nvCxnSpPr>
      <xdr:spPr>
        <a:xfrm>
          <a:off x="8750300" y="9735591"/>
          <a:ext cx="889000" cy="2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111443</xdr:rowOff>
    </xdr:from>
    <xdr:to>
      <xdr:col>45</xdr:col>
      <xdr:colOff>177800</xdr:colOff>
      <xdr:row>56</xdr:row>
      <xdr:rowOff>134391</xdr:rowOff>
    </xdr:to>
    <xdr:cxnSp macro="">
      <xdr:nvCxnSpPr>
        <xdr:cNvPr id="361" name="直線コネクタ 360"/>
        <xdr:cNvCxnSpPr/>
      </xdr:nvCxnSpPr>
      <xdr:spPr>
        <a:xfrm>
          <a:off x="7861300" y="9712643"/>
          <a:ext cx="889000" cy="2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83998</xdr:rowOff>
    </xdr:from>
    <xdr:to>
      <xdr:col>41</xdr:col>
      <xdr:colOff>50800</xdr:colOff>
      <xdr:row>56</xdr:row>
      <xdr:rowOff>111443</xdr:rowOff>
    </xdr:to>
    <xdr:cxnSp macro="">
      <xdr:nvCxnSpPr>
        <xdr:cNvPr id="364" name="直線コネクタ 363"/>
        <xdr:cNvCxnSpPr/>
      </xdr:nvCxnSpPr>
      <xdr:spPr>
        <a:xfrm>
          <a:off x="6972300" y="9685198"/>
          <a:ext cx="889000" cy="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8" name="テキスト ボックス 367"/>
        <xdr:cNvSpPr txBox="1"/>
      </xdr:nvSpPr>
      <xdr:spPr>
        <a:xfrm>
          <a:off x="6705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120282</xdr:rowOff>
    </xdr:from>
    <xdr:to>
      <xdr:col>55</xdr:col>
      <xdr:colOff>50800</xdr:colOff>
      <xdr:row>57</xdr:row>
      <xdr:rowOff>50432</xdr:rowOff>
    </xdr:to>
    <xdr:sp macro="" textlink="">
      <xdr:nvSpPr>
        <xdr:cNvPr id="374" name="楕円 373"/>
        <xdr:cNvSpPr/>
      </xdr:nvSpPr>
      <xdr:spPr>
        <a:xfrm>
          <a:off x="10426700" y="972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98709</xdr:rowOff>
    </xdr:from>
    <xdr:ext cx="534377" cy="259045"/>
    <xdr:sp macro="" textlink="">
      <xdr:nvSpPr>
        <xdr:cNvPr id="375" name="農林水産業費該当値テキスト"/>
        <xdr:cNvSpPr txBox="1"/>
      </xdr:nvSpPr>
      <xdr:spPr>
        <a:xfrm>
          <a:off x="10528300" y="969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111849</xdr:rowOff>
    </xdr:from>
    <xdr:to>
      <xdr:col>50</xdr:col>
      <xdr:colOff>165100</xdr:colOff>
      <xdr:row>57</xdr:row>
      <xdr:rowOff>41999</xdr:rowOff>
    </xdr:to>
    <xdr:sp macro="" textlink="">
      <xdr:nvSpPr>
        <xdr:cNvPr id="376" name="楕円 375"/>
        <xdr:cNvSpPr/>
      </xdr:nvSpPr>
      <xdr:spPr>
        <a:xfrm>
          <a:off x="9588500" y="971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33126</xdr:rowOff>
    </xdr:from>
    <xdr:ext cx="534377" cy="259045"/>
    <xdr:sp macro="" textlink="">
      <xdr:nvSpPr>
        <xdr:cNvPr id="377" name="テキスト ボックス 376"/>
        <xdr:cNvSpPr txBox="1"/>
      </xdr:nvSpPr>
      <xdr:spPr>
        <a:xfrm>
          <a:off x="9372111" y="98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83591</xdr:rowOff>
    </xdr:from>
    <xdr:to>
      <xdr:col>46</xdr:col>
      <xdr:colOff>38100</xdr:colOff>
      <xdr:row>57</xdr:row>
      <xdr:rowOff>13741</xdr:rowOff>
    </xdr:to>
    <xdr:sp macro="" textlink="">
      <xdr:nvSpPr>
        <xdr:cNvPr id="378" name="楕円 377"/>
        <xdr:cNvSpPr/>
      </xdr:nvSpPr>
      <xdr:spPr>
        <a:xfrm>
          <a:off x="8699500" y="968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4868</xdr:rowOff>
    </xdr:from>
    <xdr:ext cx="534377" cy="259045"/>
    <xdr:sp macro="" textlink="">
      <xdr:nvSpPr>
        <xdr:cNvPr id="379" name="テキスト ボックス 378"/>
        <xdr:cNvSpPr txBox="1"/>
      </xdr:nvSpPr>
      <xdr:spPr>
        <a:xfrm>
          <a:off x="8483111" y="97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60643</xdr:rowOff>
    </xdr:from>
    <xdr:to>
      <xdr:col>41</xdr:col>
      <xdr:colOff>101600</xdr:colOff>
      <xdr:row>56</xdr:row>
      <xdr:rowOff>162243</xdr:rowOff>
    </xdr:to>
    <xdr:sp macro="" textlink="">
      <xdr:nvSpPr>
        <xdr:cNvPr id="380" name="楕円 379"/>
        <xdr:cNvSpPr/>
      </xdr:nvSpPr>
      <xdr:spPr>
        <a:xfrm>
          <a:off x="7810500" y="96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7320</xdr:rowOff>
    </xdr:from>
    <xdr:ext cx="534377" cy="259045"/>
    <xdr:sp macro="" textlink="">
      <xdr:nvSpPr>
        <xdr:cNvPr id="381" name="テキスト ボックス 380"/>
        <xdr:cNvSpPr txBox="1"/>
      </xdr:nvSpPr>
      <xdr:spPr>
        <a:xfrm>
          <a:off x="7594111" y="943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33198</xdr:rowOff>
    </xdr:from>
    <xdr:to>
      <xdr:col>36</xdr:col>
      <xdr:colOff>165100</xdr:colOff>
      <xdr:row>56</xdr:row>
      <xdr:rowOff>134798</xdr:rowOff>
    </xdr:to>
    <xdr:sp macro="" textlink="">
      <xdr:nvSpPr>
        <xdr:cNvPr id="382" name="楕円 381"/>
        <xdr:cNvSpPr/>
      </xdr:nvSpPr>
      <xdr:spPr>
        <a:xfrm>
          <a:off x="6921500" y="963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151325</xdr:rowOff>
    </xdr:from>
    <xdr:ext cx="534377" cy="259045"/>
    <xdr:sp macro="" textlink="">
      <xdr:nvSpPr>
        <xdr:cNvPr id="383" name="テキスト ボックス 382"/>
        <xdr:cNvSpPr txBox="1"/>
      </xdr:nvSpPr>
      <xdr:spPr>
        <a:xfrm>
          <a:off x="6705111" y="940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116253</xdr:rowOff>
    </xdr:from>
    <xdr:to>
      <xdr:col>55</xdr:col>
      <xdr:colOff>0</xdr:colOff>
      <xdr:row>78</xdr:row>
      <xdr:rowOff>144424</xdr:rowOff>
    </xdr:to>
    <xdr:cxnSp macro="">
      <xdr:nvCxnSpPr>
        <xdr:cNvPr id="412" name="直線コネクタ 411"/>
        <xdr:cNvCxnSpPr/>
      </xdr:nvCxnSpPr>
      <xdr:spPr>
        <a:xfrm>
          <a:off x="9639300" y="13489353"/>
          <a:ext cx="838200" cy="2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116253</xdr:rowOff>
    </xdr:from>
    <xdr:to>
      <xdr:col>50</xdr:col>
      <xdr:colOff>114300</xdr:colOff>
      <xdr:row>78</xdr:row>
      <xdr:rowOff>119416</xdr:rowOff>
    </xdr:to>
    <xdr:cxnSp macro="">
      <xdr:nvCxnSpPr>
        <xdr:cNvPr id="415" name="直線コネクタ 414"/>
        <xdr:cNvCxnSpPr/>
      </xdr:nvCxnSpPr>
      <xdr:spPr>
        <a:xfrm flipV="1">
          <a:off x="8750300" y="13489353"/>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119416</xdr:rowOff>
    </xdr:from>
    <xdr:to>
      <xdr:col>45</xdr:col>
      <xdr:colOff>177800</xdr:colOff>
      <xdr:row>78</xdr:row>
      <xdr:rowOff>146062</xdr:rowOff>
    </xdr:to>
    <xdr:cxnSp macro="">
      <xdr:nvCxnSpPr>
        <xdr:cNvPr id="418" name="直線コネクタ 417"/>
        <xdr:cNvCxnSpPr/>
      </xdr:nvCxnSpPr>
      <xdr:spPr>
        <a:xfrm flipV="1">
          <a:off x="7861300" y="13492516"/>
          <a:ext cx="889000" cy="2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146062</xdr:rowOff>
    </xdr:from>
    <xdr:to>
      <xdr:col>41</xdr:col>
      <xdr:colOff>50800</xdr:colOff>
      <xdr:row>78</xdr:row>
      <xdr:rowOff>155511</xdr:rowOff>
    </xdr:to>
    <xdr:cxnSp macro="">
      <xdr:nvCxnSpPr>
        <xdr:cNvPr id="421" name="直線コネクタ 420"/>
        <xdr:cNvCxnSpPr/>
      </xdr:nvCxnSpPr>
      <xdr:spPr>
        <a:xfrm flipV="1">
          <a:off x="6972300" y="13519162"/>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93624</xdr:rowOff>
    </xdr:from>
    <xdr:to>
      <xdr:col>55</xdr:col>
      <xdr:colOff>50800</xdr:colOff>
      <xdr:row>79</xdr:row>
      <xdr:rowOff>23774</xdr:rowOff>
    </xdr:to>
    <xdr:sp macro="" textlink="">
      <xdr:nvSpPr>
        <xdr:cNvPr id="431" name="楕円 430"/>
        <xdr:cNvSpPr/>
      </xdr:nvSpPr>
      <xdr:spPr>
        <a:xfrm>
          <a:off x="10426700" y="134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8551</xdr:rowOff>
    </xdr:from>
    <xdr:ext cx="469744" cy="259045"/>
    <xdr:sp macro="" textlink="">
      <xdr:nvSpPr>
        <xdr:cNvPr id="432" name="商工費該当値テキスト"/>
        <xdr:cNvSpPr txBox="1"/>
      </xdr:nvSpPr>
      <xdr:spPr>
        <a:xfrm>
          <a:off x="10528300" y="13381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65453</xdr:rowOff>
    </xdr:from>
    <xdr:to>
      <xdr:col>50</xdr:col>
      <xdr:colOff>165100</xdr:colOff>
      <xdr:row>78</xdr:row>
      <xdr:rowOff>167053</xdr:rowOff>
    </xdr:to>
    <xdr:sp macro="" textlink="">
      <xdr:nvSpPr>
        <xdr:cNvPr id="433" name="楕円 432"/>
        <xdr:cNvSpPr/>
      </xdr:nvSpPr>
      <xdr:spPr>
        <a:xfrm>
          <a:off x="9588500" y="1343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158180</xdr:rowOff>
    </xdr:from>
    <xdr:ext cx="534377" cy="259045"/>
    <xdr:sp macro="" textlink="">
      <xdr:nvSpPr>
        <xdr:cNvPr id="434" name="テキスト ボックス 433"/>
        <xdr:cNvSpPr txBox="1"/>
      </xdr:nvSpPr>
      <xdr:spPr>
        <a:xfrm>
          <a:off x="9372111" y="1353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68616</xdr:rowOff>
    </xdr:from>
    <xdr:to>
      <xdr:col>46</xdr:col>
      <xdr:colOff>38100</xdr:colOff>
      <xdr:row>78</xdr:row>
      <xdr:rowOff>170216</xdr:rowOff>
    </xdr:to>
    <xdr:sp macro="" textlink="">
      <xdr:nvSpPr>
        <xdr:cNvPr id="435" name="楕円 434"/>
        <xdr:cNvSpPr/>
      </xdr:nvSpPr>
      <xdr:spPr>
        <a:xfrm>
          <a:off x="8699500" y="1344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161343</xdr:rowOff>
    </xdr:from>
    <xdr:ext cx="534377" cy="259045"/>
    <xdr:sp macro="" textlink="">
      <xdr:nvSpPr>
        <xdr:cNvPr id="436" name="テキスト ボックス 435"/>
        <xdr:cNvSpPr txBox="1"/>
      </xdr:nvSpPr>
      <xdr:spPr>
        <a:xfrm>
          <a:off x="8483111" y="1353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95262</xdr:rowOff>
    </xdr:from>
    <xdr:to>
      <xdr:col>41</xdr:col>
      <xdr:colOff>101600</xdr:colOff>
      <xdr:row>79</xdr:row>
      <xdr:rowOff>25412</xdr:rowOff>
    </xdr:to>
    <xdr:sp macro="" textlink="">
      <xdr:nvSpPr>
        <xdr:cNvPr id="437" name="楕円 436"/>
        <xdr:cNvSpPr/>
      </xdr:nvSpPr>
      <xdr:spPr>
        <a:xfrm>
          <a:off x="7810500" y="1346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16539</xdr:rowOff>
    </xdr:from>
    <xdr:ext cx="469744" cy="259045"/>
    <xdr:sp macro="" textlink="">
      <xdr:nvSpPr>
        <xdr:cNvPr id="438" name="テキスト ボックス 437"/>
        <xdr:cNvSpPr txBox="1"/>
      </xdr:nvSpPr>
      <xdr:spPr>
        <a:xfrm>
          <a:off x="7626428" y="1356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104711</xdr:rowOff>
    </xdr:from>
    <xdr:to>
      <xdr:col>36</xdr:col>
      <xdr:colOff>165100</xdr:colOff>
      <xdr:row>79</xdr:row>
      <xdr:rowOff>34861</xdr:rowOff>
    </xdr:to>
    <xdr:sp macro="" textlink="">
      <xdr:nvSpPr>
        <xdr:cNvPr id="439" name="楕円 438"/>
        <xdr:cNvSpPr/>
      </xdr:nvSpPr>
      <xdr:spPr>
        <a:xfrm>
          <a:off x="6921500" y="1347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25988</xdr:rowOff>
    </xdr:from>
    <xdr:ext cx="469744" cy="259045"/>
    <xdr:sp macro="" textlink="">
      <xdr:nvSpPr>
        <xdr:cNvPr id="440" name="テキスト ボックス 439"/>
        <xdr:cNvSpPr txBox="1"/>
      </xdr:nvSpPr>
      <xdr:spPr>
        <a:xfrm>
          <a:off x="6737428" y="1357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101591</xdr:rowOff>
    </xdr:from>
    <xdr:to>
      <xdr:col>55</xdr:col>
      <xdr:colOff>0</xdr:colOff>
      <xdr:row>96</xdr:row>
      <xdr:rowOff>136634</xdr:rowOff>
    </xdr:to>
    <xdr:cxnSp macro="">
      <xdr:nvCxnSpPr>
        <xdr:cNvPr id="473" name="直線コネクタ 472"/>
        <xdr:cNvCxnSpPr/>
      </xdr:nvCxnSpPr>
      <xdr:spPr>
        <a:xfrm>
          <a:off x="9639300" y="16560791"/>
          <a:ext cx="838200" cy="3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101591</xdr:rowOff>
    </xdr:from>
    <xdr:to>
      <xdr:col>50</xdr:col>
      <xdr:colOff>114300</xdr:colOff>
      <xdr:row>97</xdr:row>
      <xdr:rowOff>55147</xdr:rowOff>
    </xdr:to>
    <xdr:cxnSp macro="">
      <xdr:nvCxnSpPr>
        <xdr:cNvPr id="476" name="直線コネクタ 475"/>
        <xdr:cNvCxnSpPr/>
      </xdr:nvCxnSpPr>
      <xdr:spPr>
        <a:xfrm flipV="1">
          <a:off x="8750300" y="16560791"/>
          <a:ext cx="889000" cy="12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8217</xdr:rowOff>
    </xdr:from>
    <xdr:to>
      <xdr:col>45</xdr:col>
      <xdr:colOff>177800</xdr:colOff>
      <xdr:row>97</xdr:row>
      <xdr:rowOff>55147</xdr:rowOff>
    </xdr:to>
    <xdr:cxnSp macro="">
      <xdr:nvCxnSpPr>
        <xdr:cNvPr id="479" name="直線コネクタ 478"/>
        <xdr:cNvCxnSpPr/>
      </xdr:nvCxnSpPr>
      <xdr:spPr>
        <a:xfrm>
          <a:off x="7861300" y="16638867"/>
          <a:ext cx="889000" cy="4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8217</xdr:rowOff>
    </xdr:from>
    <xdr:to>
      <xdr:col>41</xdr:col>
      <xdr:colOff>50800</xdr:colOff>
      <xdr:row>97</xdr:row>
      <xdr:rowOff>17742</xdr:rowOff>
    </xdr:to>
    <xdr:cxnSp macro="">
      <xdr:nvCxnSpPr>
        <xdr:cNvPr id="482" name="直線コネクタ 481"/>
        <xdr:cNvCxnSpPr/>
      </xdr:nvCxnSpPr>
      <xdr:spPr>
        <a:xfrm flipV="1">
          <a:off x="6972300" y="16638867"/>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85834</xdr:rowOff>
    </xdr:from>
    <xdr:to>
      <xdr:col>55</xdr:col>
      <xdr:colOff>50800</xdr:colOff>
      <xdr:row>97</xdr:row>
      <xdr:rowOff>15984</xdr:rowOff>
    </xdr:to>
    <xdr:sp macro="" textlink="">
      <xdr:nvSpPr>
        <xdr:cNvPr id="492" name="楕円 491"/>
        <xdr:cNvSpPr/>
      </xdr:nvSpPr>
      <xdr:spPr>
        <a:xfrm>
          <a:off x="10426700" y="1654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64261</xdr:rowOff>
    </xdr:from>
    <xdr:ext cx="534377" cy="259045"/>
    <xdr:sp macro="" textlink="">
      <xdr:nvSpPr>
        <xdr:cNvPr id="493" name="土木費該当値テキスト"/>
        <xdr:cNvSpPr txBox="1"/>
      </xdr:nvSpPr>
      <xdr:spPr>
        <a:xfrm>
          <a:off x="10528300" y="1652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50791</xdr:rowOff>
    </xdr:from>
    <xdr:to>
      <xdr:col>50</xdr:col>
      <xdr:colOff>165100</xdr:colOff>
      <xdr:row>96</xdr:row>
      <xdr:rowOff>152391</xdr:rowOff>
    </xdr:to>
    <xdr:sp macro="" textlink="">
      <xdr:nvSpPr>
        <xdr:cNvPr id="494" name="楕円 493"/>
        <xdr:cNvSpPr/>
      </xdr:nvSpPr>
      <xdr:spPr>
        <a:xfrm>
          <a:off x="9588500" y="1650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168918</xdr:rowOff>
    </xdr:from>
    <xdr:ext cx="534377" cy="259045"/>
    <xdr:sp macro="" textlink="">
      <xdr:nvSpPr>
        <xdr:cNvPr id="495" name="テキスト ボックス 494"/>
        <xdr:cNvSpPr txBox="1"/>
      </xdr:nvSpPr>
      <xdr:spPr>
        <a:xfrm>
          <a:off x="9372111" y="162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4347</xdr:rowOff>
    </xdr:from>
    <xdr:to>
      <xdr:col>46</xdr:col>
      <xdr:colOff>38100</xdr:colOff>
      <xdr:row>97</xdr:row>
      <xdr:rowOff>105947</xdr:rowOff>
    </xdr:to>
    <xdr:sp macro="" textlink="">
      <xdr:nvSpPr>
        <xdr:cNvPr id="496" name="楕円 495"/>
        <xdr:cNvSpPr/>
      </xdr:nvSpPr>
      <xdr:spPr>
        <a:xfrm>
          <a:off x="8699500" y="1663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97074</xdr:rowOff>
    </xdr:from>
    <xdr:ext cx="534377" cy="259045"/>
    <xdr:sp macro="" textlink="">
      <xdr:nvSpPr>
        <xdr:cNvPr id="497" name="テキスト ボックス 496"/>
        <xdr:cNvSpPr txBox="1"/>
      </xdr:nvSpPr>
      <xdr:spPr>
        <a:xfrm>
          <a:off x="8483111" y="1672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128867</xdr:rowOff>
    </xdr:from>
    <xdr:to>
      <xdr:col>41</xdr:col>
      <xdr:colOff>101600</xdr:colOff>
      <xdr:row>97</xdr:row>
      <xdr:rowOff>59017</xdr:rowOff>
    </xdr:to>
    <xdr:sp macro="" textlink="">
      <xdr:nvSpPr>
        <xdr:cNvPr id="498" name="楕円 497"/>
        <xdr:cNvSpPr/>
      </xdr:nvSpPr>
      <xdr:spPr>
        <a:xfrm>
          <a:off x="7810500" y="1658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50144</xdr:rowOff>
    </xdr:from>
    <xdr:ext cx="534377" cy="259045"/>
    <xdr:sp macro="" textlink="">
      <xdr:nvSpPr>
        <xdr:cNvPr id="499" name="テキスト ボックス 498"/>
        <xdr:cNvSpPr txBox="1"/>
      </xdr:nvSpPr>
      <xdr:spPr>
        <a:xfrm>
          <a:off x="7594111" y="1668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138392</xdr:rowOff>
    </xdr:from>
    <xdr:to>
      <xdr:col>36</xdr:col>
      <xdr:colOff>165100</xdr:colOff>
      <xdr:row>97</xdr:row>
      <xdr:rowOff>68542</xdr:rowOff>
    </xdr:to>
    <xdr:sp macro="" textlink="">
      <xdr:nvSpPr>
        <xdr:cNvPr id="500" name="楕円 499"/>
        <xdr:cNvSpPr/>
      </xdr:nvSpPr>
      <xdr:spPr>
        <a:xfrm>
          <a:off x="6921500" y="1659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59669</xdr:rowOff>
    </xdr:from>
    <xdr:ext cx="534377" cy="259045"/>
    <xdr:sp macro="" textlink="">
      <xdr:nvSpPr>
        <xdr:cNvPr id="501" name="テキスト ボックス 500"/>
        <xdr:cNvSpPr txBox="1"/>
      </xdr:nvSpPr>
      <xdr:spPr>
        <a:xfrm>
          <a:off x="6705111" y="1669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154616</xdr:rowOff>
    </xdr:from>
    <xdr:to>
      <xdr:col>85</xdr:col>
      <xdr:colOff>127000</xdr:colOff>
      <xdr:row>37</xdr:row>
      <xdr:rowOff>156997</xdr:rowOff>
    </xdr:to>
    <xdr:cxnSp macro="">
      <xdr:nvCxnSpPr>
        <xdr:cNvPr id="530" name="直線コネクタ 529"/>
        <xdr:cNvCxnSpPr/>
      </xdr:nvCxnSpPr>
      <xdr:spPr>
        <a:xfrm flipV="1">
          <a:off x="15481300" y="6498266"/>
          <a:ext cx="8382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129851</xdr:rowOff>
    </xdr:from>
    <xdr:to>
      <xdr:col>81</xdr:col>
      <xdr:colOff>50800</xdr:colOff>
      <xdr:row>37</xdr:row>
      <xdr:rowOff>156997</xdr:rowOff>
    </xdr:to>
    <xdr:cxnSp macro="">
      <xdr:nvCxnSpPr>
        <xdr:cNvPr id="533" name="直線コネクタ 532"/>
        <xdr:cNvCxnSpPr/>
      </xdr:nvCxnSpPr>
      <xdr:spPr>
        <a:xfrm>
          <a:off x="14592300" y="6473501"/>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129851</xdr:rowOff>
    </xdr:from>
    <xdr:to>
      <xdr:col>76</xdr:col>
      <xdr:colOff>114300</xdr:colOff>
      <xdr:row>38</xdr:row>
      <xdr:rowOff>3131</xdr:rowOff>
    </xdr:to>
    <xdr:cxnSp macro="">
      <xdr:nvCxnSpPr>
        <xdr:cNvPr id="536" name="直線コネクタ 535"/>
        <xdr:cNvCxnSpPr/>
      </xdr:nvCxnSpPr>
      <xdr:spPr>
        <a:xfrm flipV="1">
          <a:off x="13703300" y="6473501"/>
          <a:ext cx="889000" cy="4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111906</xdr:rowOff>
    </xdr:from>
    <xdr:to>
      <xdr:col>71</xdr:col>
      <xdr:colOff>177800</xdr:colOff>
      <xdr:row>38</xdr:row>
      <xdr:rowOff>3131</xdr:rowOff>
    </xdr:to>
    <xdr:cxnSp macro="">
      <xdr:nvCxnSpPr>
        <xdr:cNvPr id="539" name="直線コネクタ 538"/>
        <xdr:cNvCxnSpPr/>
      </xdr:nvCxnSpPr>
      <xdr:spPr>
        <a:xfrm>
          <a:off x="12814300" y="6455556"/>
          <a:ext cx="889000" cy="6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103816</xdr:rowOff>
    </xdr:from>
    <xdr:to>
      <xdr:col>85</xdr:col>
      <xdr:colOff>177800</xdr:colOff>
      <xdr:row>38</xdr:row>
      <xdr:rowOff>33966</xdr:rowOff>
    </xdr:to>
    <xdr:sp macro="" textlink="">
      <xdr:nvSpPr>
        <xdr:cNvPr id="549" name="楕円 548"/>
        <xdr:cNvSpPr/>
      </xdr:nvSpPr>
      <xdr:spPr>
        <a:xfrm>
          <a:off x="16268700" y="644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18743</xdr:rowOff>
    </xdr:from>
    <xdr:ext cx="534377" cy="259045"/>
    <xdr:sp macro="" textlink="">
      <xdr:nvSpPr>
        <xdr:cNvPr id="550" name="消防費該当値テキスト"/>
        <xdr:cNvSpPr txBox="1"/>
      </xdr:nvSpPr>
      <xdr:spPr>
        <a:xfrm>
          <a:off x="16370300" y="636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106197</xdr:rowOff>
    </xdr:from>
    <xdr:to>
      <xdr:col>81</xdr:col>
      <xdr:colOff>101600</xdr:colOff>
      <xdr:row>38</xdr:row>
      <xdr:rowOff>36347</xdr:rowOff>
    </xdr:to>
    <xdr:sp macro="" textlink="">
      <xdr:nvSpPr>
        <xdr:cNvPr id="551" name="楕円 550"/>
        <xdr:cNvSpPr/>
      </xdr:nvSpPr>
      <xdr:spPr>
        <a:xfrm>
          <a:off x="15430500" y="64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27474</xdr:rowOff>
    </xdr:from>
    <xdr:ext cx="534377" cy="259045"/>
    <xdr:sp macro="" textlink="">
      <xdr:nvSpPr>
        <xdr:cNvPr id="552" name="テキスト ボックス 551"/>
        <xdr:cNvSpPr txBox="1"/>
      </xdr:nvSpPr>
      <xdr:spPr>
        <a:xfrm>
          <a:off x="15214111" y="65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79051</xdr:rowOff>
    </xdr:from>
    <xdr:to>
      <xdr:col>76</xdr:col>
      <xdr:colOff>165100</xdr:colOff>
      <xdr:row>38</xdr:row>
      <xdr:rowOff>9201</xdr:rowOff>
    </xdr:to>
    <xdr:sp macro="" textlink="">
      <xdr:nvSpPr>
        <xdr:cNvPr id="553" name="楕円 552"/>
        <xdr:cNvSpPr/>
      </xdr:nvSpPr>
      <xdr:spPr>
        <a:xfrm>
          <a:off x="14541500" y="64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328</xdr:rowOff>
    </xdr:from>
    <xdr:ext cx="534377" cy="259045"/>
    <xdr:sp macro="" textlink="">
      <xdr:nvSpPr>
        <xdr:cNvPr id="554" name="テキスト ボックス 553"/>
        <xdr:cNvSpPr txBox="1"/>
      </xdr:nvSpPr>
      <xdr:spPr>
        <a:xfrm>
          <a:off x="14325111" y="65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123780</xdr:rowOff>
    </xdr:from>
    <xdr:to>
      <xdr:col>72</xdr:col>
      <xdr:colOff>38100</xdr:colOff>
      <xdr:row>38</xdr:row>
      <xdr:rowOff>53930</xdr:rowOff>
    </xdr:to>
    <xdr:sp macro="" textlink="">
      <xdr:nvSpPr>
        <xdr:cNvPr id="555" name="楕円 554"/>
        <xdr:cNvSpPr/>
      </xdr:nvSpPr>
      <xdr:spPr>
        <a:xfrm>
          <a:off x="13652500" y="646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45058</xdr:rowOff>
    </xdr:from>
    <xdr:ext cx="534377" cy="259045"/>
    <xdr:sp macro="" textlink="">
      <xdr:nvSpPr>
        <xdr:cNvPr id="556" name="テキスト ボックス 555"/>
        <xdr:cNvSpPr txBox="1"/>
      </xdr:nvSpPr>
      <xdr:spPr>
        <a:xfrm>
          <a:off x="13436111" y="656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61106</xdr:rowOff>
    </xdr:from>
    <xdr:to>
      <xdr:col>67</xdr:col>
      <xdr:colOff>101600</xdr:colOff>
      <xdr:row>37</xdr:row>
      <xdr:rowOff>162706</xdr:rowOff>
    </xdr:to>
    <xdr:sp macro="" textlink="">
      <xdr:nvSpPr>
        <xdr:cNvPr id="557" name="楕円 556"/>
        <xdr:cNvSpPr/>
      </xdr:nvSpPr>
      <xdr:spPr>
        <a:xfrm>
          <a:off x="12763500" y="640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153833</xdr:rowOff>
    </xdr:from>
    <xdr:ext cx="534377" cy="259045"/>
    <xdr:sp macro="" textlink="">
      <xdr:nvSpPr>
        <xdr:cNvPr id="558" name="テキスト ボックス 557"/>
        <xdr:cNvSpPr txBox="1"/>
      </xdr:nvSpPr>
      <xdr:spPr>
        <a:xfrm>
          <a:off x="12547111" y="649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22512</xdr:rowOff>
    </xdr:from>
    <xdr:to>
      <xdr:col>85</xdr:col>
      <xdr:colOff>127000</xdr:colOff>
      <xdr:row>57</xdr:row>
      <xdr:rowOff>62410</xdr:rowOff>
    </xdr:to>
    <xdr:cxnSp macro="">
      <xdr:nvCxnSpPr>
        <xdr:cNvPr id="587" name="直線コネクタ 586"/>
        <xdr:cNvCxnSpPr/>
      </xdr:nvCxnSpPr>
      <xdr:spPr>
        <a:xfrm>
          <a:off x="15481300" y="9795162"/>
          <a:ext cx="838200" cy="3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6304</xdr:rowOff>
    </xdr:from>
    <xdr:to>
      <xdr:col>81</xdr:col>
      <xdr:colOff>50800</xdr:colOff>
      <xdr:row>57</xdr:row>
      <xdr:rowOff>22512</xdr:rowOff>
    </xdr:to>
    <xdr:cxnSp macro="">
      <xdr:nvCxnSpPr>
        <xdr:cNvPr id="590" name="直線コネクタ 589"/>
        <xdr:cNvCxnSpPr/>
      </xdr:nvCxnSpPr>
      <xdr:spPr>
        <a:xfrm>
          <a:off x="14592300" y="9778954"/>
          <a:ext cx="889000" cy="1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164427</xdr:rowOff>
    </xdr:from>
    <xdr:to>
      <xdr:col>76</xdr:col>
      <xdr:colOff>114300</xdr:colOff>
      <xdr:row>57</xdr:row>
      <xdr:rowOff>6304</xdr:rowOff>
    </xdr:to>
    <xdr:cxnSp macro="">
      <xdr:nvCxnSpPr>
        <xdr:cNvPr id="593" name="直線コネクタ 592"/>
        <xdr:cNvCxnSpPr/>
      </xdr:nvCxnSpPr>
      <xdr:spPr>
        <a:xfrm>
          <a:off x="13703300" y="9594177"/>
          <a:ext cx="889000" cy="18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164427</xdr:rowOff>
    </xdr:from>
    <xdr:to>
      <xdr:col>71</xdr:col>
      <xdr:colOff>177800</xdr:colOff>
      <xdr:row>56</xdr:row>
      <xdr:rowOff>103909</xdr:rowOff>
    </xdr:to>
    <xdr:cxnSp macro="">
      <xdr:nvCxnSpPr>
        <xdr:cNvPr id="596" name="直線コネクタ 595"/>
        <xdr:cNvCxnSpPr/>
      </xdr:nvCxnSpPr>
      <xdr:spPr>
        <a:xfrm flipV="1">
          <a:off x="12814300" y="9594177"/>
          <a:ext cx="889000" cy="11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11610</xdr:rowOff>
    </xdr:from>
    <xdr:to>
      <xdr:col>85</xdr:col>
      <xdr:colOff>177800</xdr:colOff>
      <xdr:row>57</xdr:row>
      <xdr:rowOff>113210</xdr:rowOff>
    </xdr:to>
    <xdr:sp macro="" textlink="">
      <xdr:nvSpPr>
        <xdr:cNvPr id="606" name="楕円 605"/>
        <xdr:cNvSpPr/>
      </xdr:nvSpPr>
      <xdr:spPr>
        <a:xfrm>
          <a:off x="16268700" y="978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97987</xdr:rowOff>
    </xdr:from>
    <xdr:ext cx="534377" cy="259045"/>
    <xdr:sp macro="" textlink="">
      <xdr:nvSpPr>
        <xdr:cNvPr id="607" name="教育費該当値テキスト"/>
        <xdr:cNvSpPr txBox="1"/>
      </xdr:nvSpPr>
      <xdr:spPr>
        <a:xfrm>
          <a:off x="16370300" y="96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143162</xdr:rowOff>
    </xdr:from>
    <xdr:to>
      <xdr:col>81</xdr:col>
      <xdr:colOff>101600</xdr:colOff>
      <xdr:row>57</xdr:row>
      <xdr:rowOff>73312</xdr:rowOff>
    </xdr:to>
    <xdr:sp macro="" textlink="">
      <xdr:nvSpPr>
        <xdr:cNvPr id="608" name="楕円 607"/>
        <xdr:cNvSpPr/>
      </xdr:nvSpPr>
      <xdr:spPr>
        <a:xfrm>
          <a:off x="15430500" y="974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64439</xdr:rowOff>
    </xdr:from>
    <xdr:ext cx="534377" cy="259045"/>
    <xdr:sp macro="" textlink="">
      <xdr:nvSpPr>
        <xdr:cNvPr id="609" name="テキスト ボックス 608"/>
        <xdr:cNvSpPr txBox="1"/>
      </xdr:nvSpPr>
      <xdr:spPr>
        <a:xfrm>
          <a:off x="15214111" y="983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126954</xdr:rowOff>
    </xdr:from>
    <xdr:to>
      <xdr:col>76</xdr:col>
      <xdr:colOff>165100</xdr:colOff>
      <xdr:row>57</xdr:row>
      <xdr:rowOff>57104</xdr:rowOff>
    </xdr:to>
    <xdr:sp macro="" textlink="">
      <xdr:nvSpPr>
        <xdr:cNvPr id="610" name="楕円 609"/>
        <xdr:cNvSpPr/>
      </xdr:nvSpPr>
      <xdr:spPr>
        <a:xfrm>
          <a:off x="14541500" y="97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48231</xdr:rowOff>
    </xdr:from>
    <xdr:ext cx="534377" cy="259045"/>
    <xdr:sp macro="" textlink="">
      <xdr:nvSpPr>
        <xdr:cNvPr id="611" name="テキスト ボックス 610"/>
        <xdr:cNvSpPr txBox="1"/>
      </xdr:nvSpPr>
      <xdr:spPr>
        <a:xfrm>
          <a:off x="14325111" y="982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113627</xdr:rowOff>
    </xdr:from>
    <xdr:to>
      <xdr:col>72</xdr:col>
      <xdr:colOff>38100</xdr:colOff>
      <xdr:row>56</xdr:row>
      <xdr:rowOff>43777</xdr:rowOff>
    </xdr:to>
    <xdr:sp macro="" textlink="">
      <xdr:nvSpPr>
        <xdr:cNvPr id="612" name="楕円 611"/>
        <xdr:cNvSpPr/>
      </xdr:nvSpPr>
      <xdr:spPr>
        <a:xfrm>
          <a:off x="13652500" y="954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60304</xdr:rowOff>
    </xdr:from>
    <xdr:ext cx="534377" cy="259045"/>
    <xdr:sp macro="" textlink="">
      <xdr:nvSpPr>
        <xdr:cNvPr id="613" name="テキスト ボックス 612"/>
        <xdr:cNvSpPr txBox="1"/>
      </xdr:nvSpPr>
      <xdr:spPr>
        <a:xfrm>
          <a:off x="13436111" y="931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53109</xdr:rowOff>
    </xdr:from>
    <xdr:to>
      <xdr:col>67</xdr:col>
      <xdr:colOff>101600</xdr:colOff>
      <xdr:row>56</xdr:row>
      <xdr:rowOff>154709</xdr:rowOff>
    </xdr:to>
    <xdr:sp macro="" textlink="">
      <xdr:nvSpPr>
        <xdr:cNvPr id="614" name="楕円 613"/>
        <xdr:cNvSpPr/>
      </xdr:nvSpPr>
      <xdr:spPr>
        <a:xfrm>
          <a:off x="12763500" y="965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145836</xdr:rowOff>
    </xdr:from>
    <xdr:ext cx="534377" cy="259045"/>
    <xdr:sp macro="" textlink="">
      <xdr:nvSpPr>
        <xdr:cNvPr id="615" name="テキスト ボックス 614"/>
        <xdr:cNvSpPr txBox="1"/>
      </xdr:nvSpPr>
      <xdr:spPr>
        <a:xfrm>
          <a:off x="12547111" y="974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6" name="直線コネクタ 64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9" name="直線コネクタ 64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96968</xdr:rowOff>
    </xdr:from>
    <xdr:to>
      <xdr:col>76</xdr:col>
      <xdr:colOff>114300</xdr:colOff>
      <xdr:row>79</xdr:row>
      <xdr:rowOff>98879</xdr:rowOff>
    </xdr:to>
    <xdr:cxnSp macro="">
      <xdr:nvCxnSpPr>
        <xdr:cNvPr id="652" name="直線コネクタ 651"/>
        <xdr:cNvCxnSpPr/>
      </xdr:nvCxnSpPr>
      <xdr:spPr>
        <a:xfrm>
          <a:off x="13703300" y="13641518"/>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84460</xdr:rowOff>
    </xdr:from>
    <xdr:to>
      <xdr:col>71</xdr:col>
      <xdr:colOff>177800</xdr:colOff>
      <xdr:row>79</xdr:row>
      <xdr:rowOff>96968</xdr:rowOff>
    </xdr:to>
    <xdr:cxnSp macro="">
      <xdr:nvCxnSpPr>
        <xdr:cNvPr id="655" name="直線コネクタ 654"/>
        <xdr:cNvCxnSpPr/>
      </xdr:nvCxnSpPr>
      <xdr:spPr>
        <a:xfrm>
          <a:off x="12814300" y="13629010"/>
          <a:ext cx="8890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5" name="楕円 66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6"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7" name="楕円 66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8" name="テキスト ボックス 66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9" name="楕円 66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0" name="テキスト ボックス 66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46168</xdr:rowOff>
    </xdr:from>
    <xdr:to>
      <xdr:col>72</xdr:col>
      <xdr:colOff>38100</xdr:colOff>
      <xdr:row>79</xdr:row>
      <xdr:rowOff>147768</xdr:rowOff>
    </xdr:to>
    <xdr:sp macro="" textlink="">
      <xdr:nvSpPr>
        <xdr:cNvPr id="671" name="楕円 670"/>
        <xdr:cNvSpPr/>
      </xdr:nvSpPr>
      <xdr:spPr>
        <a:xfrm>
          <a:off x="13652500" y="1359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138895</xdr:rowOff>
    </xdr:from>
    <xdr:ext cx="378565" cy="259045"/>
    <xdr:sp macro="" textlink="">
      <xdr:nvSpPr>
        <xdr:cNvPr id="672" name="テキスト ボックス 671"/>
        <xdr:cNvSpPr txBox="1"/>
      </xdr:nvSpPr>
      <xdr:spPr>
        <a:xfrm>
          <a:off x="13514017" y="13683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33660</xdr:rowOff>
    </xdr:from>
    <xdr:to>
      <xdr:col>67</xdr:col>
      <xdr:colOff>101600</xdr:colOff>
      <xdr:row>79</xdr:row>
      <xdr:rowOff>135260</xdr:rowOff>
    </xdr:to>
    <xdr:sp macro="" textlink="">
      <xdr:nvSpPr>
        <xdr:cNvPr id="673" name="楕円 672"/>
        <xdr:cNvSpPr/>
      </xdr:nvSpPr>
      <xdr:spPr>
        <a:xfrm>
          <a:off x="12763500" y="1357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126387</xdr:rowOff>
    </xdr:from>
    <xdr:ext cx="378565" cy="259045"/>
    <xdr:sp macro="" textlink="">
      <xdr:nvSpPr>
        <xdr:cNvPr id="674" name="テキスト ボックス 673"/>
        <xdr:cNvSpPr txBox="1"/>
      </xdr:nvSpPr>
      <xdr:spPr>
        <a:xfrm>
          <a:off x="12625017" y="13670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128769</xdr:rowOff>
    </xdr:from>
    <xdr:to>
      <xdr:col>85</xdr:col>
      <xdr:colOff>127000</xdr:colOff>
      <xdr:row>98</xdr:row>
      <xdr:rowOff>136261</xdr:rowOff>
    </xdr:to>
    <xdr:cxnSp macro="">
      <xdr:nvCxnSpPr>
        <xdr:cNvPr id="705" name="直線コネクタ 704"/>
        <xdr:cNvCxnSpPr/>
      </xdr:nvCxnSpPr>
      <xdr:spPr>
        <a:xfrm>
          <a:off x="15481300" y="16930869"/>
          <a:ext cx="838200" cy="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128426</xdr:rowOff>
    </xdr:from>
    <xdr:to>
      <xdr:col>81</xdr:col>
      <xdr:colOff>50800</xdr:colOff>
      <xdr:row>98</xdr:row>
      <xdr:rowOff>128769</xdr:rowOff>
    </xdr:to>
    <xdr:cxnSp macro="">
      <xdr:nvCxnSpPr>
        <xdr:cNvPr id="708" name="直線コネクタ 707"/>
        <xdr:cNvCxnSpPr/>
      </xdr:nvCxnSpPr>
      <xdr:spPr>
        <a:xfrm>
          <a:off x="14592300" y="16930526"/>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128426</xdr:rowOff>
    </xdr:from>
    <xdr:to>
      <xdr:col>76</xdr:col>
      <xdr:colOff>114300</xdr:colOff>
      <xdr:row>98</xdr:row>
      <xdr:rowOff>129845</xdr:rowOff>
    </xdr:to>
    <xdr:cxnSp macro="">
      <xdr:nvCxnSpPr>
        <xdr:cNvPr id="711" name="直線コネクタ 710"/>
        <xdr:cNvCxnSpPr/>
      </xdr:nvCxnSpPr>
      <xdr:spPr>
        <a:xfrm flipV="1">
          <a:off x="13703300" y="16930526"/>
          <a:ext cx="889000" cy="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125696</xdr:rowOff>
    </xdr:from>
    <xdr:to>
      <xdr:col>71</xdr:col>
      <xdr:colOff>177800</xdr:colOff>
      <xdr:row>98</xdr:row>
      <xdr:rowOff>129845</xdr:rowOff>
    </xdr:to>
    <xdr:cxnSp macro="">
      <xdr:nvCxnSpPr>
        <xdr:cNvPr id="714" name="直線コネクタ 713"/>
        <xdr:cNvCxnSpPr/>
      </xdr:nvCxnSpPr>
      <xdr:spPr>
        <a:xfrm>
          <a:off x="12814300" y="16927796"/>
          <a:ext cx="889000" cy="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85461</xdr:rowOff>
    </xdr:from>
    <xdr:to>
      <xdr:col>85</xdr:col>
      <xdr:colOff>177800</xdr:colOff>
      <xdr:row>99</xdr:row>
      <xdr:rowOff>15611</xdr:rowOff>
    </xdr:to>
    <xdr:sp macro="" textlink="">
      <xdr:nvSpPr>
        <xdr:cNvPr id="724" name="楕円 723"/>
        <xdr:cNvSpPr/>
      </xdr:nvSpPr>
      <xdr:spPr>
        <a:xfrm>
          <a:off x="16268700" y="1688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388</xdr:rowOff>
    </xdr:from>
    <xdr:ext cx="534377" cy="259045"/>
    <xdr:sp macro="" textlink="">
      <xdr:nvSpPr>
        <xdr:cNvPr id="725" name="公債費該当値テキスト"/>
        <xdr:cNvSpPr txBox="1"/>
      </xdr:nvSpPr>
      <xdr:spPr>
        <a:xfrm>
          <a:off x="16370300" y="1680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77969</xdr:rowOff>
    </xdr:from>
    <xdr:to>
      <xdr:col>81</xdr:col>
      <xdr:colOff>101600</xdr:colOff>
      <xdr:row>99</xdr:row>
      <xdr:rowOff>8119</xdr:rowOff>
    </xdr:to>
    <xdr:sp macro="" textlink="">
      <xdr:nvSpPr>
        <xdr:cNvPr id="726" name="楕円 725"/>
        <xdr:cNvSpPr/>
      </xdr:nvSpPr>
      <xdr:spPr>
        <a:xfrm>
          <a:off x="15430500" y="1688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170696</xdr:rowOff>
    </xdr:from>
    <xdr:ext cx="534377" cy="259045"/>
    <xdr:sp macro="" textlink="">
      <xdr:nvSpPr>
        <xdr:cNvPr id="727" name="テキスト ボックス 726"/>
        <xdr:cNvSpPr txBox="1"/>
      </xdr:nvSpPr>
      <xdr:spPr>
        <a:xfrm>
          <a:off x="15214111" y="1697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77626</xdr:rowOff>
    </xdr:from>
    <xdr:to>
      <xdr:col>76</xdr:col>
      <xdr:colOff>165100</xdr:colOff>
      <xdr:row>99</xdr:row>
      <xdr:rowOff>7776</xdr:rowOff>
    </xdr:to>
    <xdr:sp macro="" textlink="">
      <xdr:nvSpPr>
        <xdr:cNvPr id="728" name="楕円 727"/>
        <xdr:cNvSpPr/>
      </xdr:nvSpPr>
      <xdr:spPr>
        <a:xfrm>
          <a:off x="14541500" y="1687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170353</xdr:rowOff>
    </xdr:from>
    <xdr:ext cx="534377" cy="259045"/>
    <xdr:sp macro="" textlink="">
      <xdr:nvSpPr>
        <xdr:cNvPr id="729" name="テキスト ボックス 728"/>
        <xdr:cNvSpPr txBox="1"/>
      </xdr:nvSpPr>
      <xdr:spPr>
        <a:xfrm>
          <a:off x="14325111" y="1697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79045</xdr:rowOff>
    </xdr:from>
    <xdr:to>
      <xdr:col>72</xdr:col>
      <xdr:colOff>38100</xdr:colOff>
      <xdr:row>99</xdr:row>
      <xdr:rowOff>9195</xdr:rowOff>
    </xdr:to>
    <xdr:sp macro="" textlink="">
      <xdr:nvSpPr>
        <xdr:cNvPr id="730" name="楕円 729"/>
        <xdr:cNvSpPr/>
      </xdr:nvSpPr>
      <xdr:spPr>
        <a:xfrm>
          <a:off x="13652500" y="168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322</xdr:rowOff>
    </xdr:from>
    <xdr:ext cx="534377" cy="259045"/>
    <xdr:sp macro="" textlink="">
      <xdr:nvSpPr>
        <xdr:cNvPr id="731" name="テキスト ボックス 730"/>
        <xdr:cNvSpPr txBox="1"/>
      </xdr:nvSpPr>
      <xdr:spPr>
        <a:xfrm>
          <a:off x="13436111" y="1697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74896</xdr:rowOff>
    </xdr:from>
    <xdr:to>
      <xdr:col>67</xdr:col>
      <xdr:colOff>101600</xdr:colOff>
      <xdr:row>99</xdr:row>
      <xdr:rowOff>5046</xdr:rowOff>
    </xdr:to>
    <xdr:sp macro="" textlink="">
      <xdr:nvSpPr>
        <xdr:cNvPr id="732" name="楕円 731"/>
        <xdr:cNvSpPr/>
      </xdr:nvSpPr>
      <xdr:spPr>
        <a:xfrm>
          <a:off x="12763500" y="1687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167623</xdr:rowOff>
    </xdr:from>
    <xdr:ext cx="534377" cy="259045"/>
    <xdr:sp macro="" textlink="">
      <xdr:nvSpPr>
        <xdr:cNvPr id="733" name="テキスト ボックス 732"/>
        <xdr:cNvSpPr txBox="1"/>
      </xdr:nvSpPr>
      <xdr:spPr>
        <a:xfrm>
          <a:off x="12547111" y="1696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総務費が住民一人当たり</a:t>
          </a:r>
          <a:r>
            <a:rPr kumimoji="1" lang="en-US" altLang="ja-JP" sz="1300">
              <a:latin typeface="ＭＳ Ｐゴシック" panose="020B0600070205080204" pitchFamily="50" charset="-128"/>
              <a:ea typeface="ＭＳ Ｐゴシック" panose="020B0600070205080204" pitchFamily="50" charset="-128"/>
            </a:rPr>
            <a:t>117,328</a:t>
          </a:r>
          <a:r>
            <a:rPr kumimoji="1" lang="ja-JP" altLang="en-US" sz="1300">
              <a:latin typeface="ＭＳ Ｐゴシック" panose="020B0600070205080204" pitchFamily="50" charset="-128"/>
              <a:ea typeface="ＭＳ Ｐゴシック" panose="020B0600070205080204" pitchFamily="50" charset="-128"/>
            </a:rPr>
            <a:t>円となっており、類似団体平均を大きく上回っている。主な要因として、新庁舎建設事業が着工したことにより竣工予定の令和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年度まで同水準を維持すると考えられる。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民生費については児童福祉費が年々増加傾向にある。これは子育て環境の充実を図るため重点的に取り組んできたことによるものである。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商工費については、美ら星ゲート構築事業完了に伴う減となっている。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沖縄県石垣市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財政調整基金残高は、適切な財源確保と歳出の精査により、取崩しを回避しており、令和元年度も約２億６千万円の積立を行った。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前年度と比較し標準財政規模に占める実質収支額の割合が</a:t>
          </a:r>
          <a:r>
            <a:rPr kumimoji="1" lang="en-US" altLang="ja-JP" sz="1400">
              <a:latin typeface="ＭＳ ゴシック" pitchFamily="49" charset="-128"/>
              <a:ea typeface="ＭＳ ゴシック" pitchFamily="49" charset="-128"/>
            </a:rPr>
            <a:t>1.74</a:t>
          </a:r>
          <a:r>
            <a:rPr kumimoji="1" lang="ja-JP" altLang="en-US" sz="1400">
              <a:latin typeface="ＭＳ ゴシック" pitchFamily="49" charset="-128"/>
              <a:ea typeface="ＭＳ ゴシック" pitchFamily="49" charset="-128"/>
            </a:rPr>
            <a:t>ポイントの減となっている。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今後も市営団地建設及び学校建替が控えており、財政調整基金の一部取崩しが見込まれる。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沖縄県石垣市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年度まで連結実質赤字比率に係る赤字特別会計は、国民健康保険事業であったが、平成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年度からの広域化に向け、累積赤字解消のために一般会計から負担してきたことから、平成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で赤字が解消され、一般会計及び各特別会計ともに黒字を維持している。下水道事業会計については一般会計からの繰入に依存していることから、公共下水道の接続率の向上及び料金改定等を実施し歳入の確保に努め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Y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30085058</v>
      </c>
      <c r="BO4" s="393"/>
      <c r="BP4" s="393"/>
      <c r="BQ4" s="393"/>
      <c r="BR4" s="393"/>
      <c r="BS4" s="393"/>
      <c r="BT4" s="393"/>
      <c r="BU4" s="394"/>
      <c r="BV4" s="392">
        <v>27333639</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2.2999999999999998</v>
      </c>
      <c r="CU4" s="399"/>
      <c r="CV4" s="399"/>
      <c r="CW4" s="399"/>
      <c r="CX4" s="399"/>
      <c r="CY4" s="399"/>
      <c r="CZ4" s="399"/>
      <c r="DA4" s="400"/>
      <c r="DB4" s="398">
        <v>4.0999999999999996</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29133018</v>
      </c>
      <c r="BO5" s="430"/>
      <c r="BP5" s="430"/>
      <c r="BQ5" s="430"/>
      <c r="BR5" s="430"/>
      <c r="BS5" s="430"/>
      <c r="BT5" s="430"/>
      <c r="BU5" s="431"/>
      <c r="BV5" s="429">
        <v>26503423</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87.1</v>
      </c>
      <c r="CU5" s="427"/>
      <c r="CV5" s="427"/>
      <c r="CW5" s="427"/>
      <c r="CX5" s="427"/>
      <c r="CY5" s="427"/>
      <c r="CZ5" s="427"/>
      <c r="DA5" s="428"/>
      <c r="DB5" s="426">
        <v>86.4</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952040</v>
      </c>
      <c r="BO6" s="430"/>
      <c r="BP6" s="430"/>
      <c r="BQ6" s="430"/>
      <c r="BR6" s="430"/>
      <c r="BS6" s="430"/>
      <c r="BT6" s="430"/>
      <c r="BU6" s="431"/>
      <c r="BV6" s="429">
        <v>830216</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90.3</v>
      </c>
      <c r="CU6" s="467"/>
      <c r="CV6" s="467"/>
      <c r="CW6" s="467"/>
      <c r="CX6" s="467"/>
      <c r="CY6" s="467"/>
      <c r="CZ6" s="467"/>
      <c r="DA6" s="468"/>
      <c r="DB6" s="466">
        <v>90.7</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628572</v>
      </c>
      <c r="BO7" s="430"/>
      <c r="BP7" s="430"/>
      <c r="BQ7" s="430"/>
      <c r="BR7" s="430"/>
      <c r="BS7" s="430"/>
      <c r="BT7" s="430"/>
      <c r="BU7" s="431"/>
      <c r="BV7" s="429">
        <v>264114</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14019407</v>
      </c>
      <c r="CU7" s="430"/>
      <c r="CV7" s="430"/>
      <c r="CW7" s="430"/>
      <c r="CX7" s="430"/>
      <c r="CY7" s="430"/>
      <c r="CZ7" s="430"/>
      <c r="DA7" s="431"/>
      <c r="DB7" s="429">
        <v>13974174</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323468</v>
      </c>
      <c r="BO8" s="430"/>
      <c r="BP8" s="430"/>
      <c r="BQ8" s="430"/>
      <c r="BR8" s="430"/>
      <c r="BS8" s="430"/>
      <c r="BT8" s="430"/>
      <c r="BU8" s="431"/>
      <c r="BV8" s="429">
        <v>566102</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0.44</v>
      </c>
      <c r="CU8" s="470"/>
      <c r="CV8" s="470"/>
      <c r="CW8" s="470"/>
      <c r="CX8" s="470"/>
      <c r="CY8" s="470"/>
      <c r="CZ8" s="470"/>
      <c r="DA8" s="471"/>
      <c r="DB8" s="469">
        <v>0.42</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47564</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94</v>
      </c>
      <c r="AV9" s="462"/>
      <c r="AW9" s="462"/>
      <c r="AX9" s="462"/>
      <c r="AY9" s="463" t="s">
        <v>115</v>
      </c>
      <c r="AZ9" s="464"/>
      <c r="BA9" s="464"/>
      <c r="BB9" s="464"/>
      <c r="BC9" s="464"/>
      <c r="BD9" s="464"/>
      <c r="BE9" s="464"/>
      <c r="BF9" s="464"/>
      <c r="BG9" s="464"/>
      <c r="BH9" s="464"/>
      <c r="BI9" s="464"/>
      <c r="BJ9" s="464"/>
      <c r="BK9" s="464"/>
      <c r="BL9" s="464"/>
      <c r="BM9" s="465"/>
      <c r="BN9" s="429">
        <v>-242634</v>
      </c>
      <c r="BO9" s="430"/>
      <c r="BP9" s="430"/>
      <c r="BQ9" s="430"/>
      <c r="BR9" s="430"/>
      <c r="BS9" s="430"/>
      <c r="BT9" s="430"/>
      <c r="BU9" s="431"/>
      <c r="BV9" s="429">
        <v>-547674</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11.6</v>
      </c>
      <c r="CU9" s="427"/>
      <c r="CV9" s="427"/>
      <c r="CW9" s="427"/>
      <c r="CX9" s="427"/>
      <c r="CY9" s="427"/>
      <c r="CZ9" s="427"/>
      <c r="DA9" s="428"/>
      <c r="DB9" s="426">
        <v>13.1</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46922</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268001</v>
      </c>
      <c r="BO10" s="430"/>
      <c r="BP10" s="430"/>
      <c r="BQ10" s="430"/>
      <c r="BR10" s="430"/>
      <c r="BS10" s="430"/>
      <c r="BT10" s="430"/>
      <c r="BU10" s="431"/>
      <c r="BV10" s="429">
        <v>537000</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94</v>
      </c>
      <c r="AV11" s="462"/>
      <c r="AW11" s="462"/>
      <c r="AX11" s="462"/>
      <c r="AY11" s="463" t="s">
        <v>125</v>
      </c>
      <c r="AZ11" s="464"/>
      <c r="BA11" s="464"/>
      <c r="BB11" s="464"/>
      <c r="BC11" s="464"/>
      <c r="BD11" s="464"/>
      <c r="BE11" s="464"/>
      <c r="BF11" s="464"/>
      <c r="BG11" s="464"/>
      <c r="BH11" s="464"/>
      <c r="BI11" s="464"/>
      <c r="BJ11" s="464"/>
      <c r="BK11" s="464"/>
      <c r="BL11" s="464"/>
      <c r="BM11" s="465"/>
      <c r="BN11" s="429">
        <v>29930</v>
      </c>
      <c r="BO11" s="430"/>
      <c r="BP11" s="430"/>
      <c r="BQ11" s="430"/>
      <c r="BR11" s="430"/>
      <c r="BS11" s="430"/>
      <c r="BT11" s="430"/>
      <c r="BU11" s="431"/>
      <c r="BV11" s="429">
        <v>16600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x14ac:dyDescent="0.15">
      <c r="A12" s="187"/>
      <c r="B12" s="489" t="s">
        <v>128</v>
      </c>
      <c r="C12" s="490"/>
      <c r="D12" s="490"/>
      <c r="E12" s="490"/>
      <c r="F12" s="490"/>
      <c r="G12" s="490"/>
      <c r="H12" s="490"/>
      <c r="I12" s="490"/>
      <c r="J12" s="490"/>
      <c r="K12" s="491"/>
      <c r="L12" s="498" t="s">
        <v>129</v>
      </c>
      <c r="M12" s="499"/>
      <c r="N12" s="499"/>
      <c r="O12" s="499"/>
      <c r="P12" s="499"/>
      <c r="Q12" s="500"/>
      <c r="R12" s="501">
        <v>49824</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133</v>
      </c>
      <c r="AV12" s="462"/>
      <c r="AW12" s="462"/>
      <c r="AX12" s="462"/>
      <c r="AY12" s="463" t="s">
        <v>134</v>
      </c>
      <c r="AZ12" s="464"/>
      <c r="BA12" s="464"/>
      <c r="BB12" s="464"/>
      <c r="BC12" s="464"/>
      <c r="BD12" s="464"/>
      <c r="BE12" s="464"/>
      <c r="BF12" s="464"/>
      <c r="BG12" s="464"/>
      <c r="BH12" s="464"/>
      <c r="BI12" s="464"/>
      <c r="BJ12" s="464"/>
      <c r="BK12" s="464"/>
      <c r="BL12" s="464"/>
      <c r="BM12" s="465"/>
      <c r="BN12" s="429">
        <v>400000</v>
      </c>
      <c r="BO12" s="430"/>
      <c r="BP12" s="430"/>
      <c r="BQ12" s="430"/>
      <c r="BR12" s="430"/>
      <c r="BS12" s="430"/>
      <c r="BT12" s="430"/>
      <c r="BU12" s="431"/>
      <c r="BV12" s="429">
        <v>0</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127</v>
      </c>
      <c r="CU12" s="470"/>
      <c r="CV12" s="470"/>
      <c r="CW12" s="470"/>
      <c r="CX12" s="470"/>
      <c r="CY12" s="470"/>
      <c r="CZ12" s="470"/>
      <c r="DA12" s="471"/>
      <c r="DB12" s="469" t="s">
        <v>127</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136</v>
      </c>
      <c r="N13" s="521"/>
      <c r="O13" s="521"/>
      <c r="P13" s="521"/>
      <c r="Q13" s="522"/>
      <c r="R13" s="513">
        <v>49149</v>
      </c>
      <c r="S13" s="514"/>
      <c r="T13" s="514"/>
      <c r="U13" s="514"/>
      <c r="V13" s="515"/>
      <c r="W13" s="445" t="s">
        <v>137</v>
      </c>
      <c r="X13" s="446"/>
      <c r="Y13" s="446"/>
      <c r="Z13" s="446"/>
      <c r="AA13" s="446"/>
      <c r="AB13" s="436"/>
      <c r="AC13" s="480">
        <v>2075</v>
      </c>
      <c r="AD13" s="481"/>
      <c r="AE13" s="481"/>
      <c r="AF13" s="481"/>
      <c r="AG13" s="523"/>
      <c r="AH13" s="480">
        <v>1957</v>
      </c>
      <c r="AI13" s="481"/>
      <c r="AJ13" s="481"/>
      <c r="AK13" s="481"/>
      <c r="AL13" s="482"/>
      <c r="AM13" s="458" t="s">
        <v>138</v>
      </c>
      <c r="AN13" s="459"/>
      <c r="AO13" s="459"/>
      <c r="AP13" s="459"/>
      <c r="AQ13" s="459"/>
      <c r="AR13" s="459"/>
      <c r="AS13" s="459"/>
      <c r="AT13" s="460"/>
      <c r="AU13" s="461" t="s">
        <v>139</v>
      </c>
      <c r="AV13" s="462"/>
      <c r="AW13" s="462"/>
      <c r="AX13" s="462"/>
      <c r="AY13" s="463" t="s">
        <v>140</v>
      </c>
      <c r="AZ13" s="464"/>
      <c r="BA13" s="464"/>
      <c r="BB13" s="464"/>
      <c r="BC13" s="464"/>
      <c r="BD13" s="464"/>
      <c r="BE13" s="464"/>
      <c r="BF13" s="464"/>
      <c r="BG13" s="464"/>
      <c r="BH13" s="464"/>
      <c r="BI13" s="464"/>
      <c r="BJ13" s="464"/>
      <c r="BK13" s="464"/>
      <c r="BL13" s="464"/>
      <c r="BM13" s="465"/>
      <c r="BN13" s="429">
        <v>-344703</v>
      </c>
      <c r="BO13" s="430"/>
      <c r="BP13" s="430"/>
      <c r="BQ13" s="430"/>
      <c r="BR13" s="430"/>
      <c r="BS13" s="430"/>
      <c r="BT13" s="430"/>
      <c r="BU13" s="431"/>
      <c r="BV13" s="429">
        <v>5926</v>
      </c>
      <c r="BW13" s="430"/>
      <c r="BX13" s="430"/>
      <c r="BY13" s="430"/>
      <c r="BZ13" s="430"/>
      <c r="CA13" s="430"/>
      <c r="CB13" s="430"/>
      <c r="CC13" s="431"/>
      <c r="CD13" s="432" t="s">
        <v>141</v>
      </c>
      <c r="CE13" s="433"/>
      <c r="CF13" s="433"/>
      <c r="CG13" s="433"/>
      <c r="CH13" s="433"/>
      <c r="CI13" s="433"/>
      <c r="CJ13" s="433"/>
      <c r="CK13" s="433"/>
      <c r="CL13" s="433"/>
      <c r="CM13" s="433"/>
      <c r="CN13" s="433"/>
      <c r="CO13" s="433"/>
      <c r="CP13" s="433"/>
      <c r="CQ13" s="433"/>
      <c r="CR13" s="433"/>
      <c r="CS13" s="434"/>
      <c r="CT13" s="426">
        <v>7.3</v>
      </c>
      <c r="CU13" s="427"/>
      <c r="CV13" s="427"/>
      <c r="CW13" s="427"/>
      <c r="CX13" s="427"/>
      <c r="CY13" s="427"/>
      <c r="CZ13" s="427"/>
      <c r="DA13" s="428"/>
      <c r="DB13" s="426">
        <v>7.1</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142</v>
      </c>
      <c r="M14" s="511"/>
      <c r="N14" s="511"/>
      <c r="O14" s="511"/>
      <c r="P14" s="511"/>
      <c r="Q14" s="512"/>
      <c r="R14" s="513">
        <v>49562</v>
      </c>
      <c r="S14" s="514"/>
      <c r="T14" s="514"/>
      <c r="U14" s="514"/>
      <c r="V14" s="515"/>
      <c r="W14" s="419"/>
      <c r="X14" s="420"/>
      <c r="Y14" s="420"/>
      <c r="Z14" s="420"/>
      <c r="AA14" s="420"/>
      <c r="AB14" s="409"/>
      <c r="AC14" s="516">
        <v>9.6</v>
      </c>
      <c r="AD14" s="517"/>
      <c r="AE14" s="517"/>
      <c r="AF14" s="517"/>
      <c r="AG14" s="518"/>
      <c r="AH14" s="516">
        <v>9.8000000000000007</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143</v>
      </c>
      <c r="CE14" s="525"/>
      <c r="CF14" s="525"/>
      <c r="CG14" s="525"/>
      <c r="CH14" s="525"/>
      <c r="CI14" s="525"/>
      <c r="CJ14" s="525"/>
      <c r="CK14" s="525"/>
      <c r="CL14" s="525"/>
      <c r="CM14" s="525"/>
      <c r="CN14" s="525"/>
      <c r="CO14" s="525"/>
      <c r="CP14" s="525"/>
      <c r="CQ14" s="525"/>
      <c r="CR14" s="525"/>
      <c r="CS14" s="526"/>
      <c r="CT14" s="527">
        <v>25.8</v>
      </c>
      <c r="CU14" s="528"/>
      <c r="CV14" s="528"/>
      <c r="CW14" s="528"/>
      <c r="CX14" s="528"/>
      <c r="CY14" s="528"/>
      <c r="CZ14" s="528"/>
      <c r="DA14" s="529"/>
      <c r="DB14" s="527">
        <v>16.100000000000001</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144</v>
      </c>
      <c r="N15" s="521"/>
      <c r="O15" s="521"/>
      <c r="P15" s="521"/>
      <c r="Q15" s="522"/>
      <c r="R15" s="513">
        <v>49046</v>
      </c>
      <c r="S15" s="514"/>
      <c r="T15" s="514"/>
      <c r="U15" s="514"/>
      <c r="V15" s="515"/>
      <c r="W15" s="445" t="s">
        <v>145</v>
      </c>
      <c r="X15" s="446"/>
      <c r="Y15" s="446"/>
      <c r="Z15" s="446"/>
      <c r="AA15" s="446"/>
      <c r="AB15" s="436"/>
      <c r="AC15" s="480">
        <v>3114</v>
      </c>
      <c r="AD15" s="481"/>
      <c r="AE15" s="481"/>
      <c r="AF15" s="481"/>
      <c r="AG15" s="523"/>
      <c r="AH15" s="480">
        <v>3190</v>
      </c>
      <c r="AI15" s="481"/>
      <c r="AJ15" s="481"/>
      <c r="AK15" s="481"/>
      <c r="AL15" s="482"/>
      <c r="AM15" s="458"/>
      <c r="AN15" s="459"/>
      <c r="AO15" s="459"/>
      <c r="AP15" s="459"/>
      <c r="AQ15" s="459"/>
      <c r="AR15" s="459"/>
      <c r="AS15" s="459"/>
      <c r="AT15" s="460"/>
      <c r="AU15" s="461"/>
      <c r="AV15" s="462"/>
      <c r="AW15" s="462"/>
      <c r="AX15" s="462"/>
      <c r="AY15" s="389" t="s">
        <v>146</v>
      </c>
      <c r="AZ15" s="390"/>
      <c r="BA15" s="390"/>
      <c r="BB15" s="390"/>
      <c r="BC15" s="390"/>
      <c r="BD15" s="390"/>
      <c r="BE15" s="390"/>
      <c r="BF15" s="390"/>
      <c r="BG15" s="390"/>
      <c r="BH15" s="390"/>
      <c r="BI15" s="390"/>
      <c r="BJ15" s="390"/>
      <c r="BK15" s="390"/>
      <c r="BL15" s="390"/>
      <c r="BM15" s="391"/>
      <c r="BN15" s="392">
        <v>5400803</v>
      </c>
      <c r="BO15" s="393"/>
      <c r="BP15" s="393"/>
      <c r="BQ15" s="393"/>
      <c r="BR15" s="393"/>
      <c r="BS15" s="393"/>
      <c r="BT15" s="393"/>
      <c r="BU15" s="394"/>
      <c r="BV15" s="392">
        <v>5236242</v>
      </c>
      <c r="BW15" s="393"/>
      <c r="BX15" s="393"/>
      <c r="BY15" s="393"/>
      <c r="BZ15" s="393"/>
      <c r="CA15" s="393"/>
      <c r="CB15" s="393"/>
      <c r="CC15" s="394"/>
      <c r="CD15" s="530" t="s">
        <v>147</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148</v>
      </c>
      <c r="M16" s="541"/>
      <c r="N16" s="541"/>
      <c r="O16" s="541"/>
      <c r="P16" s="541"/>
      <c r="Q16" s="542"/>
      <c r="R16" s="533" t="s">
        <v>149</v>
      </c>
      <c r="S16" s="534"/>
      <c r="T16" s="534"/>
      <c r="U16" s="534"/>
      <c r="V16" s="535"/>
      <c r="W16" s="419"/>
      <c r="X16" s="420"/>
      <c r="Y16" s="420"/>
      <c r="Z16" s="420"/>
      <c r="AA16" s="420"/>
      <c r="AB16" s="409"/>
      <c r="AC16" s="516">
        <v>14.5</v>
      </c>
      <c r="AD16" s="517"/>
      <c r="AE16" s="517"/>
      <c r="AF16" s="517"/>
      <c r="AG16" s="518"/>
      <c r="AH16" s="516">
        <v>15.9</v>
      </c>
      <c r="AI16" s="517"/>
      <c r="AJ16" s="517"/>
      <c r="AK16" s="517"/>
      <c r="AL16" s="519"/>
      <c r="AM16" s="458"/>
      <c r="AN16" s="459"/>
      <c r="AO16" s="459"/>
      <c r="AP16" s="459"/>
      <c r="AQ16" s="459"/>
      <c r="AR16" s="459"/>
      <c r="AS16" s="459"/>
      <c r="AT16" s="460"/>
      <c r="AU16" s="461"/>
      <c r="AV16" s="462"/>
      <c r="AW16" s="462"/>
      <c r="AX16" s="462"/>
      <c r="AY16" s="463" t="s">
        <v>150</v>
      </c>
      <c r="AZ16" s="464"/>
      <c r="BA16" s="464"/>
      <c r="BB16" s="464"/>
      <c r="BC16" s="464"/>
      <c r="BD16" s="464"/>
      <c r="BE16" s="464"/>
      <c r="BF16" s="464"/>
      <c r="BG16" s="464"/>
      <c r="BH16" s="464"/>
      <c r="BI16" s="464"/>
      <c r="BJ16" s="464"/>
      <c r="BK16" s="464"/>
      <c r="BL16" s="464"/>
      <c r="BM16" s="465"/>
      <c r="BN16" s="429">
        <v>11992732</v>
      </c>
      <c r="BO16" s="430"/>
      <c r="BP16" s="430"/>
      <c r="BQ16" s="430"/>
      <c r="BR16" s="430"/>
      <c r="BS16" s="430"/>
      <c r="BT16" s="430"/>
      <c r="BU16" s="431"/>
      <c r="BV16" s="429">
        <v>11835224</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151</v>
      </c>
      <c r="N17" s="537"/>
      <c r="O17" s="537"/>
      <c r="P17" s="537"/>
      <c r="Q17" s="538"/>
      <c r="R17" s="533" t="s">
        <v>152</v>
      </c>
      <c r="S17" s="534"/>
      <c r="T17" s="534"/>
      <c r="U17" s="534"/>
      <c r="V17" s="535"/>
      <c r="W17" s="445" t="s">
        <v>153</v>
      </c>
      <c r="X17" s="446"/>
      <c r="Y17" s="446"/>
      <c r="Z17" s="446"/>
      <c r="AA17" s="446"/>
      <c r="AB17" s="436"/>
      <c r="AC17" s="480">
        <v>16341</v>
      </c>
      <c r="AD17" s="481"/>
      <c r="AE17" s="481"/>
      <c r="AF17" s="481"/>
      <c r="AG17" s="523"/>
      <c r="AH17" s="480">
        <v>14890</v>
      </c>
      <c r="AI17" s="481"/>
      <c r="AJ17" s="481"/>
      <c r="AK17" s="481"/>
      <c r="AL17" s="482"/>
      <c r="AM17" s="458"/>
      <c r="AN17" s="459"/>
      <c r="AO17" s="459"/>
      <c r="AP17" s="459"/>
      <c r="AQ17" s="459"/>
      <c r="AR17" s="459"/>
      <c r="AS17" s="459"/>
      <c r="AT17" s="460"/>
      <c r="AU17" s="461"/>
      <c r="AV17" s="462"/>
      <c r="AW17" s="462"/>
      <c r="AX17" s="462"/>
      <c r="AY17" s="463" t="s">
        <v>154</v>
      </c>
      <c r="AZ17" s="464"/>
      <c r="BA17" s="464"/>
      <c r="BB17" s="464"/>
      <c r="BC17" s="464"/>
      <c r="BD17" s="464"/>
      <c r="BE17" s="464"/>
      <c r="BF17" s="464"/>
      <c r="BG17" s="464"/>
      <c r="BH17" s="464"/>
      <c r="BI17" s="464"/>
      <c r="BJ17" s="464"/>
      <c r="BK17" s="464"/>
      <c r="BL17" s="464"/>
      <c r="BM17" s="465"/>
      <c r="BN17" s="429">
        <v>6920923</v>
      </c>
      <c r="BO17" s="430"/>
      <c r="BP17" s="430"/>
      <c r="BQ17" s="430"/>
      <c r="BR17" s="430"/>
      <c r="BS17" s="430"/>
      <c r="BT17" s="430"/>
      <c r="BU17" s="431"/>
      <c r="BV17" s="429">
        <v>6697772</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155</v>
      </c>
      <c r="C18" s="472"/>
      <c r="D18" s="472"/>
      <c r="E18" s="544"/>
      <c r="F18" s="544"/>
      <c r="G18" s="544"/>
      <c r="H18" s="544"/>
      <c r="I18" s="544"/>
      <c r="J18" s="544"/>
      <c r="K18" s="544"/>
      <c r="L18" s="545">
        <v>229.15</v>
      </c>
      <c r="M18" s="545"/>
      <c r="N18" s="545"/>
      <c r="O18" s="545"/>
      <c r="P18" s="545"/>
      <c r="Q18" s="545"/>
      <c r="R18" s="546"/>
      <c r="S18" s="546"/>
      <c r="T18" s="546"/>
      <c r="U18" s="546"/>
      <c r="V18" s="547"/>
      <c r="W18" s="447"/>
      <c r="X18" s="448"/>
      <c r="Y18" s="448"/>
      <c r="Z18" s="448"/>
      <c r="AA18" s="448"/>
      <c r="AB18" s="439"/>
      <c r="AC18" s="548">
        <v>75.900000000000006</v>
      </c>
      <c r="AD18" s="549"/>
      <c r="AE18" s="549"/>
      <c r="AF18" s="549"/>
      <c r="AG18" s="550"/>
      <c r="AH18" s="548">
        <v>74.3</v>
      </c>
      <c r="AI18" s="549"/>
      <c r="AJ18" s="549"/>
      <c r="AK18" s="549"/>
      <c r="AL18" s="551"/>
      <c r="AM18" s="458"/>
      <c r="AN18" s="459"/>
      <c r="AO18" s="459"/>
      <c r="AP18" s="459"/>
      <c r="AQ18" s="459"/>
      <c r="AR18" s="459"/>
      <c r="AS18" s="459"/>
      <c r="AT18" s="460"/>
      <c r="AU18" s="461"/>
      <c r="AV18" s="462"/>
      <c r="AW18" s="462"/>
      <c r="AX18" s="462"/>
      <c r="AY18" s="463" t="s">
        <v>156</v>
      </c>
      <c r="AZ18" s="464"/>
      <c r="BA18" s="464"/>
      <c r="BB18" s="464"/>
      <c r="BC18" s="464"/>
      <c r="BD18" s="464"/>
      <c r="BE18" s="464"/>
      <c r="BF18" s="464"/>
      <c r="BG18" s="464"/>
      <c r="BH18" s="464"/>
      <c r="BI18" s="464"/>
      <c r="BJ18" s="464"/>
      <c r="BK18" s="464"/>
      <c r="BL18" s="464"/>
      <c r="BM18" s="465"/>
      <c r="BN18" s="429">
        <v>12732463</v>
      </c>
      <c r="BO18" s="430"/>
      <c r="BP18" s="430"/>
      <c r="BQ18" s="430"/>
      <c r="BR18" s="430"/>
      <c r="BS18" s="430"/>
      <c r="BT18" s="430"/>
      <c r="BU18" s="431"/>
      <c r="BV18" s="429">
        <v>12378520</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157</v>
      </c>
      <c r="C19" s="472"/>
      <c r="D19" s="472"/>
      <c r="E19" s="544"/>
      <c r="F19" s="544"/>
      <c r="G19" s="544"/>
      <c r="H19" s="544"/>
      <c r="I19" s="544"/>
      <c r="J19" s="544"/>
      <c r="K19" s="544"/>
      <c r="L19" s="552">
        <v>208</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158</v>
      </c>
      <c r="AZ19" s="464"/>
      <c r="BA19" s="464"/>
      <c r="BB19" s="464"/>
      <c r="BC19" s="464"/>
      <c r="BD19" s="464"/>
      <c r="BE19" s="464"/>
      <c r="BF19" s="464"/>
      <c r="BG19" s="464"/>
      <c r="BH19" s="464"/>
      <c r="BI19" s="464"/>
      <c r="BJ19" s="464"/>
      <c r="BK19" s="464"/>
      <c r="BL19" s="464"/>
      <c r="BM19" s="465"/>
      <c r="BN19" s="429">
        <v>17153119</v>
      </c>
      <c r="BO19" s="430"/>
      <c r="BP19" s="430"/>
      <c r="BQ19" s="430"/>
      <c r="BR19" s="430"/>
      <c r="BS19" s="430"/>
      <c r="BT19" s="430"/>
      <c r="BU19" s="431"/>
      <c r="BV19" s="429">
        <v>16185806</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159</v>
      </c>
      <c r="C20" s="472"/>
      <c r="D20" s="472"/>
      <c r="E20" s="544"/>
      <c r="F20" s="544"/>
      <c r="G20" s="544"/>
      <c r="H20" s="544"/>
      <c r="I20" s="544"/>
      <c r="J20" s="544"/>
      <c r="K20" s="544"/>
      <c r="L20" s="552">
        <v>20514</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160</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161</v>
      </c>
      <c r="C22" s="567"/>
      <c r="D22" s="568"/>
      <c r="E22" s="441" t="s">
        <v>1</v>
      </c>
      <c r="F22" s="446"/>
      <c r="G22" s="446"/>
      <c r="H22" s="446"/>
      <c r="I22" s="446"/>
      <c r="J22" s="446"/>
      <c r="K22" s="436"/>
      <c r="L22" s="441" t="s">
        <v>162</v>
      </c>
      <c r="M22" s="446"/>
      <c r="N22" s="446"/>
      <c r="O22" s="446"/>
      <c r="P22" s="436"/>
      <c r="Q22" s="575" t="s">
        <v>163</v>
      </c>
      <c r="R22" s="576"/>
      <c r="S22" s="576"/>
      <c r="T22" s="576"/>
      <c r="U22" s="576"/>
      <c r="V22" s="577"/>
      <c r="W22" s="581" t="s">
        <v>164</v>
      </c>
      <c r="X22" s="567"/>
      <c r="Y22" s="568"/>
      <c r="Z22" s="441" t="s">
        <v>1</v>
      </c>
      <c r="AA22" s="446"/>
      <c r="AB22" s="446"/>
      <c r="AC22" s="446"/>
      <c r="AD22" s="446"/>
      <c r="AE22" s="446"/>
      <c r="AF22" s="446"/>
      <c r="AG22" s="436"/>
      <c r="AH22" s="592" t="s">
        <v>165</v>
      </c>
      <c r="AI22" s="446"/>
      <c r="AJ22" s="446"/>
      <c r="AK22" s="446"/>
      <c r="AL22" s="436"/>
      <c r="AM22" s="592" t="s">
        <v>166</v>
      </c>
      <c r="AN22" s="593"/>
      <c r="AO22" s="593"/>
      <c r="AP22" s="593"/>
      <c r="AQ22" s="593"/>
      <c r="AR22" s="594"/>
      <c r="AS22" s="575" t="s">
        <v>163</v>
      </c>
      <c r="AT22" s="576"/>
      <c r="AU22" s="576"/>
      <c r="AV22" s="576"/>
      <c r="AW22" s="576"/>
      <c r="AX22" s="598"/>
      <c r="AY22" s="600"/>
      <c r="AZ22" s="601"/>
      <c r="BA22" s="601"/>
      <c r="BB22" s="601"/>
      <c r="BC22" s="601"/>
      <c r="BD22" s="601"/>
      <c r="BE22" s="601"/>
      <c r="BF22" s="601"/>
      <c r="BG22" s="601"/>
      <c r="BH22" s="601"/>
      <c r="BI22" s="601"/>
      <c r="BJ22" s="601"/>
      <c r="BK22" s="601"/>
      <c r="BL22" s="601"/>
      <c r="BM22" s="602"/>
      <c r="BN22" s="603"/>
      <c r="BO22" s="604"/>
      <c r="BP22" s="604"/>
      <c r="BQ22" s="604"/>
      <c r="BR22" s="604"/>
      <c r="BS22" s="604"/>
      <c r="BT22" s="604"/>
      <c r="BU22" s="605"/>
      <c r="BV22" s="603"/>
      <c r="BW22" s="604"/>
      <c r="BX22" s="604"/>
      <c r="BY22" s="604"/>
      <c r="BZ22" s="604"/>
      <c r="CA22" s="604"/>
      <c r="CB22" s="604"/>
      <c r="CC22" s="605"/>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5"/>
      <c r="AN23" s="596"/>
      <c r="AO23" s="596"/>
      <c r="AP23" s="596"/>
      <c r="AQ23" s="596"/>
      <c r="AR23" s="597"/>
      <c r="AS23" s="578"/>
      <c r="AT23" s="579"/>
      <c r="AU23" s="579"/>
      <c r="AV23" s="579"/>
      <c r="AW23" s="579"/>
      <c r="AX23" s="599"/>
      <c r="AY23" s="389" t="s">
        <v>167</v>
      </c>
      <c r="AZ23" s="390"/>
      <c r="BA23" s="390"/>
      <c r="BB23" s="390"/>
      <c r="BC23" s="390"/>
      <c r="BD23" s="390"/>
      <c r="BE23" s="390"/>
      <c r="BF23" s="390"/>
      <c r="BG23" s="390"/>
      <c r="BH23" s="390"/>
      <c r="BI23" s="390"/>
      <c r="BJ23" s="390"/>
      <c r="BK23" s="390"/>
      <c r="BL23" s="390"/>
      <c r="BM23" s="391"/>
      <c r="BN23" s="429">
        <v>22651372</v>
      </c>
      <c r="BO23" s="430"/>
      <c r="BP23" s="430"/>
      <c r="BQ23" s="430"/>
      <c r="BR23" s="430"/>
      <c r="BS23" s="430"/>
      <c r="BT23" s="430"/>
      <c r="BU23" s="431"/>
      <c r="BV23" s="429">
        <v>20959072</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168</v>
      </c>
      <c r="F24" s="459"/>
      <c r="G24" s="459"/>
      <c r="H24" s="459"/>
      <c r="I24" s="459"/>
      <c r="J24" s="459"/>
      <c r="K24" s="460"/>
      <c r="L24" s="480">
        <v>1</v>
      </c>
      <c r="M24" s="481"/>
      <c r="N24" s="481"/>
      <c r="O24" s="481"/>
      <c r="P24" s="523"/>
      <c r="Q24" s="480">
        <v>8500</v>
      </c>
      <c r="R24" s="481"/>
      <c r="S24" s="481"/>
      <c r="T24" s="481"/>
      <c r="U24" s="481"/>
      <c r="V24" s="523"/>
      <c r="W24" s="582"/>
      <c r="X24" s="570"/>
      <c r="Y24" s="571"/>
      <c r="Z24" s="479" t="s">
        <v>169</v>
      </c>
      <c r="AA24" s="459"/>
      <c r="AB24" s="459"/>
      <c r="AC24" s="459"/>
      <c r="AD24" s="459"/>
      <c r="AE24" s="459"/>
      <c r="AF24" s="459"/>
      <c r="AG24" s="460"/>
      <c r="AH24" s="480">
        <v>467</v>
      </c>
      <c r="AI24" s="481"/>
      <c r="AJ24" s="481"/>
      <c r="AK24" s="481"/>
      <c r="AL24" s="523"/>
      <c r="AM24" s="480">
        <v>1389792</v>
      </c>
      <c r="AN24" s="481"/>
      <c r="AO24" s="481"/>
      <c r="AP24" s="481"/>
      <c r="AQ24" s="481"/>
      <c r="AR24" s="523"/>
      <c r="AS24" s="480">
        <v>2976</v>
      </c>
      <c r="AT24" s="481"/>
      <c r="AU24" s="481"/>
      <c r="AV24" s="481"/>
      <c r="AW24" s="481"/>
      <c r="AX24" s="482"/>
      <c r="AY24" s="600" t="s">
        <v>170</v>
      </c>
      <c r="AZ24" s="601"/>
      <c r="BA24" s="601"/>
      <c r="BB24" s="601"/>
      <c r="BC24" s="601"/>
      <c r="BD24" s="601"/>
      <c r="BE24" s="601"/>
      <c r="BF24" s="601"/>
      <c r="BG24" s="601"/>
      <c r="BH24" s="601"/>
      <c r="BI24" s="601"/>
      <c r="BJ24" s="601"/>
      <c r="BK24" s="601"/>
      <c r="BL24" s="601"/>
      <c r="BM24" s="602"/>
      <c r="BN24" s="429">
        <v>20873758</v>
      </c>
      <c r="BO24" s="430"/>
      <c r="BP24" s="430"/>
      <c r="BQ24" s="430"/>
      <c r="BR24" s="430"/>
      <c r="BS24" s="430"/>
      <c r="BT24" s="430"/>
      <c r="BU24" s="431"/>
      <c r="BV24" s="429">
        <v>19452633</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171</v>
      </c>
      <c r="F25" s="459"/>
      <c r="G25" s="459"/>
      <c r="H25" s="459"/>
      <c r="I25" s="459"/>
      <c r="J25" s="459"/>
      <c r="K25" s="460"/>
      <c r="L25" s="480">
        <v>1</v>
      </c>
      <c r="M25" s="481"/>
      <c r="N25" s="481"/>
      <c r="O25" s="481"/>
      <c r="P25" s="523"/>
      <c r="Q25" s="480">
        <v>6820</v>
      </c>
      <c r="R25" s="481"/>
      <c r="S25" s="481"/>
      <c r="T25" s="481"/>
      <c r="U25" s="481"/>
      <c r="V25" s="523"/>
      <c r="W25" s="582"/>
      <c r="X25" s="570"/>
      <c r="Y25" s="571"/>
      <c r="Z25" s="479" t="s">
        <v>172</v>
      </c>
      <c r="AA25" s="459"/>
      <c r="AB25" s="459"/>
      <c r="AC25" s="459"/>
      <c r="AD25" s="459"/>
      <c r="AE25" s="459"/>
      <c r="AF25" s="459"/>
      <c r="AG25" s="460"/>
      <c r="AH25" s="480">
        <v>65</v>
      </c>
      <c r="AI25" s="481"/>
      <c r="AJ25" s="481"/>
      <c r="AK25" s="481"/>
      <c r="AL25" s="523"/>
      <c r="AM25" s="480">
        <v>179595</v>
      </c>
      <c r="AN25" s="481"/>
      <c r="AO25" s="481"/>
      <c r="AP25" s="481"/>
      <c r="AQ25" s="481"/>
      <c r="AR25" s="523"/>
      <c r="AS25" s="480">
        <v>2763</v>
      </c>
      <c r="AT25" s="481"/>
      <c r="AU25" s="481"/>
      <c r="AV25" s="481"/>
      <c r="AW25" s="481"/>
      <c r="AX25" s="482"/>
      <c r="AY25" s="389" t="s">
        <v>173</v>
      </c>
      <c r="AZ25" s="390"/>
      <c r="BA25" s="390"/>
      <c r="BB25" s="390"/>
      <c r="BC25" s="390"/>
      <c r="BD25" s="390"/>
      <c r="BE25" s="390"/>
      <c r="BF25" s="390"/>
      <c r="BG25" s="390"/>
      <c r="BH25" s="390"/>
      <c r="BI25" s="390"/>
      <c r="BJ25" s="390"/>
      <c r="BK25" s="390"/>
      <c r="BL25" s="390"/>
      <c r="BM25" s="391"/>
      <c r="BN25" s="392">
        <v>9741745</v>
      </c>
      <c r="BO25" s="393"/>
      <c r="BP25" s="393"/>
      <c r="BQ25" s="393"/>
      <c r="BR25" s="393"/>
      <c r="BS25" s="393"/>
      <c r="BT25" s="393"/>
      <c r="BU25" s="394"/>
      <c r="BV25" s="392">
        <v>8276698</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174</v>
      </c>
      <c r="F26" s="459"/>
      <c r="G26" s="459"/>
      <c r="H26" s="459"/>
      <c r="I26" s="459"/>
      <c r="J26" s="459"/>
      <c r="K26" s="460"/>
      <c r="L26" s="480">
        <v>1</v>
      </c>
      <c r="M26" s="481"/>
      <c r="N26" s="481"/>
      <c r="O26" s="481"/>
      <c r="P26" s="523"/>
      <c r="Q26" s="480">
        <v>6260</v>
      </c>
      <c r="R26" s="481"/>
      <c r="S26" s="481"/>
      <c r="T26" s="481"/>
      <c r="U26" s="481"/>
      <c r="V26" s="523"/>
      <c r="W26" s="582"/>
      <c r="X26" s="570"/>
      <c r="Y26" s="571"/>
      <c r="Z26" s="479" t="s">
        <v>175</v>
      </c>
      <c r="AA26" s="606"/>
      <c r="AB26" s="606"/>
      <c r="AC26" s="606"/>
      <c r="AD26" s="606"/>
      <c r="AE26" s="606"/>
      <c r="AF26" s="606"/>
      <c r="AG26" s="607"/>
      <c r="AH26" s="480">
        <v>8</v>
      </c>
      <c r="AI26" s="481"/>
      <c r="AJ26" s="481"/>
      <c r="AK26" s="481"/>
      <c r="AL26" s="523"/>
      <c r="AM26" s="480">
        <v>26640</v>
      </c>
      <c r="AN26" s="481"/>
      <c r="AO26" s="481"/>
      <c r="AP26" s="481"/>
      <c r="AQ26" s="481"/>
      <c r="AR26" s="523"/>
      <c r="AS26" s="480">
        <v>3330</v>
      </c>
      <c r="AT26" s="481"/>
      <c r="AU26" s="481"/>
      <c r="AV26" s="481"/>
      <c r="AW26" s="481"/>
      <c r="AX26" s="482"/>
      <c r="AY26" s="432" t="s">
        <v>176</v>
      </c>
      <c r="AZ26" s="433"/>
      <c r="BA26" s="433"/>
      <c r="BB26" s="433"/>
      <c r="BC26" s="433"/>
      <c r="BD26" s="433"/>
      <c r="BE26" s="433"/>
      <c r="BF26" s="433"/>
      <c r="BG26" s="433"/>
      <c r="BH26" s="433"/>
      <c r="BI26" s="433"/>
      <c r="BJ26" s="433"/>
      <c r="BK26" s="433"/>
      <c r="BL26" s="433"/>
      <c r="BM26" s="434"/>
      <c r="BN26" s="429" t="s">
        <v>177</v>
      </c>
      <c r="BO26" s="430"/>
      <c r="BP26" s="430"/>
      <c r="BQ26" s="430"/>
      <c r="BR26" s="430"/>
      <c r="BS26" s="430"/>
      <c r="BT26" s="430"/>
      <c r="BU26" s="431"/>
      <c r="BV26" s="429" t="s">
        <v>177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178</v>
      </c>
      <c r="F27" s="459"/>
      <c r="G27" s="459"/>
      <c r="H27" s="459"/>
      <c r="I27" s="459"/>
      <c r="J27" s="459"/>
      <c r="K27" s="460"/>
      <c r="L27" s="480">
        <v>1</v>
      </c>
      <c r="M27" s="481"/>
      <c r="N27" s="481"/>
      <c r="O27" s="481"/>
      <c r="P27" s="523"/>
      <c r="Q27" s="480">
        <v>4560</v>
      </c>
      <c r="R27" s="481"/>
      <c r="S27" s="481"/>
      <c r="T27" s="481"/>
      <c r="U27" s="481"/>
      <c r="V27" s="523"/>
      <c r="W27" s="582"/>
      <c r="X27" s="570"/>
      <c r="Y27" s="571"/>
      <c r="Z27" s="479" t="s">
        <v>179</v>
      </c>
      <c r="AA27" s="459"/>
      <c r="AB27" s="459"/>
      <c r="AC27" s="459"/>
      <c r="AD27" s="459"/>
      <c r="AE27" s="459"/>
      <c r="AF27" s="459"/>
      <c r="AG27" s="460"/>
      <c r="AH27" s="480">
        <v>21</v>
      </c>
      <c r="AI27" s="481"/>
      <c r="AJ27" s="481"/>
      <c r="AK27" s="481"/>
      <c r="AL27" s="523"/>
      <c r="AM27" s="480">
        <v>71792</v>
      </c>
      <c r="AN27" s="481"/>
      <c r="AO27" s="481"/>
      <c r="AP27" s="481"/>
      <c r="AQ27" s="481"/>
      <c r="AR27" s="523"/>
      <c r="AS27" s="480">
        <v>3419</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3" t="s">
        <v>177</v>
      </c>
      <c r="BO27" s="604"/>
      <c r="BP27" s="604"/>
      <c r="BQ27" s="604"/>
      <c r="BR27" s="604"/>
      <c r="BS27" s="604"/>
      <c r="BT27" s="604"/>
      <c r="BU27" s="605"/>
      <c r="BV27" s="603" t="s">
        <v>177</v>
      </c>
      <c r="BW27" s="604"/>
      <c r="BX27" s="604"/>
      <c r="BY27" s="604"/>
      <c r="BZ27" s="604"/>
      <c r="CA27" s="604"/>
      <c r="CB27" s="604"/>
      <c r="CC27" s="605"/>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181</v>
      </c>
      <c r="F28" s="459"/>
      <c r="G28" s="459"/>
      <c r="H28" s="459"/>
      <c r="I28" s="459"/>
      <c r="J28" s="459"/>
      <c r="K28" s="460"/>
      <c r="L28" s="480">
        <v>1</v>
      </c>
      <c r="M28" s="481"/>
      <c r="N28" s="481"/>
      <c r="O28" s="481"/>
      <c r="P28" s="523"/>
      <c r="Q28" s="480">
        <v>4130</v>
      </c>
      <c r="R28" s="481"/>
      <c r="S28" s="481"/>
      <c r="T28" s="481"/>
      <c r="U28" s="481"/>
      <c r="V28" s="523"/>
      <c r="W28" s="582"/>
      <c r="X28" s="570"/>
      <c r="Y28" s="571"/>
      <c r="Z28" s="479" t="s">
        <v>182</v>
      </c>
      <c r="AA28" s="459"/>
      <c r="AB28" s="459"/>
      <c r="AC28" s="459"/>
      <c r="AD28" s="459"/>
      <c r="AE28" s="459"/>
      <c r="AF28" s="459"/>
      <c r="AG28" s="460"/>
      <c r="AH28" s="480" t="s">
        <v>127</v>
      </c>
      <c r="AI28" s="481"/>
      <c r="AJ28" s="481"/>
      <c r="AK28" s="481"/>
      <c r="AL28" s="523"/>
      <c r="AM28" s="480" t="s">
        <v>177</v>
      </c>
      <c r="AN28" s="481"/>
      <c r="AO28" s="481"/>
      <c r="AP28" s="481"/>
      <c r="AQ28" s="481"/>
      <c r="AR28" s="523"/>
      <c r="AS28" s="480" t="s">
        <v>127</v>
      </c>
      <c r="AT28" s="481"/>
      <c r="AU28" s="481"/>
      <c r="AV28" s="481"/>
      <c r="AW28" s="481"/>
      <c r="AX28" s="482"/>
      <c r="AY28" s="608" t="s">
        <v>183</v>
      </c>
      <c r="AZ28" s="609"/>
      <c r="BA28" s="609"/>
      <c r="BB28" s="610"/>
      <c r="BC28" s="389" t="s">
        <v>48</v>
      </c>
      <c r="BD28" s="390"/>
      <c r="BE28" s="390"/>
      <c r="BF28" s="390"/>
      <c r="BG28" s="390"/>
      <c r="BH28" s="390"/>
      <c r="BI28" s="390"/>
      <c r="BJ28" s="390"/>
      <c r="BK28" s="390"/>
      <c r="BL28" s="390"/>
      <c r="BM28" s="391"/>
      <c r="BN28" s="392">
        <v>3765236</v>
      </c>
      <c r="BO28" s="393"/>
      <c r="BP28" s="393"/>
      <c r="BQ28" s="393"/>
      <c r="BR28" s="393"/>
      <c r="BS28" s="393"/>
      <c r="BT28" s="393"/>
      <c r="BU28" s="394"/>
      <c r="BV28" s="392">
        <v>3897235</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184</v>
      </c>
      <c r="F29" s="459"/>
      <c r="G29" s="459"/>
      <c r="H29" s="459"/>
      <c r="I29" s="459"/>
      <c r="J29" s="459"/>
      <c r="K29" s="460"/>
      <c r="L29" s="480">
        <v>20</v>
      </c>
      <c r="M29" s="481"/>
      <c r="N29" s="481"/>
      <c r="O29" s="481"/>
      <c r="P29" s="523"/>
      <c r="Q29" s="480">
        <v>3860</v>
      </c>
      <c r="R29" s="481"/>
      <c r="S29" s="481"/>
      <c r="T29" s="481"/>
      <c r="U29" s="481"/>
      <c r="V29" s="523"/>
      <c r="W29" s="583"/>
      <c r="X29" s="584"/>
      <c r="Y29" s="585"/>
      <c r="Z29" s="479" t="s">
        <v>185</v>
      </c>
      <c r="AA29" s="459"/>
      <c r="AB29" s="459"/>
      <c r="AC29" s="459"/>
      <c r="AD29" s="459"/>
      <c r="AE29" s="459"/>
      <c r="AF29" s="459"/>
      <c r="AG29" s="460"/>
      <c r="AH29" s="480">
        <v>488</v>
      </c>
      <c r="AI29" s="481"/>
      <c r="AJ29" s="481"/>
      <c r="AK29" s="481"/>
      <c r="AL29" s="523"/>
      <c r="AM29" s="480">
        <v>1461584</v>
      </c>
      <c r="AN29" s="481"/>
      <c r="AO29" s="481"/>
      <c r="AP29" s="481"/>
      <c r="AQ29" s="481"/>
      <c r="AR29" s="523"/>
      <c r="AS29" s="480">
        <v>2995</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341562</v>
      </c>
      <c r="BO29" s="430"/>
      <c r="BP29" s="430"/>
      <c r="BQ29" s="430"/>
      <c r="BR29" s="430"/>
      <c r="BS29" s="430"/>
      <c r="BT29" s="430"/>
      <c r="BU29" s="431"/>
      <c r="BV29" s="429">
        <v>331561</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96.6</v>
      </c>
      <c r="AI30" s="549"/>
      <c r="AJ30" s="549"/>
      <c r="AK30" s="549"/>
      <c r="AL30" s="549"/>
      <c r="AM30" s="549"/>
      <c r="AN30" s="549"/>
      <c r="AO30" s="549"/>
      <c r="AP30" s="549"/>
      <c r="AQ30" s="549"/>
      <c r="AR30" s="549"/>
      <c r="AS30" s="549"/>
      <c r="AT30" s="549"/>
      <c r="AU30" s="549"/>
      <c r="AV30" s="549"/>
      <c r="AW30" s="549"/>
      <c r="AX30" s="551"/>
      <c r="AY30" s="614"/>
      <c r="AZ30" s="615"/>
      <c r="BA30" s="615"/>
      <c r="BB30" s="616"/>
      <c r="BC30" s="600" t="s">
        <v>50</v>
      </c>
      <c r="BD30" s="601"/>
      <c r="BE30" s="601"/>
      <c r="BF30" s="601"/>
      <c r="BG30" s="601"/>
      <c r="BH30" s="601"/>
      <c r="BI30" s="601"/>
      <c r="BJ30" s="601"/>
      <c r="BK30" s="601"/>
      <c r="BL30" s="601"/>
      <c r="BM30" s="602"/>
      <c r="BN30" s="603">
        <v>2656023</v>
      </c>
      <c r="BO30" s="604"/>
      <c r="BP30" s="604"/>
      <c r="BQ30" s="604"/>
      <c r="BR30" s="604"/>
      <c r="BS30" s="604"/>
      <c r="BT30" s="604"/>
      <c r="BU30" s="605"/>
      <c r="BV30" s="603">
        <v>2340948</v>
      </c>
      <c r="BW30" s="604"/>
      <c r="BX30" s="604"/>
      <c r="BY30" s="604"/>
      <c r="BZ30" s="604"/>
      <c r="CA30" s="604"/>
      <c r="CB30" s="604"/>
      <c r="CC30" s="60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194</v>
      </c>
      <c r="V33" s="453"/>
      <c r="W33" s="418" t="s">
        <v>196</v>
      </c>
      <c r="X33" s="418"/>
      <c r="Y33" s="418"/>
      <c r="Z33" s="418"/>
      <c r="AA33" s="418"/>
      <c r="AB33" s="418"/>
      <c r="AC33" s="418"/>
      <c r="AD33" s="418"/>
      <c r="AE33" s="418"/>
      <c r="AF33" s="418"/>
      <c r="AG33" s="418"/>
      <c r="AH33" s="418"/>
      <c r="AI33" s="418"/>
      <c r="AJ33" s="418"/>
      <c r="AK33" s="418"/>
      <c r="AL33" s="216"/>
      <c r="AM33" s="453" t="s">
        <v>194</v>
      </c>
      <c r="AN33" s="453"/>
      <c r="AO33" s="418" t="s">
        <v>195</v>
      </c>
      <c r="AP33" s="418"/>
      <c r="AQ33" s="418"/>
      <c r="AR33" s="418"/>
      <c r="AS33" s="418"/>
      <c r="AT33" s="418"/>
      <c r="AU33" s="418"/>
      <c r="AV33" s="418"/>
      <c r="AW33" s="418"/>
      <c r="AX33" s="418"/>
      <c r="AY33" s="418"/>
      <c r="AZ33" s="418"/>
      <c r="BA33" s="418"/>
      <c r="BB33" s="418"/>
      <c r="BC33" s="418"/>
      <c r="BD33" s="217"/>
      <c r="BE33" s="418" t="s">
        <v>197</v>
      </c>
      <c r="BF33" s="418"/>
      <c r="BG33" s="418" t="s">
        <v>198</v>
      </c>
      <c r="BH33" s="418"/>
      <c r="BI33" s="418"/>
      <c r="BJ33" s="418"/>
      <c r="BK33" s="418"/>
      <c r="BL33" s="418"/>
      <c r="BM33" s="418"/>
      <c r="BN33" s="418"/>
      <c r="BO33" s="418"/>
      <c r="BP33" s="418"/>
      <c r="BQ33" s="418"/>
      <c r="BR33" s="418"/>
      <c r="BS33" s="418"/>
      <c r="BT33" s="418"/>
      <c r="BU33" s="418"/>
      <c r="BV33" s="217"/>
      <c r="BW33" s="453" t="s">
        <v>197</v>
      </c>
      <c r="BX33" s="453"/>
      <c r="BY33" s="418" t="s">
        <v>199</v>
      </c>
      <c r="BZ33" s="418"/>
      <c r="CA33" s="418"/>
      <c r="CB33" s="418"/>
      <c r="CC33" s="418"/>
      <c r="CD33" s="418"/>
      <c r="CE33" s="418"/>
      <c r="CF33" s="418"/>
      <c r="CG33" s="418"/>
      <c r="CH33" s="418"/>
      <c r="CI33" s="418"/>
      <c r="CJ33" s="418"/>
      <c r="CK33" s="418"/>
      <c r="CL33" s="418"/>
      <c r="CM33" s="418"/>
      <c r="CN33" s="216"/>
      <c r="CO33" s="453" t="s">
        <v>200</v>
      </c>
      <c r="CP33" s="453"/>
      <c r="CQ33" s="418" t="s">
        <v>201</v>
      </c>
      <c r="CR33" s="418"/>
      <c r="CS33" s="418"/>
      <c r="CT33" s="418"/>
      <c r="CU33" s="418"/>
      <c r="CV33" s="418"/>
      <c r="CW33" s="418"/>
      <c r="CX33" s="418"/>
      <c r="CY33" s="418"/>
      <c r="CZ33" s="418"/>
      <c r="DA33" s="418"/>
      <c r="DB33" s="418"/>
      <c r="DC33" s="418"/>
      <c r="DD33" s="418"/>
      <c r="DE33" s="418"/>
      <c r="DF33" s="216"/>
      <c r="DG33" s="617" t="s">
        <v>202</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4</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7</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9</v>
      </c>
      <c r="BF34" s="618"/>
      <c r="BG34" s="619" t="str">
        <f>IF('各会計、関係団体の財政状況及び健全化判断比率'!B33="","",'各会計、関係団体の財政状況及び健全化判断比率'!B33)</f>
        <v>港湾事業特別会計</v>
      </c>
      <c r="BH34" s="619"/>
      <c r="BI34" s="619"/>
      <c r="BJ34" s="619"/>
      <c r="BK34" s="619"/>
      <c r="BL34" s="619"/>
      <c r="BM34" s="619"/>
      <c r="BN34" s="619"/>
      <c r="BO34" s="619"/>
      <c r="BP34" s="619"/>
      <c r="BQ34" s="619"/>
      <c r="BR34" s="619"/>
      <c r="BS34" s="619"/>
      <c r="BT34" s="619"/>
      <c r="BU34" s="619"/>
      <c r="BV34" s="214"/>
      <c r="BW34" s="618">
        <f>IF(BY34="","",MAX(C34:D43,U34:V43,AM34:AN43,BE34:BF43)+1)</f>
        <v>10</v>
      </c>
      <c r="BX34" s="618"/>
      <c r="BY34" s="619" t="str">
        <f>IF('各会計、関係団体の財政状況及び健全化判断比率'!B68="","",'各会計、関係団体の財政状況及び健全化判断比率'!B68)</f>
        <v>沖縄県市町村総合事務組合　一般会計</v>
      </c>
      <c r="BZ34" s="619"/>
      <c r="CA34" s="619"/>
      <c r="CB34" s="619"/>
      <c r="CC34" s="619"/>
      <c r="CD34" s="619"/>
      <c r="CE34" s="619"/>
      <c r="CF34" s="619"/>
      <c r="CG34" s="619"/>
      <c r="CH34" s="619"/>
      <c r="CI34" s="619"/>
      <c r="CJ34" s="619"/>
      <c r="CK34" s="619"/>
      <c r="CL34" s="619"/>
      <c r="CM34" s="619"/>
      <c r="CN34" s="214"/>
      <c r="CO34" s="618">
        <f>IF(CQ34="","",MAX(C34:D43,U34:V43,AM34:AN43,BE34:BF43,BW34:BX43)+1)</f>
        <v>15</v>
      </c>
      <c r="CP34" s="618"/>
      <c r="CQ34" s="619" t="str">
        <f>IF('各会計、関係団体の財政状況及び健全化判断比率'!BS7="","",'各会計、関係団体の財政状況及び健全化判断比率'!BS7)</f>
        <v>八重山食肉センター</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港湾事業特別会計（普通会計）</v>
      </c>
      <c r="F35" s="619"/>
      <c r="G35" s="619"/>
      <c r="H35" s="619"/>
      <c r="I35" s="619"/>
      <c r="J35" s="619"/>
      <c r="K35" s="619"/>
      <c r="L35" s="619"/>
      <c r="M35" s="619"/>
      <c r="N35" s="619"/>
      <c r="O35" s="619"/>
      <c r="P35" s="619"/>
      <c r="Q35" s="619"/>
      <c r="R35" s="619"/>
      <c r="S35" s="619"/>
      <c r="T35" s="214"/>
      <c r="U35" s="618">
        <f>IF(W35="","",U34+1)</f>
        <v>5</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f t="shared" ref="AM35:AM43" si="0">IF(AO35="","",AM34+1)</f>
        <v>8</v>
      </c>
      <c r="AN35" s="618"/>
      <c r="AO35" s="619" t="str">
        <f>IF('各会計、関係団体の財政状況及び健全化判断比率'!B32="","",'各会計、関係団体の財政状況及び健全化判断比率'!B32)</f>
        <v>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11</v>
      </c>
      <c r="BX35" s="618"/>
      <c r="BY35" s="619" t="str">
        <f>IF('各会計、関係団体の財政状況及び健全化判断比率'!B69="","",'各会計、関係団体の財政状況及び健全化判断比率'!B69)</f>
        <v>沖縄県後期高齢者医療広域連合　一般会計</v>
      </c>
      <c r="BZ35" s="619"/>
      <c r="CA35" s="619"/>
      <c r="CB35" s="619"/>
      <c r="CC35" s="619"/>
      <c r="CD35" s="619"/>
      <c r="CE35" s="619"/>
      <c r="CF35" s="619"/>
      <c r="CG35" s="619"/>
      <c r="CH35" s="619"/>
      <c r="CI35" s="619"/>
      <c r="CJ35" s="619"/>
      <c r="CK35" s="619"/>
      <c r="CL35" s="619"/>
      <c r="CM35" s="619"/>
      <c r="CN35" s="214"/>
      <c r="CO35" s="618">
        <f t="shared" ref="CO35:CO43" si="3">IF(CQ35="","",CO34+1)</f>
        <v>16</v>
      </c>
      <c r="CP35" s="618"/>
      <c r="CQ35" s="619" t="str">
        <f>IF('各会計、関係団体の財政状況及び健全化判断比率'!BS8="","",'各会計、関係団体の財政状況及び健全化判断比率'!BS8)</f>
        <v>タウンマネジメント石垣</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石垣都市計画土地区画整理事業特別会計</v>
      </c>
      <c r="F36" s="619"/>
      <c r="G36" s="619"/>
      <c r="H36" s="619"/>
      <c r="I36" s="619"/>
      <c r="J36" s="619"/>
      <c r="K36" s="619"/>
      <c r="L36" s="619"/>
      <c r="M36" s="619"/>
      <c r="N36" s="619"/>
      <c r="O36" s="619"/>
      <c r="P36" s="619"/>
      <c r="Q36" s="619"/>
      <c r="R36" s="619"/>
      <c r="S36" s="619"/>
      <c r="T36" s="214"/>
      <c r="U36" s="618">
        <f t="shared" ref="U36:U43" si="4">IF(W36="","",U35+1)</f>
        <v>6</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12</v>
      </c>
      <c r="BX36" s="618"/>
      <c r="BY36" s="619" t="str">
        <f>IF('各会計、関係団体の財政状況及び健全化判断比率'!B70="","",'各会計、関係団体の財政状況及び健全化判断比率'!B70)</f>
        <v>沖縄県後期高齢者医療広域連合　事業鑑定</v>
      </c>
      <c r="BZ36" s="619"/>
      <c r="CA36" s="619"/>
      <c r="CB36" s="619"/>
      <c r="CC36" s="619"/>
      <c r="CD36" s="619"/>
      <c r="CE36" s="619"/>
      <c r="CF36" s="619"/>
      <c r="CG36" s="619"/>
      <c r="CH36" s="619"/>
      <c r="CI36" s="619"/>
      <c r="CJ36" s="619"/>
      <c r="CK36" s="619"/>
      <c r="CL36" s="619"/>
      <c r="CM36" s="619"/>
      <c r="CN36" s="214"/>
      <c r="CO36" s="618">
        <f t="shared" si="3"/>
        <v>17</v>
      </c>
      <c r="CP36" s="618"/>
      <c r="CQ36" s="619" t="str">
        <f>IF('各会計、関係団体の財政状況及び健全化判断比率'!BS9="","",'各会計、関係団体の財政状況及び健全化判断比率'!BS9)</f>
        <v>八重山漁業協同組合</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13</v>
      </c>
      <c r="BX37" s="618"/>
      <c r="BY37" s="619" t="str">
        <f>IF('各会計、関係団体の財政状況及び健全化判断比率'!B71="","",'各会計、関係団体の財政状況及び健全化判断比率'!B71)</f>
        <v>八重山広域市町村圏事務組合　一般会計</v>
      </c>
      <c r="BZ37" s="619"/>
      <c r="CA37" s="619"/>
      <c r="CB37" s="619"/>
      <c r="CC37" s="619"/>
      <c r="CD37" s="619"/>
      <c r="CE37" s="619"/>
      <c r="CF37" s="619"/>
      <c r="CG37" s="619"/>
      <c r="CH37" s="619"/>
      <c r="CI37" s="619"/>
      <c r="CJ37" s="619"/>
      <c r="CK37" s="619"/>
      <c r="CL37" s="619"/>
      <c r="CM37" s="619"/>
      <c r="CN37" s="214"/>
      <c r="CO37" s="618">
        <f t="shared" si="3"/>
        <v>18</v>
      </c>
      <c r="CP37" s="618"/>
      <c r="CQ37" s="619" t="str">
        <f>IF('各会計、関係団体の財政状況及び健全化判断比率'!BS10="","",'各会計、関係団体の財政状況及び健全化判断比率'!BS10)</f>
        <v>沖縄県信用保証協会</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14</v>
      </c>
      <c r="BX38" s="618"/>
      <c r="BY38" s="619" t="str">
        <f>IF('各会計、関係団体の財政状況及び健全化判断比率'!B72="","",'各会計、関係団体の財政状況及び健全化判断比率'!B72)</f>
        <v>沖縄県市町村自治会館管理組合　一般会計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CuK6oq72xIerjMOCyTWMvJPauDI5EZ0cfWDdvMEvU2meOolBT/CtExso3jDAF3qERKcpiTk7BSN64N9WlfI8Lg==" saltValue="vrZAK8KAp2Q9AosKXTGHV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7"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0" t="s">
        <v>565</v>
      </c>
      <c r="D34" s="1210"/>
      <c r="E34" s="1211"/>
      <c r="F34" s="32">
        <v>9.74</v>
      </c>
      <c r="G34" s="33">
        <v>10.76</v>
      </c>
      <c r="H34" s="33">
        <v>12.2</v>
      </c>
      <c r="I34" s="33">
        <v>13.63</v>
      </c>
      <c r="J34" s="34">
        <v>22.83</v>
      </c>
      <c r="K34" s="22"/>
      <c r="L34" s="22"/>
      <c r="M34" s="22"/>
      <c r="N34" s="22"/>
      <c r="O34" s="22"/>
      <c r="P34" s="22"/>
    </row>
    <row r="35" spans="1:16" ht="39" customHeight="1" x14ac:dyDescent="0.15">
      <c r="A35" s="22"/>
      <c r="B35" s="35"/>
      <c r="C35" s="1204" t="s">
        <v>566</v>
      </c>
      <c r="D35" s="1205"/>
      <c r="E35" s="1206"/>
      <c r="F35" s="36">
        <v>4.2699999999999996</v>
      </c>
      <c r="G35" s="37">
        <v>4.97</v>
      </c>
      <c r="H35" s="37">
        <v>7.71</v>
      </c>
      <c r="I35" s="37">
        <v>3.82</v>
      </c>
      <c r="J35" s="38">
        <v>2.2200000000000002</v>
      </c>
      <c r="K35" s="22"/>
      <c r="L35" s="22"/>
      <c r="M35" s="22"/>
      <c r="N35" s="22"/>
      <c r="O35" s="22"/>
      <c r="P35" s="22"/>
    </row>
    <row r="36" spans="1:16" ht="39" customHeight="1" x14ac:dyDescent="0.15">
      <c r="A36" s="22"/>
      <c r="B36" s="35"/>
      <c r="C36" s="1204" t="s">
        <v>567</v>
      </c>
      <c r="D36" s="1205"/>
      <c r="E36" s="1206"/>
      <c r="F36" s="36" t="s">
        <v>568</v>
      </c>
      <c r="G36" s="37">
        <v>0.41</v>
      </c>
      <c r="H36" s="37">
        <v>0.11</v>
      </c>
      <c r="I36" s="37">
        <v>0.97</v>
      </c>
      <c r="J36" s="38">
        <v>1.64</v>
      </c>
      <c r="K36" s="22"/>
      <c r="L36" s="22"/>
      <c r="M36" s="22"/>
      <c r="N36" s="22"/>
      <c r="O36" s="22"/>
      <c r="P36" s="22"/>
    </row>
    <row r="37" spans="1:16" ht="39" customHeight="1" x14ac:dyDescent="0.15">
      <c r="A37" s="22"/>
      <c r="B37" s="35"/>
      <c r="C37" s="1204" t="s">
        <v>569</v>
      </c>
      <c r="D37" s="1205"/>
      <c r="E37" s="1206"/>
      <c r="F37" s="36">
        <v>0.71</v>
      </c>
      <c r="G37" s="37">
        <v>1.1000000000000001</v>
      </c>
      <c r="H37" s="37">
        <v>0.93</v>
      </c>
      <c r="I37" s="37">
        <v>1.1599999999999999</v>
      </c>
      <c r="J37" s="38">
        <v>1.57</v>
      </c>
      <c r="K37" s="22"/>
      <c r="L37" s="22"/>
      <c r="M37" s="22"/>
      <c r="N37" s="22"/>
      <c r="O37" s="22"/>
      <c r="P37" s="22"/>
    </row>
    <row r="38" spans="1:16" ht="39" customHeight="1" x14ac:dyDescent="0.15">
      <c r="A38" s="22"/>
      <c r="B38" s="35"/>
      <c r="C38" s="1204" t="s">
        <v>570</v>
      </c>
      <c r="D38" s="1205"/>
      <c r="E38" s="1206"/>
      <c r="F38" s="36" t="s">
        <v>518</v>
      </c>
      <c r="G38" s="37" t="s">
        <v>518</v>
      </c>
      <c r="H38" s="37" t="s">
        <v>518</v>
      </c>
      <c r="I38" s="37" t="s">
        <v>518</v>
      </c>
      <c r="J38" s="38">
        <v>1.42</v>
      </c>
      <c r="K38" s="22"/>
      <c r="L38" s="22"/>
      <c r="M38" s="22"/>
      <c r="N38" s="22"/>
      <c r="O38" s="22"/>
      <c r="P38" s="22"/>
    </row>
    <row r="39" spans="1:16" ht="39" customHeight="1" x14ac:dyDescent="0.15">
      <c r="A39" s="22"/>
      <c r="B39" s="35"/>
      <c r="C39" s="1204" t="s">
        <v>571</v>
      </c>
      <c r="D39" s="1205"/>
      <c r="E39" s="1206"/>
      <c r="F39" s="36">
        <v>0.75</v>
      </c>
      <c r="G39" s="37">
        <v>1.01</v>
      </c>
      <c r="H39" s="37">
        <v>1.05</v>
      </c>
      <c r="I39" s="37">
        <v>1.1000000000000001</v>
      </c>
      <c r="J39" s="38">
        <v>0.23</v>
      </c>
      <c r="K39" s="22"/>
      <c r="L39" s="22"/>
      <c r="M39" s="22"/>
      <c r="N39" s="22"/>
      <c r="O39" s="22"/>
      <c r="P39" s="22"/>
    </row>
    <row r="40" spans="1:16" ht="39" customHeight="1" x14ac:dyDescent="0.15">
      <c r="A40" s="22"/>
      <c r="B40" s="35"/>
      <c r="C40" s="1204" t="s">
        <v>572</v>
      </c>
      <c r="D40" s="1205"/>
      <c r="E40" s="1206"/>
      <c r="F40" s="36">
        <v>0.09</v>
      </c>
      <c r="G40" s="37">
        <v>0.09</v>
      </c>
      <c r="H40" s="37">
        <v>0.16</v>
      </c>
      <c r="I40" s="37">
        <v>0.18</v>
      </c>
      <c r="J40" s="38">
        <v>7.0000000000000007E-2</v>
      </c>
      <c r="K40" s="22"/>
      <c r="L40" s="22"/>
      <c r="M40" s="22"/>
      <c r="N40" s="22"/>
      <c r="O40" s="22"/>
      <c r="P40" s="22"/>
    </row>
    <row r="41" spans="1:16" ht="39" customHeight="1" x14ac:dyDescent="0.15">
      <c r="A41" s="22"/>
      <c r="B41" s="35"/>
      <c r="C41" s="1204" t="s">
        <v>573</v>
      </c>
      <c r="D41" s="1205"/>
      <c r="E41" s="1206"/>
      <c r="F41" s="36">
        <v>0.01</v>
      </c>
      <c r="G41" s="37">
        <v>0.01</v>
      </c>
      <c r="H41" s="37">
        <v>0.01</v>
      </c>
      <c r="I41" s="37">
        <v>0.03</v>
      </c>
      <c r="J41" s="38">
        <v>0.01</v>
      </c>
      <c r="K41" s="22"/>
      <c r="L41" s="22"/>
      <c r="M41" s="22"/>
      <c r="N41" s="22"/>
      <c r="O41" s="22"/>
      <c r="P41" s="22"/>
    </row>
    <row r="42" spans="1:16" ht="39" customHeight="1" x14ac:dyDescent="0.15">
      <c r="A42" s="22"/>
      <c r="B42" s="39"/>
      <c r="C42" s="1204" t="s">
        <v>574</v>
      </c>
      <c r="D42" s="1205"/>
      <c r="E42" s="1206"/>
      <c r="F42" s="36" t="s">
        <v>518</v>
      </c>
      <c r="G42" s="37" t="s">
        <v>518</v>
      </c>
      <c r="H42" s="37" t="s">
        <v>518</v>
      </c>
      <c r="I42" s="37" t="s">
        <v>518</v>
      </c>
      <c r="J42" s="38" t="s">
        <v>518</v>
      </c>
      <c r="K42" s="22"/>
      <c r="L42" s="22"/>
      <c r="M42" s="22"/>
      <c r="N42" s="22"/>
      <c r="O42" s="22"/>
      <c r="P42" s="22"/>
    </row>
    <row r="43" spans="1:16" ht="39" customHeight="1" thickBot="1" x14ac:dyDescent="0.2">
      <c r="A43" s="22"/>
      <c r="B43" s="40"/>
      <c r="C43" s="1207" t="s">
        <v>575</v>
      </c>
      <c r="D43" s="1208"/>
      <c r="E43" s="1209"/>
      <c r="F43" s="41">
        <v>0.38</v>
      </c>
      <c r="G43" s="42">
        <v>0.19</v>
      </c>
      <c r="H43" s="42">
        <v>0.41</v>
      </c>
      <c r="I43" s="42">
        <v>0.69</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CvN9y2VSCWj06+D5z65olhEGmi+fj4ftHecdd5L22mB+bTW2y7s8yvqRjHq0qyB/iZgMnXGegHUS9WOXxT/Q==" saltValue="gOPNFYRvQ2/n/uMdv1uw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R43" sqref="R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2158</v>
      </c>
      <c r="L45" s="60">
        <v>2101</v>
      </c>
      <c r="M45" s="60">
        <v>2134</v>
      </c>
      <c r="N45" s="60">
        <v>2132</v>
      </c>
      <c r="O45" s="61">
        <v>2015</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518</v>
      </c>
      <c r="L46" s="64" t="s">
        <v>518</v>
      </c>
      <c r="M46" s="64" t="s">
        <v>518</v>
      </c>
      <c r="N46" s="64" t="s">
        <v>518</v>
      </c>
      <c r="O46" s="65" t="s">
        <v>518</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518</v>
      </c>
      <c r="L47" s="64" t="s">
        <v>518</v>
      </c>
      <c r="M47" s="64" t="s">
        <v>518</v>
      </c>
      <c r="N47" s="64" t="s">
        <v>518</v>
      </c>
      <c r="O47" s="65" t="s">
        <v>518</v>
      </c>
      <c r="P47" s="48"/>
      <c r="Q47" s="48"/>
      <c r="R47" s="48"/>
      <c r="S47" s="48"/>
      <c r="T47" s="48"/>
      <c r="U47" s="48"/>
    </row>
    <row r="48" spans="1:21" ht="30.75" customHeight="1" x14ac:dyDescent="0.15">
      <c r="A48" s="48"/>
      <c r="B48" s="1214"/>
      <c r="C48" s="1215"/>
      <c r="D48" s="62"/>
      <c r="E48" s="1220" t="s">
        <v>15</v>
      </c>
      <c r="F48" s="1220"/>
      <c r="G48" s="1220"/>
      <c r="H48" s="1220"/>
      <c r="I48" s="1220"/>
      <c r="J48" s="1221"/>
      <c r="K48" s="63">
        <v>212</v>
      </c>
      <c r="L48" s="64">
        <v>269</v>
      </c>
      <c r="M48" s="64">
        <v>393</v>
      </c>
      <c r="N48" s="64">
        <v>467</v>
      </c>
      <c r="O48" s="65">
        <v>502</v>
      </c>
      <c r="P48" s="48"/>
      <c r="Q48" s="48"/>
      <c r="R48" s="48"/>
      <c r="S48" s="48"/>
      <c r="T48" s="48"/>
      <c r="U48" s="48"/>
    </row>
    <row r="49" spans="1:21" ht="30.75" customHeight="1" x14ac:dyDescent="0.15">
      <c r="A49" s="48"/>
      <c r="B49" s="1214"/>
      <c r="C49" s="1215"/>
      <c r="D49" s="62"/>
      <c r="E49" s="1220" t="s">
        <v>16</v>
      </c>
      <c r="F49" s="1220"/>
      <c r="G49" s="1220"/>
      <c r="H49" s="1220"/>
      <c r="I49" s="1220"/>
      <c r="J49" s="1221"/>
      <c r="K49" s="63" t="s">
        <v>518</v>
      </c>
      <c r="L49" s="64" t="s">
        <v>518</v>
      </c>
      <c r="M49" s="64" t="s">
        <v>518</v>
      </c>
      <c r="N49" s="64" t="s">
        <v>518</v>
      </c>
      <c r="O49" s="65" t="s">
        <v>518</v>
      </c>
      <c r="P49" s="48"/>
      <c r="Q49" s="48"/>
      <c r="R49" s="48"/>
      <c r="S49" s="48"/>
      <c r="T49" s="48"/>
      <c r="U49" s="48"/>
    </row>
    <row r="50" spans="1:21" ht="30.75" customHeight="1" x14ac:dyDescent="0.15">
      <c r="A50" s="48"/>
      <c r="B50" s="1214"/>
      <c r="C50" s="1215"/>
      <c r="D50" s="62"/>
      <c r="E50" s="1220" t="s">
        <v>17</v>
      </c>
      <c r="F50" s="1220"/>
      <c r="G50" s="1220"/>
      <c r="H50" s="1220"/>
      <c r="I50" s="1220"/>
      <c r="J50" s="1221"/>
      <c r="K50" s="63">
        <v>31</v>
      </c>
      <c r="L50" s="64" t="s">
        <v>518</v>
      </c>
      <c r="M50" s="64" t="s">
        <v>518</v>
      </c>
      <c r="N50" s="64" t="s">
        <v>518</v>
      </c>
      <c r="O50" s="65" t="s">
        <v>518</v>
      </c>
      <c r="P50" s="48"/>
      <c r="Q50" s="48"/>
      <c r="R50" s="48"/>
      <c r="S50" s="48"/>
      <c r="T50" s="48"/>
      <c r="U50" s="48"/>
    </row>
    <row r="51" spans="1:21" ht="30.75" customHeight="1" x14ac:dyDescent="0.15">
      <c r="A51" s="48"/>
      <c r="B51" s="1216"/>
      <c r="C51" s="1217"/>
      <c r="D51" s="66"/>
      <c r="E51" s="1220" t="s">
        <v>18</v>
      </c>
      <c r="F51" s="1220"/>
      <c r="G51" s="1220"/>
      <c r="H51" s="1220"/>
      <c r="I51" s="1220"/>
      <c r="J51" s="1221"/>
      <c r="K51" s="63">
        <v>0</v>
      </c>
      <c r="L51" s="64">
        <v>0</v>
      </c>
      <c r="M51" s="64">
        <v>0</v>
      </c>
      <c r="N51" s="64">
        <v>0</v>
      </c>
      <c r="O51" s="65">
        <v>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1602</v>
      </c>
      <c r="L52" s="64">
        <v>1567</v>
      </c>
      <c r="M52" s="64">
        <v>1631</v>
      </c>
      <c r="N52" s="64">
        <v>1662</v>
      </c>
      <c r="O52" s="65">
        <v>1619</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799</v>
      </c>
      <c r="L53" s="69">
        <v>803</v>
      </c>
      <c r="M53" s="69">
        <v>896</v>
      </c>
      <c r="N53" s="69">
        <v>937</v>
      </c>
      <c r="O53" s="70">
        <v>898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gjwqMF8ezBJDYpTOYCAfi86D4B09qvgY6ckAA354qfxUAjprQ7/GLgWu7ceXAdsn8tJLsKOrb1RO5nxZ7Kbqg==" saltValue="v79IlueSsDC8H4l1Q8It9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38" t="s">
        <v>30</v>
      </c>
      <c r="C41" s="1239"/>
      <c r="D41" s="102"/>
      <c r="E41" s="1244" t="s">
        <v>31</v>
      </c>
      <c r="F41" s="1244"/>
      <c r="G41" s="1244"/>
      <c r="H41" s="1245"/>
      <c r="I41" s="103">
        <v>21459</v>
      </c>
      <c r="J41" s="104">
        <v>21745</v>
      </c>
      <c r="K41" s="104">
        <v>21494</v>
      </c>
      <c r="L41" s="104">
        <v>21039</v>
      </c>
      <c r="M41" s="105">
        <v>22651</v>
      </c>
    </row>
    <row r="42" spans="2:13" ht="27.75" customHeight="1" x14ac:dyDescent="0.15">
      <c r="B42" s="1240"/>
      <c r="C42" s="1241"/>
      <c r="D42" s="106"/>
      <c r="E42" s="1246" t="s">
        <v>32</v>
      </c>
      <c r="F42" s="1246"/>
      <c r="G42" s="1246"/>
      <c r="H42" s="1247"/>
      <c r="I42" s="107">
        <v>14</v>
      </c>
      <c r="J42" s="108">
        <v>2</v>
      </c>
      <c r="K42" s="108">
        <v>2</v>
      </c>
      <c r="L42" s="108">
        <v>1</v>
      </c>
      <c r="M42" s="109">
        <v>1</v>
      </c>
    </row>
    <row r="43" spans="2:13" ht="27.75" customHeight="1" x14ac:dyDescent="0.15">
      <c r="B43" s="1240"/>
      <c r="C43" s="1241"/>
      <c r="D43" s="106"/>
      <c r="E43" s="1246" t="s">
        <v>33</v>
      </c>
      <c r="F43" s="1246"/>
      <c r="G43" s="1246"/>
      <c r="H43" s="1247"/>
      <c r="I43" s="107">
        <v>3847</v>
      </c>
      <c r="J43" s="108">
        <v>3392</v>
      </c>
      <c r="K43" s="108">
        <v>4104</v>
      </c>
      <c r="L43" s="108">
        <v>5013</v>
      </c>
      <c r="M43" s="109">
        <v>6112</v>
      </c>
    </row>
    <row r="44" spans="2:13" ht="27.75" customHeight="1" x14ac:dyDescent="0.15">
      <c r="B44" s="1240"/>
      <c r="C44" s="1241"/>
      <c r="D44" s="106"/>
      <c r="E44" s="1246" t="s">
        <v>34</v>
      </c>
      <c r="F44" s="1246"/>
      <c r="G44" s="1246"/>
      <c r="H44" s="1247"/>
      <c r="I44" s="107" t="s">
        <v>518</v>
      </c>
      <c r="J44" s="108" t="s">
        <v>518</v>
      </c>
      <c r="K44" s="108" t="s">
        <v>518</v>
      </c>
      <c r="L44" s="108" t="s">
        <v>518</v>
      </c>
      <c r="M44" s="109" t="s">
        <v>518</v>
      </c>
    </row>
    <row r="45" spans="2:13" ht="27.75" customHeight="1" x14ac:dyDescent="0.15">
      <c r="B45" s="1240"/>
      <c r="C45" s="1241"/>
      <c r="D45" s="106"/>
      <c r="E45" s="1246" t="s">
        <v>35</v>
      </c>
      <c r="F45" s="1246"/>
      <c r="G45" s="1246"/>
      <c r="H45" s="1247"/>
      <c r="I45" s="107">
        <v>1418</v>
      </c>
      <c r="J45" s="108">
        <v>902</v>
      </c>
      <c r="K45" s="108">
        <v>824</v>
      </c>
      <c r="L45" s="108">
        <v>616</v>
      </c>
      <c r="M45" s="109">
        <v>248</v>
      </c>
    </row>
    <row r="46" spans="2:13" ht="27.75" customHeight="1" x14ac:dyDescent="0.15">
      <c r="B46" s="1240"/>
      <c r="C46" s="1241"/>
      <c r="D46" s="110"/>
      <c r="E46" s="1246" t="s">
        <v>36</v>
      </c>
      <c r="F46" s="1246"/>
      <c r="G46" s="1246"/>
      <c r="H46" s="1247"/>
      <c r="I46" s="107">
        <v>9</v>
      </c>
      <c r="J46" s="108">
        <v>64</v>
      </c>
      <c r="K46" s="108">
        <v>48</v>
      </c>
      <c r="L46" s="108">
        <v>34</v>
      </c>
      <c r="M46" s="109">
        <v>16</v>
      </c>
    </row>
    <row r="47" spans="2:13" ht="27.75" customHeight="1" x14ac:dyDescent="0.15">
      <c r="B47" s="1240"/>
      <c r="C47" s="1241"/>
      <c r="D47" s="111"/>
      <c r="E47" s="1248" t="s">
        <v>37</v>
      </c>
      <c r="F47" s="1249"/>
      <c r="G47" s="1249"/>
      <c r="H47" s="1250"/>
      <c r="I47" s="107" t="s">
        <v>518</v>
      </c>
      <c r="J47" s="108" t="s">
        <v>518</v>
      </c>
      <c r="K47" s="108" t="s">
        <v>518</v>
      </c>
      <c r="L47" s="108" t="s">
        <v>518</v>
      </c>
      <c r="M47" s="109" t="s">
        <v>518</v>
      </c>
    </row>
    <row r="48" spans="2:13" ht="27.75" customHeight="1" x14ac:dyDescent="0.15">
      <c r="B48" s="1240"/>
      <c r="C48" s="1241"/>
      <c r="D48" s="106"/>
      <c r="E48" s="1246" t="s">
        <v>38</v>
      </c>
      <c r="F48" s="1246"/>
      <c r="G48" s="1246"/>
      <c r="H48" s="1247"/>
      <c r="I48" s="107" t="s">
        <v>518</v>
      </c>
      <c r="J48" s="108" t="s">
        <v>518</v>
      </c>
      <c r="K48" s="108" t="s">
        <v>518</v>
      </c>
      <c r="L48" s="108" t="s">
        <v>518</v>
      </c>
      <c r="M48" s="109" t="s">
        <v>518</v>
      </c>
    </row>
    <row r="49" spans="2:13" ht="27.75" customHeight="1" x14ac:dyDescent="0.15">
      <c r="B49" s="1242"/>
      <c r="C49" s="1243"/>
      <c r="D49" s="106"/>
      <c r="E49" s="1246" t="s">
        <v>39</v>
      </c>
      <c r="F49" s="1246"/>
      <c r="G49" s="1246"/>
      <c r="H49" s="1247"/>
      <c r="I49" s="107" t="s">
        <v>518</v>
      </c>
      <c r="J49" s="108" t="s">
        <v>518</v>
      </c>
      <c r="K49" s="108" t="s">
        <v>518</v>
      </c>
      <c r="L49" s="108" t="s">
        <v>518</v>
      </c>
      <c r="M49" s="109" t="s">
        <v>518</v>
      </c>
    </row>
    <row r="50" spans="2:13" ht="27.75" customHeight="1" x14ac:dyDescent="0.15">
      <c r="B50" s="1251" t="s">
        <v>40</v>
      </c>
      <c r="C50" s="1252"/>
      <c r="D50" s="112"/>
      <c r="E50" s="1246" t="s">
        <v>41</v>
      </c>
      <c r="F50" s="1246"/>
      <c r="G50" s="1246"/>
      <c r="H50" s="1247"/>
      <c r="I50" s="107">
        <v>4834</v>
      </c>
      <c r="J50" s="108">
        <v>5495</v>
      </c>
      <c r="K50" s="108">
        <v>5655</v>
      </c>
      <c r="L50" s="108">
        <v>6570</v>
      </c>
      <c r="M50" s="109">
        <v>6763</v>
      </c>
    </row>
    <row r="51" spans="2:13" ht="27.75" customHeight="1" x14ac:dyDescent="0.15">
      <c r="B51" s="1240"/>
      <c r="C51" s="1241"/>
      <c r="D51" s="106"/>
      <c r="E51" s="1246" t="s">
        <v>42</v>
      </c>
      <c r="F51" s="1246"/>
      <c r="G51" s="1246"/>
      <c r="H51" s="1247"/>
      <c r="I51" s="107">
        <v>368</v>
      </c>
      <c r="J51" s="108">
        <v>312</v>
      </c>
      <c r="K51" s="108">
        <v>303</v>
      </c>
      <c r="L51" s="108">
        <v>310</v>
      </c>
      <c r="M51" s="109">
        <v>281</v>
      </c>
    </row>
    <row r="52" spans="2:13" ht="27.75" customHeight="1" x14ac:dyDescent="0.15">
      <c r="B52" s="1242"/>
      <c r="C52" s="1243"/>
      <c r="D52" s="106"/>
      <c r="E52" s="1246" t="s">
        <v>43</v>
      </c>
      <c r="F52" s="1246"/>
      <c r="G52" s="1246"/>
      <c r="H52" s="1247"/>
      <c r="I52" s="107">
        <v>15903</v>
      </c>
      <c r="J52" s="108">
        <v>16559</v>
      </c>
      <c r="K52" s="108">
        <v>16143</v>
      </c>
      <c r="L52" s="108">
        <v>17833</v>
      </c>
      <c r="M52" s="109">
        <v>18773</v>
      </c>
    </row>
    <row r="53" spans="2:13" ht="27.75" customHeight="1" thickBot="1" x14ac:dyDescent="0.2">
      <c r="B53" s="1253" t="s">
        <v>44</v>
      </c>
      <c r="C53" s="1254"/>
      <c r="D53" s="113"/>
      <c r="E53" s="1255" t="s">
        <v>45</v>
      </c>
      <c r="F53" s="1255"/>
      <c r="G53" s="1255"/>
      <c r="H53" s="1256"/>
      <c r="I53" s="114">
        <v>5642</v>
      </c>
      <c r="J53" s="115">
        <v>3740</v>
      </c>
      <c r="K53" s="115">
        <v>4372</v>
      </c>
      <c r="L53" s="115">
        <v>1989</v>
      </c>
      <c r="M53" s="116">
        <v>3212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wzn+Vx9yHlt38fDEegXdE6Go0731qL2IPyiIuYYHsLwTNpqrj9Gf8I4zxEOpsytJEwH4z/sUYIVLtofsSiZzQ==" saltValue="/2RrNg2rjuDjzWKgyH6e7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37"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65" t="s">
        <v>48</v>
      </c>
      <c r="D55" s="1265"/>
      <c r="E55" s="1266"/>
      <c r="F55" s="128">
        <v>3360</v>
      </c>
      <c r="G55" s="128">
        <v>3897</v>
      </c>
      <c r="H55" s="129">
        <v>3765</v>
      </c>
    </row>
    <row r="56" spans="2:8" ht="52.5" customHeight="1" x14ac:dyDescent="0.15">
      <c r="B56" s="130"/>
      <c r="C56" s="1267" t="s">
        <v>49</v>
      </c>
      <c r="D56" s="1267"/>
      <c r="E56" s="1268"/>
      <c r="F56" s="131">
        <v>322</v>
      </c>
      <c r="G56" s="131">
        <v>332</v>
      </c>
      <c r="H56" s="132">
        <v>342</v>
      </c>
    </row>
    <row r="57" spans="2:8" ht="53.25" customHeight="1" x14ac:dyDescent="0.15">
      <c r="B57" s="130"/>
      <c r="C57" s="1269" t="s">
        <v>50</v>
      </c>
      <c r="D57" s="1269"/>
      <c r="E57" s="1270"/>
      <c r="F57" s="133">
        <v>1973</v>
      </c>
      <c r="G57" s="133">
        <v>2341</v>
      </c>
      <c r="H57" s="134">
        <v>2656</v>
      </c>
    </row>
    <row r="58" spans="2:8" ht="45.75" customHeight="1" x14ac:dyDescent="0.15">
      <c r="B58" s="135"/>
      <c r="C58" s="1257" t="s">
        <v>593</v>
      </c>
      <c r="D58" s="1258"/>
      <c r="E58" s="1259"/>
      <c r="F58" s="136">
        <v>1382</v>
      </c>
      <c r="G58" s="136">
        <v>1582</v>
      </c>
      <c r="H58" s="137">
        <v>1683</v>
      </c>
    </row>
    <row r="59" spans="2:8" ht="45.75" customHeight="1" x14ac:dyDescent="0.15">
      <c r="B59" s="135"/>
      <c r="C59" s="1257" t="s">
        <v>594</v>
      </c>
      <c r="D59" s="1258"/>
      <c r="E59" s="1259"/>
      <c r="F59" s="136">
        <v>200</v>
      </c>
      <c r="G59" s="136">
        <v>229</v>
      </c>
      <c r="H59" s="137">
        <v>352</v>
      </c>
    </row>
    <row r="60" spans="2:8" ht="45.75" customHeight="1" x14ac:dyDescent="0.15">
      <c r="B60" s="135"/>
      <c r="C60" s="1257" t="s">
        <v>595</v>
      </c>
      <c r="D60" s="1258"/>
      <c r="E60" s="1259"/>
      <c r="F60" s="136">
        <v>100</v>
      </c>
      <c r="G60" s="136">
        <v>200</v>
      </c>
      <c r="H60" s="137">
        <v>251</v>
      </c>
    </row>
    <row r="61" spans="2:8" ht="45.75" customHeight="1" x14ac:dyDescent="0.15">
      <c r="B61" s="135"/>
      <c r="C61" s="1257" t="s">
        <v>596</v>
      </c>
      <c r="D61" s="1258"/>
      <c r="E61" s="1259"/>
      <c r="F61" s="136">
        <v>143</v>
      </c>
      <c r="G61" s="136">
        <v>142</v>
      </c>
      <c r="H61" s="137">
        <v>144</v>
      </c>
    </row>
    <row r="62" spans="2:8" ht="45.75" customHeight="1" thickBot="1" x14ac:dyDescent="0.2">
      <c r="B62" s="138"/>
      <c r="C62" s="1260" t="s">
        <v>597</v>
      </c>
      <c r="D62" s="1261"/>
      <c r="E62" s="1262"/>
      <c r="F62" s="139">
        <v>45</v>
      </c>
      <c r="G62" s="139">
        <v>85</v>
      </c>
      <c r="H62" s="140">
        <v>120</v>
      </c>
    </row>
    <row r="63" spans="2:8" ht="52.5" customHeight="1" thickBot="1" x14ac:dyDescent="0.2">
      <c r="B63" s="141"/>
      <c r="C63" s="1263" t="s">
        <v>51</v>
      </c>
      <c r="D63" s="1263"/>
      <c r="E63" s="1264"/>
      <c r="F63" s="142">
        <v>5655</v>
      </c>
      <c r="G63" s="142">
        <v>6570</v>
      </c>
      <c r="H63" s="143">
        <v>6763</v>
      </c>
    </row>
    <row r="64" spans="2:8" ht="15" customHeight="1" x14ac:dyDescent="0.15"/>
  </sheetData>
  <sheetProtection algorithmName="SHA-512" hashValue="b/mMy2JSRUUw+ZxvjNNxIqJ215mHX/OHkrTJU6pzKz2xBnyzBnnBBJCUHQoHensrWO//wUE1cih/MOZyVdpVNA==" saltValue="7daSWBwNFxpjLXBx0PZQ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19" zoomScale="160" zoomScaleNormal="160" zoomScaleSheetLayoutView="55" workbookViewId="0">
      <selection activeCell="BK71" sqref="BK71"/>
    </sheetView>
  </sheetViews>
  <sheetFormatPr defaultColWidth="0" defaultRowHeight="0" customHeight="1" zeroHeight="1" x14ac:dyDescent="0.15"/>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330"/>
      <c r="B1" s="1329"/>
      <c r="DD1" s="1271"/>
      <c r="DE1" s="1271"/>
    </row>
    <row r="2" spans="1:143" ht="25.5" customHeight="1" x14ac:dyDescent="0.15">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x14ac:dyDescent="0.15">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5" x14ac:dyDescent="0.15">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620</v>
      </c>
    </row>
    <row r="11" spans="1:143" s="291" customFormat="1" ht="13.5" x14ac:dyDescent="0.15">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620</v>
      </c>
    </row>
    <row r="13" spans="1:143" s="291" customFormat="1" ht="13.5" x14ac:dyDescent="0.15">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1"/>
      <c r="DE19" s="1271"/>
    </row>
    <row r="20" spans="1:351" ht="13.5" x14ac:dyDescent="0.15">
      <c r="DD20" s="1271"/>
      <c r="DE20" s="1271"/>
    </row>
    <row r="21" spans="1:351" ht="17.25" x14ac:dyDescent="0.15">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7.25" x14ac:dyDescent="0.15">
      <c r="B22" s="1272"/>
      <c r="MM22" s="1325"/>
    </row>
    <row r="23" spans="1:351" ht="13.5" x14ac:dyDescent="0.15">
      <c r="B23" s="1272"/>
    </row>
    <row r="24" spans="1:351" ht="13.5" x14ac:dyDescent="0.15">
      <c r="B24" s="1272"/>
    </row>
    <row r="25" spans="1:351" ht="13.5" x14ac:dyDescent="0.15">
      <c r="B25" s="1272"/>
    </row>
    <row r="26" spans="1:351" ht="13.5" x14ac:dyDescent="0.15">
      <c r="B26" s="1272"/>
    </row>
    <row r="27" spans="1:351" ht="13.5" x14ac:dyDescent="0.15">
      <c r="B27" s="1272"/>
    </row>
    <row r="28" spans="1:351" ht="13.5" x14ac:dyDescent="0.15">
      <c r="B28" s="1272"/>
    </row>
    <row r="29" spans="1:351" ht="13.5" x14ac:dyDescent="0.15">
      <c r="B29" s="1272"/>
    </row>
    <row r="30" spans="1:351" ht="13.5" x14ac:dyDescent="0.15">
      <c r="B30" s="1272"/>
    </row>
    <row r="31" spans="1:351" ht="13.5" x14ac:dyDescent="0.15">
      <c r="B31" s="1272"/>
    </row>
    <row r="32" spans="1:351" ht="13.5" x14ac:dyDescent="0.15">
      <c r="B32" s="1272"/>
    </row>
    <row r="33" spans="2:109" ht="13.5" x14ac:dyDescent="0.15">
      <c r="B33" s="1272"/>
    </row>
    <row r="34" spans="2:109" ht="13.5" x14ac:dyDescent="0.15">
      <c r="B34" s="1272"/>
    </row>
    <row r="35" spans="2:109" ht="13.5" x14ac:dyDescent="0.15">
      <c r="B35" s="1272"/>
    </row>
    <row r="36" spans="2:109" ht="13.5" x14ac:dyDescent="0.15">
      <c r="B36" s="1272"/>
    </row>
    <row r="37" spans="2:109" ht="13.5" x14ac:dyDescent="0.15">
      <c r="B37" s="1272"/>
    </row>
    <row r="38" spans="2:109" ht="13.5" x14ac:dyDescent="0.15">
      <c r="B38" s="1272"/>
    </row>
    <row r="39" spans="2:109" ht="13.5" x14ac:dyDescent="0.1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x14ac:dyDescent="0.15">
      <c r="B40" s="1313"/>
      <c r="DD40" s="1313"/>
      <c r="DE40" s="1271"/>
    </row>
    <row r="41" spans="2:109" ht="17.25" x14ac:dyDescent="0.15">
      <c r="B41" s="1324" t="s">
        <v>619</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5" x14ac:dyDescent="0.15">
      <c r="B42" s="1272"/>
      <c r="G42" s="1309"/>
      <c r="I42" s="1308"/>
      <c r="J42" s="1308"/>
      <c r="K42" s="1308"/>
      <c r="AM42" s="1309"/>
      <c r="AN42" s="1309" t="s">
        <v>613</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15">
      <c r="B43" s="1272"/>
      <c r="AN43" s="1307" t="s">
        <v>618</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x14ac:dyDescent="0.1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x14ac:dyDescent="0.1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x14ac:dyDescent="0.1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x14ac:dyDescent="0.1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x14ac:dyDescent="0.1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x14ac:dyDescent="0.15">
      <c r="B49" s="1272"/>
      <c r="AN49" s="1271" t="s">
        <v>611</v>
      </c>
    </row>
    <row r="50" spans="1:109" ht="13.5" x14ac:dyDescent="0.1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559</v>
      </c>
      <c r="BQ50" s="1281"/>
      <c r="BR50" s="1281"/>
      <c r="BS50" s="1281"/>
      <c r="BT50" s="1281"/>
      <c r="BU50" s="1281"/>
      <c r="BV50" s="1281"/>
      <c r="BW50" s="1281"/>
      <c r="BX50" s="1281" t="s">
        <v>560</v>
      </c>
      <c r="BY50" s="1281"/>
      <c r="BZ50" s="1281"/>
      <c r="CA50" s="1281"/>
      <c r="CB50" s="1281"/>
      <c r="CC50" s="1281"/>
      <c r="CD50" s="1281"/>
      <c r="CE50" s="1281"/>
      <c r="CF50" s="1281" t="s">
        <v>561</v>
      </c>
      <c r="CG50" s="1281"/>
      <c r="CH50" s="1281"/>
      <c r="CI50" s="1281"/>
      <c r="CJ50" s="1281"/>
      <c r="CK50" s="1281"/>
      <c r="CL50" s="1281"/>
      <c r="CM50" s="1281"/>
      <c r="CN50" s="1281" t="s">
        <v>562</v>
      </c>
      <c r="CO50" s="1281"/>
      <c r="CP50" s="1281"/>
      <c r="CQ50" s="1281"/>
      <c r="CR50" s="1281"/>
      <c r="CS50" s="1281"/>
      <c r="CT50" s="1281"/>
      <c r="CU50" s="1281"/>
      <c r="CV50" s="1281" t="s">
        <v>563</v>
      </c>
      <c r="CW50" s="1281"/>
      <c r="CX50" s="1281"/>
      <c r="CY50" s="1281"/>
      <c r="CZ50" s="1281"/>
      <c r="DA50" s="1281"/>
      <c r="DB50" s="1281"/>
      <c r="DC50" s="1281"/>
    </row>
    <row r="51" spans="1:109" ht="13.5" customHeight="1" x14ac:dyDescent="0.15">
      <c r="B51" s="1272"/>
      <c r="G51" s="1288"/>
      <c r="H51" s="1288"/>
      <c r="I51" s="1321"/>
      <c r="J51" s="1321"/>
      <c r="K51" s="1287"/>
      <c r="L51" s="1287"/>
      <c r="M51" s="1287"/>
      <c r="N51" s="1287"/>
      <c r="AM51" s="1286"/>
      <c r="AN51" s="1280" t="s">
        <v>610</v>
      </c>
      <c r="AO51" s="1280"/>
      <c r="AP51" s="1280"/>
      <c r="AQ51" s="1280"/>
      <c r="AR51" s="1280"/>
      <c r="AS51" s="1280"/>
      <c r="AT51" s="1280"/>
      <c r="AU51" s="1280"/>
      <c r="AV51" s="1280"/>
      <c r="AW51" s="1280"/>
      <c r="AX51" s="1280"/>
      <c r="AY51" s="1280"/>
      <c r="AZ51" s="1280"/>
      <c r="BA51" s="1280"/>
      <c r="BB51" s="1280" t="s">
        <v>616</v>
      </c>
      <c r="BC51" s="1280"/>
      <c r="BD51" s="1280"/>
      <c r="BE51" s="1280"/>
      <c r="BF51" s="1280"/>
      <c r="BG51" s="1280"/>
      <c r="BH51" s="1280"/>
      <c r="BI51" s="1280"/>
      <c r="BJ51" s="1280"/>
      <c r="BK51" s="1280"/>
      <c r="BL51" s="1280"/>
      <c r="BM51" s="1280"/>
      <c r="BN51" s="1280"/>
      <c r="BO51" s="1280"/>
      <c r="BP51" s="1279">
        <v>48.1</v>
      </c>
      <c r="BQ51" s="1279"/>
      <c r="BR51" s="1279"/>
      <c r="BS51" s="1279"/>
      <c r="BT51" s="1279"/>
      <c r="BU51" s="1279"/>
      <c r="BV51" s="1279"/>
      <c r="BW51" s="1279"/>
      <c r="BX51" s="1279">
        <v>30.6</v>
      </c>
      <c r="BY51" s="1279"/>
      <c r="BZ51" s="1279"/>
      <c r="CA51" s="1279"/>
      <c r="CB51" s="1279"/>
      <c r="CC51" s="1279"/>
      <c r="CD51" s="1279"/>
      <c r="CE51" s="1279"/>
      <c r="CF51" s="1279">
        <v>35.4</v>
      </c>
      <c r="CG51" s="1279"/>
      <c r="CH51" s="1279"/>
      <c r="CI51" s="1279"/>
      <c r="CJ51" s="1279"/>
      <c r="CK51" s="1279"/>
      <c r="CL51" s="1279"/>
      <c r="CM51" s="1279"/>
      <c r="CN51" s="1279">
        <v>16.100000000000001</v>
      </c>
      <c r="CO51" s="1279"/>
      <c r="CP51" s="1279"/>
      <c r="CQ51" s="1279"/>
      <c r="CR51" s="1279"/>
      <c r="CS51" s="1279"/>
      <c r="CT51" s="1279"/>
      <c r="CU51" s="1279"/>
      <c r="CV51" s="1279">
        <v>25.8</v>
      </c>
      <c r="CW51" s="1279"/>
      <c r="CX51" s="1279"/>
      <c r="CY51" s="1279"/>
      <c r="CZ51" s="1279"/>
      <c r="DA51" s="1279"/>
      <c r="DB51" s="1279"/>
      <c r="DC51" s="1279"/>
    </row>
    <row r="52" spans="1:109" ht="13.5" x14ac:dyDescent="0.15">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615</v>
      </c>
      <c r="BC53" s="1280"/>
      <c r="BD53" s="1280"/>
      <c r="BE53" s="1280"/>
      <c r="BF53" s="1280"/>
      <c r="BG53" s="1280"/>
      <c r="BH53" s="1280"/>
      <c r="BI53" s="1280"/>
      <c r="BJ53" s="1280"/>
      <c r="BK53" s="1280"/>
      <c r="BL53" s="1280"/>
      <c r="BM53" s="1280"/>
      <c r="BN53" s="1280"/>
      <c r="BO53" s="1280"/>
      <c r="BP53" s="1279">
        <v>58.7</v>
      </c>
      <c r="BQ53" s="1279"/>
      <c r="BR53" s="1279"/>
      <c r="BS53" s="1279"/>
      <c r="BT53" s="1279"/>
      <c r="BU53" s="1279"/>
      <c r="BV53" s="1279"/>
      <c r="BW53" s="1279"/>
      <c r="BX53" s="1279">
        <v>56.5</v>
      </c>
      <c r="BY53" s="1279"/>
      <c r="BZ53" s="1279"/>
      <c r="CA53" s="1279"/>
      <c r="CB53" s="1279"/>
      <c r="CC53" s="1279"/>
      <c r="CD53" s="1279"/>
      <c r="CE53" s="1279"/>
      <c r="CF53" s="1279">
        <v>59.2</v>
      </c>
      <c r="CG53" s="1279"/>
      <c r="CH53" s="1279"/>
      <c r="CI53" s="1279"/>
      <c r="CJ53" s="1279"/>
      <c r="CK53" s="1279"/>
      <c r="CL53" s="1279"/>
      <c r="CM53" s="1279"/>
      <c r="CN53" s="1279">
        <v>61</v>
      </c>
      <c r="CO53" s="1279"/>
      <c r="CP53" s="1279"/>
      <c r="CQ53" s="1279"/>
      <c r="CR53" s="1279"/>
      <c r="CS53" s="1279"/>
      <c r="CT53" s="1279"/>
      <c r="CU53" s="1279"/>
      <c r="CV53" s="1279">
        <v>62.4</v>
      </c>
      <c r="CW53" s="1279"/>
      <c r="CX53" s="1279"/>
      <c r="CY53" s="1279"/>
      <c r="CZ53" s="1279"/>
      <c r="DA53" s="1279"/>
      <c r="DB53" s="1279"/>
      <c r="DC53" s="1279"/>
    </row>
    <row r="54" spans="1:109" ht="13.5" x14ac:dyDescent="0.1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1308"/>
      <c r="B55" s="1272"/>
      <c r="G55" s="1284"/>
      <c r="H55" s="1284"/>
      <c r="I55" s="1284"/>
      <c r="J55" s="1284"/>
      <c r="K55" s="1287"/>
      <c r="L55" s="1287"/>
      <c r="M55" s="1287"/>
      <c r="N55" s="1287"/>
      <c r="AN55" s="1281" t="s">
        <v>617</v>
      </c>
      <c r="AO55" s="1281"/>
      <c r="AP55" s="1281"/>
      <c r="AQ55" s="1281"/>
      <c r="AR55" s="1281"/>
      <c r="AS55" s="1281"/>
      <c r="AT55" s="1281"/>
      <c r="AU55" s="1281"/>
      <c r="AV55" s="1281"/>
      <c r="AW55" s="1281"/>
      <c r="AX55" s="1281"/>
      <c r="AY55" s="1281"/>
      <c r="AZ55" s="1281"/>
      <c r="BA55" s="1281"/>
      <c r="BB55" s="1280" t="s">
        <v>616</v>
      </c>
      <c r="BC55" s="1280"/>
      <c r="BD55" s="1280"/>
      <c r="BE55" s="1280"/>
      <c r="BF55" s="1280"/>
      <c r="BG55" s="1280"/>
      <c r="BH55" s="1280"/>
      <c r="BI55" s="1280"/>
      <c r="BJ55" s="1280"/>
      <c r="BK55" s="1280"/>
      <c r="BL55" s="1280"/>
      <c r="BM55" s="1280"/>
      <c r="BN55" s="1280"/>
      <c r="BO55" s="1280"/>
      <c r="BP55" s="1279">
        <v>58.5</v>
      </c>
      <c r="BQ55" s="1279"/>
      <c r="BR55" s="1279"/>
      <c r="BS55" s="1279"/>
      <c r="BT55" s="1279"/>
      <c r="BU55" s="1279"/>
      <c r="BV55" s="1279"/>
      <c r="BW55" s="1279"/>
      <c r="BX55" s="1279">
        <v>54.6</v>
      </c>
      <c r="BY55" s="1279"/>
      <c r="BZ55" s="1279"/>
      <c r="CA55" s="1279"/>
      <c r="CB55" s="1279"/>
      <c r="CC55" s="1279"/>
      <c r="CD55" s="1279"/>
      <c r="CE55" s="1279"/>
      <c r="CF55" s="1279">
        <v>53.2</v>
      </c>
      <c r="CG55" s="1279"/>
      <c r="CH55" s="1279"/>
      <c r="CI55" s="1279"/>
      <c r="CJ55" s="1279"/>
      <c r="CK55" s="1279"/>
      <c r="CL55" s="1279"/>
      <c r="CM55" s="1279"/>
      <c r="CN55" s="1279">
        <v>47.9</v>
      </c>
      <c r="CO55" s="1279"/>
      <c r="CP55" s="1279"/>
      <c r="CQ55" s="1279"/>
      <c r="CR55" s="1279"/>
      <c r="CS55" s="1279"/>
      <c r="CT55" s="1279"/>
      <c r="CU55" s="1279"/>
      <c r="CV55" s="1279">
        <v>49</v>
      </c>
      <c r="CW55" s="1279"/>
      <c r="CX55" s="1279"/>
      <c r="CY55" s="1279"/>
      <c r="CZ55" s="1279"/>
      <c r="DA55" s="1279"/>
      <c r="DB55" s="1279"/>
      <c r="DC55" s="1279"/>
    </row>
    <row r="56" spans="1:109" ht="13.5" x14ac:dyDescent="0.1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x14ac:dyDescent="0.1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615</v>
      </c>
      <c r="BC57" s="1280"/>
      <c r="BD57" s="1280"/>
      <c r="BE57" s="1280"/>
      <c r="BF57" s="1280"/>
      <c r="BG57" s="1280"/>
      <c r="BH57" s="1280"/>
      <c r="BI57" s="1280"/>
      <c r="BJ57" s="1280"/>
      <c r="BK57" s="1280"/>
      <c r="BL57" s="1280"/>
      <c r="BM57" s="1280"/>
      <c r="BN57" s="1280"/>
      <c r="BO57" s="1280"/>
      <c r="BP57" s="1279">
        <v>52.9</v>
      </c>
      <c r="BQ57" s="1279"/>
      <c r="BR57" s="1279"/>
      <c r="BS57" s="1279"/>
      <c r="BT57" s="1279"/>
      <c r="BU57" s="1279"/>
      <c r="BV57" s="1279"/>
      <c r="BW57" s="1279"/>
      <c r="BX57" s="1279">
        <v>58.3</v>
      </c>
      <c r="BY57" s="1279"/>
      <c r="BZ57" s="1279"/>
      <c r="CA57" s="1279"/>
      <c r="CB57" s="1279"/>
      <c r="CC57" s="1279"/>
      <c r="CD57" s="1279"/>
      <c r="CE57" s="1279"/>
      <c r="CF57" s="1279">
        <v>59.6</v>
      </c>
      <c r="CG57" s="1279"/>
      <c r="CH57" s="1279"/>
      <c r="CI57" s="1279"/>
      <c r="CJ57" s="1279"/>
      <c r="CK57" s="1279"/>
      <c r="CL57" s="1279"/>
      <c r="CM57" s="1279"/>
      <c r="CN57" s="1279">
        <v>60.7</v>
      </c>
      <c r="CO57" s="1279"/>
      <c r="CP57" s="1279"/>
      <c r="CQ57" s="1279"/>
      <c r="CR57" s="1279"/>
      <c r="CS57" s="1279"/>
      <c r="CT57" s="1279"/>
      <c r="CU57" s="1279"/>
      <c r="CV57" s="1279">
        <v>62</v>
      </c>
      <c r="CW57" s="1279"/>
      <c r="CX57" s="1279"/>
      <c r="CY57" s="1279"/>
      <c r="CZ57" s="1279"/>
      <c r="DA57" s="1279"/>
      <c r="DB57" s="1279"/>
      <c r="DC57" s="1279"/>
      <c r="DD57" s="1319"/>
      <c r="DE57" s="1314"/>
    </row>
    <row r="58" spans="1:109" s="1308" customFormat="1" ht="13.5" x14ac:dyDescent="0.1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x14ac:dyDescent="0.1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x14ac:dyDescent="0.1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x14ac:dyDescent="0.1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x14ac:dyDescent="0.1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x14ac:dyDescent="0.15">
      <c r="B63" s="1312" t="s">
        <v>614</v>
      </c>
    </row>
    <row r="64" spans="1:109" ht="13.5" x14ac:dyDescent="0.15">
      <c r="B64" s="1272"/>
      <c r="G64" s="1309"/>
      <c r="I64" s="1311"/>
      <c r="J64" s="1311"/>
      <c r="K64" s="1311"/>
      <c r="L64" s="1311"/>
      <c r="M64" s="1311"/>
      <c r="N64" s="1310"/>
      <c r="AM64" s="1309"/>
      <c r="AN64" s="1309" t="s">
        <v>613</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x14ac:dyDescent="0.15">
      <c r="B65" s="1272"/>
      <c r="AN65" s="1307" t="s">
        <v>612</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x14ac:dyDescent="0.1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x14ac:dyDescent="0.1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x14ac:dyDescent="0.1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x14ac:dyDescent="0.1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x14ac:dyDescent="0.1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x14ac:dyDescent="0.15">
      <c r="B71" s="1272"/>
      <c r="G71" s="1294"/>
      <c r="I71" s="1297"/>
      <c r="J71" s="1296"/>
      <c r="K71" s="1296"/>
      <c r="L71" s="1295"/>
      <c r="M71" s="1296"/>
      <c r="N71" s="1295"/>
      <c r="AM71" s="1294"/>
      <c r="AN71" s="1271" t="s">
        <v>611</v>
      </c>
    </row>
    <row r="72" spans="2:107" ht="13.5" x14ac:dyDescent="0.1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559</v>
      </c>
      <c r="BQ72" s="1281"/>
      <c r="BR72" s="1281"/>
      <c r="BS72" s="1281"/>
      <c r="BT72" s="1281"/>
      <c r="BU72" s="1281"/>
      <c r="BV72" s="1281"/>
      <c r="BW72" s="1281"/>
      <c r="BX72" s="1281" t="s">
        <v>560</v>
      </c>
      <c r="BY72" s="1281"/>
      <c r="BZ72" s="1281"/>
      <c r="CA72" s="1281"/>
      <c r="CB72" s="1281"/>
      <c r="CC72" s="1281"/>
      <c r="CD72" s="1281"/>
      <c r="CE72" s="1281"/>
      <c r="CF72" s="1281" t="s">
        <v>561</v>
      </c>
      <c r="CG72" s="1281"/>
      <c r="CH72" s="1281"/>
      <c r="CI72" s="1281"/>
      <c r="CJ72" s="1281"/>
      <c r="CK72" s="1281"/>
      <c r="CL72" s="1281"/>
      <c r="CM72" s="1281"/>
      <c r="CN72" s="1281" t="s">
        <v>562</v>
      </c>
      <c r="CO72" s="1281"/>
      <c r="CP72" s="1281"/>
      <c r="CQ72" s="1281"/>
      <c r="CR72" s="1281"/>
      <c r="CS72" s="1281"/>
      <c r="CT72" s="1281"/>
      <c r="CU72" s="1281"/>
      <c r="CV72" s="1281" t="s">
        <v>563</v>
      </c>
      <c r="CW72" s="1281"/>
      <c r="CX72" s="1281"/>
      <c r="CY72" s="1281"/>
      <c r="CZ72" s="1281"/>
      <c r="DA72" s="1281"/>
      <c r="DB72" s="1281"/>
      <c r="DC72" s="1281"/>
    </row>
    <row r="73" spans="2:107" ht="13.5" x14ac:dyDescent="0.15">
      <c r="B73" s="1272"/>
      <c r="G73" s="1288"/>
      <c r="H73" s="1288"/>
      <c r="I73" s="1288"/>
      <c r="J73" s="1288"/>
      <c r="K73" s="1285"/>
      <c r="L73" s="1285"/>
      <c r="M73" s="1285"/>
      <c r="N73" s="1285"/>
      <c r="AM73" s="1286"/>
      <c r="AN73" s="1280" t="s">
        <v>610</v>
      </c>
      <c r="AO73" s="1280"/>
      <c r="AP73" s="1280"/>
      <c r="AQ73" s="1280"/>
      <c r="AR73" s="1280"/>
      <c r="AS73" s="1280"/>
      <c r="AT73" s="1280"/>
      <c r="AU73" s="1280"/>
      <c r="AV73" s="1280"/>
      <c r="AW73" s="1280"/>
      <c r="AX73" s="1280"/>
      <c r="AY73" s="1280"/>
      <c r="AZ73" s="1280"/>
      <c r="BA73" s="1280"/>
      <c r="BB73" s="1280" t="s">
        <v>608</v>
      </c>
      <c r="BC73" s="1280"/>
      <c r="BD73" s="1280"/>
      <c r="BE73" s="1280"/>
      <c r="BF73" s="1280"/>
      <c r="BG73" s="1280"/>
      <c r="BH73" s="1280"/>
      <c r="BI73" s="1280"/>
      <c r="BJ73" s="1280"/>
      <c r="BK73" s="1280"/>
      <c r="BL73" s="1280"/>
      <c r="BM73" s="1280"/>
      <c r="BN73" s="1280"/>
      <c r="BO73" s="1280"/>
      <c r="BP73" s="1279">
        <v>48.1</v>
      </c>
      <c r="BQ73" s="1279"/>
      <c r="BR73" s="1279"/>
      <c r="BS73" s="1279"/>
      <c r="BT73" s="1279"/>
      <c r="BU73" s="1279"/>
      <c r="BV73" s="1279"/>
      <c r="BW73" s="1279"/>
      <c r="BX73" s="1279">
        <v>30.6</v>
      </c>
      <c r="BY73" s="1279"/>
      <c r="BZ73" s="1279"/>
      <c r="CA73" s="1279"/>
      <c r="CB73" s="1279"/>
      <c r="CC73" s="1279"/>
      <c r="CD73" s="1279"/>
      <c r="CE73" s="1279"/>
      <c r="CF73" s="1279">
        <v>35.4</v>
      </c>
      <c r="CG73" s="1279"/>
      <c r="CH73" s="1279"/>
      <c r="CI73" s="1279"/>
      <c r="CJ73" s="1279"/>
      <c r="CK73" s="1279"/>
      <c r="CL73" s="1279"/>
      <c r="CM73" s="1279"/>
      <c r="CN73" s="1279">
        <v>16.100000000000001</v>
      </c>
      <c r="CO73" s="1279"/>
      <c r="CP73" s="1279"/>
      <c r="CQ73" s="1279"/>
      <c r="CR73" s="1279"/>
      <c r="CS73" s="1279"/>
      <c r="CT73" s="1279"/>
      <c r="CU73" s="1279"/>
      <c r="CV73" s="1279">
        <v>25.8</v>
      </c>
      <c r="CW73" s="1279"/>
      <c r="CX73" s="1279"/>
      <c r="CY73" s="1279"/>
      <c r="CZ73" s="1279"/>
      <c r="DA73" s="1279"/>
      <c r="DB73" s="1279"/>
      <c r="DC73" s="1279"/>
    </row>
    <row r="74" spans="2:107" ht="13.5" x14ac:dyDescent="0.1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607</v>
      </c>
      <c r="BC75" s="1280"/>
      <c r="BD75" s="1280"/>
      <c r="BE75" s="1280"/>
      <c r="BF75" s="1280"/>
      <c r="BG75" s="1280"/>
      <c r="BH75" s="1280"/>
      <c r="BI75" s="1280"/>
      <c r="BJ75" s="1280"/>
      <c r="BK75" s="1280"/>
      <c r="BL75" s="1280"/>
      <c r="BM75" s="1280"/>
      <c r="BN75" s="1280"/>
      <c r="BO75" s="1280"/>
      <c r="BP75" s="1279">
        <v>7.7</v>
      </c>
      <c r="BQ75" s="1279"/>
      <c r="BR75" s="1279"/>
      <c r="BS75" s="1279"/>
      <c r="BT75" s="1279"/>
      <c r="BU75" s="1279"/>
      <c r="BV75" s="1279"/>
      <c r="BW75" s="1279"/>
      <c r="BX75" s="1279">
        <v>7</v>
      </c>
      <c r="BY75" s="1279"/>
      <c r="BZ75" s="1279"/>
      <c r="CA75" s="1279"/>
      <c r="CB75" s="1279"/>
      <c r="CC75" s="1279"/>
      <c r="CD75" s="1279"/>
      <c r="CE75" s="1279"/>
      <c r="CF75" s="1279">
        <v>6.8</v>
      </c>
      <c r="CG75" s="1279"/>
      <c r="CH75" s="1279"/>
      <c r="CI75" s="1279"/>
      <c r="CJ75" s="1279"/>
      <c r="CK75" s="1279"/>
      <c r="CL75" s="1279"/>
      <c r="CM75" s="1279"/>
      <c r="CN75" s="1279">
        <v>7.1</v>
      </c>
      <c r="CO75" s="1279"/>
      <c r="CP75" s="1279"/>
      <c r="CQ75" s="1279"/>
      <c r="CR75" s="1279"/>
      <c r="CS75" s="1279"/>
      <c r="CT75" s="1279"/>
      <c r="CU75" s="1279"/>
      <c r="CV75" s="1279">
        <v>7.3</v>
      </c>
      <c r="CW75" s="1279"/>
      <c r="CX75" s="1279"/>
      <c r="CY75" s="1279"/>
      <c r="CZ75" s="1279"/>
      <c r="DA75" s="1279"/>
      <c r="DB75" s="1279"/>
      <c r="DC75" s="1279"/>
    </row>
    <row r="76" spans="2:107" ht="13.5" x14ac:dyDescent="0.1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1272"/>
      <c r="G77" s="1284"/>
      <c r="H77" s="1284"/>
      <c r="I77" s="1284"/>
      <c r="J77" s="1284"/>
      <c r="K77" s="1285"/>
      <c r="L77" s="1285"/>
      <c r="M77" s="1285"/>
      <c r="N77" s="1285"/>
      <c r="AN77" s="1281" t="s">
        <v>609</v>
      </c>
      <c r="AO77" s="1281"/>
      <c r="AP77" s="1281"/>
      <c r="AQ77" s="1281"/>
      <c r="AR77" s="1281"/>
      <c r="AS77" s="1281"/>
      <c r="AT77" s="1281"/>
      <c r="AU77" s="1281"/>
      <c r="AV77" s="1281"/>
      <c r="AW77" s="1281"/>
      <c r="AX77" s="1281"/>
      <c r="AY77" s="1281"/>
      <c r="AZ77" s="1281"/>
      <c r="BA77" s="1281"/>
      <c r="BB77" s="1280" t="s">
        <v>608</v>
      </c>
      <c r="BC77" s="1280"/>
      <c r="BD77" s="1280"/>
      <c r="BE77" s="1280"/>
      <c r="BF77" s="1280"/>
      <c r="BG77" s="1280"/>
      <c r="BH77" s="1280"/>
      <c r="BI77" s="1280"/>
      <c r="BJ77" s="1280"/>
      <c r="BK77" s="1280"/>
      <c r="BL77" s="1280"/>
      <c r="BM77" s="1280"/>
      <c r="BN77" s="1280"/>
      <c r="BO77" s="1280"/>
      <c r="BP77" s="1279">
        <v>58.5</v>
      </c>
      <c r="BQ77" s="1279"/>
      <c r="BR77" s="1279"/>
      <c r="BS77" s="1279"/>
      <c r="BT77" s="1279"/>
      <c r="BU77" s="1279"/>
      <c r="BV77" s="1279"/>
      <c r="BW77" s="1279"/>
      <c r="BX77" s="1279">
        <v>54.6</v>
      </c>
      <c r="BY77" s="1279"/>
      <c r="BZ77" s="1279"/>
      <c r="CA77" s="1279"/>
      <c r="CB77" s="1279"/>
      <c r="CC77" s="1279"/>
      <c r="CD77" s="1279"/>
      <c r="CE77" s="1279"/>
      <c r="CF77" s="1279">
        <v>53.2</v>
      </c>
      <c r="CG77" s="1279"/>
      <c r="CH77" s="1279"/>
      <c r="CI77" s="1279"/>
      <c r="CJ77" s="1279"/>
      <c r="CK77" s="1279"/>
      <c r="CL77" s="1279"/>
      <c r="CM77" s="1279"/>
      <c r="CN77" s="1279">
        <v>47.9</v>
      </c>
      <c r="CO77" s="1279"/>
      <c r="CP77" s="1279"/>
      <c r="CQ77" s="1279"/>
      <c r="CR77" s="1279"/>
      <c r="CS77" s="1279"/>
      <c r="CT77" s="1279"/>
      <c r="CU77" s="1279"/>
      <c r="CV77" s="1279">
        <v>49</v>
      </c>
      <c r="CW77" s="1279"/>
      <c r="CX77" s="1279"/>
      <c r="CY77" s="1279"/>
      <c r="CZ77" s="1279"/>
      <c r="DA77" s="1279"/>
      <c r="DB77" s="1279"/>
      <c r="DC77" s="1279"/>
    </row>
    <row r="78" spans="2:107" ht="13.5" x14ac:dyDescent="0.1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607</v>
      </c>
      <c r="BC79" s="1280"/>
      <c r="BD79" s="1280"/>
      <c r="BE79" s="1280"/>
      <c r="BF79" s="1280"/>
      <c r="BG79" s="1280"/>
      <c r="BH79" s="1280"/>
      <c r="BI79" s="1280"/>
      <c r="BJ79" s="1280"/>
      <c r="BK79" s="1280"/>
      <c r="BL79" s="1280"/>
      <c r="BM79" s="1280"/>
      <c r="BN79" s="1280"/>
      <c r="BO79" s="1280"/>
      <c r="BP79" s="1279">
        <v>10.7</v>
      </c>
      <c r="BQ79" s="1279"/>
      <c r="BR79" s="1279"/>
      <c r="BS79" s="1279"/>
      <c r="BT79" s="1279"/>
      <c r="BU79" s="1279"/>
      <c r="BV79" s="1279"/>
      <c r="BW79" s="1279"/>
      <c r="BX79" s="1279">
        <v>10</v>
      </c>
      <c r="BY79" s="1279"/>
      <c r="BZ79" s="1279"/>
      <c r="CA79" s="1279"/>
      <c r="CB79" s="1279"/>
      <c r="CC79" s="1279"/>
      <c r="CD79" s="1279"/>
      <c r="CE79" s="1279"/>
      <c r="CF79" s="1279">
        <v>9.8000000000000007</v>
      </c>
      <c r="CG79" s="1279"/>
      <c r="CH79" s="1279"/>
      <c r="CI79" s="1279"/>
      <c r="CJ79" s="1279"/>
      <c r="CK79" s="1279"/>
      <c r="CL79" s="1279"/>
      <c r="CM79" s="1279"/>
      <c r="CN79" s="1279">
        <v>9.6</v>
      </c>
      <c r="CO79" s="1279"/>
      <c r="CP79" s="1279"/>
      <c r="CQ79" s="1279"/>
      <c r="CR79" s="1279"/>
      <c r="CS79" s="1279"/>
      <c r="CT79" s="1279"/>
      <c r="CU79" s="1279"/>
      <c r="CV79" s="1279">
        <v>9.5</v>
      </c>
      <c r="CW79" s="1279"/>
      <c r="CX79" s="1279"/>
      <c r="CY79" s="1279"/>
      <c r="CZ79" s="1279"/>
      <c r="DA79" s="1279"/>
      <c r="DB79" s="1279"/>
      <c r="DC79" s="1279"/>
    </row>
    <row r="80" spans="2:107" ht="13.5" x14ac:dyDescent="0.1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1272"/>
    </row>
    <row r="82" spans="2:109" ht="17.25" x14ac:dyDescent="0.1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x14ac:dyDescent="0.1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x14ac:dyDescent="0.15">
      <c r="DD84" s="1271"/>
      <c r="DE84" s="1271"/>
    </row>
    <row r="85" spans="2:109" ht="13.5" x14ac:dyDescent="0.15">
      <c r="DD85" s="1271"/>
      <c r="DE85" s="1271"/>
    </row>
    <row r="86" spans="2:109" ht="13.5" hidden="1" x14ac:dyDescent="0.15">
      <c r="DD86" s="1271"/>
      <c r="DE86" s="1271"/>
    </row>
    <row r="87" spans="2:109" ht="13.5" hidden="1" x14ac:dyDescent="0.15">
      <c r="K87" s="1274"/>
      <c r="AQ87" s="1274"/>
      <c r="BC87" s="1274"/>
      <c r="BO87" s="1274"/>
      <c r="CA87" s="1274"/>
      <c r="CM87" s="1274"/>
      <c r="CY87" s="1274"/>
      <c r="DD87" s="1271"/>
      <c r="DE87" s="1271"/>
    </row>
    <row r="88" spans="2:109" ht="13.5" hidden="1" x14ac:dyDescent="0.15">
      <c r="DD88" s="1271"/>
      <c r="DE88" s="1271"/>
    </row>
    <row r="89" spans="2:109" ht="13.5" hidden="1" x14ac:dyDescent="0.15">
      <c r="DD89" s="1271"/>
      <c r="DE89" s="1271"/>
    </row>
    <row r="90" spans="2:109" ht="13.5" hidden="1" x14ac:dyDescent="0.15">
      <c r="DD90" s="1271"/>
      <c r="DE90" s="1271"/>
    </row>
    <row r="91" spans="2:109" ht="13.5"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NQBn9P1i2ADbLXzVAEi5CVqMRFiCZTkIBs0JDJFCdr5WUb2DOaT4w/MR26hcyLscRFxArn4qiSRv8sdvmLl9Cg==" saltValue="Z1cW7YVCINieDvZUzoIIC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8" zoomScaleNormal="100" zoomScaleSheetLayoutView="70" workbookViewId="0">
      <selection activeCell="AD91" sqref="AD9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621</v>
      </c>
    </row>
  </sheetData>
  <sheetProtection algorithmName="SHA-512" hashValue="Q2DDz6Eq5FH9b88LTIjVxxoLWyDmY8SsDfrJ1z0ktKYAmh2qGfPDxU1v5odHROoJUVgiLYSh2YP1BDpO4dVg4g==" saltValue="gacd0UKh8z3yiqWgcDA1I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9" zoomScale="85" zoomScaleNormal="85" zoomScaleSheetLayoutView="55" workbookViewId="0">
      <selection activeCell="AH112" sqref="AH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622</v>
      </c>
    </row>
  </sheetData>
  <sheetProtection algorithmName="SHA-512" hashValue="fiuVzssaYBDzjpZhBN/aAKjFhY94oW0VnGjbN1gMxaBQEcNIGJwlX+1pSGTlmdPPHs2TbQ3HjkZKKIBOHHD0lQ==" saltValue="jhvWPEIJHjvyV6Qw8BhQc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102954</v>
      </c>
      <c r="E3" s="162"/>
      <c r="F3" s="163">
        <v>85459</v>
      </c>
      <c r="G3" s="164"/>
      <c r="H3" s="165"/>
    </row>
    <row r="4" spans="1:8" x14ac:dyDescent="0.15">
      <c r="A4" s="166"/>
      <c r="B4" s="167"/>
      <c r="C4" s="168"/>
      <c r="D4" s="169">
        <v>12513</v>
      </c>
      <c r="E4" s="170"/>
      <c r="F4" s="171">
        <v>44378</v>
      </c>
      <c r="G4" s="172"/>
      <c r="H4" s="173"/>
    </row>
    <row r="5" spans="1:8" x14ac:dyDescent="0.15">
      <c r="A5" s="154" t="s">
        <v>551</v>
      </c>
      <c r="B5" s="159"/>
      <c r="C5" s="160"/>
      <c r="D5" s="161">
        <v>101724</v>
      </c>
      <c r="E5" s="162"/>
      <c r="F5" s="163">
        <v>83280</v>
      </c>
      <c r="G5" s="164"/>
      <c r="H5" s="165"/>
    </row>
    <row r="6" spans="1:8" x14ac:dyDescent="0.15">
      <c r="A6" s="166"/>
      <c r="B6" s="167"/>
      <c r="C6" s="168"/>
      <c r="D6" s="169">
        <v>13338</v>
      </c>
      <c r="E6" s="170"/>
      <c r="F6" s="171">
        <v>43123</v>
      </c>
      <c r="G6" s="172"/>
      <c r="H6" s="173"/>
    </row>
    <row r="7" spans="1:8" x14ac:dyDescent="0.15">
      <c r="A7" s="154" t="s">
        <v>552</v>
      </c>
      <c r="B7" s="159"/>
      <c r="C7" s="160"/>
      <c r="D7" s="161">
        <v>86569</v>
      </c>
      <c r="E7" s="162"/>
      <c r="F7" s="163">
        <v>88968</v>
      </c>
      <c r="G7" s="164"/>
      <c r="H7" s="165"/>
    </row>
    <row r="8" spans="1:8" x14ac:dyDescent="0.15">
      <c r="A8" s="166"/>
      <c r="B8" s="167"/>
      <c r="C8" s="168"/>
      <c r="D8" s="169">
        <v>32383</v>
      </c>
      <c r="E8" s="170"/>
      <c r="F8" s="171">
        <v>45482</v>
      </c>
      <c r="G8" s="172"/>
      <c r="H8" s="173"/>
    </row>
    <row r="9" spans="1:8" x14ac:dyDescent="0.15">
      <c r="A9" s="154" t="s">
        <v>553</v>
      </c>
      <c r="B9" s="159"/>
      <c r="C9" s="160"/>
      <c r="D9" s="161">
        <v>71095</v>
      </c>
      <c r="E9" s="162"/>
      <c r="F9" s="163">
        <v>85173</v>
      </c>
      <c r="G9" s="164"/>
      <c r="H9" s="165"/>
    </row>
    <row r="10" spans="1:8" x14ac:dyDescent="0.15">
      <c r="A10" s="166"/>
      <c r="B10" s="167"/>
      <c r="C10" s="168"/>
      <c r="D10" s="169">
        <v>10092</v>
      </c>
      <c r="E10" s="170"/>
      <c r="F10" s="171">
        <v>43913</v>
      </c>
      <c r="G10" s="172"/>
      <c r="H10" s="173"/>
    </row>
    <row r="11" spans="1:8" x14ac:dyDescent="0.15">
      <c r="A11" s="154" t="s">
        <v>554</v>
      </c>
      <c r="B11" s="159"/>
      <c r="C11" s="160"/>
      <c r="D11" s="161">
        <v>112732</v>
      </c>
      <c r="E11" s="162"/>
      <c r="F11" s="163">
        <v>94081</v>
      </c>
      <c r="G11" s="164"/>
      <c r="H11" s="165"/>
    </row>
    <row r="12" spans="1:8" x14ac:dyDescent="0.15">
      <c r="A12" s="166"/>
      <c r="B12" s="167"/>
      <c r="C12" s="174"/>
      <c r="D12" s="169">
        <v>11395</v>
      </c>
      <c r="E12" s="170"/>
      <c r="F12" s="171">
        <v>48949</v>
      </c>
      <c r="G12" s="172"/>
      <c r="H12" s="173"/>
    </row>
    <row r="13" spans="1:8" x14ac:dyDescent="0.15">
      <c r="A13" s="154"/>
      <c r="B13" s="159"/>
      <c r="C13" s="175"/>
      <c r="D13" s="176">
        <v>95015</v>
      </c>
      <c r="E13" s="177"/>
      <c r="F13" s="178">
        <v>87392</v>
      </c>
      <c r="G13" s="179"/>
      <c r="H13" s="165"/>
    </row>
    <row r="14" spans="1:8" x14ac:dyDescent="0.15">
      <c r="A14" s="166"/>
      <c r="B14" s="167"/>
      <c r="C14" s="168"/>
      <c r="D14" s="169">
        <v>15944</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4.37</v>
      </c>
      <c r="C19" s="180">
        <f>ROUND(VALUE(SUBSTITUTE(実質収支比率等に係る経年分析!G$48,"▲","-")),2)</f>
        <v>5.07</v>
      </c>
      <c r="D19" s="180">
        <f>ROUND(VALUE(SUBSTITUTE(実質収支比率等に係る経年分析!H$48,"▲","-")),2)</f>
        <v>8</v>
      </c>
      <c r="E19" s="180">
        <f>ROUND(VALUE(SUBSTITUTE(実質収支比率等に係る経年分析!I$48,"▲","-")),2)</f>
        <v>4.05</v>
      </c>
      <c r="F19" s="180">
        <f>ROUND(VALUE(SUBSTITUTE(実質収支比率等に係る経年分析!J$48,"▲","-")),2)</f>
        <v>2.31</v>
      </c>
    </row>
    <row r="20" spans="1:11" x14ac:dyDescent="0.15">
      <c r="A20" s="180" t="s">
        <v>55</v>
      </c>
      <c r="B20" s="180">
        <f>ROUND(VALUE(SUBSTITUTE(実質収支比率等に係る経年分析!F$47,"▲","-")),2)</f>
        <v>20.59</v>
      </c>
      <c r="C20" s="180">
        <f>ROUND(VALUE(SUBSTITUTE(実質収支比率等に係る経年分析!G$47,"▲","-")),2)</f>
        <v>21.99</v>
      </c>
      <c r="D20" s="180">
        <f>ROUND(VALUE(SUBSTITUTE(実質収支比率等に係る経年分析!H$47,"▲","-")),2)</f>
        <v>24.13</v>
      </c>
      <c r="E20" s="180">
        <f>ROUND(VALUE(SUBSTITUTE(実質収支比率等に係る経年分析!I$47,"▲","-")),2)</f>
        <v>27.89</v>
      </c>
      <c r="F20" s="180">
        <f>ROUND(VALUE(SUBSTITUTE(実質収支比率等に係る経年分析!J$47,"▲","-")),2)</f>
        <v>26.86</v>
      </c>
    </row>
    <row r="21" spans="1:11" x14ac:dyDescent="0.15">
      <c r="A21" s="180" t="s">
        <v>56</v>
      </c>
      <c r="B21" s="180">
        <f>IF(ISNUMBER(VALUE(SUBSTITUTE(実質収支比率等に係る経年分析!F$49,"▲","-"))),ROUND(VALUE(SUBSTITUTE(実質収支比率等に係る経年分析!F$49,"▲","-")),2),NA())</f>
        <v>3.59</v>
      </c>
      <c r="C21" s="180">
        <f>IF(ISNUMBER(VALUE(SUBSTITUTE(実質収支比率等に係る経年分析!G$49,"▲","-"))),ROUND(VALUE(SUBSTITUTE(実質収支比率等に係る経年分析!G$49,"▲","-")),2),NA())</f>
        <v>3.05</v>
      </c>
      <c r="D21" s="180">
        <f>IF(ISNUMBER(VALUE(SUBSTITUTE(実質収支比率等に係る経年分析!H$49,"▲","-"))),ROUND(VALUE(SUBSTITUTE(実質収支比率等に係る経年分析!H$49,"▲","-")),2),NA())</f>
        <v>5.55</v>
      </c>
      <c r="E21" s="180">
        <f>IF(ISNUMBER(VALUE(SUBSTITUTE(実質収支比率等に係る経年分析!I$49,"▲","-"))),ROUND(VALUE(SUBSTITUTE(実質収支比率等に係る経年分析!I$49,"▲","-")),2),NA())</f>
        <v>0.04</v>
      </c>
      <c r="F21" s="180">
        <f>IF(ISNUMBER(VALUE(SUBSTITUTE(実質収支比率等に係る経年分析!J$49,"▲","-"))),ROUND(VALUE(SUBSTITUTE(実質収支比率等に係る経年分析!J$49,"▲","-")),2),NA())</f>
        <v>-2.46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石垣都市計画土地区画整理事業特別会計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15">
      <c r="A31" s="181" t="str">
        <f>IF(連結実質赤字比率に係る赤字・黒字の構成分析!C$39="",NA(),連結実質赤字比率に係る赤字・黒字の構成分析!C$39)</f>
        <v>港湾事業特別会計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1.1000000000000001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0.23</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1.42</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1.1000000000000001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1.1599999999999999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1.57</v>
      </c>
    </row>
    <row r="34" spans="1:16" x14ac:dyDescent="0.15">
      <c r="A34" s="181" t="str">
        <f>IF(連結実質赤字比率に係る赤字・黒字の構成分析!C$36="",NA(),連結実質赤字比率に係る赤字・黒字の構成分析!C$36)</f>
        <v>国民健康保険事業特別会計</v>
      </c>
      <c r="B34" s="181">
        <f>IF(ROUND(VALUE(SUBSTITUTE(連結実質赤字比率に係る赤字・黒字の構成分析!F$36,"▲", "-")), 2) &lt; 0, ABS(ROUND(VALUE(SUBSTITUTE(連結実質赤字比率に係る赤字・黒字の構成分析!F$36,"▲", "-")), 2)), NA())</f>
        <v>1.3</v>
      </c>
      <c r="C34" s="181" t="e">
        <f>IF(ROUND(VALUE(SUBSTITUTE(連結実質赤字比率に係る赤字・黒字の構成分析!F$36,"▲", "-")), 2) &gt;= 0, ABS(ROUND(VALUE(SUBSTITUTE(連結実質赤字比率に係る赤字・黒字の構成分析!F$36,"▲", "-")), 2)), NA())</f>
        <v>#N/A</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4.2699999999999996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7.71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3.82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2.2200000000000002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9.74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10.76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13.63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22.83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1602</v>
      </c>
      <c r="E42" s="182"/>
      <c r="F42" s="182"/>
      <c r="G42" s="182">
        <f>'実質公債費比率（分子）の構造'!L$52</f>
        <v>1567</v>
      </c>
      <c r="H42" s="182"/>
      <c r="I42" s="182"/>
      <c r="J42" s="182">
        <f>'実質公債費比率（分子）の構造'!M$52</f>
        <v>1631</v>
      </c>
      <c r="K42" s="182"/>
      <c r="L42" s="182"/>
      <c r="M42" s="182">
        <f>'実質公債費比率（分子）の構造'!N$52</f>
        <v>1662</v>
      </c>
      <c r="N42" s="182"/>
      <c r="O42" s="182"/>
      <c r="P42" s="182">
        <f>'実質公債費比率（分子）の構造'!O$52</f>
        <v>1619</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31</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212</v>
      </c>
      <c r="C46" s="182"/>
      <c r="D46" s="182"/>
      <c r="E46" s="182">
        <f>'実質公債費比率（分子）の構造'!L$48</f>
        <v>269</v>
      </c>
      <c r="F46" s="182"/>
      <c r="G46" s="182"/>
      <c r="H46" s="182">
        <f>'実質公債費比率（分子）の構造'!M$48</f>
        <v>393</v>
      </c>
      <c r="I46" s="182"/>
      <c r="J46" s="182"/>
      <c r="K46" s="182">
        <f>'実質公債費比率（分子）の構造'!N$48</f>
        <v>467</v>
      </c>
      <c r="L46" s="182"/>
      <c r="M46" s="182"/>
      <c r="N46" s="182">
        <f>'実質公債費比率（分子）の構造'!O$48</f>
        <v>502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2158</v>
      </c>
      <c r="C49" s="182"/>
      <c r="D49" s="182"/>
      <c r="E49" s="182">
        <f>'実質公債費比率（分子）の構造'!L$45</f>
        <v>2101</v>
      </c>
      <c r="F49" s="182"/>
      <c r="G49" s="182"/>
      <c r="H49" s="182">
        <f>'実質公債費比率（分子）の構造'!M$45</f>
        <v>2134</v>
      </c>
      <c r="I49" s="182"/>
      <c r="J49" s="182"/>
      <c r="K49" s="182">
        <f>'実質公債費比率（分子）の構造'!N$45</f>
        <v>2132</v>
      </c>
      <c r="L49" s="182"/>
      <c r="M49" s="182"/>
      <c r="N49" s="182">
        <f>'実質公債費比率（分子）の構造'!O$45</f>
        <v>2015</v>
      </c>
      <c r="O49" s="182"/>
      <c r="P49" s="182"/>
    </row>
    <row r="50" spans="1:16" x14ac:dyDescent="0.15">
      <c r="A50" s="182" t="s">
        <v>71</v>
      </c>
      <c r="B50" s="182" t="e">
        <f>NA()</f>
        <v>#N/A</v>
      </c>
      <c r="C50" s="182">
        <f>IF(ISNUMBER('実質公債費比率（分子）の構造'!K$53),'実質公債費比率（分子）の構造'!K$53,NA())</f>
        <v>799</v>
      </c>
      <c r="D50" s="182" t="e">
        <f>NA()</f>
        <v>#N/A</v>
      </c>
      <c r="E50" s="182" t="e">
        <f>NA()</f>
        <v>#N/A</v>
      </c>
      <c r="F50" s="182">
        <f>IF(ISNUMBER('実質公債費比率（分子）の構造'!L$53),'実質公債費比率（分子）の構造'!L$53,NA())</f>
        <v>803</v>
      </c>
      <c r="G50" s="182" t="e">
        <f>NA()</f>
        <v>#N/A</v>
      </c>
      <c r="H50" s="182" t="e">
        <f>NA()</f>
        <v>#N/A</v>
      </c>
      <c r="I50" s="182">
        <f>IF(ISNUMBER('実質公債費比率（分子）の構造'!M$53),'実質公債費比率（分子）の構造'!M$53,NA())</f>
        <v>896</v>
      </c>
      <c r="J50" s="182" t="e">
        <f>NA()</f>
        <v>#N/A</v>
      </c>
      <c r="K50" s="182" t="e">
        <f>NA()</f>
        <v>#N/A</v>
      </c>
      <c r="L50" s="182">
        <f>IF(ISNUMBER('実質公債費比率（分子）の構造'!N$53),'実質公債費比率（分子）の構造'!N$53,NA())</f>
        <v>937</v>
      </c>
      <c r="M50" s="182" t="e">
        <f>NA()</f>
        <v>#N/A</v>
      </c>
      <c r="N50" s="182" t="e">
        <f>NA()</f>
        <v>#N/A</v>
      </c>
      <c r="O50" s="182">
        <f>IF(ISNUMBER('実質公債費比率（分子）の構造'!O$53),'実質公債費比率（分子）の構造'!O$53,NA())</f>
        <v>898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15903</v>
      </c>
      <c r="E56" s="181"/>
      <c r="F56" s="181"/>
      <c r="G56" s="181">
        <f>'将来負担比率（分子）の構造'!J$52</f>
        <v>16559</v>
      </c>
      <c r="H56" s="181"/>
      <c r="I56" s="181"/>
      <c r="J56" s="181">
        <f>'将来負担比率（分子）の構造'!K$52</f>
        <v>16143</v>
      </c>
      <c r="K56" s="181"/>
      <c r="L56" s="181"/>
      <c r="M56" s="181">
        <f>'将来負担比率（分子）の構造'!L$52</f>
        <v>17833</v>
      </c>
      <c r="N56" s="181"/>
      <c r="O56" s="181"/>
      <c r="P56" s="181">
        <f>'将来負担比率（分子）の構造'!M$52</f>
        <v>18773</v>
      </c>
    </row>
    <row r="57" spans="1:16" x14ac:dyDescent="0.15">
      <c r="A57" s="181" t="s">
        <v>42</v>
      </c>
      <c r="B57" s="181"/>
      <c r="C57" s="181"/>
      <c r="D57" s="181">
        <f>'将来負担比率（分子）の構造'!I$51</f>
        <v>368</v>
      </c>
      <c r="E57" s="181"/>
      <c r="F57" s="181"/>
      <c r="G57" s="181">
        <f>'将来負担比率（分子）の構造'!J$51</f>
        <v>312</v>
      </c>
      <c r="H57" s="181"/>
      <c r="I57" s="181"/>
      <c r="J57" s="181">
        <f>'将来負担比率（分子）の構造'!K$51</f>
        <v>303</v>
      </c>
      <c r="K57" s="181"/>
      <c r="L57" s="181"/>
      <c r="M57" s="181">
        <f>'将来負担比率（分子）の構造'!L$51</f>
        <v>310</v>
      </c>
      <c r="N57" s="181"/>
      <c r="O57" s="181"/>
      <c r="P57" s="181">
        <f>'将来負担比率（分子）の構造'!M$51</f>
        <v>281</v>
      </c>
    </row>
    <row r="58" spans="1:16" x14ac:dyDescent="0.15">
      <c r="A58" s="181" t="s">
        <v>41</v>
      </c>
      <c r="B58" s="181"/>
      <c r="C58" s="181"/>
      <c r="D58" s="181">
        <f>'将来負担比率（分子）の構造'!I$50</f>
        <v>4834</v>
      </c>
      <c r="E58" s="181"/>
      <c r="F58" s="181"/>
      <c r="G58" s="181">
        <f>'将来負担比率（分子）の構造'!J$50</f>
        <v>5495</v>
      </c>
      <c r="H58" s="181"/>
      <c r="I58" s="181"/>
      <c r="J58" s="181">
        <f>'将来負担比率（分子）の構造'!K$50</f>
        <v>5655</v>
      </c>
      <c r="K58" s="181"/>
      <c r="L58" s="181"/>
      <c r="M58" s="181">
        <f>'将来負担比率（分子）の構造'!L$50</f>
        <v>6570</v>
      </c>
      <c r="N58" s="181"/>
      <c r="O58" s="181"/>
      <c r="P58" s="181">
        <f>'将来負担比率（分子）の構造'!M$50</f>
        <v>6763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9</v>
      </c>
      <c r="C61" s="181"/>
      <c r="D61" s="181"/>
      <c r="E61" s="181">
        <f>'将来負担比率（分子）の構造'!J$46</f>
        <v>64</v>
      </c>
      <c r="F61" s="181"/>
      <c r="G61" s="181"/>
      <c r="H61" s="181">
        <f>'将来負担比率（分子）の構造'!K$46</f>
        <v>48</v>
      </c>
      <c r="I61" s="181"/>
      <c r="J61" s="181"/>
      <c r="K61" s="181">
        <f>'将来負担比率（分子）の構造'!L$46</f>
        <v>34</v>
      </c>
      <c r="L61" s="181"/>
      <c r="M61" s="181"/>
      <c r="N61" s="181">
        <f>'将来負担比率（分子）の構造'!M$46</f>
        <v>16</v>
      </c>
      <c r="O61" s="181"/>
      <c r="P61" s="181"/>
    </row>
    <row r="62" spans="1:16" x14ac:dyDescent="0.15">
      <c r="A62" s="181" t="s">
        <v>35</v>
      </c>
      <c r="B62" s="181">
        <f>'将来負担比率（分子）の構造'!I$45</f>
        <v>1418</v>
      </c>
      <c r="C62" s="181"/>
      <c r="D62" s="181"/>
      <c r="E62" s="181">
        <f>'将来負担比率（分子）の構造'!J$45</f>
        <v>902</v>
      </c>
      <c r="F62" s="181"/>
      <c r="G62" s="181"/>
      <c r="H62" s="181">
        <f>'将来負担比率（分子）の構造'!K$45</f>
        <v>824</v>
      </c>
      <c r="I62" s="181"/>
      <c r="J62" s="181"/>
      <c r="K62" s="181">
        <f>'将来負担比率（分子）の構造'!L$45</f>
        <v>616</v>
      </c>
      <c r="L62" s="181"/>
      <c r="M62" s="181"/>
      <c r="N62" s="181">
        <f>'将来負担比率（分子）の構造'!M$45</f>
        <v>248</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3847</v>
      </c>
      <c r="C64" s="181"/>
      <c r="D64" s="181"/>
      <c r="E64" s="181">
        <f>'将来負担比率（分子）の構造'!J$43</f>
        <v>3392</v>
      </c>
      <c r="F64" s="181"/>
      <c r="G64" s="181"/>
      <c r="H64" s="181">
        <f>'将来負担比率（分子）の構造'!K$43</f>
        <v>4104</v>
      </c>
      <c r="I64" s="181"/>
      <c r="J64" s="181"/>
      <c r="K64" s="181">
        <f>'将来負担比率（分子）の構造'!L$43</f>
        <v>5013</v>
      </c>
      <c r="L64" s="181"/>
      <c r="M64" s="181"/>
      <c r="N64" s="181">
        <f>'将来負担比率（分子）の構造'!M$43</f>
        <v>6112</v>
      </c>
      <c r="O64" s="181"/>
      <c r="P64" s="181"/>
    </row>
    <row r="65" spans="1:16" x14ac:dyDescent="0.15">
      <c r="A65" s="181" t="s">
        <v>32</v>
      </c>
      <c r="B65" s="181">
        <f>'将来負担比率（分子）の構造'!I$42</f>
        <v>14</v>
      </c>
      <c r="C65" s="181"/>
      <c r="D65" s="181"/>
      <c r="E65" s="181">
        <f>'将来負担比率（分子）の構造'!J$42</f>
        <v>2</v>
      </c>
      <c r="F65" s="181"/>
      <c r="G65" s="181"/>
      <c r="H65" s="181">
        <f>'将来負担比率（分子）の構造'!K$42</f>
        <v>2</v>
      </c>
      <c r="I65" s="181"/>
      <c r="J65" s="181"/>
      <c r="K65" s="181">
        <f>'将来負担比率（分子）の構造'!L$42</f>
        <v>1</v>
      </c>
      <c r="L65" s="181"/>
      <c r="M65" s="181"/>
      <c r="N65" s="181">
        <f>'将来負担比率（分子）の構造'!M$42</f>
        <v>1</v>
      </c>
      <c r="O65" s="181"/>
      <c r="P65" s="181"/>
    </row>
    <row r="66" spans="1:16" x14ac:dyDescent="0.15">
      <c r="A66" s="181" t="s">
        <v>31</v>
      </c>
      <c r="B66" s="181">
        <f>'将来負担比率（分子）の構造'!I$41</f>
        <v>21459</v>
      </c>
      <c r="C66" s="181"/>
      <c r="D66" s="181"/>
      <c r="E66" s="181">
        <f>'将来負担比率（分子）の構造'!J$41</f>
        <v>21745</v>
      </c>
      <c r="F66" s="181"/>
      <c r="G66" s="181"/>
      <c r="H66" s="181">
        <f>'将来負担比率（分子）の構造'!K$41</f>
        <v>21494</v>
      </c>
      <c r="I66" s="181"/>
      <c r="J66" s="181"/>
      <c r="K66" s="181">
        <f>'将来負担比率（分子）の構造'!L$41</f>
        <v>21039</v>
      </c>
      <c r="L66" s="181"/>
      <c r="M66" s="181"/>
      <c r="N66" s="181">
        <f>'将来負担比率（分子）の構造'!M$41</f>
        <v>22651</v>
      </c>
      <c r="O66" s="181"/>
      <c r="P66" s="181"/>
    </row>
    <row r="67" spans="1:16" x14ac:dyDescent="0.15">
      <c r="A67" s="181" t="s">
        <v>75</v>
      </c>
      <c r="B67" s="181" t="e">
        <f>NA()</f>
        <v>#N/A</v>
      </c>
      <c r="C67" s="181">
        <f>IF(ISNUMBER('将来負担比率（分子）の構造'!I$53), IF('将来負担比率（分子）の構造'!I$53 &lt; 0, 0, '将来負担比率（分子）の構造'!I$53), NA())</f>
        <v>5642</v>
      </c>
      <c r="D67" s="181" t="e">
        <f>NA()</f>
        <v>#N/A</v>
      </c>
      <c r="E67" s="181" t="e">
        <f>NA()</f>
        <v>#N/A</v>
      </c>
      <c r="F67" s="181">
        <f>IF(ISNUMBER('将来負担比率（分子）の構造'!J$53), IF('将来負担比率（分子）の構造'!J$53 &lt; 0, 0, '将来負担比率（分子）の構造'!J$53), NA())</f>
        <v>3740</v>
      </c>
      <c r="G67" s="181" t="e">
        <f>NA()</f>
        <v>#N/A</v>
      </c>
      <c r="H67" s="181" t="e">
        <f>NA()</f>
        <v>#N/A</v>
      </c>
      <c r="I67" s="181">
        <f>IF(ISNUMBER('将来負担比率（分子）の構造'!K$53), IF('将来負担比率（分子）の構造'!K$53 &lt; 0, 0, '将来負担比率（分子）の構造'!K$53), NA())</f>
        <v>4372</v>
      </c>
      <c r="J67" s="181" t="e">
        <f>NA()</f>
        <v>#N/A</v>
      </c>
      <c r="K67" s="181" t="e">
        <f>NA()</f>
        <v>#N/A</v>
      </c>
      <c r="L67" s="181">
        <f>IF(ISNUMBER('将来負担比率（分子）の構造'!L$53), IF('将来負担比率（分子）の構造'!L$53 &lt; 0, 0, '将来負担比率（分子）の構造'!L$53), NA())</f>
        <v>1989</v>
      </c>
      <c r="M67" s="181" t="e">
        <f>NA()</f>
        <v>#N/A</v>
      </c>
      <c r="N67" s="181" t="e">
        <f>NA()</f>
        <v>#N/A</v>
      </c>
      <c r="O67" s="181">
        <f>IF(ISNUMBER('将来負担比率（分子）の構造'!M$53), IF('将来負担比率（分子）の構造'!M$53 &lt; 0, 0, '将来負担比率（分子）の構造'!M$53), NA())</f>
        <v>3212</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3360</v>
      </c>
      <c r="C72" s="185">
        <f>基金残高に係る経年分析!G55</f>
        <v>3897</v>
      </c>
      <c r="D72" s="185">
        <f>基金残高に係る経年分析!H55</f>
        <v>3765</v>
      </c>
    </row>
    <row r="73" spans="1:16" x14ac:dyDescent="0.15">
      <c r="A73" s="184" t="s">
        <v>78</v>
      </c>
      <c r="B73" s="185">
        <f>基金残高に係る経年分析!F56</f>
        <v>322</v>
      </c>
      <c r="C73" s="185">
        <f>基金残高に係る経年分析!G56</f>
        <v>332</v>
      </c>
      <c r="D73" s="185">
        <f>基金残高に係る経年分析!H56</f>
        <v>342</v>
      </c>
    </row>
    <row r="74" spans="1:16" x14ac:dyDescent="0.15">
      <c r="A74" s="184" t="s">
        <v>79</v>
      </c>
      <c r="B74" s="185">
        <f>基金残高に係る経年分析!F57</f>
        <v>1973</v>
      </c>
      <c r="C74" s="185">
        <f>基金残高に係る経年分析!G57</f>
        <v>2341</v>
      </c>
      <c r="D74" s="185">
        <f>基金残高に係る経年分析!H57</f>
        <v>2656</v>
      </c>
    </row>
  </sheetData>
  <sheetProtection algorithmName="SHA-512" hashValue="QV2kglC7O49+0rSlHysFI6vy/vxnOayihbP6lssqXYz5mpZykA0AdoQCBoFwXcynKdI7KjnvQPgOavzXilqwcw==" saltValue="DMVnRci6HnOCjdyZlMSI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211</v>
      </c>
      <c r="DI1" s="622"/>
      <c r="DJ1" s="622"/>
      <c r="DK1" s="622"/>
      <c r="DL1" s="622"/>
      <c r="DM1" s="622"/>
      <c r="DN1" s="623"/>
      <c r="DO1" s="226"/>
      <c r="DP1" s="621" t="s">
        <v>212</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214</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215</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216</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217</v>
      </c>
      <c r="S4" s="625"/>
      <c r="T4" s="625"/>
      <c r="U4" s="625"/>
      <c r="V4" s="625"/>
      <c r="W4" s="625"/>
      <c r="X4" s="625"/>
      <c r="Y4" s="626"/>
      <c r="Z4" s="624" t="s">
        <v>218</v>
      </c>
      <c r="AA4" s="625"/>
      <c r="AB4" s="625"/>
      <c r="AC4" s="626"/>
      <c r="AD4" s="624" t="s">
        <v>219</v>
      </c>
      <c r="AE4" s="625"/>
      <c r="AF4" s="625"/>
      <c r="AG4" s="625"/>
      <c r="AH4" s="625"/>
      <c r="AI4" s="625"/>
      <c r="AJ4" s="625"/>
      <c r="AK4" s="626"/>
      <c r="AL4" s="624" t="s">
        <v>218</v>
      </c>
      <c r="AM4" s="625"/>
      <c r="AN4" s="625"/>
      <c r="AO4" s="626"/>
      <c r="AP4" s="630" t="s">
        <v>220</v>
      </c>
      <c r="AQ4" s="630"/>
      <c r="AR4" s="630"/>
      <c r="AS4" s="630"/>
      <c r="AT4" s="630"/>
      <c r="AU4" s="630"/>
      <c r="AV4" s="630"/>
      <c r="AW4" s="630"/>
      <c r="AX4" s="630"/>
      <c r="AY4" s="630"/>
      <c r="AZ4" s="630"/>
      <c r="BA4" s="630"/>
      <c r="BB4" s="630"/>
      <c r="BC4" s="630"/>
      <c r="BD4" s="630"/>
      <c r="BE4" s="630"/>
      <c r="BF4" s="630"/>
      <c r="BG4" s="630" t="s">
        <v>221</v>
      </c>
      <c r="BH4" s="630"/>
      <c r="BI4" s="630"/>
      <c r="BJ4" s="630"/>
      <c r="BK4" s="630"/>
      <c r="BL4" s="630"/>
      <c r="BM4" s="630"/>
      <c r="BN4" s="630"/>
      <c r="BO4" s="630" t="s">
        <v>218</v>
      </c>
      <c r="BP4" s="630"/>
      <c r="BQ4" s="630"/>
      <c r="BR4" s="630"/>
      <c r="BS4" s="630" t="s">
        <v>222</v>
      </c>
      <c r="BT4" s="630"/>
      <c r="BU4" s="630"/>
      <c r="BV4" s="630"/>
      <c r="BW4" s="630"/>
      <c r="BX4" s="630"/>
      <c r="BY4" s="630"/>
      <c r="BZ4" s="630"/>
      <c r="CA4" s="630"/>
      <c r="CB4" s="630"/>
      <c r="CD4" s="627" t="s">
        <v>223</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224</v>
      </c>
      <c r="C5" s="632"/>
      <c r="D5" s="632"/>
      <c r="E5" s="632"/>
      <c r="F5" s="632"/>
      <c r="G5" s="632"/>
      <c r="H5" s="632"/>
      <c r="I5" s="632"/>
      <c r="J5" s="632"/>
      <c r="K5" s="632"/>
      <c r="L5" s="632"/>
      <c r="M5" s="632"/>
      <c r="N5" s="632"/>
      <c r="O5" s="632"/>
      <c r="P5" s="632"/>
      <c r="Q5" s="633"/>
      <c r="R5" s="634">
        <v>6111920</v>
      </c>
      <c r="S5" s="635"/>
      <c r="T5" s="635"/>
      <c r="U5" s="635"/>
      <c r="V5" s="635"/>
      <c r="W5" s="635"/>
      <c r="X5" s="635"/>
      <c r="Y5" s="636"/>
      <c r="Z5" s="637">
        <v>20.3</v>
      </c>
      <c r="AA5" s="637"/>
      <c r="AB5" s="637"/>
      <c r="AC5" s="637"/>
      <c r="AD5" s="638">
        <v>6111920</v>
      </c>
      <c r="AE5" s="638"/>
      <c r="AF5" s="638"/>
      <c r="AG5" s="638"/>
      <c r="AH5" s="638"/>
      <c r="AI5" s="638"/>
      <c r="AJ5" s="638"/>
      <c r="AK5" s="638"/>
      <c r="AL5" s="639">
        <v>43.4</v>
      </c>
      <c r="AM5" s="640"/>
      <c r="AN5" s="640"/>
      <c r="AO5" s="641"/>
      <c r="AP5" s="631" t="s">
        <v>225</v>
      </c>
      <c r="AQ5" s="632"/>
      <c r="AR5" s="632"/>
      <c r="AS5" s="632"/>
      <c r="AT5" s="632"/>
      <c r="AU5" s="632"/>
      <c r="AV5" s="632"/>
      <c r="AW5" s="632"/>
      <c r="AX5" s="632"/>
      <c r="AY5" s="632"/>
      <c r="AZ5" s="632"/>
      <c r="BA5" s="632"/>
      <c r="BB5" s="632"/>
      <c r="BC5" s="632"/>
      <c r="BD5" s="632"/>
      <c r="BE5" s="632"/>
      <c r="BF5" s="633"/>
      <c r="BG5" s="645">
        <v>6111920</v>
      </c>
      <c r="BH5" s="646"/>
      <c r="BI5" s="646"/>
      <c r="BJ5" s="646"/>
      <c r="BK5" s="646"/>
      <c r="BL5" s="646"/>
      <c r="BM5" s="646"/>
      <c r="BN5" s="647"/>
      <c r="BO5" s="648">
        <v>100</v>
      </c>
      <c r="BP5" s="648"/>
      <c r="BQ5" s="648"/>
      <c r="BR5" s="648"/>
      <c r="BS5" s="649" t="s">
        <v>127</v>
      </c>
      <c r="BT5" s="649"/>
      <c r="BU5" s="649"/>
      <c r="BV5" s="649"/>
      <c r="BW5" s="649"/>
      <c r="BX5" s="649"/>
      <c r="BY5" s="649"/>
      <c r="BZ5" s="649"/>
      <c r="CA5" s="649"/>
      <c r="CB5" s="653"/>
      <c r="CD5" s="627" t="s">
        <v>220</v>
      </c>
      <c r="CE5" s="628"/>
      <c r="CF5" s="628"/>
      <c r="CG5" s="628"/>
      <c r="CH5" s="628"/>
      <c r="CI5" s="628"/>
      <c r="CJ5" s="628"/>
      <c r="CK5" s="628"/>
      <c r="CL5" s="628"/>
      <c r="CM5" s="628"/>
      <c r="CN5" s="628"/>
      <c r="CO5" s="628"/>
      <c r="CP5" s="628"/>
      <c r="CQ5" s="629"/>
      <c r="CR5" s="627" t="s">
        <v>226</v>
      </c>
      <c r="CS5" s="628"/>
      <c r="CT5" s="628"/>
      <c r="CU5" s="628"/>
      <c r="CV5" s="628"/>
      <c r="CW5" s="628"/>
      <c r="CX5" s="628"/>
      <c r="CY5" s="629"/>
      <c r="CZ5" s="627" t="s">
        <v>218</v>
      </c>
      <c r="DA5" s="628"/>
      <c r="DB5" s="628"/>
      <c r="DC5" s="629"/>
      <c r="DD5" s="627" t="s">
        <v>227</v>
      </c>
      <c r="DE5" s="628"/>
      <c r="DF5" s="628"/>
      <c r="DG5" s="628"/>
      <c r="DH5" s="628"/>
      <c r="DI5" s="628"/>
      <c r="DJ5" s="628"/>
      <c r="DK5" s="628"/>
      <c r="DL5" s="628"/>
      <c r="DM5" s="628"/>
      <c r="DN5" s="628"/>
      <c r="DO5" s="628"/>
      <c r="DP5" s="629"/>
      <c r="DQ5" s="627" t="s">
        <v>228</v>
      </c>
      <c r="DR5" s="628"/>
      <c r="DS5" s="628"/>
      <c r="DT5" s="628"/>
      <c r="DU5" s="628"/>
      <c r="DV5" s="628"/>
      <c r="DW5" s="628"/>
      <c r="DX5" s="628"/>
      <c r="DY5" s="628"/>
      <c r="DZ5" s="628"/>
      <c r="EA5" s="628"/>
      <c r="EB5" s="628"/>
      <c r="EC5" s="629"/>
    </row>
    <row r="6" spans="2:143" ht="11.25" customHeight="1" x14ac:dyDescent="0.15">
      <c r="B6" s="642" t="s">
        <v>229</v>
      </c>
      <c r="C6" s="643"/>
      <c r="D6" s="643"/>
      <c r="E6" s="643"/>
      <c r="F6" s="643"/>
      <c r="G6" s="643"/>
      <c r="H6" s="643"/>
      <c r="I6" s="643"/>
      <c r="J6" s="643"/>
      <c r="K6" s="643"/>
      <c r="L6" s="643"/>
      <c r="M6" s="643"/>
      <c r="N6" s="643"/>
      <c r="O6" s="643"/>
      <c r="P6" s="643"/>
      <c r="Q6" s="644"/>
      <c r="R6" s="645">
        <v>201988</v>
      </c>
      <c r="S6" s="646"/>
      <c r="T6" s="646"/>
      <c r="U6" s="646"/>
      <c r="V6" s="646"/>
      <c r="W6" s="646"/>
      <c r="X6" s="646"/>
      <c r="Y6" s="647"/>
      <c r="Z6" s="648">
        <v>0.7</v>
      </c>
      <c r="AA6" s="648"/>
      <c r="AB6" s="648"/>
      <c r="AC6" s="648"/>
      <c r="AD6" s="649">
        <v>201988</v>
      </c>
      <c r="AE6" s="649"/>
      <c r="AF6" s="649"/>
      <c r="AG6" s="649"/>
      <c r="AH6" s="649"/>
      <c r="AI6" s="649"/>
      <c r="AJ6" s="649"/>
      <c r="AK6" s="649"/>
      <c r="AL6" s="650">
        <v>1.4</v>
      </c>
      <c r="AM6" s="651"/>
      <c r="AN6" s="651"/>
      <c r="AO6" s="652"/>
      <c r="AP6" s="642" t="s">
        <v>230</v>
      </c>
      <c r="AQ6" s="643"/>
      <c r="AR6" s="643"/>
      <c r="AS6" s="643"/>
      <c r="AT6" s="643"/>
      <c r="AU6" s="643"/>
      <c r="AV6" s="643"/>
      <c r="AW6" s="643"/>
      <c r="AX6" s="643"/>
      <c r="AY6" s="643"/>
      <c r="AZ6" s="643"/>
      <c r="BA6" s="643"/>
      <c r="BB6" s="643"/>
      <c r="BC6" s="643"/>
      <c r="BD6" s="643"/>
      <c r="BE6" s="643"/>
      <c r="BF6" s="644"/>
      <c r="BG6" s="645">
        <v>6111920</v>
      </c>
      <c r="BH6" s="646"/>
      <c r="BI6" s="646"/>
      <c r="BJ6" s="646"/>
      <c r="BK6" s="646"/>
      <c r="BL6" s="646"/>
      <c r="BM6" s="646"/>
      <c r="BN6" s="647"/>
      <c r="BO6" s="648">
        <v>100</v>
      </c>
      <c r="BP6" s="648"/>
      <c r="BQ6" s="648"/>
      <c r="BR6" s="648"/>
      <c r="BS6" s="649" t="s">
        <v>231</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252197</v>
      </c>
      <c r="CS6" s="646"/>
      <c r="CT6" s="646"/>
      <c r="CU6" s="646"/>
      <c r="CV6" s="646"/>
      <c r="CW6" s="646"/>
      <c r="CX6" s="646"/>
      <c r="CY6" s="647"/>
      <c r="CZ6" s="639">
        <v>0.9</v>
      </c>
      <c r="DA6" s="640"/>
      <c r="DB6" s="640"/>
      <c r="DC6" s="659"/>
      <c r="DD6" s="654" t="s">
        <v>127</v>
      </c>
      <c r="DE6" s="646"/>
      <c r="DF6" s="646"/>
      <c r="DG6" s="646"/>
      <c r="DH6" s="646"/>
      <c r="DI6" s="646"/>
      <c r="DJ6" s="646"/>
      <c r="DK6" s="646"/>
      <c r="DL6" s="646"/>
      <c r="DM6" s="646"/>
      <c r="DN6" s="646"/>
      <c r="DO6" s="646"/>
      <c r="DP6" s="647"/>
      <c r="DQ6" s="654">
        <v>252197</v>
      </c>
      <c r="DR6" s="646"/>
      <c r="DS6" s="646"/>
      <c r="DT6" s="646"/>
      <c r="DU6" s="646"/>
      <c r="DV6" s="646"/>
      <c r="DW6" s="646"/>
      <c r="DX6" s="646"/>
      <c r="DY6" s="646"/>
      <c r="DZ6" s="646"/>
      <c r="EA6" s="646"/>
      <c r="EB6" s="646"/>
      <c r="EC6" s="655"/>
    </row>
    <row r="7" spans="2:143" ht="11.25" customHeight="1" x14ac:dyDescent="0.15">
      <c r="B7" s="642" t="s">
        <v>233</v>
      </c>
      <c r="C7" s="643"/>
      <c r="D7" s="643"/>
      <c r="E7" s="643"/>
      <c r="F7" s="643"/>
      <c r="G7" s="643"/>
      <c r="H7" s="643"/>
      <c r="I7" s="643"/>
      <c r="J7" s="643"/>
      <c r="K7" s="643"/>
      <c r="L7" s="643"/>
      <c r="M7" s="643"/>
      <c r="N7" s="643"/>
      <c r="O7" s="643"/>
      <c r="P7" s="643"/>
      <c r="Q7" s="644"/>
      <c r="R7" s="645">
        <v>2305</v>
      </c>
      <c r="S7" s="646"/>
      <c r="T7" s="646"/>
      <c r="U7" s="646"/>
      <c r="V7" s="646"/>
      <c r="W7" s="646"/>
      <c r="X7" s="646"/>
      <c r="Y7" s="647"/>
      <c r="Z7" s="648">
        <v>0</v>
      </c>
      <c r="AA7" s="648"/>
      <c r="AB7" s="648"/>
      <c r="AC7" s="648"/>
      <c r="AD7" s="649">
        <v>2305</v>
      </c>
      <c r="AE7" s="649"/>
      <c r="AF7" s="649"/>
      <c r="AG7" s="649"/>
      <c r="AH7" s="649"/>
      <c r="AI7" s="649"/>
      <c r="AJ7" s="649"/>
      <c r="AK7" s="649"/>
      <c r="AL7" s="650">
        <v>0</v>
      </c>
      <c r="AM7" s="651"/>
      <c r="AN7" s="651"/>
      <c r="AO7" s="652"/>
      <c r="AP7" s="642" t="s">
        <v>234</v>
      </c>
      <c r="AQ7" s="643"/>
      <c r="AR7" s="643"/>
      <c r="AS7" s="643"/>
      <c r="AT7" s="643"/>
      <c r="AU7" s="643"/>
      <c r="AV7" s="643"/>
      <c r="AW7" s="643"/>
      <c r="AX7" s="643"/>
      <c r="AY7" s="643"/>
      <c r="AZ7" s="643"/>
      <c r="BA7" s="643"/>
      <c r="BB7" s="643"/>
      <c r="BC7" s="643"/>
      <c r="BD7" s="643"/>
      <c r="BE7" s="643"/>
      <c r="BF7" s="644"/>
      <c r="BG7" s="645">
        <v>2344750</v>
      </c>
      <c r="BH7" s="646"/>
      <c r="BI7" s="646"/>
      <c r="BJ7" s="646"/>
      <c r="BK7" s="646"/>
      <c r="BL7" s="646"/>
      <c r="BM7" s="646"/>
      <c r="BN7" s="647"/>
      <c r="BO7" s="648">
        <v>38.4</v>
      </c>
      <c r="BP7" s="648"/>
      <c r="BQ7" s="648"/>
      <c r="BR7" s="648"/>
      <c r="BS7" s="649" t="s">
        <v>127</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5845733</v>
      </c>
      <c r="CS7" s="646"/>
      <c r="CT7" s="646"/>
      <c r="CU7" s="646"/>
      <c r="CV7" s="646"/>
      <c r="CW7" s="646"/>
      <c r="CX7" s="646"/>
      <c r="CY7" s="647"/>
      <c r="CZ7" s="648">
        <v>20.100000000000001</v>
      </c>
      <c r="DA7" s="648"/>
      <c r="DB7" s="648"/>
      <c r="DC7" s="648"/>
      <c r="DD7" s="654">
        <v>2950148</v>
      </c>
      <c r="DE7" s="646"/>
      <c r="DF7" s="646"/>
      <c r="DG7" s="646"/>
      <c r="DH7" s="646"/>
      <c r="DI7" s="646"/>
      <c r="DJ7" s="646"/>
      <c r="DK7" s="646"/>
      <c r="DL7" s="646"/>
      <c r="DM7" s="646"/>
      <c r="DN7" s="646"/>
      <c r="DO7" s="646"/>
      <c r="DP7" s="647"/>
      <c r="DQ7" s="654">
        <v>2835520</v>
      </c>
      <c r="DR7" s="646"/>
      <c r="DS7" s="646"/>
      <c r="DT7" s="646"/>
      <c r="DU7" s="646"/>
      <c r="DV7" s="646"/>
      <c r="DW7" s="646"/>
      <c r="DX7" s="646"/>
      <c r="DY7" s="646"/>
      <c r="DZ7" s="646"/>
      <c r="EA7" s="646"/>
      <c r="EB7" s="646"/>
      <c r="EC7" s="655"/>
    </row>
    <row r="8" spans="2:143" ht="11.25" customHeight="1" x14ac:dyDescent="0.15">
      <c r="B8" s="642" t="s">
        <v>236</v>
      </c>
      <c r="C8" s="643"/>
      <c r="D8" s="643"/>
      <c r="E8" s="643"/>
      <c r="F8" s="643"/>
      <c r="G8" s="643"/>
      <c r="H8" s="643"/>
      <c r="I8" s="643"/>
      <c r="J8" s="643"/>
      <c r="K8" s="643"/>
      <c r="L8" s="643"/>
      <c r="M8" s="643"/>
      <c r="N8" s="643"/>
      <c r="O8" s="643"/>
      <c r="P8" s="643"/>
      <c r="Q8" s="644"/>
      <c r="R8" s="645">
        <v>8179</v>
      </c>
      <c r="S8" s="646"/>
      <c r="T8" s="646"/>
      <c r="U8" s="646"/>
      <c r="V8" s="646"/>
      <c r="W8" s="646"/>
      <c r="X8" s="646"/>
      <c r="Y8" s="647"/>
      <c r="Z8" s="648">
        <v>0</v>
      </c>
      <c r="AA8" s="648"/>
      <c r="AB8" s="648"/>
      <c r="AC8" s="648"/>
      <c r="AD8" s="649">
        <v>8179</v>
      </c>
      <c r="AE8" s="649"/>
      <c r="AF8" s="649"/>
      <c r="AG8" s="649"/>
      <c r="AH8" s="649"/>
      <c r="AI8" s="649"/>
      <c r="AJ8" s="649"/>
      <c r="AK8" s="649"/>
      <c r="AL8" s="650">
        <v>0.1</v>
      </c>
      <c r="AM8" s="651"/>
      <c r="AN8" s="651"/>
      <c r="AO8" s="652"/>
      <c r="AP8" s="642" t="s">
        <v>237</v>
      </c>
      <c r="AQ8" s="643"/>
      <c r="AR8" s="643"/>
      <c r="AS8" s="643"/>
      <c r="AT8" s="643"/>
      <c r="AU8" s="643"/>
      <c r="AV8" s="643"/>
      <c r="AW8" s="643"/>
      <c r="AX8" s="643"/>
      <c r="AY8" s="643"/>
      <c r="AZ8" s="643"/>
      <c r="BA8" s="643"/>
      <c r="BB8" s="643"/>
      <c r="BC8" s="643"/>
      <c r="BD8" s="643"/>
      <c r="BE8" s="643"/>
      <c r="BF8" s="644"/>
      <c r="BG8" s="645">
        <v>77080</v>
      </c>
      <c r="BH8" s="646"/>
      <c r="BI8" s="646"/>
      <c r="BJ8" s="646"/>
      <c r="BK8" s="646"/>
      <c r="BL8" s="646"/>
      <c r="BM8" s="646"/>
      <c r="BN8" s="647"/>
      <c r="BO8" s="648">
        <v>1.3</v>
      </c>
      <c r="BP8" s="648"/>
      <c r="BQ8" s="648"/>
      <c r="BR8" s="648"/>
      <c r="BS8" s="654" t="s">
        <v>127</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12171706</v>
      </c>
      <c r="CS8" s="646"/>
      <c r="CT8" s="646"/>
      <c r="CU8" s="646"/>
      <c r="CV8" s="646"/>
      <c r="CW8" s="646"/>
      <c r="CX8" s="646"/>
      <c r="CY8" s="647"/>
      <c r="CZ8" s="648">
        <v>41.8</v>
      </c>
      <c r="DA8" s="648"/>
      <c r="DB8" s="648"/>
      <c r="DC8" s="648"/>
      <c r="DD8" s="654">
        <v>635995</v>
      </c>
      <c r="DE8" s="646"/>
      <c r="DF8" s="646"/>
      <c r="DG8" s="646"/>
      <c r="DH8" s="646"/>
      <c r="DI8" s="646"/>
      <c r="DJ8" s="646"/>
      <c r="DK8" s="646"/>
      <c r="DL8" s="646"/>
      <c r="DM8" s="646"/>
      <c r="DN8" s="646"/>
      <c r="DO8" s="646"/>
      <c r="DP8" s="647"/>
      <c r="DQ8" s="654">
        <v>5202780</v>
      </c>
      <c r="DR8" s="646"/>
      <c r="DS8" s="646"/>
      <c r="DT8" s="646"/>
      <c r="DU8" s="646"/>
      <c r="DV8" s="646"/>
      <c r="DW8" s="646"/>
      <c r="DX8" s="646"/>
      <c r="DY8" s="646"/>
      <c r="DZ8" s="646"/>
      <c r="EA8" s="646"/>
      <c r="EB8" s="646"/>
      <c r="EC8" s="655"/>
    </row>
    <row r="9" spans="2:143" ht="11.25" customHeight="1" x14ac:dyDescent="0.15">
      <c r="B9" s="642" t="s">
        <v>239</v>
      </c>
      <c r="C9" s="643"/>
      <c r="D9" s="643"/>
      <c r="E9" s="643"/>
      <c r="F9" s="643"/>
      <c r="G9" s="643"/>
      <c r="H9" s="643"/>
      <c r="I9" s="643"/>
      <c r="J9" s="643"/>
      <c r="K9" s="643"/>
      <c r="L9" s="643"/>
      <c r="M9" s="643"/>
      <c r="N9" s="643"/>
      <c r="O9" s="643"/>
      <c r="P9" s="643"/>
      <c r="Q9" s="644"/>
      <c r="R9" s="645">
        <v>5768</v>
      </c>
      <c r="S9" s="646"/>
      <c r="T9" s="646"/>
      <c r="U9" s="646"/>
      <c r="V9" s="646"/>
      <c r="W9" s="646"/>
      <c r="X9" s="646"/>
      <c r="Y9" s="647"/>
      <c r="Z9" s="648">
        <v>0</v>
      </c>
      <c r="AA9" s="648"/>
      <c r="AB9" s="648"/>
      <c r="AC9" s="648"/>
      <c r="AD9" s="649">
        <v>5768</v>
      </c>
      <c r="AE9" s="649"/>
      <c r="AF9" s="649"/>
      <c r="AG9" s="649"/>
      <c r="AH9" s="649"/>
      <c r="AI9" s="649"/>
      <c r="AJ9" s="649"/>
      <c r="AK9" s="649"/>
      <c r="AL9" s="650">
        <v>0</v>
      </c>
      <c r="AM9" s="651"/>
      <c r="AN9" s="651"/>
      <c r="AO9" s="652"/>
      <c r="AP9" s="642" t="s">
        <v>240</v>
      </c>
      <c r="AQ9" s="643"/>
      <c r="AR9" s="643"/>
      <c r="AS9" s="643"/>
      <c r="AT9" s="643"/>
      <c r="AU9" s="643"/>
      <c r="AV9" s="643"/>
      <c r="AW9" s="643"/>
      <c r="AX9" s="643"/>
      <c r="AY9" s="643"/>
      <c r="AZ9" s="643"/>
      <c r="BA9" s="643"/>
      <c r="BB9" s="643"/>
      <c r="BC9" s="643"/>
      <c r="BD9" s="643"/>
      <c r="BE9" s="643"/>
      <c r="BF9" s="644"/>
      <c r="BG9" s="645">
        <v>1898549</v>
      </c>
      <c r="BH9" s="646"/>
      <c r="BI9" s="646"/>
      <c r="BJ9" s="646"/>
      <c r="BK9" s="646"/>
      <c r="BL9" s="646"/>
      <c r="BM9" s="646"/>
      <c r="BN9" s="647"/>
      <c r="BO9" s="648">
        <v>31.1</v>
      </c>
      <c r="BP9" s="648"/>
      <c r="BQ9" s="648"/>
      <c r="BR9" s="648"/>
      <c r="BS9" s="654" t="s">
        <v>231</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1379271</v>
      </c>
      <c r="CS9" s="646"/>
      <c r="CT9" s="646"/>
      <c r="CU9" s="646"/>
      <c r="CV9" s="646"/>
      <c r="CW9" s="646"/>
      <c r="CX9" s="646"/>
      <c r="CY9" s="647"/>
      <c r="CZ9" s="648">
        <v>4.7</v>
      </c>
      <c r="DA9" s="648"/>
      <c r="DB9" s="648"/>
      <c r="DC9" s="648"/>
      <c r="DD9" s="654">
        <v>110416</v>
      </c>
      <c r="DE9" s="646"/>
      <c r="DF9" s="646"/>
      <c r="DG9" s="646"/>
      <c r="DH9" s="646"/>
      <c r="DI9" s="646"/>
      <c r="DJ9" s="646"/>
      <c r="DK9" s="646"/>
      <c r="DL9" s="646"/>
      <c r="DM9" s="646"/>
      <c r="DN9" s="646"/>
      <c r="DO9" s="646"/>
      <c r="DP9" s="647"/>
      <c r="DQ9" s="654">
        <v>1154709</v>
      </c>
      <c r="DR9" s="646"/>
      <c r="DS9" s="646"/>
      <c r="DT9" s="646"/>
      <c r="DU9" s="646"/>
      <c r="DV9" s="646"/>
      <c r="DW9" s="646"/>
      <c r="DX9" s="646"/>
      <c r="DY9" s="646"/>
      <c r="DZ9" s="646"/>
      <c r="EA9" s="646"/>
      <c r="EB9" s="646"/>
      <c r="EC9" s="655"/>
    </row>
    <row r="10" spans="2:143" ht="11.25" customHeight="1" x14ac:dyDescent="0.15">
      <c r="B10" s="642" t="s">
        <v>242</v>
      </c>
      <c r="C10" s="643"/>
      <c r="D10" s="643"/>
      <c r="E10" s="643"/>
      <c r="F10" s="643"/>
      <c r="G10" s="643"/>
      <c r="H10" s="643"/>
      <c r="I10" s="643"/>
      <c r="J10" s="643"/>
      <c r="K10" s="643"/>
      <c r="L10" s="643"/>
      <c r="M10" s="643"/>
      <c r="N10" s="643"/>
      <c r="O10" s="643"/>
      <c r="P10" s="643"/>
      <c r="Q10" s="644"/>
      <c r="R10" s="645" t="s">
        <v>231</v>
      </c>
      <c r="S10" s="646"/>
      <c r="T10" s="646"/>
      <c r="U10" s="646"/>
      <c r="V10" s="646"/>
      <c r="W10" s="646"/>
      <c r="X10" s="646"/>
      <c r="Y10" s="647"/>
      <c r="Z10" s="648" t="s">
        <v>127</v>
      </c>
      <c r="AA10" s="648"/>
      <c r="AB10" s="648"/>
      <c r="AC10" s="648"/>
      <c r="AD10" s="649" t="s">
        <v>127</v>
      </c>
      <c r="AE10" s="649"/>
      <c r="AF10" s="649"/>
      <c r="AG10" s="649"/>
      <c r="AH10" s="649"/>
      <c r="AI10" s="649"/>
      <c r="AJ10" s="649"/>
      <c r="AK10" s="649"/>
      <c r="AL10" s="650" t="s">
        <v>127</v>
      </c>
      <c r="AM10" s="651"/>
      <c r="AN10" s="651"/>
      <c r="AO10" s="652"/>
      <c r="AP10" s="642" t="s">
        <v>243</v>
      </c>
      <c r="AQ10" s="643"/>
      <c r="AR10" s="643"/>
      <c r="AS10" s="643"/>
      <c r="AT10" s="643"/>
      <c r="AU10" s="643"/>
      <c r="AV10" s="643"/>
      <c r="AW10" s="643"/>
      <c r="AX10" s="643"/>
      <c r="AY10" s="643"/>
      <c r="AZ10" s="643"/>
      <c r="BA10" s="643"/>
      <c r="BB10" s="643"/>
      <c r="BC10" s="643"/>
      <c r="BD10" s="643"/>
      <c r="BE10" s="643"/>
      <c r="BF10" s="644"/>
      <c r="BG10" s="645">
        <v>142201</v>
      </c>
      <c r="BH10" s="646"/>
      <c r="BI10" s="646"/>
      <c r="BJ10" s="646"/>
      <c r="BK10" s="646"/>
      <c r="BL10" s="646"/>
      <c r="BM10" s="646"/>
      <c r="BN10" s="647"/>
      <c r="BO10" s="648">
        <v>2.2999999999999998</v>
      </c>
      <c r="BP10" s="648"/>
      <c r="BQ10" s="648"/>
      <c r="BR10" s="648"/>
      <c r="BS10" s="654" t="s">
        <v>127</v>
      </c>
      <c r="BT10" s="646"/>
      <c r="BU10" s="646"/>
      <c r="BV10" s="646"/>
      <c r="BW10" s="646"/>
      <c r="BX10" s="646"/>
      <c r="BY10" s="646"/>
      <c r="BZ10" s="646"/>
      <c r="CA10" s="646"/>
      <c r="CB10" s="655"/>
      <c r="CD10" s="660" t="s">
        <v>244</v>
      </c>
      <c r="CE10" s="661"/>
      <c r="CF10" s="661"/>
      <c r="CG10" s="661"/>
      <c r="CH10" s="661"/>
      <c r="CI10" s="661"/>
      <c r="CJ10" s="661"/>
      <c r="CK10" s="661"/>
      <c r="CL10" s="661"/>
      <c r="CM10" s="661"/>
      <c r="CN10" s="661"/>
      <c r="CO10" s="661"/>
      <c r="CP10" s="661"/>
      <c r="CQ10" s="662"/>
      <c r="CR10" s="645">
        <v>10395</v>
      </c>
      <c r="CS10" s="646"/>
      <c r="CT10" s="646"/>
      <c r="CU10" s="646"/>
      <c r="CV10" s="646"/>
      <c r="CW10" s="646"/>
      <c r="CX10" s="646"/>
      <c r="CY10" s="647"/>
      <c r="CZ10" s="648">
        <v>0</v>
      </c>
      <c r="DA10" s="648"/>
      <c r="DB10" s="648"/>
      <c r="DC10" s="648"/>
      <c r="DD10" s="654" t="s">
        <v>127</v>
      </c>
      <c r="DE10" s="646"/>
      <c r="DF10" s="646"/>
      <c r="DG10" s="646"/>
      <c r="DH10" s="646"/>
      <c r="DI10" s="646"/>
      <c r="DJ10" s="646"/>
      <c r="DK10" s="646"/>
      <c r="DL10" s="646"/>
      <c r="DM10" s="646"/>
      <c r="DN10" s="646"/>
      <c r="DO10" s="646"/>
      <c r="DP10" s="647"/>
      <c r="DQ10" s="654">
        <v>10395</v>
      </c>
      <c r="DR10" s="646"/>
      <c r="DS10" s="646"/>
      <c r="DT10" s="646"/>
      <c r="DU10" s="646"/>
      <c r="DV10" s="646"/>
      <c r="DW10" s="646"/>
      <c r="DX10" s="646"/>
      <c r="DY10" s="646"/>
      <c r="DZ10" s="646"/>
      <c r="EA10" s="646"/>
      <c r="EB10" s="646"/>
      <c r="EC10" s="655"/>
    </row>
    <row r="11" spans="2:143" ht="11.25" customHeight="1" x14ac:dyDescent="0.15">
      <c r="B11" s="642" t="s">
        <v>245</v>
      </c>
      <c r="C11" s="643"/>
      <c r="D11" s="643"/>
      <c r="E11" s="643"/>
      <c r="F11" s="643"/>
      <c r="G11" s="643"/>
      <c r="H11" s="643"/>
      <c r="I11" s="643"/>
      <c r="J11" s="643"/>
      <c r="K11" s="643"/>
      <c r="L11" s="643"/>
      <c r="M11" s="643"/>
      <c r="N11" s="643"/>
      <c r="O11" s="643"/>
      <c r="P11" s="643"/>
      <c r="Q11" s="644"/>
      <c r="R11" s="645">
        <v>829601</v>
      </c>
      <c r="S11" s="646"/>
      <c r="T11" s="646"/>
      <c r="U11" s="646"/>
      <c r="V11" s="646"/>
      <c r="W11" s="646"/>
      <c r="X11" s="646"/>
      <c r="Y11" s="647"/>
      <c r="Z11" s="650">
        <v>2.8</v>
      </c>
      <c r="AA11" s="651"/>
      <c r="AB11" s="651"/>
      <c r="AC11" s="663"/>
      <c r="AD11" s="654">
        <v>829601</v>
      </c>
      <c r="AE11" s="646"/>
      <c r="AF11" s="646"/>
      <c r="AG11" s="646"/>
      <c r="AH11" s="646"/>
      <c r="AI11" s="646"/>
      <c r="AJ11" s="646"/>
      <c r="AK11" s="647"/>
      <c r="AL11" s="650">
        <v>5.9</v>
      </c>
      <c r="AM11" s="651"/>
      <c r="AN11" s="651"/>
      <c r="AO11" s="652"/>
      <c r="AP11" s="642" t="s">
        <v>246</v>
      </c>
      <c r="AQ11" s="643"/>
      <c r="AR11" s="643"/>
      <c r="AS11" s="643"/>
      <c r="AT11" s="643"/>
      <c r="AU11" s="643"/>
      <c r="AV11" s="643"/>
      <c r="AW11" s="643"/>
      <c r="AX11" s="643"/>
      <c r="AY11" s="643"/>
      <c r="AZ11" s="643"/>
      <c r="BA11" s="643"/>
      <c r="BB11" s="643"/>
      <c r="BC11" s="643"/>
      <c r="BD11" s="643"/>
      <c r="BE11" s="643"/>
      <c r="BF11" s="644"/>
      <c r="BG11" s="645">
        <v>226920</v>
      </c>
      <c r="BH11" s="646"/>
      <c r="BI11" s="646"/>
      <c r="BJ11" s="646"/>
      <c r="BK11" s="646"/>
      <c r="BL11" s="646"/>
      <c r="BM11" s="646"/>
      <c r="BN11" s="647"/>
      <c r="BO11" s="648">
        <v>3.7</v>
      </c>
      <c r="BP11" s="648"/>
      <c r="BQ11" s="648"/>
      <c r="BR11" s="648"/>
      <c r="BS11" s="654" t="s">
        <v>247</v>
      </c>
      <c r="BT11" s="646"/>
      <c r="BU11" s="646"/>
      <c r="BV11" s="646"/>
      <c r="BW11" s="646"/>
      <c r="BX11" s="646"/>
      <c r="BY11" s="646"/>
      <c r="BZ11" s="646"/>
      <c r="CA11" s="646"/>
      <c r="CB11" s="655"/>
      <c r="CD11" s="660" t="s">
        <v>248</v>
      </c>
      <c r="CE11" s="661"/>
      <c r="CF11" s="661"/>
      <c r="CG11" s="661"/>
      <c r="CH11" s="661"/>
      <c r="CI11" s="661"/>
      <c r="CJ11" s="661"/>
      <c r="CK11" s="661"/>
      <c r="CL11" s="661"/>
      <c r="CM11" s="661"/>
      <c r="CN11" s="661"/>
      <c r="CO11" s="661"/>
      <c r="CP11" s="661"/>
      <c r="CQ11" s="662"/>
      <c r="CR11" s="645">
        <v>1521069</v>
      </c>
      <c r="CS11" s="646"/>
      <c r="CT11" s="646"/>
      <c r="CU11" s="646"/>
      <c r="CV11" s="646"/>
      <c r="CW11" s="646"/>
      <c r="CX11" s="646"/>
      <c r="CY11" s="647"/>
      <c r="CZ11" s="648">
        <v>5.2</v>
      </c>
      <c r="DA11" s="648"/>
      <c r="DB11" s="648"/>
      <c r="DC11" s="648"/>
      <c r="DD11" s="654">
        <v>635438</v>
      </c>
      <c r="DE11" s="646"/>
      <c r="DF11" s="646"/>
      <c r="DG11" s="646"/>
      <c r="DH11" s="646"/>
      <c r="DI11" s="646"/>
      <c r="DJ11" s="646"/>
      <c r="DK11" s="646"/>
      <c r="DL11" s="646"/>
      <c r="DM11" s="646"/>
      <c r="DN11" s="646"/>
      <c r="DO11" s="646"/>
      <c r="DP11" s="647"/>
      <c r="DQ11" s="654">
        <v>773524</v>
      </c>
      <c r="DR11" s="646"/>
      <c r="DS11" s="646"/>
      <c r="DT11" s="646"/>
      <c r="DU11" s="646"/>
      <c r="DV11" s="646"/>
      <c r="DW11" s="646"/>
      <c r="DX11" s="646"/>
      <c r="DY11" s="646"/>
      <c r="DZ11" s="646"/>
      <c r="EA11" s="646"/>
      <c r="EB11" s="646"/>
      <c r="EC11" s="655"/>
    </row>
    <row r="12" spans="2:143" ht="11.25" customHeight="1" x14ac:dyDescent="0.15">
      <c r="B12" s="642" t="s">
        <v>249</v>
      </c>
      <c r="C12" s="643"/>
      <c r="D12" s="643"/>
      <c r="E12" s="643"/>
      <c r="F12" s="643"/>
      <c r="G12" s="643"/>
      <c r="H12" s="643"/>
      <c r="I12" s="643"/>
      <c r="J12" s="643"/>
      <c r="K12" s="643"/>
      <c r="L12" s="643"/>
      <c r="M12" s="643"/>
      <c r="N12" s="643"/>
      <c r="O12" s="643"/>
      <c r="P12" s="643"/>
      <c r="Q12" s="644"/>
      <c r="R12" s="645" t="s">
        <v>127</v>
      </c>
      <c r="S12" s="646"/>
      <c r="T12" s="646"/>
      <c r="U12" s="646"/>
      <c r="V12" s="646"/>
      <c r="W12" s="646"/>
      <c r="X12" s="646"/>
      <c r="Y12" s="647"/>
      <c r="Z12" s="648" t="s">
        <v>127</v>
      </c>
      <c r="AA12" s="648"/>
      <c r="AB12" s="648"/>
      <c r="AC12" s="648"/>
      <c r="AD12" s="649" t="s">
        <v>127</v>
      </c>
      <c r="AE12" s="649"/>
      <c r="AF12" s="649"/>
      <c r="AG12" s="649"/>
      <c r="AH12" s="649"/>
      <c r="AI12" s="649"/>
      <c r="AJ12" s="649"/>
      <c r="AK12" s="649"/>
      <c r="AL12" s="650" t="s">
        <v>231</v>
      </c>
      <c r="AM12" s="651"/>
      <c r="AN12" s="651"/>
      <c r="AO12" s="652"/>
      <c r="AP12" s="642" t="s">
        <v>250</v>
      </c>
      <c r="AQ12" s="643"/>
      <c r="AR12" s="643"/>
      <c r="AS12" s="643"/>
      <c r="AT12" s="643"/>
      <c r="AU12" s="643"/>
      <c r="AV12" s="643"/>
      <c r="AW12" s="643"/>
      <c r="AX12" s="643"/>
      <c r="AY12" s="643"/>
      <c r="AZ12" s="643"/>
      <c r="BA12" s="643"/>
      <c r="BB12" s="643"/>
      <c r="BC12" s="643"/>
      <c r="BD12" s="643"/>
      <c r="BE12" s="643"/>
      <c r="BF12" s="644"/>
      <c r="BG12" s="645">
        <v>3281595</v>
      </c>
      <c r="BH12" s="646"/>
      <c r="BI12" s="646"/>
      <c r="BJ12" s="646"/>
      <c r="BK12" s="646"/>
      <c r="BL12" s="646"/>
      <c r="BM12" s="646"/>
      <c r="BN12" s="647"/>
      <c r="BO12" s="648">
        <v>53.7</v>
      </c>
      <c r="BP12" s="648"/>
      <c r="BQ12" s="648"/>
      <c r="BR12" s="648"/>
      <c r="BS12" s="654" t="s">
        <v>247</v>
      </c>
      <c r="BT12" s="646"/>
      <c r="BU12" s="646"/>
      <c r="BV12" s="646"/>
      <c r="BW12" s="646"/>
      <c r="BX12" s="646"/>
      <c r="BY12" s="646"/>
      <c r="BZ12" s="646"/>
      <c r="CA12" s="646"/>
      <c r="CB12" s="655"/>
      <c r="CD12" s="660" t="s">
        <v>251</v>
      </c>
      <c r="CE12" s="661"/>
      <c r="CF12" s="661"/>
      <c r="CG12" s="661"/>
      <c r="CH12" s="661"/>
      <c r="CI12" s="661"/>
      <c r="CJ12" s="661"/>
      <c r="CK12" s="661"/>
      <c r="CL12" s="661"/>
      <c r="CM12" s="661"/>
      <c r="CN12" s="661"/>
      <c r="CO12" s="661"/>
      <c r="CP12" s="661"/>
      <c r="CQ12" s="662"/>
      <c r="CR12" s="645">
        <v>467363</v>
      </c>
      <c r="CS12" s="646"/>
      <c r="CT12" s="646"/>
      <c r="CU12" s="646"/>
      <c r="CV12" s="646"/>
      <c r="CW12" s="646"/>
      <c r="CX12" s="646"/>
      <c r="CY12" s="647"/>
      <c r="CZ12" s="648">
        <v>1.6</v>
      </c>
      <c r="DA12" s="648"/>
      <c r="DB12" s="648"/>
      <c r="DC12" s="648"/>
      <c r="DD12" s="654">
        <v>12561</v>
      </c>
      <c r="DE12" s="646"/>
      <c r="DF12" s="646"/>
      <c r="DG12" s="646"/>
      <c r="DH12" s="646"/>
      <c r="DI12" s="646"/>
      <c r="DJ12" s="646"/>
      <c r="DK12" s="646"/>
      <c r="DL12" s="646"/>
      <c r="DM12" s="646"/>
      <c r="DN12" s="646"/>
      <c r="DO12" s="646"/>
      <c r="DP12" s="647"/>
      <c r="DQ12" s="654">
        <v>257052</v>
      </c>
      <c r="DR12" s="646"/>
      <c r="DS12" s="646"/>
      <c r="DT12" s="646"/>
      <c r="DU12" s="646"/>
      <c r="DV12" s="646"/>
      <c r="DW12" s="646"/>
      <c r="DX12" s="646"/>
      <c r="DY12" s="646"/>
      <c r="DZ12" s="646"/>
      <c r="EA12" s="646"/>
      <c r="EB12" s="646"/>
      <c r="EC12" s="655"/>
    </row>
    <row r="13" spans="2:143" ht="11.25" customHeight="1" x14ac:dyDescent="0.15">
      <c r="B13" s="642" t="s">
        <v>252</v>
      </c>
      <c r="C13" s="643"/>
      <c r="D13" s="643"/>
      <c r="E13" s="643"/>
      <c r="F13" s="643"/>
      <c r="G13" s="643"/>
      <c r="H13" s="643"/>
      <c r="I13" s="643"/>
      <c r="J13" s="643"/>
      <c r="K13" s="643"/>
      <c r="L13" s="643"/>
      <c r="M13" s="643"/>
      <c r="N13" s="643"/>
      <c r="O13" s="643"/>
      <c r="P13" s="643"/>
      <c r="Q13" s="644"/>
      <c r="R13" s="645" t="s">
        <v>231</v>
      </c>
      <c r="S13" s="646"/>
      <c r="T13" s="646"/>
      <c r="U13" s="646"/>
      <c r="V13" s="646"/>
      <c r="W13" s="646"/>
      <c r="X13" s="646"/>
      <c r="Y13" s="647"/>
      <c r="Z13" s="648" t="s">
        <v>127</v>
      </c>
      <c r="AA13" s="648"/>
      <c r="AB13" s="648"/>
      <c r="AC13" s="648"/>
      <c r="AD13" s="649" t="s">
        <v>127</v>
      </c>
      <c r="AE13" s="649"/>
      <c r="AF13" s="649"/>
      <c r="AG13" s="649"/>
      <c r="AH13" s="649"/>
      <c r="AI13" s="649"/>
      <c r="AJ13" s="649"/>
      <c r="AK13" s="649"/>
      <c r="AL13" s="650" t="s">
        <v>127</v>
      </c>
      <c r="AM13" s="651"/>
      <c r="AN13" s="651"/>
      <c r="AO13" s="652"/>
      <c r="AP13" s="642" t="s">
        <v>253</v>
      </c>
      <c r="AQ13" s="643"/>
      <c r="AR13" s="643"/>
      <c r="AS13" s="643"/>
      <c r="AT13" s="643"/>
      <c r="AU13" s="643"/>
      <c r="AV13" s="643"/>
      <c r="AW13" s="643"/>
      <c r="AX13" s="643"/>
      <c r="AY13" s="643"/>
      <c r="AZ13" s="643"/>
      <c r="BA13" s="643"/>
      <c r="BB13" s="643"/>
      <c r="BC13" s="643"/>
      <c r="BD13" s="643"/>
      <c r="BE13" s="643"/>
      <c r="BF13" s="644"/>
      <c r="BG13" s="645">
        <v>3154122</v>
      </c>
      <c r="BH13" s="646"/>
      <c r="BI13" s="646"/>
      <c r="BJ13" s="646"/>
      <c r="BK13" s="646"/>
      <c r="BL13" s="646"/>
      <c r="BM13" s="646"/>
      <c r="BN13" s="647"/>
      <c r="BO13" s="648">
        <v>51.6</v>
      </c>
      <c r="BP13" s="648"/>
      <c r="BQ13" s="648"/>
      <c r="BR13" s="648"/>
      <c r="BS13" s="654" t="s">
        <v>247</v>
      </c>
      <c r="BT13" s="646"/>
      <c r="BU13" s="646"/>
      <c r="BV13" s="646"/>
      <c r="BW13" s="646"/>
      <c r="BX13" s="646"/>
      <c r="BY13" s="646"/>
      <c r="BZ13" s="646"/>
      <c r="CA13" s="646"/>
      <c r="CB13" s="655"/>
      <c r="CD13" s="660" t="s">
        <v>254</v>
      </c>
      <c r="CE13" s="661"/>
      <c r="CF13" s="661"/>
      <c r="CG13" s="661"/>
      <c r="CH13" s="661"/>
      <c r="CI13" s="661"/>
      <c r="CJ13" s="661"/>
      <c r="CK13" s="661"/>
      <c r="CL13" s="661"/>
      <c r="CM13" s="661"/>
      <c r="CN13" s="661"/>
      <c r="CO13" s="661"/>
      <c r="CP13" s="661"/>
      <c r="CQ13" s="662"/>
      <c r="CR13" s="645">
        <v>2706563</v>
      </c>
      <c r="CS13" s="646"/>
      <c r="CT13" s="646"/>
      <c r="CU13" s="646"/>
      <c r="CV13" s="646"/>
      <c r="CW13" s="646"/>
      <c r="CX13" s="646"/>
      <c r="CY13" s="647"/>
      <c r="CZ13" s="648">
        <v>9.3000000000000007</v>
      </c>
      <c r="DA13" s="648"/>
      <c r="DB13" s="648"/>
      <c r="DC13" s="648"/>
      <c r="DD13" s="654">
        <v>940854</v>
      </c>
      <c r="DE13" s="646"/>
      <c r="DF13" s="646"/>
      <c r="DG13" s="646"/>
      <c r="DH13" s="646"/>
      <c r="DI13" s="646"/>
      <c r="DJ13" s="646"/>
      <c r="DK13" s="646"/>
      <c r="DL13" s="646"/>
      <c r="DM13" s="646"/>
      <c r="DN13" s="646"/>
      <c r="DO13" s="646"/>
      <c r="DP13" s="647"/>
      <c r="DQ13" s="654">
        <v>1483810</v>
      </c>
      <c r="DR13" s="646"/>
      <c r="DS13" s="646"/>
      <c r="DT13" s="646"/>
      <c r="DU13" s="646"/>
      <c r="DV13" s="646"/>
      <c r="DW13" s="646"/>
      <c r="DX13" s="646"/>
      <c r="DY13" s="646"/>
      <c r="DZ13" s="646"/>
      <c r="EA13" s="646"/>
      <c r="EB13" s="646"/>
      <c r="EC13" s="655"/>
    </row>
    <row r="14" spans="2:143" ht="11.25" customHeight="1" x14ac:dyDescent="0.15">
      <c r="B14" s="642" t="s">
        <v>255</v>
      </c>
      <c r="C14" s="643"/>
      <c r="D14" s="643"/>
      <c r="E14" s="643"/>
      <c r="F14" s="643"/>
      <c r="G14" s="643"/>
      <c r="H14" s="643"/>
      <c r="I14" s="643"/>
      <c r="J14" s="643"/>
      <c r="K14" s="643"/>
      <c r="L14" s="643"/>
      <c r="M14" s="643"/>
      <c r="N14" s="643"/>
      <c r="O14" s="643"/>
      <c r="P14" s="643"/>
      <c r="Q14" s="644"/>
      <c r="R14" s="645">
        <v>23041</v>
      </c>
      <c r="S14" s="646"/>
      <c r="T14" s="646"/>
      <c r="U14" s="646"/>
      <c r="V14" s="646"/>
      <c r="W14" s="646"/>
      <c r="X14" s="646"/>
      <c r="Y14" s="647"/>
      <c r="Z14" s="648">
        <v>0.1</v>
      </c>
      <c r="AA14" s="648"/>
      <c r="AB14" s="648"/>
      <c r="AC14" s="648"/>
      <c r="AD14" s="649">
        <v>23041</v>
      </c>
      <c r="AE14" s="649"/>
      <c r="AF14" s="649"/>
      <c r="AG14" s="649"/>
      <c r="AH14" s="649"/>
      <c r="AI14" s="649"/>
      <c r="AJ14" s="649"/>
      <c r="AK14" s="649"/>
      <c r="AL14" s="650">
        <v>0.2</v>
      </c>
      <c r="AM14" s="651"/>
      <c r="AN14" s="651"/>
      <c r="AO14" s="652"/>
      <c r="AP14" s="642" t="s">
        <v>256</v>
      </c>
      <c r="AQ14" s="643"/>
      <c r="AR14" s="643"/>
      <c r="AS14" s="643"/>
      <c r="AT14" s="643"/>
      <c r="AU14" s="643"/>
      <c r="AV14" s="643"/>
      <c r="AW14" s="643"/>
      <c r="AX14" s="643"/>
      <c r="AY14" s="643"/>
      <c r="AZ14" s="643"/>
      <c r="BA14" s="643"/>
      <c r="BB14" s="643"/>
      <c r="BC14" s="643"/>
      <c r="BD14" s="643"/>
      <c r="BE14" s="643"/>
      <c r="BF14" s="644"/>
      <c r="BG14" s="645">
        <v>212333</v>
      </c>
      <c r="BH14" s="646"/>
      <c r="BI14" s="646"/>
      <c r="BJ14" s="646"/>
      <c r="BK14" s="646"/>
      <c r="BL14" s="646"/>
      <c r="BM14" s="646"/>
      <c r="BN14" s="647"/>
      <c r="BO14" s="648">
        <v>3.5</v>
      </c>
      <c r="BP14" s="648"/>
      <c r="BQ14" s="648"/>
      <c r="BR14" s="648"/>
      <c r="BS14" s="654" t="s">
        <v>231</v>
      </c>
      <c r="BT14" s="646"/>
      <c r="BU14" s="646"/>
      <c r="BV14" s="646"/>
      <c r="BW14" s="646"/>
      <c r="BX14" s="646"/>
      <c r="BY14" s="646"/>
      <c r="BZ14" s="646"/>
      <c r="CA14" s="646"/>
      <c r="CB14" s="655"/>
      <c r="CD14" s="660" t="s">
        <v>257</v>
      </c>
      <c r="CE14" s="661"/>
      <c r="CF14" s="661"/>
      <c r="CG14" s="661"/>
      <c r="CH14" s="661"/>
      <c r="CI14" s="661"/>
      <c r="CJ14" s="661"/>
      <c r="CK14" s="661"/>
      <c r="CL14" s="661"/>
      <c r="CM14" s="661"/>
      <c r="CN14" s="661"/>
      <c r="CO14" s="661"/>
      <c r="CP14" s="661"/>
      <c r="CQ14" s="662"/>
      <c r="CR14" s="645">
        <v>608686</v>
      </c>
      <c r="CS14" s="646"/>
      <c r="CT14" s="646"/>
      <c r="CU14" s="646"/>
      <c r="CV14" s="646"/>
      <c r="CW14" s="646"/>
      <c r="CX14" s="646"/>
      <c r="CY14" s="647"/>
      <c r="CZ14" s="648">
        <v>2.1</v>
      </c>
      <c r="DA14" s="648"/>
      <c r="DB14" s="648"/>
      <c r="DC14" s="648"/>
      <c r="DD14" s="654">
        <v>56287</v>
      </c>
      <c r="DE14" s="646"/>
      <c r="DF14" s="646"/>
      <c r="DG14" s="646"/>
      <c r="DH14" s="646"/>
      <c r="DI14" s="646"/>
      <c r="DJ14" s="646"/>
      <c r="DK14" s="646"/>
      <c r="DL14" s="646"/>
      <c r="DM14" s="646"/>
      <c r="DN14" s="646"/>
      <c r="DO14" s="646"/>
      <c r="DP14" s="647"/>
      <c r="DQ14" s="654">
        <v>546085</v>
      </c>
      <c r="DR14" s="646"/>
      <c r="DS14" s="646"/>
      <c r="DT14" s="646"/>
      <c r="DU14" s="646"/>
      <c r="DV14" s="646"/>
      <c r="DW14" s="646"/>
      <c r="DX14" s="646"/>
      <c r="DY14" s="646"/>
      <c r="DZ14" s="646"/>
      <c r="EA14" s="646"/>
      <c r="EB14" s="646"/>
      <c r="EC14" s="655"/>
    </row>
    <row r="15" spans="2:143" ht="11.25" customHeight="1" x14ac:dyDescent="0.15">
      <c r="B15" s="642" t="s">
        <v>258</v>
      </c>
      <c r="C15" s="643"/>
      <c r="D15" s="643"/>
      <c r="E15" s="643"/>
      <c r="F15" s="643"/>
      <c r="G15" s="643"/>
      <c r="H15" s="643"/>
      <c r="I15" s="643"/>
      <c r="J15" s="643"/>
      <c r="K15" s="643"/>
      <c r="L15" s="643"/>
      <c r="M15" s="643"/>
      <c r="N15" s="643"/>
      <c r="O15" s="643"/>
      <c r="P15" s="643"/>
      <c r="Q15" s="644"/>
      <c r="R15" s="645" t="s">
        <v>127</v>
      </c>
      <c r="S15" s="646"/>
      <c r="T15" s="646"/>
      <c r="U15" s="646"/>
      <c r="V15" s="646"/>
      <c r="W15" s="646"/>
      <c r="X15" s="646"/>
      <c r="Y15" s="647"/>
      <c r="Z15" s="648" t="s">
        <v>127</v>
      </c>
      <c r="AA15" s="648"/>
      <c r="AB15" s="648"/>
      <c r="AC15" s="648"/>
      <c r="AD15" s="649" t="s">
        <v>127</v>
      </c>
      <c r="AE15" s="649"/>
      <c r="AF15" s="649"/>
      <c r="AG15" s="649"/>
      <c r="AH15" s="649"/>
      <c r="AI15" s="649"/>
      <c r="AJ15" s="649"/>
      <c r="AK15" s="649"/>
      <c r="AL15" s="650" t="s">
        <v>231</v>
      </c>
      <c r="AM15" s="651"/>
      <c r="AN15" s="651"/>
      <c r="AO15" s="652"/>
      <c r="AP15" s="642" t="s">
        <v>259</v>
      </c>
      <c r="AQ15" s="643"/>
      <c r="AR15" s="643"/>
      <c r="AS15" s="643"/>
      <c r="AT15" s="643"/>
      <c r="AU15" s="643"/>
      <c r="AV15" s="643"/>
      <c r="AW15" s="643"/>
      <c r="AX15" s="643"/>
      <c r="AY15" s="643"/>
      <c r="AZ15" s="643"/>
      <c r="BA15" s="643"/>
      <c r="BB15" s="643"/>
      <c r="BC15" s="643"/>
      <c r="BD15" s="643"/>
      <c r="BE15" s="643"/>
      <c r="BF15" s="644"/>
      <c r="BG15" s="645">
        <v>272419</v>
      </c>
      <c r="BH15" s="646"/>
      <c r="BI15" s="646"/>
      <c r="BJ15" s="646"/>
      <c r="BK15" s="646"/>
      <c r="BL15" s="646"/>
      <c r="BM15" s="646"/>
      <c r="BN15" s="647"/>
      <c r="BO15" s="648">
        <v>4.5</v>
      </c>
      <c r="BP15" s="648"/>
      <c r="BQ15" s="648"/>
      <c r="BR15" s="648"/>
      <c r="BS15" s="654" t="s">
        <v>127</v>
      </c>
      <c r="BT15" s="646"/>
      <c r="BU15" s="646"/>
      <c r="BV15" s="646"/>
      <c r="BW15" s="646"/>
      <c r="BX15" s="646"/>
      <c r="BY15" s="646"/>
      <c r="BZ15" s="646"/>
      <c r="CA15" s="646"/>
      <c r="CB15" s="655"/>
      <c r="CD15" s="660" t="s">
        <v>260</v>
      </c>
      <c r="CE15" s="661"/>
      <c r="CF15" s="661"/>
      <c r="CG15" s="661"/>
      <c r="CH15" s="661"/>
      <c r="CI15" s="661"/>
      <c r="CJ15" s="661"/>
      <c r="CK15" s="661"/>
      <c r="CL15" s="661"/>
      <c r="CM15" s="661"/>
      <c r="CN15" s="661"/>
      <c r="CO15" s="661"/>
      <c r="CP15" s="661"/>
      <c r="CQ15" s="662"/>
      <c r="CR15" s="645">
        <v>2124626</v>
      </c>
      <c r="CS15" s="646"/>
      <c r="CT15" s="646"/>
      <c r="CU15" s="646"/>
      <c r="CV15" s="646"/>
      <c r="CW15" s="646"/>
      <c r="CX15" s="646"/>
      <c r="CY15" s="647"/>
      <c r="CZ15" s="648">
        <v>7.3</v>
      </c>
      <c r="DA15" s="648"/>
      <c r="DB15" s="648"/>
      <c r="DC15" s="648"/>
      <c r="DD15" s="654">
        <v>275082</v>
      </c>
      <c r="DE15" s="646"/>
      <c r="DF15" s="646"/>
      <c r="DG15" s="646"/>
      <c r="DH15" s="646"/>
      <c r="DI15" s="646"/>
      <c r="DJ15" s="646"/>
      <c r="DK15" s="646"/>
      <c r="DL15" s="646"/>
      <c r="DM15" s="646"/>
      <c r="DN15" s="646"/>
      <c r="DO15" s="646"/>
      <c r="DP15" s="647"/>
      <c r="DQ15" s="654">
        <v>1690122</v>
      </c>
      <c r="DR15" s="646"/>
      <c r="DS15" s="646"/>
      <c r="DT15" s="646"/>
      <c r="DU15" s="646"/>
      <c r="DV15" s="646"/>
      <c r="DW15" s="646"/>
      <c r="DX15" s="646"/>
      <c r="DY15" s="646"/>
      <c r="DZ15" s="646"/>
      <c r="EA15" s="646"/>
      <c r="EB15" s="646"/>
      <c r="EC15" s="655"/>
    </row>
    <row r="16" spans="2:143" ht="11.25" customHeight="1" x14ac:dyDescent="0.15">
      <c r="B16" s="642" t="s">
        <v>261</v>
      </c>
      <c r="C16" s="643"/>
      <c r="D16" s="643"/>
      <c r="E16" s="643"/>
      <c r="F16" s="643"/>
      <c r="G16" s="643"/>
      <c r="H16" s="643"/>
      <c r="I16" s="643"/>
      <c r="J16" s="643"/>
      <c r="K16" s="643"/>
      <c r="L16" s="643"/>
      <c r="M16" s="643"/>
      <c r="N16" s="643"/>
      <c r="O16" s="643"/>
      <c r="P16" s="643"/>
      <c r="Q16" s="644"/>
      <c r="R16" s="645">
        <v>4541</v>
      </c>
      <c r="S16" s="646"/>
      <c r="T16" s="646"/>
      <c r="U16" s="646"/>
      <c r="V16" s="646"/>
      <c r="W16" s="646"/>
      <c r="X16" s="646"/>
      <c r="Y16" s="647"/>
      <c r="Z16" s="648">
        <v>0</v>
      </c>
      <c r="AA16" s="648"/>
      <c r="AB16" s="648"/>
      <c r="AC16" s="648"/>
      <c r="AD16" s="649">
        <v>4541</v>
      </c>
      <c r="AE16" s="649"/>
      <c r="AF16" s="649"/>
      <c r="AG16" s="649"/>
      <c r="AH16" s="649"/>
      <c r="AI16" s="649"/>
      <c r="AJ16" s="649"/>
      <c r="AK16" s="649"/>
      <c r="AL16" s="650">
        <v>0</v>
      </c>
      <c r="AM16" s="651"/>
      <c r="AN16" s="651"/>
      <c r="AO16" s="652"/>
      <c r="AP16" s="642" t="s">
        <v>262</v>
      </c>
      <c r="AQ16" s="643"/>
      <c r="AR16" s="643"/>
      <c r="AS16" s="643"/>
      <c r="AT16" s="643"/>
      <c r="AU16" s="643"/>
      <c r="AV16" s="643"/>
      <c r="AW16" s="643"/>
      <c r="AX16" s="643"/>
      <c r="AY16" s="643"/>
      <c r="AZ16" s="643"/>
      <c r="BA16" s="643"/>
      <c r="BB16" s="643"/>
      <c r="BC16" s="643"/>
      <c r="BD16" s="643"/>
      <c r="BE16" s="643"/>
      <c r="BF16" s="644"/>
      <c r="BG16" s="645">
        <v>823</v>
      </c>
      <c r="BH16" s="646"/>
      <c r="BI16" s="646"/>
      <c r="BJ16" s="646"/>
      <c r="BK16" s="646"/>
      <c r="BL16" s="646"/>
      <c r="BM16" s="646"/>
      <c r="BN16" s="647"/>
      <c r="BO16" s="648">
        <v>0</v>
      </c>
      <c r="BP16" s="648"/>
      <c r="BQ16" s="648"/>
      <c r="BR16" s="648"/>
      <c r="BS16" s="654" t="s">
        <v>127</v>
      </c>
      <c r="BT16" s="646"/>
      <c r="BU16" s="646"/>
      <c r="BV16" s="646"/>
      <c r="BW16" s="646"/>
      <c r="BX16" s="646"/>
      <c r="BY16" s="646"/>
      <c r="BZ16" s="646"/>
      <c r="CA16" s="646"/>
      <c r="CB16" s="655"/>
      <c r="CD16" s="660" t="s">
        <v>263</v>
      </c>
      <c r="CE16" s="661"/>
      <c r="CF16" s="661"/>
      <c r="CG16" s="661"/>
      <c r="CH16" s="661"/>
      <c r="CI16" s="661"/>
      <c r="CJ16" s="661"/>
      <c r="CK16" s="661"/>
      <c r="CL16" s="661"/>
      <c r="CM16" s="661"/>
      <c r="CN16" s="661"/>
      <c r="CO16" s="661"/>
      <c r="CP16" s="661"/>
      <c r="CQ16" s="662"/>
      <c r="CR16" s="645" t="s">
        <v>231</v>
      </c>
      <c r="CS16" s="646"/>
      <c r="CT16" s="646"/>
      <c r="CU16" s="646"/>
      <c r="CV16" s="646"/>
      <c r="CW16" s="646"/>
      <c r="CX16" s="646"/>
      <c r="CY16" s="647"/>
      <c r="CZ16" s="648" t="s">
        <v>231</v>
      </c>
      <c r="DA16" s="648"/>
      <c r="DB16" s="648"/>
      <c r="DC16" s="648"/>
      <c r="DD16" s="654" t="s">
        <v>127</v>
      </c>
      <c r="DE16" s="646"/>
      <c r="DF16" s="646"/>
      <c r="DG16" s="646"/>
      <c r="DH16" s="646"/>
      <c r="DI16" s="646"/>
      <c r="DJ16" s="646"/>
      <c r="DK16" s="646"/>
      <c r="DL16" s="646"/>
      <c r="DM16" s="646"/>
      <c r="DN16" s="646"/>
      <c r="DO16" s="646"/>
      <c r="DP16" s="647"/>
      <c r="DQ16" s="654" t="s">
        <v>231</v>
      </c>
      <c r="DR16" s="646"/>
      <c r="DS16" s="646"/>
      <c r="DT16" s="646"/>
      <c r="DU16" s="646"/>
      <c r="DV16" s="646"/>
      <c r="DW16" s="646"/>
      <c r="DX16" s="646"/>
      <c r="DY16" s="646"/>
      <c r="DZ16" s="646"/>
      <c r="EA16" s="646"/>
      <c r="EB16" s="646"/>
      <c r="EC16" s="655"/>
    </row>
    <row r="17" spans="2:133" ht="11.25" customHeight="1" x14ac:dyDescent="0.15">
      <c r="B17" s="642" t="s">
        <v>264</v>
      </c>
      <c r="C17" s="643"/>
      <c r="D17" s="643"/>
      <c r="E17" s="643"/>
      <c r="F17" s="643"/>
      <c r="G17" s="643"/>
      <c r="H17" s="643"/>
      <c r="I17" s="643"/>
      <c r="J17" s="643"/>
      <c r="K17" s="643"/>
      <c r="L17" s="643"/>
      <c r="M17" s="643"/>
      <c r="N17" s="643"/>
      <c r="O17" s="643"/>
      <c r="P17" s="643"/>
      <c r="Q17" s="644"/>
      <c r="R17" s="645">
        <v>101155</v>
      </c>
      <c r="S17" s="646"/>
      <c r="T17" s="646"/>
      <c r="U17" s="646"/>
      <c r="V17" s="646"/>
      <c r="W17" s="646"/>
      <c r="X17" s="646"/>
      <c r="Y17" s="647"/>
      <c r="Z17" s="648">
        <v>0.3</v>
      </c>
      <c r="AA17" s="648"/>
      <c r="AB17" s="648"/>
      <c r="AC17" s="648"/>
      <c r="AD17" s="649">
        <v>101155</v>
      </c>
      <c r="AE17" s="649"/>
      <c r="AF17" s="649"/>
      <c r="AG17" s="649"/>
      <c r="AH17" s="649"/>
      <c r="AI17" s="649"/>
      <c r="AJ17" s="649"/>
      <c r="AK17" s="649"/>
      <c r="AL17" s="650">
        <v>0.7</v>
      </c>
      <c r="AM17" s="651"/>
      <c r="AN17" s="651"/>
      <c r="AO17" s="652"/>
      <c r="AP17" s="642" t="s">
        <v>265</v>
      </c>
      <c r="AQ17" s="643"/>
      <c r="AR17" s="643"/>
      <c r="AS17" s="643"/>
      <c r="AT17" s="643"/>
      <c r="AU17" s="643"/>
      <c r="AV17" s="643"/>
      <c r="AW17" s="643"/>
      <c r="AX17" s="643"/>
      <c r="AY17" s="643"/>
      <c r="AZ17" s="643"/>
      <c r="BA17" s="643"/>
      <c r="BB17" s="643"/>
      <c r="BC17" s="643"/>
      <c r="BD17" s="643"/>
      <c r="BE17" s="643"/>
      <c r="BF17" s="644"/>
      <c r="BG17" s="645" t="s">
        <v>231</v>
      </c>
      <c r="BH17" s="646"/>
      <c r="BI17" s="646"/>
      <c r="BJ17" s="646"/>
      <c r="BK17" s="646"/>
      <c r="BL17" s="646"/>
      <c r="BM17" s="646"/>
      <c r="BN17" s="647"/>
      <c r="BO17" s="648" t="s">
        <v>231</v>
      </c>
      <c r="BP17" s="648"/>
      <c r="BQ17" s="648"/>
      <c r="BR17" s="648"/>
      <c r="BS17" s="654" t="s">
        <v>127</v>
      </c>
      <c r="BT17" s="646"/>
      <c r="BU17" s="646"/>
      <c r="BV17" s="646"/>
      <c r="BW17" s="646"/>
      <c r="BX17" s="646"/>
      <c r="BY17" s="646"/>
      <c r="BZ17" s="646"/>
      <c r="CA17" s="646"/>
      <c r="CB17" s="655"/>
      <c r="CD17" s="660" t="s">
        <v>266</v>
      </c>
      <c r="CE17" s="661"/>
      <c r="CF17" s="661"/>
      <c r="CG17" s="661"/>
      <c r="CH17" s="661"/>
      <c r="CI17" s="661"/>
      <c r="CJ17" s="661"/>
      <c r="CK17" s="661"/>
      <c r="CL17" s="661"/>
      <c r="CM17" s="661"/>
      <c r="CN17" s="661"/>
      <c r="CO17" s="661"/>
      <c r="CP17" s="661"/>
      <c r="CQ17" s="662"/>
      <c r="CR17" s="645">
        <v>2045409</v>
      </c>
      <c r="CS17" s="646"/>
      <c r="CT17" s="646"/>
      <c r="CU17" s="646"/>
      <c r="CV17" s="646"/>
      <c r="CW17" s="646"/>
      <c r="CX17" s="646"/>
      <c r="CY17" s="647"/>
      <c r="CZ17" s="648">
        <v>7</v>
      </c>
      <c r="DA17" s="648"/>
      <c r="DB17" s="648"/>
      <c r="DC17" s="648"/>
      <c r="DD17" s="654" t="s">
        <v>127</v>
      </c>
      <c r="DE17" s="646"/>
      <c r="DF17" s="646"/>
      <c r="DG17" s="646"/>
      <c r="DH17" s="646"/>
      <c r="DI17" s="646"/>
      <c r="DJ17" s="646"/>
      <c r="DK17" s="646"/>
      <c r="DL17" s="646"/>
      <c r="DM17" s="646"/>
      <c r="DN17" s="646"/>
      <c r="DO17" s="646"/>
      <c r="DP17" s="647"/>
      <c r="DQ17" s="654">
        <v>1994885</v>
      </c>
      <c r="DR17" s="646"/>
      <c r="DS17" s="646"/>
      <c r="DT17" s="646"/>
      <c r="DU17" s="646"/>
      <c r="DV17" s="646"/>
      <c r="DW17" s="646"/>
      <c r="DX17" s="646"/>
      <c r="DY17" s="646"/>
      <c r="DZ17" s="646"/>
      <c r="EA17" s="646"/>
      <c r="EB17" s="646"/>
      <c r="EC17" s="655"/>
    </row>
    <row r="18" spans="2:133" ht="11.25" customHeight="1" x14ac:dyDescent="0.15">
      <c r="B18" s="642" t="s">
        <v>267</v>
      </c>
      <c r="C18" s="643"/>
      <c r="D18" s="643"/>
      <c r="E18" s="643"/>
      <c r="F18" s="643"/>
      <c r="G18" s="643"/>
      <c r="H18" s="643"/>
      <c r="I18" s="643"/>
      <c r="J18" s="643"/>
      <c r="K18" s="643"/>
      <c r="L18" s="643"/>
      <c r="M18" s="643"/>
      <c r="N18" s="643"/>
      <c r="O18" s="643"/>
      <c r="P18" s="643"/>
      <c r="Q18" s="644"/>
      <c r="R18" s="645">
        <v>20469</v>
      </c>
      <c r="S18" s="646"/>
      <c r="T18" s="646"/>
      <c r="U18" s="646"/>
      <c r="V18" s="646"/>
      <c r="W18" s="646"/>
      <c r="X18" s="646"/>
      <c r="Y18" s="647"/>
      <c r="Z18" s="648">
        <v>0.1</v>
      </c>
      <c r="AA18" s="648"/>
      <c r="AB18" s="648"/>
      <c r="AC18" s="648"/>
      <c r="AD18" s="649">
        <v>20469</v>
      </c>
      <c r="AE18" s="649"/>
      <c r="AF18" s="649"/>
      <c r="AG18" s="649"/>
      <c r="AH18" s="649"/>
      <c r="AI18" s="649"/>
      <c r="AJ18" s="649"/>
      <c r="AK18" s="649"/>
      <c r="AL18" s="650">
        <v>0.1</v>
      </c>
      <c r="AM18" s="651"/>
      <c r="AN18" s="651"/>
      <c r="AO18" s="652"/>
      <c r="AP18" s="642" t="s">
        <v>268</v>
      </c>
      <c r="AQ18" s="643"/>
      <c r="AR18" s="643"/>
      <c r="AS18" s="643"/>
      <c r="AT18" s="643"/>
      <c r="AU18" s="643"/>
      <c r="AV18" s="643"/>
      <c r="AW18" s="643"/>
      <c r="AX18" s="643"/>
      <c r="AY18" s="643"/>
      <c r="AZ18" s="643"/>
      <c r="BA18" s="643"/>
      <c r="BB18" s="643"/>
      <c r="BC18" s="643"/>
      <c r="BD18" s="643"/>
      <c r="BE18" s="643"/>
      <c r="BF18" s="644"/>
      <c r="BG18" s="645" t="s">
        <v>127</v>
      </c>
      <c r="BH18" s="646"/>
      <c r="BI18" s="646"/>
      <c r="BJ18" s="646"/>
      <c r="BK18" s="646"/>
      <c r="BL18" s="646"/>
      <c r="BM18" s="646"/>
      <c r="BN18" s="647"/>
      <c r="BO18" s="648" t="s">
        <v>127</v>
      </c>
      <c r="BP18" s="648"/>
      <c r="BQ18" s="648"/>
      <c r="BR18" s="648"/>
      <c r="BS18" s="654" t="s">
        <v>127</v>
      </c>
      <c r="BT18" s="646"/>
      <c r="BU18" s="646"/>
      <c r="BV18" s="646"/>
      <c r="BW18" s="646"/>
      <c r="BX18" s="646"/>
      <c r="BY18" s="646"/>
      <c r="BZ18" s="646"/>
      <c r="CA18" s="646"/>
      <c r="CB18" s="655"/>
      <c r="CD18" s="660" t="s">
        <v>269</v>
      </c>
      <c r="CE18" s="661"/>
      <c r="CF18" s="661"/>
      <c r="CG18" s="661"/>
      <c r="CH18" s="661"/>
      <c r="CI18" s="661"/>
      <c r="CJ18" s="661"/>
      <c r="CK18" s="661"/>
      <c r="CL18" s="661"/>
      <c r="CM18" s="661"/>
      <c r="CN18" s="661"/>
      <c r="CO18" s="661"/>
      <c r="CP18" s="661"/>
      <c r="CQ18" s="662"/>
      <c r="CR18" s="645" t="s">
        <v>127</v>
      </c>
      <c r="CS18" s="646"/>
      <c r="CT18" s="646"/>
      <c r="CU18" s="646"/>
      <c r="CV18" s="646"/>
      <c r="CW18" s="646"/>
      <c r="CX18" s="646"/>
      <c r="CY18" s="647"/>
      <c r="CZ18" s="648" t="s">
        <v>127</v>
      </c>
      <c r="DA18" s="648"/>
      <c r="DB18" s="648"/>
      <c r="DC18" s="648"/>
      <c r="DD18" s="654" t="s">
        <v>127</v>
      </c>
      <c r="DE18" s="646"/>
      <c r="DF18" s="646"/>
      <c r="DG18" s="646"/>
      <c r="DH18" s="646"/>
      <c r="DI18" s="646"/>
      <c r="DJ18" s="646"/>
      <c r="DK18" s="646"/>
      <c r="DL18" s="646"/>
      <c r="DM18" s="646"/>
      <c r="DN18" s="646"/>
      <c r="DO18" s="646"/>
      <c r="DP18" s="647"/>
      <c r="DQ18" s="654" t="s">
        <v>231</v>
      </c>
      <c r="DR18" s="646"/>
      <c r="DS18" s="646"/>
      <c r="DT18" s="646"/>
      <c r="DU18" s="646"/>
      <c r="DV18" s="646"/>
      <c r="DW18" s="646"/>
      <c r="DX18" s="646"/>
      <c r="DY18" s="646"/>
      <c r="DZ18" s="646"/>
      <c r="EA18" s="646"/>
      <c r="EB18" s="646"/>
      <c r="EC18" s="655"/>
    </row>
    <row r="19" spans="2:133" ht="11.25" customHeight="1" x14ac:dyDescent="0.15">
      <c r="B19" s="642" t="s">
        <v>270</v>
      </c>
      <c r="C19" s="643"/>
      <c r="D19" s="643"/>
      <c r="E19" s="643"/>
      <c r="F19" s="643"/>
      <c r="G19" s="643"/>
      <c r="H19" s="643"/>
      <c r="I19" s="643"/>
      <c r="J19" s="643"/>
      <c r="K19" s="643"/>
      <c r="L19" s="643"/>
      <c r="M19" s="643"/>
      <c r="N19" s="643"/>
      <c r="O19" s="643"/>
      <c r="P19" s="643"/>
      <c r="Q19" s="644"/>
      <c r="R19" s="645" t="s">
        <v>127</v>
      </c>
      <c r="S19" s="646"/>
      <c r="T19" s="646"/>
      <c r="U19" s="646"/>
      <c r="V19" s="646"/>
      <c r="W19" s="646"/>
      <c r="X19" s="646"/>
      <c r="Y19" s="647"/>
      <c r="Z19" s="648" t="s">
        <v>127</v>
      </c>
      <c r="AA19" s="648"/>
      <c r="AB19" s="648"/>
      <c r="AC19" s="648"/>
      <c r="AD19" s="649" t="s">
        <v>127</v>
      </c>
      <c r="AE19" s="649"/>
      <c r="AF19" s="649"/>
      <c r="AG19" s="649"/>
      <c r="AH19" s="649"/>
      <c r="AI19" s="649"/>
      <c r="AJ19" s="649"/>
      <c r="AK19" s="649"/>
      <c r="AL19" s="650" t="s">
        <v>231</v>
      </c>
      <c r="AM19" s="651"/>
      <c r="AN19" s="651"/>
      <c r="AO19" s="652"/>
      <c r="AP19" s="642" t="s">
        <v>271</v>
      </c>
      <c r="AQ19" s="643"/>
      <c r="AR19" s="643"/>
      <c r="AS19" s="643"/>
      <c r="AT19" s="643"/>
      <c r="AU19" s="643"/>
      <c r="AV19" s="643"/>
      <c r="AW19" s="643"/>
      <c r="AX19" s="643"/>
      <c r="AY19" s="643"/>
      <c r="AZ19" s="643"/>
      <c r="BA19" s="643"/>
      <c r="BB19" s="643"/>
      <c r="BC19" s="643"/>
      <c r="BD19" s="643"/>
      <c r="BE19" s="643"/>
      <c r="BF19" s="644"/>
      <c r="BG19" s="645" t="s">
        <v>247</v>
      </c>
      <c r="BH19" s="646"/>
      <c r="BI19" s="646"/>
      <c r="BJ19" s="646"/>
      <c r="BK19" s="646"/>
      <c r="BL19" s="646"/>
      <c r="BM19" s="646"/>
      <c r="BN19" s="647"/>
      <c r="BO19" s="648" t="s">
        <v>127</v>
      </c>
      <c r="BP19" s="648"/>
      <c r="BQ19" s="648"/>
      <c r="BR19" s="648"/>
      <c r="BS19" s="654" t="s">
        <v>231</v>
      </c>
      <c r="BT19" s="646"/>
      <c r="BU19" s="646"/>
      <c r="BV19" s="646"/>
      <c r="BW19" s="646"/>
      <c r="BX19" s="646"/>
      <c r="BY19" s="646"/>
      <c r="BZ19" s="646"/>
      <c r="CA19" s="646"/>
      <c r="CB19" s="655"/>
      <c r="CD19" s="660" t="s">
        <v>272</v>
      </c>
      <c r="CE19" s="661"/>
      <c r="CF19" s="661"/>
      <c r="CG19" s="661"/>
      <c r="CH19" s="661"/>
      <c r="CI19" s="661"/>
      <c r="CJ19" s="661"/>
      <c r="CK19" s="661"/>
      <c r="CL19" s="661"/>
      <c r="CM19" s="661"/>
      <c r="CN19" s="661"/>
      <c r="CO19" s="661"/>
      <c r="CP19" s="661"/>
      <c r="CQ19" s="662"/>
      <c r="CR19" s="645" t="s">
        <v>127</v>
      </c>
      <c r="CS19" s="646"/>
      <c r="CT19" s="646"/>
      <c r="CU19" s="646"/>
      <c r="CV19" s="646"/>
      <c r="CW19" s="646"/>
      <c r="CX19" s="646"/>
      <c r="CY19" s="647"/>
      <c r="CZ19" s="648" t="s">
        <v>127</v>
      </c>
      <c r="DA19" s="648"/>
      <c r="DB19" s="648"/>
      <c r="DC19" s="648"/>
      <c r="DD19" s="654" t="s">
        <v>231</v>
      </c>
      <c r="DE19" s="646"/>
      <c r="DF19" s="646"/>
      <c r="DG19" s="646"/>
      <c r="DH19" s="646"/>
      <c r="DI19" s="646"/>
      <c r="DJ19" s="646"/>
      <c r="DK19" s="646"/>
      <c r="DL19" s="646"/>
      <c r="DM19" s="646"/>
      <c r="DN19" s="646"/>
      <c r="DO19" s="646"/>
      <c r="DP19" s="647"/>
      <c r="DQ19" s="654" t="s">
        <v>127</v>
      </c>
      <c r="DR19" s="646"/>
      <c r="DS19" s="646"/>
      <c r="DT19" s="646"/>
      <c r="DU19" s="646"/>
      <c r="DV19" s="646"/>
      <c r="DW19" s="646"/>
      <c r="DX19" s="646"/>
      <c r="DY19" s="646"/>
      <c r="DZ19" s="646"/>
      <c r="EA19" s="646"/>
      <c r="EB19" s="646"/>
      <c r="EC19" s="655"/>
    </row>
    <row r="20" spans="2:133" ht="11.25" customHeight="1" x14ac:dyDescent="0.15">
      <c r="B20" s="642" t="s">
        <v>273</v>
      </c>
      <c r="C20" s="643"/>
      <c r="D20" s="643"/>
      <c r="E20" s="643"/>
      <c r="F20" s="643"/>
      <c r="G20" s="643"/>
      <c r="H20" s="643"/>
      <c r="I20" s="643"/>
      <c r="J20" s="643"/>
      <c r="K20" s="643"/>
      <c r="L20" s="643"/>
      <c r="M20" s="643"/>
      <c r="N20" s="643"/>
      <c r="O20" s="643"/>
      <c r="P20" s="643"/>
      <c r="Q20" s="644"/>
      <c r="R20" s="645" t="s">
        <v>231</v>
      </c>
      <c r="S20" s="646"/>
      <c r="T20" s="646"/>
      <c r="U20" s="646"/>
      <c r="V20" s="646"/>
      <c r="W20" s="646"/>
      <c r="X20" s="646"/>
      <c r="Y20" s="647"/>
      <c r="Z20" s="648" t="s">
        <v>231</v>
      </c>
      <c r="AA20" s="648"/>
      <c r="AB20" s="648"/>
      <c r="AC20" s="648"/>
      <c r="AD20" s="649" t="s">
        <v>247</v>
      </c>
      <c r="AE20" s="649"/>
      <c r="AF20" s="649"/>
      <c r="AG20" s="649"/>
      <c r="AH20" s="649"/>
      <c r="AI20" s="649"/>
      <c r="AJ20" s="649"/>
      <c r="AK20" s="649"/>
      <c r="AL20" s="650" t="s">
        <v>127</v>
      </c>
      <c r="AM20" s="651"/>
      <c r="AN20" s="651"/>
      <c r="AO20" s="652"/>
      <c r="AP20" s="642" t="s">
        <v>274</v>
      </c>
      <c r="AQ20" s="643"/>
      <c r="AR20" s="643"/>
      <c r="AS20" s="643"/>
      <c r="AT20" s="643"/>
      <c r="AU20" s="643"/>
      <c r="AV20" s="643"/>
      <c r="AW20" s="643"/>
      <c r="AX20" s="643"/>
      <c r="AY20" s="643"/>
      <c r="AZ20" s="643"/>
      <c r="BA20" s="643"/>
      <c r="BB20" s="643"/>
      <c r="BC20" s="643"/>
      <c r="BD20" s="643"/>
      <c r="BE20" s="643"/>
      <c r="BF20" s="644"/>
      <c r="BG20" s="645" t="s">
        <v>231</v>
      </c>
      <c r="BH20" s="646"/>
      <c r="BI20" s="646"/>
      <c r="BJ20" s="646"/>
      <c r="BK20" s="646"/>
      <c r="BL20" s="646"/>
      <c r="BM20" s="646"/>
      <c r="BN20" s="647"/>
      <c r="BO20" s="648" t="s">
        <v>127</v>
      </c>
      <c r="BP20" s="648"/>
      <c r="BQ20" s="648"/>
      <c r="BR20" s="648"/>
      <c r="BS20" s="654" t="s">
        <v>127</v>
      </c>
      <c r="BT20" s="646"/>
      <c r="BU20" s="646"/>
      <c r="BV20" s="646"/>
      <c r="BW20" s="646"/>
      <c r="BX20" s="646"/>
      <c r="BY20" s="646"/>
      <c r="BZ20" s="646"/>
      <c r="CA20" s="646"/>
      <c r="CB20" s="655"/>
      <c r="CD20" s="660" t="s">
        <v>275</v>
      </c>
      <c r="CE20" s="661"/>
      <c r="CF20" s="661"/>
      <c r="CG20" s="661"/>
      <c r="CH20" s="661"/>
      <c r="CI20" s="661"/>
      <c r="CJ20" s="661"/>
      <c r="CK20" s="661"/>
      <c r="CL20" s="661"/>
      <c r="CM20" s="661"/>
      <c r="CN20" s="661"/>
      <c r="CO20" s="661"/>
      <c r="CP20" s="661"/>
      <c r="CQ20" s="662"/>
      <c r="CR20" s="645">
        <v>29133018</v>
      </c>
      <c r="CS20" s="646"/>
      <c r="CT20" s="646"/>
      <c r="CU20" s="646"/>
      <c r="CV20" s="646"/>
      <c r="CW20" s="646"/>
      <c r="CX20" s="646"/>
      <c r="CY20" s="647"/>
      <c r="CZ20" s="648">
        <v>100</v>
      </c>
      <c r="DA20" s="648"/>
      <c r="DB20" s="648"/>
      <c r="DC20" s="648"/>
      <c r="DD20" s="654">
        <v>5616781</v>
      </c>
      <c r="DE20" s="646"/>
      <c r="DF20" s="646"/>
      <c r="DG20" s="646"/>
      <c r="DH20" s="646"/>
      <c r="DI20" s="646"/>
      <c r="DJ20" s="646"/>
      <c r="DK20" s="646"/>
      <c r="DL20" s="646"/>
      <c r="DM20" s="646"/>
      <c r="DN20" s="646"/>
      <c r="DO20" s="646"/>
      <c r="DP20" s="647"/>
      <c r="DQ20" s="654">
        <v>16201079</v>
      </c>
      <c r="DR20" s="646"/>
      <c r="DS20" s="646"/>
      <c r="DT20" s="646"/>
      <c r="DU20" s="646"/>
      <c r="DV20" s="646"/>
      <c r="DW20" s="646"/>
      <c r="DX20" s="646"/>
      <c r="DY20" s="646"/>
      <c r="DZ20" s="646"/>
      <c r="EA20" s="646"/>
      <c r="EB20" s="646"/>
      <c r="EC20" s="655"/>
    </row>
    <row r="21" spans="2:133" ht="11.25" customHeight="1" x14ac:dyDescent="0.15">
      <c r="B21" s="642" t="s">
        <v>276</v>
      </c>
      <c r="C21" s="643"/>
      <c r="D21" s="643"/>
      <c r="E21" s="643"/>
      <c r="F21" s="643"/>
      <c r="G21" s="643"/>
      <c r="H21" s="643"/>
      <c r="I21" s="643"/>
      <c r="J21" s="643"/>
      <c r="K21" s="643"/>
      <c r="L21" s="643"/>
      <c r="M21" s="643"/>
      <c r="N21" s="643"/>
      <c r="O21" s="643"/>
      <c r="P21" s="643"/>
      <c r="Q21" s="644"/>
      <c r="R21" s="645">
        <v>80686</v>
      </c>
      <c r="S21" s="646"/>
      <c r="T21" s="646"/>
      <c r="U21" s="646"/>
      <c r="V21" s="646"/>
      <c r="W21" s="646"/>
      <c r="X21" s="646"/>
      <c r="Y21" s="647"/>
      <c r="Z21" s="648">
        <v>0.3</v>
      </c>
      <c r="AA21" s="648"/>
      <c r="AB21" s="648"/>
      <c r="AC21" s="648"/>
      <c r="AD21" s="649">
        <v>80686</v>
      </c>
      <c r="AE21" s="649"/>
      <c r="AF21" s="649"/>
      <c r="AG21" s="649"/>
      <c r="AH21" s="649"/>
      <c r="AI21" s="649"/>
      <c r="AJ21" s="649"/>
      <c r="AK21" s="649"/>
      <c r="AL21" s="650">
        <v>0.6</v>
      </c>
      <c r="AM21" s="651"/>
      <c r="AN21" s="651"/>
      <c r="AO21" s="652"/>
      <c r="AP21" s="664" t="s">
        <v>277</v>
      </c>
      <c r="AQ21" s="665"/>
      <c r="AR21" s="665"/>
      <c r="AS21" s="665"/>
      <c r="AT21" s="665"/>
      <c r="AU21" s="665"/>
      <c r="AV21" s="665"/>
      <c r="AW21" s="665"/>
      <c r="AX21" s="665"/>
      <c r="AY21" s="665"/>
      <c r="AZ21" s="665"/>
      <c r="BA21" s="665"/>
      <c r="BB21" s="665"/>
      <c r="BC21" s="665"/>
      <c r="BD21" s="665"/>
      <c r="BE21" s="665"/>
      <c r="BF21" s="666"/>
      <c r="BG21" s="645" t="s">
        <v>127</v>
      </c>
      <c r="BH21" s="646"/>
      <c r="BI21" s="646"/>
      <c r="BJ21" s="646"/>
      <c r="BK21" s="646"/>
      <c r="BL21" s="646"/>
      <c r="BM21" s="646"/>
      <c r="BN21" s="647"/>
      <c r="BO21" s="648" t="s">
        <v>127</v>
      </c>
      <c r="BP21" s="648"/>
      <c r="BQ21" s="648"/>
      <c r="BR21" s="648"/>
      <c r="BS21" s="654" t="s">
        <v>127</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278</v>
      </c>
      <c r="C22" s="643"/>
      <c r="D22" s="643"/>
      <c r="E22" s="643"/>
      <c r="F22" s="643"/>
      <c r="G22" s="643"/>
      <c r="H22" s="643"/>
      <c r="I22" s="643"/>
      <c r="J22" s="643"/>
      <c r="K22" s="643"/>
      <c r="L22" s="643"/>
      <c r="M22" s="643"/>
      <c r="N22" s="643"/>
      <c r="O22" s="643"/>
      <c r="P22" s="643"/>
      <c r="Q22" s="644"/>
      <c r="R22" s="645">
        <v>7087718</v>
      </c>
      <c r="S22" s="646"/>
      <c r="T22" s="646"/>
      <c r="U22" s="646"/>
      <c r="V22" s="646"/>
      <c r="W22" s="646"/>
      <c r="X22" s="646"/>
      <c r="Y22" s="647"/>
      <c r="Z22" s="648">
        <v>23.6</v>
      </c>
      <c r="AA22" s="648"/>
      <c r="AB22" s="648"/>
      <c r="AC22" s="648"/>
      <c r="AD22" s="649">
        <v>6571504</v>
      </c>
      <c r="AE22" s="649"/>
      <c r="AF22" s="649"/>
      <c r="AG22" s="649"/>
      <c r="AH22" s="649"/>
      <c r="AI22" s="649"/>
      <c r="AJ22" s="649"/>
      <c r="AK22" s="649"/>
      <c r="AL22" s="650">
        <v>46.6</v>
      </c>
      <c r="AM22" s="651"/>
      <c r="AN22" s="651"/>
      <c r="AO22" s="652"/>
      <c r="AP22" s="664" t="s">
        <v>279</v>
      </c>
      <c r="AQ22" s="665"/>
      <c r="AR22" s="665"/>
      <c r="AS22" s="665"/>
      <c r="AT22" s="665"/>
      <c r="AU22" s="665"/>
      <c r="AV22" s="665"/>
      <c r="AW22" s="665"/>
      <c r="AX22" s="665"/>
      <c r="AY22" s="665"/>
      <c r="AZ22" s="665"/>
      <c r="BA22" s="665"/>
      <c r="BB22" s="665"/>
      <c r="BC22" s="665"/>
      <c r="BD22" s="665"/>
      <c r="BE22" s="665"/>
      <c r="BF22" s="666"/>
      <c r="BG22" s="645" t="s">
        <v>231</v>
      </c>
      <c r="BH22" s="646"/>
      <c r="BI22" s="646"/>
      <c r="BJ22" s="646"/>
      <c r="BK22" s="646"/>
      <c r="BL22" s="646"/>
      <c r="BM22" s="646"/>
      <c r="BN22" s="647"/>
      <c r="BO22" s="648" t="s">
        <v>127</v>
      </c>
      <c r="BP22" s="648"/>
      <c r="BQ22" s="648"/>
      <c r="BR22" s="648"/>
      <c r="BS22" s="654" t="s">
        <v>127</v>
      </c>
      <c r="BT22" s="646"/>
      <c r="BU22" s="646"/>
      <c r="BV22" s="646"/>
      <c r="BW22" s="646"/>
      <c r="BX22" s="646"/>
      <c r="BY22" s="646"/>
      <c r="BZ22" s="646"/>
      <c r="CA22" s="646"/>
      <c r="CB22" s="655"/>
      <c r="CD22" s="627" t="s">
        <v>280</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281</v>
      </c>
      <c r="C23" s="643"/>
      <c r="D23" s="643"/>
      <c r="E23" s="643"/>
      <c r="F23" s="643"/>
      <c r="G23" s="643"/>
      <c r="H23" s="643"/>
      <c r="I23" s="643"/>
      <c r="J23" s="643"/>
      <c r="K23" s="643"/>
      <c r="L23" s="643"/>
      <c r="M23" s="643"/>
      <c r="N23" s="643"/>
      <c r="O23" s="643"/>
      <c r="P23" s="643"/>
      <c r="Q23" s="644"/>
      <c r="R23" s="645">
        <v>6571504</v>
      </c>
      <c r="S23" s="646"/>
      <c r="T23" s="646"/>
      <c r="U23" s="646"/>
      <c r="V23" s="646"/>
      <c r="W23" s="646"/>
      <c r="X23" s="646"/>
      <c r="Y23" s="647"/>
      <c r="Z23" s="648">
        <v>21.8</v>
      </c>
      <c r="AA23" s="648"/>
      <c r="AB23" s="648"/>
      <c r="AC23" s="648"/>
      <c r="AD23" s="649">
        <v>6571504</v>
      </c>
      <c r="AE23" s="649"/>
      <c r="AF23" s="649"/>
      <c r="AG23" s="649"/>
      <c r="AH23" s="649"/>
      <c r="AI23" s="649"/>
      <c r="AJ23" s="649"/>
      <c r="AK23" s="649"/>
      <c r="AL23" s="650">
        <v>46.6</v>
      </c>
      <c r="AM23" s="651"/>
      <c r="AN23" s="651"/>
      <c r="AO23" s="652"/>
      <c r="AP23" s="664" t="s">
        <v>282</v>
      </c>
      <c r="AQ23" s="665"/>
      <c r="AR23" s="665"/>
      <c r="AS23" s="665"/>
      <c r="AT23" s="665"/>
      <c r="AU23" s="665"/>
      <c r="AV23" s="665"/>
      <c r="AW23" s="665"/>
      <c r="AX23" s="665"/>
      <c r="AY23" s="665"/>
      <c r="AZ23" s="665"/>
      <c r="BA23" s="665"/>
      <c r="BB23" s="665"/>
      <c r="BC23" s="665"/>
      <c r="BD23" s="665"/>
      <c r="BE23" s="665"/>
      <c r="BF23" s="666"/>
      <c r="BG23" s="645" t="s">
        <v>127</v>
      </c>
      <c r="BH23" s="646"/>
      <c r="BI23" s="646"/>
      <c r="BJ23" s="646"/>
      <c r="BK23" s="646"/>
      <c r="BL23" s="646"/>
      <c r="BM23" s="646"/>
      <c r="BN23" s="647"/>
      <c r="BO23" s="648" t="s">
        <v>127</v>
      </c>
      <c r="BP23" s="648"/>
      <c r="BQ23" s="648"/>
      <c r="BR23" s="648"/>
      <c r="BS23" s="654" t="s">
        <v>127</v>
      </c>
      <c r="BT23" s="646"/>
      <c r="BU23" s="646"/>
      <c r="BV23" s="646"/>
      <c r="BW23" s="646"/>
      <c r="BX23" s="646"/>
      <c r="BY23" s="646"/>
      <c r="BZ23" s="646"/>
      <c r="CA23" s="646"/>
      <c r="CB23" s="655"/>
      <c r="CD23" s="627" t="s">
        <v>220</v>
      </c>
      <c r="CE23" s="628"/>
      <c r="CF23" s="628"/>
      <c r="CG23" s="628"/>
      <c r="CH23" s="628"/>
      <c r="CI23" s="628"/>
      <c r="CJ23" s="628"/>
      <c r="CK23" s="628"/>
      <c r="CL23" s="628"/>
      <c r="CM23" s="628"/>
      <c r="CN23" s="628"/>
      <c r="CO23" s="628"/>
      <c r="CP23" s="628"/>
      <c r="CQ23" s="629"/>
      <c r="CR23" s="627" t="s">
        <v>283</v>
      </c>
      <c r="CS23" s="628"/>
      <c r="CT23" s="628"/>
      <c r="CU23" s="628"/>
      <c r="CV23" s="628"/>
      <c r="CW23" s="628"/>
      <c r="CX23" s="628"/>
      <c r="CY23" s="629"/>
      <c r="CZ23" s="627" t="s">
        <v>284</v>
      </c>
      <c r="DA23" s="628"/>
      <c r="DB23" s="628"/>
      <c r="DC23" s="629"/>
      <c r="DD23" s="627" t="s">
        <v>285</v>
      </c>
      <c r="DE23" s="628"/>
      <c r="DF23" s="628"/>
      <c r="DG23" s="628"/>
      <c r="DH23" s="628"/>
      <c r="DI23" s="628"/>
      <c r="DJ23" s="628"/>
      <c r="DK23" s="629"/>
      <c r="DL23" s="676" t="s">
        <v>286</v>
      </c>
      <c r="DM23" s="677"/>
      <c r="DN23" s="677"/>
      <c r="DO23" s="677"/>
      <c r="DP23" s="677"/>
      <c r="DQ23" s="677"/>
      <c r="DR23" s="677"/>
      <c r="DS23" s="677"/>
      <c r="DT23" s="677"/>
      <c r="DU23" s="677"/>
      <c r="DV23" s="678"/>
      <c r="DW23" s="627" t="s">
        <v>287</v>
      </c>
      <c r="DX23" s="628"/>
      <c r="DY23" s="628"/>
      <c r="DZ23" s="628"/>
      <c r="EA23" s="628"/>
      <c r="EB23" s="628"/>
      <c r="EC23" s="629"/>
    </row>
    <row r="24" spans="2:133" ht="11.25" customHeight="1" x14ac:dyDescent="0.15">
      <c r="B24" s="642" t="s">
        <v>288</v>
      </c>
      <c r="C24" s="643"/>
      <c r="D24" s="643"/>
      <c r="E24" s="643"/>
      <c r="F24" s="643"/>
      <c r="G24" s="643"/>
      <c r="H24" s="643"/>
      <c r="I24" s="643"/>
      <c r="J24" s="643"/>
      <c r="K24" s="643"/>
      <c r="L24" s="643"/>
      <c r="M24" s="643"/>
      <c r="N24" s="643"/>
      <c r="O24" s="643"/>
      <c r="P24" s="643"/>
      <c r="Q24" s="644"/>
      <c r="R24" s="645">
        <v>516214</v>
      </c>
      <c r="S24" s="646"/>
      <c r="T24" s="646"/>
      <c r="U24" s="646"/>
      <c r="V24" s="646"/>
      <c r="W24" s="646"/>
      <c r="X24" s="646"/>
      <c r="Y24" s="647"/>
      <c r="Z24" s="648">
        <v>1.7</v>
      </c>
      <c r="AA24" s="648"/>
      <c r="AB24" s="648"/>
      <c r="AC24" s="648"/>
      <c r="AD24" s="649" t="s">
        <v>231</v>
      </c>
      <c r="AE24" s="649"/>
      <c r="AF24" s="649"/>
      <c r="AG24" s="649"/>
      <c r="AH24" s="649"/>
      <c r="AI24" s="649"/>
      <c r="AJ24" s="649"/>
      <c r="AK24" s="649"/>
      <c r="AL24" s="650" t="s">
        <v>127</v>
      </c>
      <c r="AM24" s="651"/>
      <c r="AN24" s="651"/>
      <c r="AO24" s="652"/>
      <c r="AP24" s="664" t="s">
        <v>289</v>
      </c>
      <c r="AQ24" s="665"/>
      <c r="AR24" s="665"/>
      <c r="AS24" s="665"/>
      <c r="AT24" s="665"/>
      <c r="AU24" s="665"/>
      <c r="AV24" s="665"/>
      <c r="AW24" s="665"/>
      <c r="AX24" s="665"/>
      <c r="AY24" s="665"/>
      <c r="AZ24" s="665"/>
      <c r="BA24" s="665"/>
      <c r="BB24" s="665"/>
      <c r="BC24" s="665"/>
      <c r="BD24" s="665"/>
      <c r="BE24" s="665"/>
      <c r="BF24" s="666"/>
      <c r="BG24" s="645" t="s">
        <v>231</v>
      </c>
      <c r="BH24" s="646"/>
      <c r="BI24" s="646"/>
      <c r="BJ24" s="646"/>
      <c r="BK24" s="646"/>
      <c r="BL24" s="646"/>
      <c r="BM24" s="646"/>
      <c r="BN24" s="647"/>
      <c r="BO24" s="648" t="s">
        <v>127</v>
      </c>
      <c r="BP24" s="648"/>
      <c r="BQ24" s="648"/>
      <c r="BR24" s="648"/>
      <c r="BS24" s="654" t="s">
        <v>231</v>
      </c>
      <c r="BT24" s="646"/>
      <c r="BU24" s="646"/>
      <c r="BV24" s="646"/>
      <c r="BW24" s="646"/>
      <c r="BX24" s="646"/>
      <c r="BY24" s="646"/>
      <c r="BZ24" s="646"/>
      <c r="CA24" s="646"/>
      <c r="CB24" s="655"/>
      <c r="CD24" s="656" t="s">
        <v>290</v>
      </c>
      <c r="CE24" s="657"/>
      <c r="CF24" s="657"/>
      <c r="CG24" s="657"/>
      <c r="CH24" s="657"/>
      <c r="CI24" s="657"/>
      <c r="CJ24" s="657"/>
      <c r="CK24" s="657"/>
      <c r="CL24" s="657"/>
      <c r="CM24" s="657"/>
      <c r="CN24" s="657"/>
      <c r="CO24" s="657"/>
      <c r="CP24" s="657"/>
      <c r="CQ24" s="658"/>
      <c r="CR24" s="634">
        <v>14415833</v>
      </c>
      <c r="CS24" s="635"/>
      <c r="CT24" s="635"/>
      <c r="CU24" s="635"/>
      <c r="CV24" s="635"/>
      <c r="CW24" s="635"/>
      <c r="CX24" s="635"/>
      <c r="CY24" s="636"/>
      <c r="CZ24" s="639">
        <v>49.5</v>
      </c>
      <c r="DA24" s="640"/>
      <c r="DB24" s="640"/>
      <c r="DC24" s="659"/>
      <c r="DD24" s="683">
        <v>8344960</v>
      </c>
      <c r="DE24" s="635"/>
      <c r="DF24" s="635"/>
      <c r="DG24" s="635"/>
      <c r="DH24" s="635"/>
      <c r="DI24" s="635"/>
      <c r="DJ24" s="635"/>
      <c r="DK24" s="636"/>
      <c r="DL24" s="683">
        <v>8276344</v>
      </c>
      <c r="DM24" s="635"/>
      <c r="DN24" s="635"/>
      <c r="DO24" s="635"/>
      <c r="DP24" s="635"/>
      <c r="DQ24" s="635"/>
      <c r="DR24" s="635"/>
      <c r="DS24" s="635"/>
      <c r="DT24" s="635"/>
      <c r="DU24" s="635"/>
      <c r="DV24" s="636"/>
      <c r="DW24" s="639">
        <v>56.6</v>
      </c>
      <c r="DX24" s="640"/>
      <c r="DY24" s="640"/>
      <c r="DZ24" s="640"/>
      <c r="EA24" s="640"/>
      <c r="EB24" s="640"/>
      <c r="EC24" s="641"/>
    </row>
    <row r="25" spans="2:133" ht="11.25" customHeight="1" x14ac:dyDescent="0.15">
      <c r="B25" s="642" t="s">
        <v>291</v>
      </c>
      <c r="C25" s="643"/>
      <c r="D25" s="643"/>
      <c r="E25" s="643"/>
      <c r="F25" s="643"/>
      <c r="G25" s="643"/>
      <c r="H25" s="643"/>
      <c r="I25" s="643"/>
      <c r="J25" s="643"/>
      <c r="K25" s="643"/>
      <c r="L25" s="643"/>
      <c r="M25" s="643"/>
      <c r="N25" s="643"/>
      <c r="O25" s="643"/>
      <c r="P25" s="643"/>
      <c r="Q25" s="644"/>
      <c r="R25" s="645" t="s">
        <v>231</v>
      </c>
      <c r="S25" s="646"/>
      <c r="T25" s="646"/>
      <c r="U25" s="646"/>
      <c r="V25" s="646"/>
      <c r="W25" s="646"/>
      <c r="X25" s="646"/>
      <c r="Y25" s="647"/>
      <c r="Z25" s="648" t="s">
        <v>127</v>
      </c>
      <c r="AA25" s="648"/>
      <c r="AB25" s="648"/>
      <c r="AC25" s="648"/>
      <c r="AD25" s="649" t="s">
        <v>127</v>
      </c>
      <c r="AE25" s="649"/>
      <c r="AF25" s="649"/>
      <c r="AG25" s="649"/>
      <c r="AH25" s="649"/>
      <c r="AI25" s="649"/>
      <c r="AJ25" s="649"/>
      <c r="AK25" s="649"/>
      <c r="AL25" s="650" t="s">
        <v>127</v>
      </c>
      <c r="AM25" s="651"/>
      <c r="AN25" s="651"/>
      <c r="AO25" s="652"/>
      <c r="AP25" s="664" t="s">
        <v>292</v>
      </c>
      <c r="AQ25" s="665"/>
      <c r="AR25" s="665"/>
      <c r="AS25" s="665"/>
      <c r="AT25" s="665"/>
      <c r="AU25" s="665"/>
      <c r="AV25" s="665"/>
      <c r="AW25" s="665"/>
      <c r="AX25" s="665"/>
      <c r="AY25" s="665"/>
      <c r="AZ25" s="665"/>
      <c r="BA25" s="665"/>
      <c r="BB25" s="665"/>
      <c r="BC25" s="665"/>
      <c r="BD25" s="665"/>
      <c r="BE25" s="665"/>
      <c r="BF25" s="666"/>
      <c r="BG25" s="645" t="s">
        <v>127</v>
      </c>
      <c r="BH25" s="646"/>
      <c r="BI25" s="646"/>
      <c r="BJ25" s="646"/>
      <c r="BK25" s="646"/>
      <c r="BL25" s="646"/>
      <c r="BM25" s="646"/>
      <c r="BN25" s="647"/>
      <c r="BO25" s="648" t="s">
        <v>247</v>
      </c>
      <c r="BP25" s="648"/>
      <c r="BQ25" s="648"/>
      <c r="BR25" s="648"/>
      <c r="BS25" s="654" t="s">
        <v>127</v>
      </c>
      <c r="BT25" s="646"/>
      <c r="BU25" s="646"/>
      <c r="BV25" s="646"/>
      <c r="BW25" s="646"/>
      <c r="BX25" s="646"/>
      <c r="BY25" s="646"/>
      <c r="BZ25" s="646"/>
      <c r="CA25" s="646"/>
      <c r="CB25" s="655"/>
      <c r="CD25" s="660" t="s">
        <v>293</v>
      </c>
      <c r="CE25" s="661"/>
      <c r="CF25" s="661"/>
      <c r="CG25" s="661"/>
      <c r="CH25" s="661"/>
      <c r="CI25" s="661"/>
      <c r="CJ25" s="661"/>
      <c r="CK25" s="661"/>
      <c r="CL25" s="661"/>
      <c r="CM25" s="661"/>
      <c r="CN25" s="661"/>
      <c r="CO25" s="661"/>
      <c r="CP25" s="661"/>
      <c r="CQ25" s="662"/>
      <c r="CR25" s="645">
        <v>4248821</v>
      </c>
      <c r="CS25" s="679"/>
      <c r="CT25" s="679"/>
      <c r="CU25" s="679"/>
      <c r="CV25" s="679"/>
      <c r="CW25" s="679"/>
      <c r="CX25" s="679"/>
      <c r="CY25" s="680"/>
      <c r="CZ25" s="650">
        <v>14.6</v>
      </c>
      <c r="DA25" s="681"/>
      <c r="DB25" s="681"/>
      <c r="DC25" s="684"/>
      <c r="DD25" s="654">
        <v>3863702</v>
      </c>
      <c r="DE25" s="679"/>
      <c r="DF25" s="679"/>
      <c r="DG25" s="679"/>
      <c r="DH25" s="679"/>
      <c r="DI25" s="679"/>
      <c r="DJ25" s="679"/>
      <c r="DK25" s="680"/>
      <c r="DL25" s="654">
        <v>3796458</v>
      </c>
      <c r="DM25" s="679"/>
      <c r="DN25" s="679"/>
      <c r="DO25" s="679"/>
      <c r="DP25" s="679"/>
      <c r="DQ25" s="679"/>
      <c r="DR25" s="679"/>
      <c r="DS25" s="679"/>
      <c r="DT25" s="679"/>
      <c r="DU25" s="679"/>
      <c r="DV25" s="680"/>
      <c r="DW25" s="650">
        <v>26</v>
      </c>
      <c r="DX25" s="681"/>
      <c r="DY25" s="681"/>
      <c r="DZ25" s="681"/>
      <c r="EA25" s="681"/>
      <c r="EB25" s="681"/>
      <c r="EC25" s="682"/>
    </row>
    <row r="26" spans="2:133" ht="11.25" customHeight="1" x14ac:dyDescent="0.15">
      <c r="B26" s="642" t="s">
        <v>294</v>
      </c>
      <c r="C26" s="643"/>
      <c r="D26" s="643"/>
      <c r="E26" s="643"/>
      <c r="F26" s="643"/>
      <c r="G26" s="643"/>
      <c r="H26" s="643"/>
      <c r="I26" s="643"/>
      <c r="J26" s="643"/>
      <c r="K26" s="643"/>
      <c r="L26" s="643"/>
      <c r="M26" s="643"/>
      <c r="N26" s="643"/>
      <c r="O26" s="643"/>
      <c r="P26" s="643"/>
      <c r="Q26" s="644"/>
      <c r="R26" s="645">
        <v>14376216</v>
      </c>
      <c r="S26" s="646"/>
      <c r="T26" s="646"/>
      <c r="U26" s="646"/>
      <c r="V26" s="646"/>
      <c r="W26" s="646"/>
      <c r="X26" s="646"/>
      <c r="Y26" s="647"/>
      <c r="Z26" s="648">
        <v>47.8</v>
      </c>
      <c r="AA26" s="648"/>
      <c r="AB26" s="648"/>
      <c r="AC26" s="648"/>
      <c r="AD26" s="649">
        <v>13860002</v>
      </c>
      <c r="AE26" s="649"/>
      <c r="AF26" s="649"/>
      <c r="AG26" s="649"/>
      <c r="AH26" s="649"/>
      <c r="AI26" s="649"/>
      <c r="AJ26" s="649"/>
      <c r="AK26" s="649"/>
      <c r="AL26" s="650">
        <v>98.3</v>
      </c>
      <c r="AM26" s="651"/>
      <c r="AN26" s="651"/>
      <c r="AO26" s="652"/>
      <c r="AP26" s="664" t="s">
        <v>295</v>
      </c>
      <c r="AQ26" s="685"/>
      <c r="AR26" s="685"/>
      <c r="AS26" s="685"/>
      <c r="AT26" s="685"/>
      <c r="AU26" s="685"/>
      <c r="AV26" s="685"/>
      <c r="AW26" s="685"/>
      <c r="AX26" s="685"/>
      <c r="AY26" s="685"/>
      <c r="AZ26" s="685"/>
      <c r="BA26" s="685"/>
      <c r="BB26" s="685"/>
      <c r="BC26" s="685"/>
      <c r="BD26" s="685"/>
      <c r="BE26" s="685"/>
      <c r="BF26" s="666"/>
      <c r="BG26" s="645" t="s">
        <v>127</v>
      </c>
      <c r="BH26" s="646"/>
      <c r="BI26" s="646"/>
      <c r="BJ26" s="646"/>
      <c r="BK26" s="646"/>
      <c r="BL26" s="646"/>
      <c r="BM26" s="646"/>
      <c r="BN26" s="647"/>
      <c r="BO26" s="648" t="s">
        <v>231</v>
      </c>
      <c r="BP26" s="648"/>
      <c r="BQ26" s="648"/>
      <c r="BR26" s="648"/>
      <c r="BS26" s="654" t="s">
        <v>127</v>
      </c>
      <c r="BT26" s="646"/>
      <c r="BU26" s="646"/>
      <c r="BV26" s="646"/>
      <c r="BW26" s="646"/>
      <c r="BX26" s="646"/>
      <c r="BY26" s="646"/>
      <c r="BZ26" s="646"/>
      <c r="CA26" s="646"/>
      <c r="CB26" s="655"/>
      <c r="CD26" s="660" t="s">
        <v>296</v>
      </c>
      <c r="CE26" s="661"/>
      <c r="CF26" s="661"/>
      <c r="CG26" s="661"/>
      <c r="CH26" s="661"/>
      <c r="CI26" s="661"/>
      <c r="CJ26" s="661"/>
      <c r="CK26" s="661"/>
      <c r="CL26" s="661"/>
      <c r="CM26" s="661"/>
      <c r="CN26" s="661"/>
      <c r="CO26" s="661"/>
      <c r="CP26" s="661"/>
      <c r="CQ26" s="662"/>
      <c r="CR26" s="645">
        <v>2709790</v>
      </c>
      <c r="CS26" s="646"/>
      <c r="CT26" s="646"/>
      <c r="CU26" s="646"/>
      <c r="CV26" s="646"/>
      <c r="CW26" s="646"/>
      <c r="CX26" s="646"/>
      <c r="CY26" s="647"/>
      <c r="CZ26" s="650">
        <v>9.3000000000000007</v>
      </c>
      <c r="DA26" s="681"/>
      <c r="DB26" s="681"/>
      <c r="DC26" s="684"/>
      <c r="DD26" s="654">
        <v>2442276</v>
      </c>
      <c r="DE26" s="646"/>
      <c r="DF26" s="646"/>
      <c r="DG26" s="646"/>
      <c r="DH26" s="646"/>
      <c r="DI26" s="646"/>
      <c r="DJ26" s="646"/>
      <c r="DK26" s="647"/>
      <c r="DL26" s="654" t="s">
        <v>231</v>
      </c>
      <c r="DM26" s="646"/>
      <c r="DN26" s="646"/>
      <c r="DO26" s="646"/>
      <c r="DP26" s="646"/>
      <c r="DQ26" s="646"/>
      <c r="DR26" s="646"/>
      <c r="DS26" s="646"/>
      <c r="DT26" s="646"/>
      <c r="DU26" s="646"/>
      <c r="DV26" s="647"/>
      <c r="DW26" s="650" t="s">
        <v>231</v>
      </c>
      <c r="DX26" s="681"/>
      <c r="DY26" s="681"/>
      <c r="DZ26" s="681"/>
      <c r="EA26" s="681"/>
      <c r="EB26" s="681"/>
      <c r="EC26" s="682"/>
    </row>
    <row r="27" spans="2:133" ht="11.25" customHeight="1" x14ac:dyDescent="0.15">
      <c r="B27" s="642" t="s">
        <v>297</v>
      </c>
      <c r="C27" s="643"/>
      <c r="D27" s="643"/>
      <c r="E27" s="643"/>
      <c r="F27" s="643"/>
      <c r="G27" s="643"/>
      <c r="H27" s="643"/>
      <c r="I27" s="643"/>
      <c r="J27" s="643"/>
      <c r="K27" s="643"/>
      <c r="L27" s="643"/>
      <c r="M27" s="643"/>
      <c r="N27" s="643"/>
      <c r="O27" s="643"/>
      <c r="P27" s="643"/>
      <c r="Q27" s="644"/>
      <c r="R27" s="645">
        <v>4024</v>
      </c>
      <c r="S27" s="646"/>
      <c r="T27" s="646"/>
      <c r="U27" s="646"/>
      <c r="V27" s="646"/>
      <c r="W27" s="646"/>
      <c r="X27" s="646"/>
      <c r="Y27" s="647"/>
      <c r="Z27" s="648">
        <v>0</v>
      </c>
      <c r="AA27" s="648"/>
      <c r="AB27" s="648"/>
      <c r="AC27" s="648"/>
      <c r="AD27" s="649">
        <v>4024</v>
      </c>
      <c r="AE27" s="649"/>
      <c r="AF27" s="649"/>
      <c r="AG27" s="649"/>
      <c r="AH27" s="649"/>
      <c r="AI27" s="649"/>
      <c r="AJ27" s="649"/>
      <c r="AK27" s="649"/>
      <c r="AL27" s="650">
        <v>0</v>
      </c>
      <c r="AM27" s="651"/>
      <c r="AN27" s="651"/>
      <c r="AO27" s="652"/>
      <c r="AP27" s="642" t="s">
        <v>298</v>
      </c>
      <c r="AQ27" s="643"/>
      <c r="AR27" s="643"/>
      <c r="AS27" s="643"/>
      <c r="AT27" s="643"/>
      <c r="AU27" s="643"/>
      <c r="AV27" s="643"/>
      <c r="AW27" s="643"/>
      <c r="AX27" s="643"/>
      <c r="AY27" s="643"/>
      <c r="AZ27" s="643"/>
      <c r="BA27" s="643"/>
      <c r="BB27" s="643"/>
      <c r="BC27" s="643"/>
      <c r="BD27" s="643"/>
      <c r="BE27" s="643"/>
      <c r="BF27" s="644"/>
      <c r="BG27" s="645">
        <v>6111920</v>
      </c>
      <c r="BH27" s="646"/>
      <c r="BI27" s="646"/>
      <c r="BJ27" s="646"/>
      <c r="BK27" s="646"/>
      <c r="BL27" s="646"/>
      <c r="BM27" s="646"/>
      <c r="BN27" s="647"/>
      <c r="BO27" s="648">
        <v>100</v>
      </c>
      <c r="BP27" s="648"/>
      <c r="BQ27" s="648"/>
      <c r="BR27" s="648"/>
      <c r="BS27" s="654" t="s">
        <v>231</v>
      </c>
      <c r="BT27" s="646"/>
      <c r="BU27" s="646"/>
      <c r="BV27" s="646"/>
      <c r="BW27" s="646"/>
      <c r="BX27" s="646"/>
      <c r="BY27" s="646"/>
      <c r="BZ27" s="646"/>
      <c r="CA27" s="646"/>
      <c r="CB27" s="655"/>
      <c r="CD27" s="660" t="s">
        <v>299</v>
      </c>
      <c r="CE27" s="661"/>
      <c r="CF27" s="661"/>
      <c r="CG27" s="661"/>
      <c r="CH27" s="661"/>
      <c r="CI27" s="661"/>
      <c r="CJ27" s="661"/>
      <c r="CK27" s="661"/>
      <c r="CL27" s="661"/>
      <c r="CM27" s="661"/>
      <c r="CN27" s="661"/>
      <c r="CO27" s="661"/>
      <c r="CP27" s="661"/>
      <c r="CQ27" s="662"/>
      <c r="CR27" s="645">
        <v>8121603</v>
      </c>
      <c r="CS27" s="679"/>
      <c r="CT27" s="679"/>
      <c r="CU27" s="679"/>
      <c r="CV27" s="679"/>
      <c r="CW27" s="679"/>
      <c r="CX27" s="679"/>
      <c r="CY27" s="680"/>
      <c r="CZ27" s="650">
        <v>27.9</v>
      </c>
      <c r="DA27" s="681"/>
      <c r="DB27" s="681"/>
      <c r="DC27" s="684"/>
      <c r="DD27" s="654">
        <v>2486373</v>
      </c>
      <c r="DE27" s="679"/>
      <c r="DF27" s="679"/>
      <c r="DG27" s="679"/>
      <c r="DH27" s="679"/>
      <c r="DI27" s="679"/>
      <c r="DJ27" s="679"/>
      <c r="DK27" s="680"/>
      <c r="DL27" s="654">
        <v>2485001</v>
      </c>
      <c r="DM27" s="679"/>
      <c r="DN27" s="679"/>
      <c r="DO27" s="679"/>
      <c r="DP27" s="679"/>
      <c r="DQ27" s="679"/>
      <c r="DR27" s="679"/>
      <c r="DS27" s="679"/>
      <c r="DT27" s="679"/>
      <c r="DU27" s="679"/>
      <c r="DV27" s="680"/>
      <c r="DW27" s="650">
        <v>17</v>
      </c>
      <c r="DX27" s="681"/>
      <c r="DY27" s="681"/>
      <c r="DZ27" s="681"/>
      <c r="EA27" s="681"/>
      <c r="EB27" s="681"/>
      <c r="EC27" s="682"/>
    </row>
    <row r="28" spans="2:133" ht="11.25" customHeight="1" x14ac:dyDescent="0.15">
      <c r="B28" s="642" t="s">
        <v>300</v>
      </c>
      <c r="C28" s="643"/>
      <c r="D28" s="643"/>
      <c r="E28" s="643"/>
      <c r="F28" s="643"/>
      <c r="G28" s="643"/>
      <c r="H28" s="643"/>
      <c r="I28" s="643"/>
      <c r="J28" s="643"/>
      <c r="K28" s="643"/>
      <c r="L28" s="643"/>
      <c r="M28" s="643"/>
      <c r="N28" s="643"/>
      <c r="O28" s="643"/>
      <c r="P28" s="643"/>
      <c r="Q28" s="644"/>
      <c r="R28" s="645">
        <v>192839</v>
      </c>
      <c r="S28" s="646"/>
      <c r="T28" s="646"/>
      <c r="U28" s="646"/>
      <c r="V28" s="646"/>
      <c r="W28" s="646"/>
      <c r="X28" s="646"/>
      <c r="Y28" s="647"/>
      <c r="Z28" s="648">
        <v>0.6</v>
      </c>
      <c r="AA28" s="648"/>
      <c r="AB28" s="648"/>
      <c r="AC28" s="648"/>
      <c r="AD28" s="649">
        <v>28</v>
      </c>
      <c r="AE28" s="649"/>
      <c r="AF28" s="649"/>
      <c r="AG28" s="649"/>
      <c r="AH28" s="649"/>
      <c r="AI28" s="649"/>
      <c r="AJ28" s="649"/>
      <c r="AK28" s="649"/>
      <c r="AL28" s="650">
        <v>0</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301</v>
      </c>
      <c r="CE28" s="661"/>
      <c r="CF28" s="661"/>
      <c r="CG28" s="661"/>
      <c r="CH28" s="661"/>
      <c r="CI28" s="661"/>
      <c r="CJ28" s="661"/>
      <c r="CK28" s="661"/>
      <c r="CL28" s="661"/>
      <c r="CM28" s="661"/>
      <c r="CN28" s="661"/>
      <c r="CO28" s="661"/>
      <c r="CP28" s="661"/>
      <c r="CQ28" s="662"/>
      <c r="CR28" s="645">
        <v>2045409</v>
      </c>
      <c r="CS28" s="646"/>
      <c r="CT28" s="646"/>
      <c r="CU28" s="646"/>
      <c r="CV28" s="646"/>
      <c r="CW28" s="646"/>
      <c r="CX28" s="646"/>
      <c r="CY28" s="647"/>
      <c r="CZ28" s="650">
        <v>7</v>
      </c>
      <c r="DA28" s="681"/>
      <c r="DB28" s="681"/>
      <c r="DC28" s="684"/>
      <c r="DD28" s="654">
        <v>1994885</v>
      </c>
      <c r="DE28" s="646"/>
      <c r="DF28" s="646"/>
      <c r="DG28" s="646"/>
      <c r="DH28" s="646"/>
      <c r="DI28" s="646"/>
      <c r="DJ28" s="646"/>
      <c r="DK28" s="647"/>
      <c r="DL28" s="654">
        <v>1994885</v>
      </c>
      <c r="DM28" s="646"/>
      <c r="DN28" s="646"/>
      <c r="DO28" s="646"/>
      <c r="DP28" s="646"/>
      <c r="DQ28" s="646"/>
      <c r="DR28" s="646"/>
      <c r="DS28" s="646"/>
      <c r="DT28" s="646"/>
      <c r="DU28" s="646"/>
      <c r="DV28" s="647"/>
      <c r="DW28" s="650">
        <v>13.6</v>
      </c>
      <c r="DX28" s="681"/>
      <c r="DY28" s="681"/>
      <c r="DZ28" s="681"/>
      <c r="EA28" s="681"/>
      <c r="EB28" s="681"/>
      <c r="EC28" s="682"/>
    </row>
    <row r="29" spans="2:133" ht="11.25" customHeight="1" x14ac:dyDescent="0.15">
      <c r="B29" s="642" t="s">
        <v>302</v>
      </c>
      <c r="C29" s="643"/>
      <c r="D29" s="643"/>
      <c r="E29" s="643"/>
      <c r="F29" s="643"/>
      <c r="G29" s="643"/>
      <c r="H29" s="643"/>
      <c r="I29" s="643"/>
      <c r="J29" s="643"/>
      <c r="K29" s="643"/>
      <c r="L29" s="643"/>
      <c r="M29" s="643"/>
      <c r="N29" s="643"/>
      <c r="O29" s="643"/>
      <c r="P29" s="643"/>
      <c r="Q29" s="644"/>
      <c r="R29" s="645">
        <v>355765</v>
      </c>
      <c r="S29" s="646"/>
      <c r="T29" s="646"/>
      <c r="U29" s="646"/>
      <c r="V29" s="646"/>
      <c r="W29" s="646"/>
      <c r="X29" s="646"/>
      <c r="Y29" s="647"/>
      <c r="Z29" s="648">
        <v>1.2</v>
      </c>
      <c r="AA29" s="648"/>
      <c r="AB29" s="648"/>
      <c r="AC29" s="648"/>
      <c r="AD29" s="649">
        <v>136998</v>
      </c>
      <c r="AE29" s="649"/>
      <c r="AF29" s="649"/>
      <c r="AG29" s="649"/>
      <c r="AH29" s="649"/>
      <c r="AI29" s="649"/>
      <c r="AJ29" s="649"/>
      <c r="AK29" s="649"/>
      <c r="AL29" s="650">
        <v>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303</v>
      </c>
      <c r="CE29" s="692"/>
      <c r="CF29" s="660" t="s">
        <v>304</v>
      </c>
      <c r="CG29" s="661"/>
      <c r="CH29" s="661"/>
      <c r="CI29" s="661"/>
      <c r="CJ29" s="661"/>
      <c r="CK29" s="661"/>
      <c r="CL29" s="661"/>
      <c r="CM29" s="661"/>
      <c r="CN29" s="661"/>
      <c r="CO29" s="661"/>
      <c r="CP29" s="661"/>
      <c r="CQ29" s="662"/>
      <c r="CR29" s="645">
        <v>2045408</v>
      </c>
      <c r="CS29" s="679"/>
      <c r="CT29" s="679"/>
      <c r="CU29" s="679"/>
      <c r="CV29" s="679"/>
      <c r="CW29" s="679"/>
      <c r="CX29" s="679"/>
      <c r="CY29" s="680"/>
      <c r="CZ29" s="650">
        <v>7</v>
      </c>
      <c r="DA29" s="681"/>
      <c r="DB29" s="681"/>
      <c r="DC29" s="684"/>
      <c r="DD29" s="654">
        <v>1994884</v>
      </c>
      <c r="DE29" s="679"/>
      <c r="DF29" s="679"/>
      <c r="DG29" s="679"/>
      <c r="DH29" s="679"/>
      <c r="DI29" s="679"/>
      <c r="DJ29" s="679"/>
      <c r="DK29" s="680"/>
      <c r="DL29" s="654">
        <v>1994884</v>
      </c>
      <c r="DM29" s="679"/>
      <c r="DN29" s="679"/>
      <c r="DO29" s="679"/>
      <c r="DP29" s="679"/>
      <c r="DQ29" s="679"/>
      <c r="DR29" s="679"/>
      <c r="DS29" s="679"/>
      <c r="DT29" s="679"/>
      <c r="DU29" s="679"/>
      <c r="DV29" s="680"/>
      <c r="DW29" s="650">
        <v>13.6</v>
      </c>
      <c r="DX29" s="681"/>
      <c r="DY29" s="681"/>
      <c r="DZ29" s="681"/>
      <c r="EA29" s="681"/>
      <c r="EB29" s="681"/>
      <c r="EC29" s="682"/>
    </row>
    <row r="30" spans="2:133" ht="11.25" customHeight="1" x14ac:dyDescent="0.15">
      <c r="B30" s="642" t="s">
        <v>305</v>
      </c>
      <c r="C30" s="643"/>
      <c r="D30" s="643"/>
      <c r="E30" s="643"/>
      <c r="F30" s="643"/>
      <c r="G30" s="643"/>
      <c r="H30" s="643"/>
      <c r="I30" s="643"/>
      <c r="J30" s="643"/>
      <c r="K30" s="643"/>
      <c r="L30" s="643"/>
      <c r="M30" s="643"/>
      <c r="N30" s="643"/>
      <c r="O30" s="643"/>
      <c r="P30" s="643"/>
      <c r="Q30" s="644"/>
      <c r="R30" s="645">
        <v>192031</v>
      </c>
      <c r="S30" s="646"/>
      <c r="T30" s="646"/>
      <c r="U30" s="646"/>
      <c r="V30" s="646"/>
      <c r="W30" s="646"/>
      <c r="X30" s="646"/>
      <c r="Y30" s="647"/>
      <c r="Z30" s="648">
        <v>0.6</v>
      </c>
      <c r="AA30" s="648"/>
      <c r="AB30" s="648"/>
      <c r="AC30" s="648"/>
      <c r="AD30" s="649">
        <v>1466</v>
      </c>
      <c r="AE30" s="649"/>
      <c r="AF30" s="649"/>
      <c r="AG30" s="649"/>
      <c r="AH30" s="649"/>
      <c r="AI30" s="649"/>
      <c r="AJ30" s="649"/>
      <c r="AK30" s="649"/>
      <c r="AL30" s="650">
        <v>0</v>
      </c>
      <c r="AM30" s="651"/>
      <c r="AN30" s="651"/>
      <c r="AO30" s="652"/>
      <c r="AP30" s="624" t="s">
        <v>220</v>
      </c>
      <c r="AQ30" s="625"/>
      <c r="AR30" s="625"/>
      <c r="AS30" s="625"/>
      <c r="AT30" s="625"/>
      <c r="AU30" s="625"/>
      <c r="AV30" s="625"/>
      <c r="AW30" s="625"/>
      <c r="AX30" s="625"/>
      <c r="AY30" s="625"/>
      <c r="AZ30" s="625"/>
      <c r="BA30" s="625"/>
      <c r="BB30" s="625"/>
      <c r="BC30" s="625"/>
      <c r="BD30" s="625"/>
      <c r="BE30" s="625"/>
      <c r="BF30" s="626"/>
      <c r="BG30" s="624" t="s">
        <v>306</v>
      </c>
      <c r="BH30" s="689"/>
      <c r="BI30" s="689"/>
      <c r="BJ30" s="689"/>
      <c r="BK30" s="689"/>
      <c r="BL30" s="689"/>
      <c r="BM30" s="689"/>
      <c r="BN30" s="689"/>
      <c r="BO30" s="689"/>
      <c r="BP30" s="689"/>
      <c r="BQ30" s="690"/>
      <c r="BR30" s="624" t="s">
        <v>307</v>
      </c>
      <c r="BS30" s="689"/>
      <c r="BT30" s="689"/>
      <c r="BU30" s="689"/>
      <c r="BV30" s="689"/>
      <c r="BW30" s="689"/>
      <c r="BX30" s="689"/>
      <c r="BY30" s="689"/>
      <c r="BZ30" s="689"/>
      <c r="CA30" s="689"/>
      <c r="CB30" s="690"/>
      <c r="CD30" s="693"/>
      <c r="CE30" s="694"/>
      <c r="CF30" s="660" t="s">
        <v>308</v>
      </c>
      <c r="CG30" s="661"/>
      <c r="CH30" s="661"/>
      <c r="CI30" s="661"/>
      <c r="CJ30" s="661"/>
      <c r="CK30" s="661"/>
      <c r="CL30" s="661"/>
      <c r="CM30" s="661"/>
      <c r="CN30" s="661"/>
      <c r="CO30" s="661"/>
      <c r="CP30" s="661"/>
      <c r="CQ30" s="662"/>
      <c r="CR30" s="645">
        <v>1902710</v>
      </c>
      <c r="CS30" s="646"/>
      <c r="CT30" s="646"/>
      <c r="CU30" s="646"/>
      <c r="CV30" s="646"/>
      <c r="CW30" s="646"/>
      <c r="CX30" s="646"/>
      <c r="CY30" s="647"/>
      <c r="CZ30" s="650">
        <v>6.5</v>
      </c>
      <c r="DA30" s="681"/>
      <c r="DB30" s="681"/>
      <c r="DC30" s="684"/>
      <c r="DD30" s="654">
        <v>1852186</v>
      </c>
      <c r="DE30" s="646"/>
      <c r="DF30" s="646"/>
      <c r="DG30" s="646"/>
      <c r="DH30" s="646"/>
      <c r="DI30" s="646"/>
      <c r="DJ30" s="646"/>
      <c r="DK30" s="647"/>
      <c r="DL30" s="654">
        <v>1852186</v>
      </c>
      <c r="DM30" s="646"/>
      <c r="DN30" s="646"/>
      <c r="DO30" s="646"/>
      <c r="DP30" s="646"/>
      <c r="DQ30" s="646"/>
      <c r="DR30" s="646"/>
      <c r="DS30" s="646"/>
      <c r="DT30" s="646"/>
      <c r="DU30" s="646"/>
      <c r="DV30" s="647"/>
      <c r="DW30" s="650">
        <v>12.7</v>
      </c>
      <c r="DX30" s="681"/>
      <c r="DY30" s="681"/>
      <c r="DZ30" s="681"/>
      <c r="EA30" s="681"/>
      <c r="EB30" s="681"/>
      <c r="EC30" s="682"/>
    </row>
    <row r="31" spans="2:133" ht="11.25" customHeight="1" x14ac:dyDescent="0.15">
      <c r="B31" s="642" t="s">
        <v>309</v>
      </c>
      <c r="C31" s="643"/>
      <c r="D31" s="643"/>
      <c r="E31" s="643"/>
      <c r="F31" s="643"/>
      <c r="G31" s="643"/>
      <c r="H31" s="643"/>
      <c r="I31" s="643"/>
      <c r="J31" s="643"/>
      <c r="K31" s="643"/>
      <c r="L31" s="643"/>
      <c r="M31" s="643"/>
      <c r="N31" s="643"/>
      <c r="O31" s="643"/>
      <c r="P31" s="643"/>
      <c r="Q31" s="644"/>
      <c r="R31" s="645">
        <v>5365216</v>
      </c>
      <c r="S31" s="646"/>
      <c r="T31" s="646"/>
      <c r="U31" s="646"/>
      <c r="V31" s="646"/>
      <c r="W31" s="646"/>
      <c r="X31" s="646"/>
      <c r="Y31" s="647"/>
      <c r="Z31" s="648">
        <v>17.8</v>
      </c>
      <c r="AA31" s="648"/>
      <c r="AB31" s="648"/>
      <c r="AC31" s="648"/>
      <c r="AD31" s="649" t="s">
        <v>127</v>
      </c>
      <c r="AE31" s="649"/>
      <c r="AF31" s="649"/>
      <c r="AG31" s="649"/>
      <c r="AH31" s="649"/>
      <c r="AI31" s="649"/>
      <c r="AJ31" s="649"/>
      <c r="AK31" s="649"/>
      <c r="AL31" s="650" t="s">
        <v>127</v>
      </c>
      <c r="AM31" s="651"/>
      <c r="AN31" s="651"/>
      <c r="AO31" s="652"/>
      <c r="AP31" s="702" t="s">
        <v>310</v>
      </c>
      <c r="AQ31" s="703"/>
      <c r="AR31" s="703"/>
      <c r="AS31" s="703"/>
      <c r="AT31" s="708" t="s">
        <v>311</v>
      </c>
      <c r="AU31" s="231"/>
      <c r="AV31" s="231"/>
      <c r="AW31" s="231"/>
      <c r="AX31" s="631" t="s">
        <v>185</v>
      </c>
      <c r="AY31" s="632"/>
      <c r="AZ31" s="632"/>
      <c r="BA31" s="632"/>
      <c r="BB31" s="632"/>
      <c r="BC31" s="632"/>
      <c r="BD31" s="632"/>
      <c r="BE31" s="632"/>
      <c r="BF31" s="633"/>
      <c r="BG31" s="701">
        <v>98.6</v>
      </c>
      <c r="BH31" s="697"/>
      <c r="BI31" s="697"/>
      <c r="BJ31" s="697"/>
      <c r="BK31" s="697"/>
      <c r="BL31" s="697"/>
      <c r="BM31" s="640">
        <v>97.5</v>
      </c>
      <c r="BN31" s="697"/>
      <c r="BO31" s="697"/>
      <c r="BP31" s="697"/>
      <c r="BQ31" s="698"/>
      <c r="BR31" s="701">
        <v>98.6</v>
      </c>
      <c r="BS31" s="697"/>
      <c r="BT31" s="697"/>
      <c r="BU31" s="697"/>
      <c r="BV31" s="697"/>
      <c r="BW31" s="697"/>
      <c r="BX31" s="640">
        <v>97.4</v>
      </c>
      <c r="BY31" s="697"/>
      <c r="BZ31" s="697"/>
      <c r="CA31" s="697"/>
      <c r="CB31" s="698"/>
      <c r="CD31" s="693"/>
      <c r="CE31" s="694"/>
      <c r="CF31" s="660" t="s">
        <v>312</v>
      </c>
      <c r="CG31" s="661"/>
      <c r="CH31" s="661"/>
      <c r="CI31" s="661"/>
      <c r="CJ31" s="661"/>
      <c r="CK31" s="661"/>
      <c r="CL31" s="661"/>
      <c r="CM31" s="661"/>
      <c r="CN31" s="661"/>
      <c r="CO31" s="661"/>
      <c r="CP31" s="661"/>
      <c r="CQ31" s="662"/>
      <c r="CR31" s="645">
        <v>142698</v>
      </c>
      <c r="CS31" s="679"/>
      <c r="CT31" s="679"/>
      <c r="CU31" s="679"/>
      <c r="CV31" s="679"/>
      <c r="CW31" s="679"/>
      <c r="CX31" s="679"/>
      <c r="CY31" s="680"/>
      <c r="CZ31" s="650">
        <v>0.5</v>
      </c>
      <c r="DA31" s="681"/>
      <c r="DB31" s="681"/>
      <c r="DC31" s="684"/>
      <c r="DD31" s="654">
        <v>142698</v>
      </c>
      <c r="DE31" s="679"/>
      <c r="DF31" s="679"/>
      <c r="DG31" s="679"/>
      <c r="DH31" s="679"/>
      <c r="DI31" s="679"/>
      <c r="DJ31" s="679"/>
      <c r="DK31" s="680"/>
      <c r="DL31" s="654">
        <v>142698</v>
      </c>
      <c r="DM31" s="679"/>
      <c r="DN31" s="679"/>
      <c r="DO31" s="679"/>
      <c r="DP31" s="679"/>
      <c r="DQ31" s="679"/>
      <c r="DR31" s="679"/>
      <c r="DS31" s="679"/>
      <c r="DT31" s="679"/>
      <c r="DU31" s="679"/>
      <c r="DV31" s="680"/>
      <c r="DW31" s="650">
        <v>1</v>
      </c>
      <c r="DX31" s="681"/>
      <c r="DY31" s="681"/>
      <c r="DZ31" s="681"/>
      <c r="EA31" s="681"/>
      <c r="EB31" s="681"/>
      <c r="EC31" s="682"/>
    </row>
    <row r="32" spans="2:133" ht="11.25" customHeight="1" x14ac:dyDescent="0.15">
      <c r="B32" s="712" t="s">
        <v>313</v>
      </c>
      <c r="C32" s="713"/>
      <c r="D32" s="713"/>
      <c r="E32" s="713"/>
      <c r="F32" s="713"/>
      <c r="G32" s="713"/>
      <c r="H32" s="713"/>
      <c r="I32" s="713"/>
      <c r="J32" s="713"/>
      <c r="K32" s="713"/>
      <c r="L32" s="713"/>
      <c r="M32" s="713"/>
      <c r="N32" s="713"/>
      <c r="O32" s="713"/>
      <c r="P32" s="713"/>
      <c r="Q32" s="714"/>
      <c r="R32" s="645">
        <v>300</v>
      </c>
      <c r="S32" s="646"/>
      <c r="T32" s="646"/>
      <c r="U32" s="646"/>
      <c r="V32" s="646"/>
      <c r="W32" s="646"/>
      <c r="X32" s="646"/>
      <c r="Y32" s="647"/>
      <c r="Z32" s="648">
        <v>0</v>
      </c>
      <c r="AA32" s="648"/>
      <c r="AB32" s="648"/>
      <c r="AC32" s="648"/>
      <c r="AD32" s="649">
        <v>300</v>
      </c>
      <c r="AE32" s="649"/>
      <c r="AF32" s="649"/>
      <c r="AG32" s="649"/>
      <c r="AH32" s="649"/>
      <c r="AI32" s="649"/>
      <c r="AJ32" s="649"/>
      <c r="AK32" s="649"/>
      <c r="AL32" s="650">
        <v>0</v>
      </c>
      <c r="AM32" s="651"/>
      <c r="AN32" s="651"/>
      <c r="AO32" s="652"/>
      <c r="AP32" s="704"/>
      <c r="AQ32" s="705"/>
      <c r="AR32" s="705"/>
      <c r="AS32" s="705"/>
      <c r="AT32" s="709"/>
      <c r="AU32" s="230" t="s">
        <v>314</v>
      </c>
      <c r="AV32" s="230"/>
      <c r="AW32" s="230"/>
      <c r="AX32" s="642" t="s">
        <v>315</v>
      </c>
      <c r="AY32" s="643"/>
      <c r="AZ32" s="643"/>
      <c r="BA32" s="643"/>
      <c r="BB32" s="643"/>
      <c r="BC32" s="643"/>
      <c r="BD32" s="643"/>
      <c r="BE32" s="643"/>
      <c r="BF32" s="644"/>
      <c r="BG32" s="711">
        <v>98.9</v>
      </c>
      <c r="BH32" s="679"/>
      <c r="BI32" s="679"/>
      <c r="BJ32" s="679"/>
      <c r="BK32" s="679"/>
      <c r="BL32" s="679"/>
      <c r="BM32" s="651">
        <v>97.9</v>
      </c>
      <c r="BN32" s="699"/>
      <c r="BO32" s="699"/>
      <c r="BP32" s="699"/>
      <c r="BQ32" s="700"/>
      <c r="BR32" s="711">
        <v>98.8</v>
      </c>
      <c r="BS32" s="679"/>
      <c r="BT32" s="679"/>
      <c r="BU32" s="679"/>
      <c r="BV32" s="679"/>
      <c r="BW32" s="679"/>
      <c r="BX32" s="651">
        <v>97.6</v>
      </c>
      <c r="BY32" s="699"/>
      <c r="BZ32" s="699"/>
      <c r="CA32" s="699"/>
      <c r="CB32" s="700"/>
      <c r="CD32" s="695"/>
      <c r="CE32" s="696"/>
      <c r="CF32" s="660" t="s">
        <v>316</v>
      </c>
      <c r="CG32" s="661"/>
      <c r="CH32" s="661"/>
      <c r="CI32" s="661"/>
      <c r="CJ32" s="661"/>
      <c r="CK32" s="661"/>
      <c r="CL32" s="661"/>
      <c r="CM32" s="661"/>
      <c r="CN32" s="661"/>
      <c r="CO32" s="661"/>
      <c r="CP32" s="661"/>
      <c r="CQ32" s="662"/>
      <c r="CR32" s="645">
        <v>1</v>
      </c>
      <c r="CS32" s="646"/>
      <c r="CT32" s="646"/>
      <c r="CU32" s="646"/>
      <c r="CV32" s="646"/>
      <c r="CW32" s="646"/>
      <c r="CX32" s="646"/>
      <c r="CY32" s="647"/>
      <c r="CZ32" s="650">
        <v>0</v>
      </c>
      <c r="DA32" s="681"/>
      <c r="DB32" s="681"/>
      <c r="DC32" s="684"/>
      <c r="DD32" s="654">
        <v>1</v>
      </c>
      <c r="DE32" s="646"/>
      <c r="DF32" s="646"/>
      <c r="DG32" s="646"/>
      <c r="DH32" s="646"/>
      <c r="DI32" s="646"/>
      <c r="DJ32" s="646"/>
      <c r="DK32" s="647"/>
      <c r="DL32" s="654">
        <v>1</v>
      </c>
      <c r="DM32" s="646"/>
      <c r="DN32" s="646"/>
      <c r="DO32" s="646"/>
      <c r="DP32" s="646"/>
      <c r="DQ32" s="646"/>
      <c r="DR32" s="646"/>
      <c r="DS32" s="646"/>
      <c r="DT32" s="646"/>
      <c r="DU32" s="646"/>
      <c r="DV32" s="647"/>
      <c r="DW32" s="650">
        <v>0</v>
      </c>
      <c r="DX32" s="681"/>
      <c r="DY32" s="681"/>
      <c r="DZ32" s="681"/>
      <c r="EA32" s="681"/>
      <c r="EB32" s="681"/>
      <c r="EC32" s="682"/>
    </row>
    <row r="33" spans="2:133" ht="11.25" customHeight="1" x14ac:dyDescent="0.15">
      <c r="B33" s="642" t="s">
        <v>317</v>
      </c>
      <c r="C33" s="643"/>
      <c r="D33" s="643"/>
      <c r="E33" s="643"/>
      <c r="F33" s="643"/>
      <c r="G33" s="643"/>
      <c r="H33" s="643"/>
      <c r="I33" s="643"/>
      <c r="J33" s="643"/>
      <c r="K33" s="643"/>
      <c r="L33" s="643"/>
      <c r="M33" s="643"/>
      <c r="N33" s="643"/>
      <c r="O33" s="643"/>
      <c r="P33" s="643"/>
      <c r="Q33" s="644"/>
      <c r="R33" s="645">
        <v>3713179</v>
      </c>
      <c r="S33" s="646"/>
      <c r="T33" s="646"/>
      <c r="U33" s="646"/>
      <c r="V33" s="646"/>
      <c r="W33" s="646"/>
      <c r="X33" s="646"/>
      <c r="Y33" s="647"/>
      <c r="Z33" s="648">
        <v>12.3</v>
      </c>
      <c r="AA33" s="648"/>
      <c r="AB33" s="648"/>
      <c r="AC33" s="648"/>
      <c r="AD33" s="649" t="s">
        <v>127</v>
      </c>
      <c r="AE33" s="649"/>
      <c r="AF33" s="649"/>
      <c r="AG33" s="649"/>
      <c r="AH33" s="649"/>
      <c r="AI33" s="649"/>
      <c r="AJ33" s="649"/>
      <c r="AK33" s="649"/>
      <c r="AL33" s="650" t="s">
        <v>231</v>
      </c>
      <c r="AM33" s="651"/>
      <c r="AN33" s="651"/>
      <c r="AO33" s="652"/>
      <c r="AP33" s="706"/>
      <c r="AQ33" s="707"/>
      <c r="AR33" s="707"/>
      <c r="AS33" s="707"/>
      <c r="AT33" s="710"/>
      <c r="AU33" s="232"/>
      <c r="AV33" s="232"/>
      <c r="AW33" s="232"/>
      <c r="AX33" s="686" t="s">
        <v>318</v>
      </c>
      <c r="AY33" s="687"/>
      <c r="AZ33" s="687"/>
      <c r="BA33" s="687"/>
      <c r="BB33" s="687"/>
      <c r="BC33" s="687"/>
      <c r="BD33" s="687"/>
      <c r="BE33" s="687"/>
      <c r="BF33" s="688"/>
      <c r="BG33" s="715">
        <v>98.3</v>
      </c>
      <c r="BH33" s="716"/>
      <c r="BI33" s="716"/>
      <c r="BJ33" s="716"/>
      <c r="BK33" s="716"/>
      <c r="BL33" s="716"/>
      <c r="BM33" s="717">
        <v>97.1</v>
      </c>
      <c r="BN33" s="716"/>
      <c r="BO33" s="716"/>
      <c r="BP33" s="716"/>
      <c r="BQ33" s="718"/>
      <c r="BR33" s="715">
        <v>98.3</v>
      </c>
      <c r="BS33" s="716"/>
      <c r="BT33" s="716"/>
      <c r="BU33" s="716"/>
      <c r="BV33" s="716"/>
      <c r="BW33" s="716"/>
      <c r="BX33" s="717">
        <v>97.1</v>
      </c>
      <c r="BY33" s="716"/>
      <c r="BZ33" s="716"/>
      <c r="CA33" s="716"/>
      <c r="CB33" s="718"/>
      <c r="CD33" s="660" t="s">
        <v>319</v>
      </c>
      <c r="CE33" s="661"/>
      <c r="CF33" s="661"/>
      <c r="CG33" s="661"/>
      <c r="CH33" s="661"/>
      <c r="CI33" s="661"/>
      <c r="CJ33" s="661"/>
      <c r="CK33" s="661"/>
      <c r="CL33" s="661"/>
      <c r="CM33" s="661"/>
      <c r="CN33" s="661"/>
      <c r="CO33" s="661"/>
      <c r="CP33" s="661"/>
      <c r="CQ33" s="662"/>
      <c r="CR33" s="645">
        <v>9100404</v>
      </c>
      <c r="CS33" s="679"/>
      <c r="CT33" s="679"/>
      <c r="CU33" s="679"/>
      <c r="CV33" s="679"/>
      <c r="CW33" s="679"/>
      <c r="CX33" s="679"/>
      <c r="CY33" s="680"/>
      <c r="CZ33" s="650">
        <v>31.2</v>
      </c>
      <c r="DA33" s="681"/>
      <c r="DB33" s="681"/>
      <c r="DC33" s="684"/>
      <c r="DD33" s="654">
        <v>6806102</v>
      </c>
      <c r="DE33" s="679"/>
      <c r="DF33" s="679"/>
      <c r="DG33" s="679"/>
      <c r="DH33" s="679"/>
      <c r="DI33" s="679"/>
      <c r="DJ33" s="679"/>
      <c r="DK33" s="680"/>
      <c r="DL33" s="654">
        <v>4456119</v>
      </c>
      <c r="DM33" s="679"/>
      <c r="DN33" s="679"/>
      <c r="DO33" s="679"/>
      <c r="DP33" s="679"/>
      <c r="DQ33" s="679"/>
      <c r="DR33" s="679"/>
      <c r="DS33" s="679"/>
      <c r="DT33" s="679"/>
      <c r="DU33" s="679"/>
      <c r="DV33" s="680"/>
      <c r="DW33" s="650">
        <v>30.5</v>
      </c>
      <c r="DX33" s="681"/>
      <c r="DY33" s="681"/>
      <c r="DZ33" s="681"/>
      <c r="EA33" s="681"/>
      <c r="EB33" s="681"/>
      <c r="EC33" s="682"/>
    </row>
    <row r="34" spans="2:133" ht="11.25" customHeight="1" x14ac:dyDescent="0.15">
      <c r="B34" s="642" t="s">
        <v>320</v>
      </c>
      <c r="C34" s="643"/>
      <c r="D34" s="643"/>
      <c r="E34" s="643"/>
      <c r="F34" s="643"/>
      <c r="G34" s="643"/>
      <c r="H34" s="643"/>
      <c r="I34" s="643"/>
      <c r="J34" s="643"/>
      <c r="K34" s="643"/>
      <c r="L34" s="643"/>
      <c r="M34" s="643"/>
      <c r="N34" s="643"/>
      <c r="O34" s="643"/>
      <c r="P34" s="643"/>
      <c r="Q34" s="644"/>
      <c r="R34" s="645">
        <v>538270</v>
      </c>
      <c r="S34" s="646"/>
      <c r="T34" s="646"/>
      <c r="U34" s="646"/>
      <c r="V34" s="646"/>
      <c r="W34" s="646"/>
      <c r="X34" s="646"/>
      <c r="Y34" s="647"/>
      <c r="Z34" s="648">
        <v>1.8</v>
      </c>
      <c r="AA34" s="648"/>
      <c r="AB34" s="648"/>
      <c r="AC34" s="648"/>
      <c r="AD34" s="649">
        <v>51126</v>
      </c>
      <c r="AE34" s="649"/>
      <c r="AF34" s="649"/>
      <c r="AG34" s="649"/>
      <c r="AH34" s="649"/>
      <c r="AI34" s="649"/>
      <c r="AJ34" s="649"/>
      <c r="AK34" s="649"/>
      <c r="AL34" s="650">
        <v>0.4</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321</v>
      </c>
      <c r="CE34" s="661"/>
      <c r="CF34" s="661"/>
      <c r="CG34" s="661"/>
      <c r="CH34" s="661"/>
      <c r="CI34" s="661"/>
      <c r="CJ34" s="661"/>
      <c r="CK34" s="661"/>
      <c r="CL34" s="661"/>
      <c r="CM34" s="661"/>
      <c r="CN34" s="661"/>
      <c r="CO34" s="661"/>
      <c r="CP34" s="661"/>
      <c r="CQ34" s="662"/>
      <c r="CR34" s="645">
        <v>3512735</v>
      </c>
      <c r="CS34" s="646"/>
      <c r="CT34" s="646"/>
      <c r="CU34" s="646"/>
      <c r="CV34" s="646"/>
      <c r="CW34" s="646"/>
      <c r="CX34" s="646"/>
      <c r="CY34" s="647"/>
      <c r="CZ34" s="650">
        <v>12.1</v>
      </c>
      <c r="DA34" s="681"/>
      <c r="DB34" s="681"/>
      <c r="DC34" s="684"/>
      <c r="DD34" s="654">
        <v>2412383</v>
      </c>
      <c r="DE34" s="646"/>
      <c r="DF34" s="646"/>
      <c r="DG34" s="646"/>
      <c r="DH34" s="646"/>
      <c r="DI34" s="646"/>
      <c r="DJ34" s="646"/>
      <c r="DK34" s="647"/>
      <c r="DL34" s="654">
        <v>1916969</v>
      </c>
      <c r="DM34" s="646"/>
      <c r="DN34" s="646"/>
      <c r="DO34" s="646"/>
      <c r="DP34" s="646"/>
      <c r="DQ34" s="646"/>
      <c r="DR34" s="646"/>
      <c r="DS34" s="646"/>
      <c r="DT34" s="646"/>
      <c r="DU34" s="646"/>
      <c r="DV34" s="647"/>
      <c r="DW34" s="650">
        <v>13.1</v>
      </c>
      <c r="DX34" s="681"/>
      <c r="DY34" s="681"/>
      <c r="DZ34" s="681"/>
      <c r="EA34" s="681"/>
      <c r="EB34" s="681"/>
      <c r="EC34" s="682"/>
    </row>
    <row r="35" spans="2:133" ht="11.25" customHeight="1" x14ac:dyDescent="0.15">
      <c r="B35" s="642" t="s">
        <v>322</v>
      </c>
      <c r="C35" s="643"/>
      <c r="D35" s="643"/>
      <c r="E35" s="643"/>
      <c r="F35" s="643"/>
      <c r="G35" s="643"/>
      <c r="H35" s="643"/>
      <c r="I35" s="643"/>
      <c r="J35" s="643"/>
      <c r="K35" s="643"/>
      <c r="L35" s="643"/>
      <c r="M35" s="643"/>
      <c r="N35" s="643"/>
      <c r="O35" s="643"/>
      <c r="P35" s="643"/>
      <c r="Q35" s="644"/>
      <c r="R35" s="645">
        <v>243399</v>
      </c>
      <c r="S35" s="646"/>
      <c r="T35" s="646"/>
      <c r="U35" s="646"/>
      <c r="V35" s="646"/>
      <c r="W35" s="646"/>
      <c r="X35" s="646"/>
      <c r="Y35" s="647"/>
      <c r="Z35" s="648">
        <v>0.8</v>
      </c>
      <c r="AA35" s="648"/>
      <c r="AB35" s="648"/>
      <c r="AC35" s="648"/>
      <c r="AD35" s="649" t="s">
        <v>127</v>
      </c>
      <c r="AE35" s="649"/>
      <c r="AF35" s="649"/>
      <c r="AG35" s="649"/>
      <c r="AH35" s="649"/>
      <c r="AI35" s="649"/>
      <c r="AJ35" s="649"/>
      <c r="AK35" s="649"/>
      <c r="AL35" s="650" t="s">
        <v>127</v>
      </c>
      <c r="AM35" s="651"/>
      <c r="AN35" s="651"/>
      <c r="AO35" s="652"/>
      <c r="AP35" s="235"/>
      <c r="AQ35" s="624" t="s">
        <v>323</v>
      </c>
      <c r="AR35" s="625"/>
      <c r="AS35" s="625"/>
      <c r="AT35" s="625"/>
      <c r="AU35" s="625"/>
      <c r="AV35" s="625"/>
      <c r="AW35" s="625"/>
      <c r="AX35" s="625"/>
      <c r="AY35" s="625"/>
      <c r="AZ35" s="625"/>
      <c r="BA35" s="625"/>
      <c r="BB35" s="625"/>
      <c r="BC35" s="625"/>
      <c r="BD35" s="625"/>
      <c r="BE35" s="625"/>
      <c r="BF35" s="626"/>
      <c r="BG35" s="624" t="s">
        <v>324</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325</v>
      </c>
      <c r="CE35" s="661"/>
      <c r="CF35" s="661"/>
      <c r="CG35" s="661"/>
      <c r="CH35" s="661"/>
      <c r="CI35" s="661"/>
      <c r="CJ35" s="661"/>
      <c r="CK35" s="661"/>
      <c r="CL35" s="661"/>
      <c r="CM35" s="661"/>
      <c r="CN35" s="661"/>
      <c r="CO35" s="661"/>
      <c r="CP35" s="661"/>
      <c r="CQ35" s="662"/>
      <c r="CR35" s="645">
        <v>1090632</v>
      </c>
      <c r="CS35" s="679"/>
      <c r="CT35" s="679"/>
      <c r="CU35" s="679"/>
      <c r="CV35" s="679"/>
      <c r="CW35" s="679"/>
      <c r="CX35" s="679"/>
      <c r="CY35" s="680"/>
      <c r="CZ35" s="650">
        <v>3.7</v>
      </c>
      <c r="DA35" s="681"/>
      <c r="DB35" s="681"/>
      <c r="DC35" s="684"/>
      <c r="DD35" s="654">
        <v>807621</v>
      </c>
      <c r="DE35" s="679"/>
      <c r="DF35" s="679"/>
      <c r="DG35" s="679"/>
      <c r="DH35" s="679"/>
      <c r="DI35" s="679"/>
      <c r="DJ35" s="679"/>
      <c r="DK35" s="680"/>
      <c r="DL35" s="654">
        <v>751581</v>
      </c>
      <c r="DM35" s="679"/>
      <c r="DN35" s="679"/>
      <c r="DO35" s="679"/>
      <c r="DP35" s="679"/>
      <c r="DQ35" s="679"/>
      <c r="DR35" s="679"/>
      <c r="DS35" s="679"/>
      <c r="DT35" s="679"/>
      <c r="DU35" s="679"/>
      <c r="DV35" s="680"/>
      <c r="DW35" s="650">
        <v>5.0999999999999996</v>
      </c>
      <c r="DX35" s="681"/>
      <c r="DY35" s="681"/>
      <c r="DZ35" s="681"/>
      <c r="EA35" s="681"/>
      <c r="EB35" s="681"/>
      <c r="EC35" s="682"/>
    </row>
    <row r="36" spans="2:133" ht="11.25" customHeight="1" x14ac:dyDescent="0.15">
      <c r="B36" s="642" t="s">
        <v>326</v>
      </c>
      <c r="C36" s="643"/>
      <c r="D36" s="643"/>
      <c r="E36" s="643"/>
      <c r="F36" s="643"/>
      <c r="G36" s="643"/>
      <c r="H36" s="643"/>
      <c r="I36" s="643"/>
      <c r="J36" s="643"/>
      <c r="K36" s="643"/>
      <c r="L36" s="643"/>
      <c r="M36" s="643"/>
      <c r="N36" s="643"/>
      <c r="O36" s="643"/>
      <c r="P36" s="643"/>
      <c r="Q36" s="644"/>
      <c r="R36" s="645">
        <v>512278</v>
      </c>
      <c r="S36" s="646"/>
      <c r="T36" s="646"/>
      <c r="U36" s="646"/>
      <c r="V36" s="646"/>
      <c r="W36" s="646"/>
      <c r="X36" s="646"/>
      <c r="Y36" s="647"/>
      <c r="Z36" s="648">
        <v>1.7</v>
      </c>
      <c r="AA36" s="648"/>
      <c r="AB36" s="648"/>
      <c r="AC36" s="648"/>
      <c r="AD36" s="649" t="s">
        <v>127</v>
      </c>
      <c r="AE36" s="649"/>
      <c r="AF36" s="649"/>
      <c r="AG36" s="649"/>
      <c r="AH36" s="649"/>
      <c r="AI36" s="649"/>
      <c r="AJ36" s="649"/>
      <c r="AK36" s="649"/>
      <c r="AL36" s="650" t="s">
        <v>127</v>
      </c>
      <c r="AM36" s="651"/>
      <c r="AN36" s="651"/>
      <c r="AO36" s="652"/>
      <c r="AP36" s="235"/>
      <c r="AQ36" s="719" t="s">
        <v>327</v>
      </c>
      <c r="AR36" s="720"/>
      <c r="AS36" s="720"/>
      <c r="AT36" s="720"/>
      <c r="AU36" s="720"/>
      <c r="AV36" s="720"/>
      <c r="AW36" s="720"/>
      <c r="AX36" s="720"/>
      <c r="AY36" s="721"/>
      <c r="AZ36" s="634">
        <v>2665615</v>
      </c>
      <c r="BA36" s="635"/>
      <c r="BB36" s="635"/>
      <c r="BC36" s="635"/>
      <c r="BD36" s="635"/>
      <c r="BE36" s="635"/>
      <c r="BF36" s="722"/>
      <c r="BG36" s="656" t="s">
        <v>328</v>
      </c>
      <c r="BH36" s="657"/>
      <c r="BI36" s="657"/>
      <c r="BJ36" s="657"/>
      <c r="BK36" s="657"/>
      <c r="BL36" s="657"/>
      <c r="BM36" s="657"/>
      <c r="BN36" s="657"/>
      <c r="BO36" s="657"/>
      <c r="BP36" s="657"/>
      <c r="BQ36" s="657"/>
      <c r="BR36" s="657"/>
      <c r="BS36" s="657"/>
      <c r="BT36" s="657"/>
      <c r="BU36" s="658"/>
      <c r="BV36" s="634">
        <v>230179</v>
      </c>
      <c r="BW36" s="635"/>
      <c r="BX36" s="635"/>
      <c r="BY36" s="635"/>
      <c r="BZ36" s="635"/>
      <c r="CA36" s="635"/>
      <c r="CB36" s="722"/>
      <c r="CD36" s="660" t="s">
        <v>329</v>
      </c>
      <c r="CE36" s="661"/>
      <c r="CF36" s="661"/>
      <c r="CG36" s="661"/>
      <c r="CH36" s="661"/>
      <c r="CI36" s="661"/>
      <c r="CJ36" s="661"/>
      <c r="CK36" s="661"/>
      <c r="CL36" s="661"/>
      <c r="CM36" s="661"/>
      <c r="CN36" s="661"/>
      <c r="CO36" s="661"/>
      <c r="CP36" s="661"/>
      <c r="CQ36" s="662"/>
      <c r="CR36" s="645">
        <v>2008515</v>
      </c>
      <c r="CS36" s="646"/>
      <c r="CT36" s="646"/>
      <c r="CU36" s="646"/>
      <c r="CV36" s="646"/>
      <c r="CW36" s="646"/>
      <c r="CX36" s="646"/>
      <c r="CY36" s="647"/>
      <c r="CZ36" s="650">
        <v>6.9</v>
      </c>
      <c r="DA36" s="681"/>
      <c r="DB36" s="681"/>
      <c r="DC36" s="684"/>
      <c r="DD36" s="654">
        <v>1619739</v>
      </c>
      <c r="DE36" s="646"/>
      <c r="DF36" s="646"/>
      <c r="DG36" s="646"/>
      <c r="DH36" s="646"/>
      <c r="DI36" s="646"/>
      <c r="DJ36" s="646"/>
      <c r="DK36" s="647"/>
      <c r="DL36" s="654">
        <v>492983</v>
      </c>
      <c r="DM36" s="646"/>
      <c r="DN36" s="646"/>
      <c r="DO36" s="646"/>
      <c r="DP36" s="646"/>
      <c r="DQ36" s="646"/>
      <c r="DR36" s="646"/>
      <c r="DS36" s="646"/>
      <c r="DT36" s="646"/>
      <c r="DU36" s="646"/>
      <c r="DV36" s="647"/>
      <c r="DW36" s="650">
        <v>3.4</v>
      </c>
      <c r="DX36" s="681"/>
      <c r="DY36" s="681"/>
      <c r="DZ36" s="681"/>
      <c r="EA36" s="681"/>
      <c r="EB36" s="681"/>
      <c r="EC36" s="682"/>
    </row>
    <row r="37" spans="2:133" ht="11.25" customHeight="1" x14ac:dyDescent="0.15">
      <c r="B37" s="642" t="s">
        <v>330</v>
      </c>
      <c r="C37" s="643"/>
      <c r="D37" s="643"/>
      <c r="E37" s="643"/>
      <c r="F37" s="643"/>
      <c r="G37" s="643"/>
      <c r="H37" s="643"/>
      <c r="I37" s="643"/>
      <c r="J37" s="643"/>
      <c r="K37" s="643"/>
      <c r="L37" s="643"/>
      <c r="M37" s="643"/>
      <c r="N37" s="643"/>
      <c r="O37" s="643"/>
      <c r="P37" s="643"/>
      <c r="Q37" s="644"/>
      <c r="R37" s="645">
        <v>824657</v>
      </c>
      <c r="S37" s="646"/>
      <c r="T37" s="646"/>
      <c r="U37" s="646"/>
      <c r="V37" s="646"/>
      <c r="W37" s="646"/>
      <c r="X37" s="646"/>
      <c r="Y37" s="647"/>
      <c r="Z37" s="648">
        <v>2.7</v>
      </c>
      <c r="AA37" s="648"/>
      <c r="AB37" s="648"/>
      <c r="AC37" s="648"/>
      <c r="AD37" s="649" t="s">
        <v>231</v>
      </c>
      <c r="AE37" s="649"/>
      <c r="AF37" s="649"/>
      <c r="AG37" s="649"/>
      <c r="AH37" s="649"/>
      <c r="AI37" s="649"/>
      <c r="AJ37" s="649"/>
      <c r="AK37" s="649"/>
      <c r="AL37" s="650" t="s">
        <v>127</v>
      </c>
      <c r="AM37" s="651"/>
      <c r="AN37" s="651"/>
      <c r="AO37" s="652"/>
      <c r="AQ37" s="723" t="s">
        <v>331</v>
      </c>
      <c r="AR37" s="724"/>
      <c r="AS37" s="724"/>
      <c r="AT37" s="724"/>
      <c r="AU37" s="724"/>
      <c r="AV37" s="724"/>
      <c r="AW37" s="724"/>
      <c r="AX37" s="724"/>
      <c r="AY37" s="725"/>
      <c r="AZ37" s="645">
        <v>735490</v>
      </c>
      <c r="BA37" s="646"/>
      <c r="BB37" s="646"/>
      <c r="BC37" s="646"/>
      <c r="BD37" s="679"/>
      <c r="BE37" s="679"/>
      <c r="BF37" s="700"/>
      <c r="BG37" s="660" t="s">
        <v>332</v>
      </c>
      <c r="BH37" s="661"/>
      <c r="BI37" s="661"/>
      <c r="BJ37" s="661"/>
      <c r="BK37" s="661"/>
      <c r="BL37" s="661"/>
      <c r="BM37" s="661"/>
      <c r="BN37" s="661"/>
      <c r="BO37" s="661"/>
      <c r="BP37" s="661"/>
      <c r="BQ37" s="661"/>
      <c r="BR37" s="661"/>
      <c r="BS37" s="661"/>
      <c r="BT37" s="661"/>
      <c r="BU37" s="662"/>
      <c r="BV37" s="645">
        <v>230179</v>
      </c>
      <c r="BW37" s="646"/>
      <c r="BX37" s="646"/>
      <c r="BY37" s="646"/>
      <c r="BZ37" s="646"/>
      <c r="CA37" s="646"/>
      <c r="CB37" s="655"/>
      <c r="CD37" s="660" t="s">
        <v>333</v>
      </c>
      <c r="CE37" s="661"/>
      <c r="CF37" s="661"/>
      <c r="CG37" s="661"/>
      <c r="CH37" s="661"/>
      <c r="CI37" s="661"/>
      <c r="CJ37" s="661"/>
      <c r="CK37" s="661"/>
      <c r="CL37" s="661"/>
      <c r="CM37" s="661"/>
      <c r="CN37" s="661"/>
      <c r="CO37" s="661"/>
      <c r="CP37" s="661"/>
      <c r="CQ37" s="662"/>
      <c r="CR37" s="645">
        <v>47150</v>
      </c>
      <c r="CS37" s="679"/>
      <c r="CT37" s="679"/>
      <c r="CU37" s="679"/>
      <c r="CV37" s="679"/>
      <c r="CW37" s="679"/>
      <c r="CX37" s="679"/>
      <c r="CY37" s="680"/>
      <c r="CZ37" s="650">
        <v>0.2</v>
      </c>
      <c r="DA37" s="681"/>
      <c r="DB37" s="681"/>
      <c r="DC37" s="684"/>
      <c r="DD37" s="654">
        <v>46805</v>
      </c>
      <c r="DE37" s="679"/>
      <c r="DF37" s="679"/>
      <c r="DG37" s="679"/>
      <c r="DH37" s="679"/>
      <c r="DI37" s="679"/>
      <c r="DJ37" s="679"/>
      <c r="DK37" s="680"/>
      <c r="DL37" s="654">
        <v>46805</v>
      </c>
      <c r="DM37" s="679"/>
      <c r="DN37" s="679"/>
      <c r="DO37" s="679"/>
      <c r="DP37" s="679"/>
      <c r="DQ37" s="679"/>
      <c r="DR37" s="679"/>
      <c r="DS37" s="679"/>
      <c r="DT37" s="679"/>
      <c r="DU37" s="679"/>
      <c r="DV37" s="680"/>
      <c r="DW37" s="650">
        <v>0.3</v>
      </c>
      <c r="DX37" s="681"/>
      <c r="DY37" s="681"/>
      <c r="DZ37" s="681"/>
      <c r="EA37" s="681"/>
      <c r="EB37" s="681"/>
      <c r="EC37" s="682"/>
    </row>
    <row r="38" spans="2:133" ht="11.25" customHeight="1" x14ac:dyDescent="0.15">
      <c r="B38" s="642" t="s">
        <v>334</v>
      </c>
      <c r="C38" s="643"/>
      <c r="D38" s="643"/>
      <c r="E38" s="643"/>
      <c r="F38" s="643"/>
      <c r="G38" s="643"/>
      <c r="H38" s="643"/>
      <c r="I38" s="643"/>
      <c r="J38" s="643"/>
      <c r="K38" s="643"/>
      <c r="L38" s="643"/>
      <c r="M38" s="643"/>
      <c r="N38" s="643"/>
      <c r="O38" s="643"/>
      <c r="P38" s="643"/>
      <c r="Q38" s="644"/>
      <c r="R38" s="645">
        <v>171874</v>
      </c>
      <c r="S38" s="646"/>
      <c r="T38" s="646"/>
      <c r="U38" s="646"/>
      <c r="V38" s="646"/>
      <c r="W38" s="646"/>
      <c r="X38" s="646"/>
      <c r="Y38" s="647"/>
      <c r="Z38" s="648">
        <v>0.6</v>
      </c>
      <c r="AA38" s="648"/>
      <c r="AB38" s="648"/>
      <c r="AC38" s="648"/>
      <c r="AD38" s="649">
        <v>44380</v>
      </c>
      <c r="AE38" s="649"/>
      <c r="AF38" s="649"/>
      <c r="AG38" s="649"/>
      <c r="AH38" s="649"/>
      <c r="AI38" s="649"/>
      <c r="AJ38" s="649"/>
      <c r="AK38" s="649"/>
      <c r="AL38" s="650">
        <v>0.3</v>
      </c>
      <c r="AM38" s="651"/>
      <c r="AN38" s="651"/>
      <c r="AO38" s="652"/>
      <c r="AQ38" s="723" t="s">
        <v>335</v>
      </c>
      <c r="AR38" s="724"/>
      <c r="AS38" s="724"/>
      <c r="AT38" s="724"/>
      <c r="AU38" s="724"/>
      <c r="AV38" s="724"/>
      <c r="AW38" s="724"/>
      <c r="AX38" s="724"/>
      <c r="AY38" s="725"/>
      <c r="AZ38" s="645">
        <v>135974</v>
      </c>
      <c r="BA38" s="646"/>
      <c r="BB38" s="646"/>
      <c r="BC38" s="646"/>
      <c r="BD38" s="679"/>
      <c r="BE38" s="679"/>
      <c r="BF38" s="700"/>
      <c r="BG38" s="660" t="s">
        <v>336</v>
      </c>
      <c r="BH38" s="661"/>
      <c r="BI38" s="661"/>
      <c r="BJ38" s="661"/>
      <c r="BK38" s="661"/>
      <c r="BL38" s="661"/>
      <c r="BM38" s="661"/>
      <c r="BN38" s="661"/>
      <c r="BO38" s="661"/>
      <c r="BP38" s="661"/>
      <c r="BQ38" s="661"/>
      <c r="BR38" s="661"/>
      <c r="BS38" s="661"/>
      <c r="BT38" s="661"/>
      <c r="BU38" s="662"/>
      <c r="BV38" s="645">
        <v>9097</v>
      </c>
      <c r="BW38" s="646"/>
      <c r="BX38" s="646"/>
      <c r="BY38" s="646"/>
      <c r="BZ38" s="646"/>
      <c r="CA38" s="646"/>
      <c r="CB38" s="655"/>
      <c r="CD38" s="660" t="s">
        <v>337</v>
      </c>
      <c r="CE38" s="661"/>
      <c r="CF38" s="661"/>
      <c r="CG38" s="661"/>
      <c r="CH38" s="661"/>
      <c r="CI38" s="661"/>
      <c r="CJ38" s="661"/>
      <c r="CK38" s="661"/>
      <c r="CL38" s="661"/>
      <c r="CM38" s="661"/>
      <c r="CN38" s="661"/>
      <c r="CO38" s="661"/>
      <c r="CP38" s="661"/>
      <c r="CQ38" s="662"/>
      <c r="CR38" s="645">
        <v>1794151</v>
      </c>
      <c r="CS38" s="646"/>
      <c r="CT38" s="646"/>
      <c r="CU38" s="646"/>
      <c r="CV38" s="646"/>
      <c r="CW38" s="646"/>
      <c r="CX38" s="646"/>
      <c r="CY38" s="647"/>
      <c r="CZ38" s="650">
        <v>6.2</v>
      </c>
      <c r="DA38" s="681"/>
      <c r="DB38" s="681"/>
      <c r="DC38" s="684"/>
      <c r="DD38" s="654">
        <v>1433241</v>
      </c>
      <c r="DE38" s="646"/>
      <c r="DF38" s="646"/>
      <c r="DG38" s="646"/>
      <c r="DH38" s="646"/>
      <c r="DI38" s="646"/>
      <c r="DJ38" s="646"/>
      <c r="DK38" s="647"/>
      <c r="DL38" s="654">
        <v>1294586</v>
      </c>
      <c r="DM38" s="646"/>
      <c r="DN38" s="646"/>
      <c r="DO38" s="646"/>
      <c r="DP38" s="646"/>
      <c r="DQ38" s="646"/>
      <c r="DR38" s="646"/>
      <c r="DS38" s="646"/>
      <c r="DT38" s="646"/>
      <c r="DU38" s="646"/>
      <c r="DV38" s="647"/>
      <c r="DW38" s="650">
        <v>8.9</v>
      </c>
      <c r="DX38" s="681"/>
      <c r="DY38" s="681"/>
      <c r="DZ38" s="681"/>
      <c r="EA38" s="681"/>
      <c r="EB38" s="681"/>
      <c r="EC38" s="682"/>
    </row>
    <row r="39" spans="2:133" ht="11.25" customHeight="1" x14ac:dyDescent="0.15">
      <c r="B39" s="642" t="s">
        <v>338</v>
      </c>
      <c r="C39" s="643"/>
      <c r="D39" s="643"/>
      <c r="E39" s="643"/>
      <c r="F39" s="643"/>
      <c r="G39" s="643"/>
      <c r="H39" s="643"/>
      <c r="I39" s="643"/>
      <c r="J39" s="643"/>
      <c r="K39" s="643"/>
      <c r="L39" s="643"/>
      <c r="M39" s="643"/>
      <c r="N39" s="643"/>
      <c r="O39" s="643"/>
      <c r="P39" s="643"/>
      <c r="Q39" s="644"/>
      <c r="R39" s="645">
        <v>3595010</v>
      </c>
      <c r="S39" s="646"/>
      <c r="T39" s="646"/>
      <c r="U39" s="646"/>
      <c r="V39" s="646"/>
      <c r="W39" s="646"/>
      <c r="X39" s="646"/>
      <c r="Y39" s="647"/>
      <c r="Z39" s="648">
        <v>11.9</v>
      </c>
      <c r="AA39" s="648"/>
      <c r="AB39" s="648"/>
      <c r="AC39" s="648"/>
      <c r="AD39" s="649" t="s">
        <v>127</v>
      </c>
      <c r="AE39" s="649"/>
      <c r="AF39" s="649"/>
      <c r="AG39" s="649"/>
      <c r="AH39" s="649"/>
      <c r="AI39" s="649"/>
      <c r="AJ39" s="649"/>
      <c r="AK39" s="649"/>
      <c r="AL39" s="650" t="s">
        <v>127</v>
      </c>
      <c r="AM39" s="651"/>
      <c r="AN39" s="651"/>
      <c r="AO39" s="652"/>
      <c r="AQ39" s="723" t="s">
        <v>339</v>
      </c>
      <c r="AR39" s="724"/>
      <c r="AS39" s="724"/>
      <c r="AT39" s="724"/>
      <c r="AU39" s="724"/>
      <c r="AV39" s="724"/>
      <c r="AW39" s="724"/>
      <c r="AX39" s="724"/>
      <c r="AY39" s="725"/>
      <c r="AZ39" s="645">
        <v>33476</v>
      </c>
      <c r="BA39" s="646"/>
      <c r="BB39" s="646"/>
      <c r="BC39" s="646"/>
      <c r="BD39" s="679"/>
      <c r="BE39" s="679"/>
      <c r="BF39" s="700"/>
      <c r="BG39" s="660" t="s">
        <v>340</v>
      </c>
      <c r="BH39" s="661"/>
      <c r="BI39" s="661"/>
      <c r="BJ39" s="661"/>
      <c r="BK39" s="661"/>
      <c r="BL39" s="661"/>
      <c r="BM39" s="661"/>
      <c r="BN39" s="661"/>
      <c r="BO39" s="661"/>
      <c r="BP39" s="661"/>
      <c r="BQ39" s="661"/>
      <c r="BR39" s="661"/>
      <c r="BS39" s="661"/>
      <c r="BT39" s="661"/>
      <c r="BU39" s="662"/>
      <c r="BV39" s="645">
        <v>15250</v>
      </c>
      <c r="BW39" s="646"/>
      <c r="BX39" s="646"/>
      <c r="BY39" s="646"/>
      <c r="BZ39" s="646"/>
      <c r="CA39" s="646"/>
      <c r="CB39" s="655"/>
      <c r="CD39" s="660" t="s">
        <v>341</v>
      </c>
      <c r="CE39" s="661"/>
      <c r="CF39" s="661"/>
      <c r="CG39" s="661"/>
      <c r="CH39" s="661"/>
      <c r="CI39" s="661"/>
      <c r="CJ39" s="661"/>
      <c r="CK39" s="661"/>
      <c r="CL39" s="661"/>
      <c r="CM39" s="661"/>
      <c r="CN39" s="661"/>
      <c r="CO39" s="661"/>
      <c r="CP39" s="661"/>
      <c r="CQ39" s="662"/>
      <c r="CR39" s="645">
        <v>677621</v>
      </c>
      <c r="CS39" s="679"/>
      <c r="CT39" s="679"/>
      <c r="CU39" s="679"/>
      <c r="CV39" s="679"/>
      <c r="CW39" s="679"/>
      <c r="CX39" s="679"/>
      <c r="CY39" s="680"/>
      <c r="CZ39" s="650">
        <v>2.2999999999999998</v>
      </c>
      <c r="DA39" s="681"/>
      <c r="DB39" s="681"/>
      <c r="DC39" s="684"/>
      <c r="DD39" s="654">
        <v>531618</v>
      </c>
      <c r="DE39" s="679"/>
      <c r="DF39" s="679"/>
      <c r="DG39" s="679"/>
      <c r="DH39" s="679"/>
      <c r="DI39" s="679"/>
      <c r="DJ39" s="679"/>
      <c r="DK39" s="680"/>
      <c r="DL39" s="654" t="s">
        <v>127</v>
      </c>
      <c r="DM39" s="679"/>
      <c r="DN39" s="679"/>
      <c r="DO39" s="679"/>
      <c r="DP39" s="679"/>
      <c r="DQ39" s="679"/>
      <c r="DR39" s="679"/>
      <c r="DS39" s="679"/>
      <c r="DT39" s="679"/>
      <c r="DU39" s="679"/>
      <c r="DV39" s="680"/>
      <c r="DW39" s="650" t="s">
        <v>127</v>
      </c>
      <c r="DX39" s="681"/>
      <c r="DY39" s="681"/>
      <c r="DZ39" s="681"/>
      <c r="EA39" s="681"/>
      <c r="EB39" s="681"/>
      <c r="EC39" s="682"/>
    </row>
    <row r="40" spans="2:133" ht="11.25" customHeight="1" x14ac:dyDescent="0.15">
      <c r="B40" s="642" t="s">
        <v>342</v>
      </c>
      <c r="C40" s="643"/>
      <c r="D40" s="643"/>
      <c r="E40" s="643"/>
      <c r="F40" s="643"/>
      <c r="G40" s="643"/>
      <c r="H40" s="643"/>
      <c r="I40" s="643"/>
      <c r="J40" s="643"/>
      <c r="K40" s="643"/>
      <c r="L40" s="643"/>
      <c r="M40" s="643"/>
      <c r="N40" s="643"/>
      <c r="O40" s="643"/>
      <c r="P40" s="643"/>
      <c r="Q40" s="644"/>
      <c r="R40" s="645" t="s">
        <v>127</v>
      </c>
      <c r="S40" s="646"/>
      <c r="T40" s="646"/>
      <c r="U40" s="646"/>
      <c r="V40" s="646"/>
      <c r="W40" s="646"/>
      <c r="X40" s="646"/>
      <c r="Y40" s="647"/>
      <c r="Z40" s="648" t="s">
        <v>231</v>
      </c>
      <c r="AA40" s="648"/>
      <c r="AB40" s="648"/>
      <c r="AC40" s="648"/>
      <c r="AD40" s="649" t="s">
        <v>231</v>
      </c>
      <c r="AE40" s="649"/>
      <c r="AF40" s="649"/>
      <c r="AG40" s="649"/>
      <c r="AH40" s="649"/>
      <c r="AI40" s="649"/>
      <c r="AJ40" s="649"/>
      <c r="AK40" s="649"/>
      <c r="AL40" s="650" t="s">
        <v>127</v>
      </c>
      <c r="AM40" s="651"/>
      <c r="AN40" s="651"/>
      <c r="AO40" s="652"/>
      <c r="AQ40" s="723" t="s">
        <v>343</v>
      </c>
      <c r="AR40" s="724"/>
      <c r="AS40" s="724"/>
      <c r="AT40" s="724"/>
      <c r="AU40" s="724"/>
      <c r="AV40" s="724"/>
      <c r="AW40" s="724"/>
      <c r="AX40" s="724"/>
      <c r="AY40" s="725"/>
      <c r="AZ40" s="645">
        <v>9123</v>
      </c>
      <c r="BA40" s="646"/>
      <c r="BB40" s="646"/>
      <c r="BC40" s="646"/>
      <c r="BD40" s="679"/>
      <c r="BE40" s="679"/>
      <c r="BF40" s="700"/>
      <c r="BG40" s="726" t="s">
        <v>344</v>
      </c>
      <c r="BH40" s="727"/>
      <c r="BI40" s="727"/>
      <c r="BJ40" s="727"/>
      <c r="BK40" s="727"/>
      <c r="BL40" s="236"/>
      <c r="BM40" s="661" t="s">
        <v>345</v>
      </c>
      <c r="BN40" s="661"/>
      <c r="BO40" s="661"/>
      <c r="BP40" s="661"/>
      <c r="BQ40" s="661"/>
      <c r="BR40" s="661"/>
      <c r="BS40" s="661"/>
      <c r="BT40" s="661"/>
      <c r="BU40" s="662"/>
      <c r="BV40" s="645">
        <v>84</v>
      </c>
      <c r="BW40" s="646"/>
      <c r="BX40" s="646"/>
      <c r="BY40" s="646"/>
      <c r="BZ40" s="646"/>
      <c r="CA40" s="646"/>
      <c r="CB40" s="655"/>
      <c r="CD40" s="660" t="s">
        <v>346</v>
      </c>
      <c r="CE40" s="661"/>
      <c r="CF40" s="661"/>
      <c r="CG40" s="661"/>
      <c r="CH40" s="661"/>
      <c r="CI40" s="661"/>
      <c r="CJ40" s="661"/>
      <c r="CK40" s="661"/>
      <c r="CL40" s="661"/>
      <c r="CM40" s="661"/>
      <c r="CN40" s="661"/>
      <c r="CO40" s="661"/>
      <c r="CP40" s="661"/>
      <c r="CQ40" s="662"/>
      <c r="CR40" s="645">
        <v>16750</v>
      </c>
      <c r="CS40" s="646"/>
      <c r="CT40" s="646"/>
      <c r="CU40" s="646"/>
      <c r="CV40" s="646"/>
      <c r="CW40" s="646"/>
      <c r="CX40" s="646"/>
      <c r="CY40" s="647"/>
      <c r="CZ40" s="650">
        <v>0.1</v>
      </c>
      <c r="DA40" s="681"/>
      <c r="DB40" s="681"/>
      <c r="DC40" s="684"/>
      <c r="DD40" s="654">
        <v>1500</v>
      </c>
      <c r="DE40" s="646"/>
      <c r="DF40" s="646"/>
      <c r="DG40" s="646"/>
      <c r="DH40" s="646"/>
      <c r="DI40" s="646"/>
      <c r="DJ40" s="646"/>
      <c r="DK40" s="647"/>
      <c r="DL40" s="654" t="s">
        <v>127</v>
      </c>
      <c r="DM40" s="646"/>
      <c r="DN40" s="646"/>
      <c r="DO40" s="646"/>
      <c r="DP40" s="646"/>
      <c r="DQ40" s="646"/>
      <c r="DR40" s="646"/>
      <c r="DS40" s="646"/>
      <c r="DT40" s="646"/>
      <c r="DU40" s="646"/>
      <c r="DV40" s="647"/>
      <c r="DW40" s="650" t="s">
        <v>231</v>
      </c>
      <c r="DX40" s="681"/>
      <c r="DY40" s="681"/>
      <c r="DZ40" s="681"/>
      <c r="EA40" s="681"/>
      <c r="EB40" s="681"/>
      <c r="EC40" s="682"/>
    </row>
    <row r="41" spans="2:133" ht="11.25" customHeight="1" x14ac:dyDescent="0.15">
      <c r="B41" s="642" t="s">
        <v>347</v>
      </c>
      <c r="C41" s="643"/>
      <c r="D41" s="643"/>
      <c r="E41" s="643"/>
      <c r="F41" s="643"/>
      <c r="G41" s="643"/>
      <c r="H41" s="643"/>
      <c r="I41" s="643"/>
      <c r="J41" s="643"/>
      <c r="K41" s="643"/>
      <c r="L41" s="643"/>
      <c r="M41" s="643"/>
      <c r="N41" s="643"/>
      <c r="O41" s="643"/>
      <c r="P41" s="643"/>
      <c r="Q41" s="644"/>
      <c r="R41" s="645">
        <v>526980</v>
      </c>
      <c r="S41" s="646"/>
      <c r="T41" s="646"/>
      <c r="U41" s="646"/>
      <c r="V41" s="646"/>
      <c r="W41" s="646"/>
      <c r="X41" s="646"/>
      <c r="Y41" s="647"/>
      <c r="Z41" s="648">
        <v>1.8</v>
      </c>
      <c r="AA41" s="648"/>
      <c r="AB41" s="648"/>
      <c r="AC41" s="648"/>
      <c r="AD41" s="649" t="s">
        <v>127</v>
      </c>
      <c r="AE41" s="649"/>
      <c r="AF41" s="649"/>
      <c r="AG41" s="649"/>
      <c r="AH41" s="649"/>
      <c r="AI41" s="649"/>
      <c r="AJ41" s="649"/>
      <c r="AK41" s="649"/>
      <c r="AL41" s="650" t="s">
        <v>127</v>
      </c>
      <c r="AM41" s="651"/>
      <c r="AN41" s="651"/>
      <c r="AO41" s="652"/>
      <c r="AQ41" s="723" t="s">
        <v>348</v>
      </c>
      <c r="AR41" s="724"/>
      <c r="AS41" s="724"/>
      <c r="AT41" s="724"/>
      <c r="AU41" s="724"/>
      <c r="AV41" s="724"/>
      <c r="AW41" s="724"/>
      <c r="AX41" s="724"/>
      <c r="AY41" s="725"/>
      <c r="AZ41" s="645">
        <v>628299</v>
      </c>
      <c r="BA41" s="646"/>
      <c r="BB41" s="646"/>
      <c r="BC41" s="646"/>
      <c r="BD41" s="679"/>
      <c r="BE41" s="679"/>
      <c r="BF41" s="700"/>
      <c r="BG41" s="726"/>
      <c r="BH41" s="727"/>
      <c r="BI41" s="727"/>
      <c r="BJ41" s="727"/>
      <c r="BK41" s="727"/>
      <c r="BL41" s="236"/>
      <c r="BM41" s="661" t="s">
        <v>349</v>
      </c>
      <c r="BN41" s="661"/>
      <c r="BO41" s="661"/>
      <c r="BP41" s="661"/>
      <c r="BQ41" s="661"/>
      <c r="BR41" s="661"/>
      <c r="BS41" s="661"/>
      <c r="BT41" s="661"/>
      <c r="BU41" s="662"/>
      <c r="BV41" s="645" t="s">
        <v>127</v>
      </c>
      <c r="BW41" s="646"/>
      <c r="BX41" s="646"/>
      <c r="BY41" s="646"/>
      <c r="BZ41" s="646"/>
      <c r="CA41" s="646"/>
      <c r="CB41" s="655"/>
      <c r="CD41" s="660" t="s">
        <v>350</v>
      </c>
      <c r="CE41" s="661"/>
      <c r="CF41" s="661"/>
      <c r="CG41" s="661"/>
      <c r="CH41" s="661"/>
      <c r="CI41" s="661"/>
      <c r="CJ41" s="661"/>
      <c r="CK41" s="661"/>
      <c r="CL41" s="661"/>
      <c r="CM41" s="661"/>
      <c r="CN41" s="661"/>
      <c r="CO41" s="661"/>
      <c r="CP41" s="661"/>
      <c r="CQ41" s="662"/>
      <c r="CR41" s="645" t="s">
        <v>127</v>
      </c>
      <c r="CS41" s="679"/>
      <c r="CT41" s="679"/>
      <c r="CU41" s="679"/>
      <c r="CV41" s="679"/>
      <c r="CW41" s="679"/>
      <c r="CX41" s="679"/>
      <c r="CY41" s="680"/>
      <c r="CZ41" s="650" t="s">
        <v>127</v>
      </c>
      <c r="DA41" s="681"/>
      <c r="DB41" s="681"/>
      <c r="DC41" s="684"/>
      <c r="DD41" s="654" t="s">
        <v>127</v>
      </c>
      <c r="DE41" s="679"/>
      <c r="DF41" s="679"/>
      <c r="DG41" s="679"/>
      <c r="DH41" s="679"/>
      <c r="DI41" s="679"/>
      <c r="DJ41" s="679"/>
      <c r="DK41" s="680"/>
      <c r="DL41" s="730"/>
      <c r="DM41" s="731"/>
      <c r="DN41" s="731"/>
      <c r="DO41" s="731"/>
      <c r="DP41" s="731"/>
      <c r="DQ41" s="731"/>
      <c r="DR41" s="731"/>
      <c r="DS41" s="731"/>
      <c r="DT41" s="731"/>
      <c r="DU41" s="731"/>
      <c r="DV41" s="732"/>
      <c r="DW41" s="733"/>
      <c r="DX41" s="734"/>
      <c r="DY41" s="734"/>
      <c r="DZ41" s="734"/>
      <c r="EA41" s="734"/>
      <c r="EB41" s="734"/>
      <c r="EC41" s="735"/>
    </row>
    <row r="42" spans="2:133" ht="11.25" customHeight="1" x14ac:dyDescent="0.15">
      <c r="B42" s="686" t="s">
        <v>351</v>
      </c>
      <c r="C42" s="687"/>
      <c r="D42" s="687"/>
      <c r="E42" s="687"/>
      <c r="F42" s="687"/>
      <c r="G42" s="687"/>
      <c r="H42" s="687"/>
      <c r="I42" s="687"/>
      <c r="J42" s="687"/>
      <c r="K42" s="687"/>
      <c r="L42" s="687"/>
      <c r="M42" s="687"/>
      <c r="N42" s="687"/>
      <c r="O42" s="687"/>
      <c r="P42" s="687"/>
      <c r="Q42" s="688"/>
      <c r="R42" s="736">
        <v>30085058</v>
      </c>
      <c r="S42" s="737"/>
      <c r="T42" s="737"/>
      <c r="U42" s="737"/>
      <c r="V42" s="737"/>
      <c r="W42" s="737"/>
      <c r="X42" s="737"/>
      <c r="Y42" s="739"/>
      <c r="Z42" s="740">
        <v>100</v>
      </c>
      <c r="AA42" s="740"/>
      <c r="AB42" s="740"/>
      <c r="AC42" s="740"/>
      <c r="AD42" s="741">
        <v>14098324</v>
      </c>
      <c r="AE42" s="741"/>
      <c r="AF42" s="741"/>
      <c r="AG42" s="741"/>
      <c r="AH42" s="741"/>
      <c r="AI42" s="741"/>
      <c r="AJ42" s="741"/>
      <c r="AK42" s="741"/>
      <c r="AL42" s="742">
        <v>100</v>
      </c>
      <c r="AM42" s="717"/>
      <c r="AN42" s="717"/>
      <c r="AO42" s="743"/>
      <c r="AQ42" s="744" t="s">
        <v>343</v>
      </c>
      <c r="AR42" s="745"/>
      <c r="AS42" s="745"/>
      <c r="AT42" s="745"/>
      <c r="AU42" s="745"/>
      <c r="AV42" s="745"/>
      <c r="AW42" s="745"/>
      <c r="AX42" s="745"/>
      <c r="AY42" s="746"/>
      <c r="AZ42" s="736">
        <v>1123253</v>
      </c>
      <c r="BA42" s="737"/>
      <c r="BB42" s="737"/>
      <c r="BC42" s="737"/>
      <c r="BD42" s="716"/>
      <c r="BE42" s="716"/>
      <c r="BF42" s="718"/>
      <c r="BG42" s="728"/>
      <c r="BH42" s="729"/>
      <c r="BI42" s="729"/>
      <c r="BJ42" s="729"/>
      <c r="BK42" s="729"/>
      <c r="BL42" s="237"/>
      <c r="BM42" s="671" t="s">
        <v>352</v>
      </c>
      <c r="BN42" s="671"/>
      <c r="BO42" s="671"/>
      <c r="BP42" s="671"/>
      <c r="BQ42" s="671"/>
      <c r="BR42" s="671"/>
      <c r="BS42" s="671"/>
      <c r="BT42" s="671"/>
      <c r="BU42" s="672"/>
      <c r="BV42" s="736">
        <v>249</v>
      </c>
      <c r="BW42" s="737"/>
      <c r="BX42" s="737"/>
      <c r="BY42" s="737"/>
      <c r="BZ42" s="737"/>
      <c r="CA42" s="737"/>
      <c r="CB42" s="738"/>
      <c r="CD42" s="642" t="s">
        <v>353</v>
      </c>
      <c r="CE42" s="643"/>
      <c r="CF42" s="643"/>
      <c r="CG42" s="643"/>
      <c r="CH42" s="643"/>
      <c r="CI42" s="643"/>
      <c r="CJ42" s="643"/>
      <c r="CK42" s="643"/>
      <c r="CL42" s="643"/>
      <c r="CM42" s="643"/>
      <c r="CN42" s="643"/>
      <c r="CO42" s="643"/>
      <c r="CP42" s="643"/>
      <c r="CQ42" s="644"/>
      <c r="CR42" s="645">
        <v>5616781</v>
      </c>
      <c r="CS42" s="646"/>
      <c r="CT42" s="646"/>
      <c r="CU42" s="646"/>
      <c r="CV42" s="646"/>
      <c r="CW42" s="646"/>
      <c r="CX42" s="646"/>
      <c r="CY42" s="647"/>
      <c r="CZ42" s="650">
        <v>19.3</v>
      </c>
      <c r="DA42" s="651"/>
      <c r="DB42" s="651"/>
      <c r="DC42" s="663"/>
      <c r="DD42" s="654">
        <v>1050017</v>
      </c>
      <c r="DE42" s="646"/>
      <c r="DF42" s="646"/>
      <c r="DG42" s="646"/>
      <c r="DH42" s="646"/>
      <c r="DI42" s="646"/>
      <c r="DJ42" s="646"/>
      <c r="DK42" s="647"/>
      <c r="DL42" s="730"/>
      <c r="DM42" s="731"/>
      <c r="DN42" s="731"/>
      <c r="DO42" s="731"/>
      <c r="DP42" s="731"/>
      <c r="DQ42" s="731"/>
      <c r="DR42" s="731"/>
      <c r="DS42" s="731"/>
      <c r="DT42" s="731"/>
      <c r="DU42" s="731"/>
      <c r="DV42" s="732"/>
      <c r="DW42" s="733"/>
      <c r="DX42" s="734"/>
      <c r="DY42" s="734"/>
      <c r="DZ42" s="734"/>
      <c r="EA42" s="734"/>
      <c r="EB42" s="734"/>
      <c r="EC42" s="735"/>
    </row>
    <row r="43" spans="2:133" ht="11.25" customHeight="1" x14ac:dyDescent="0.15">
      <c r="BV43" s="238"/>
      <c r="BW43" s="238"/>
      <c r="BX43" s="238"/>
      <c r="BY43" s="238"/>
      <c r="BZ43" s="238"/>
      <c r="CA43" s="238"/>
      <c r="CB43" s="238"/>
      <c r="CD43" s="642" t="s">
        <v>354</v>
      </c>
      <c r="CE43" s="643"/>
      <c r="CF43" s="643"/>
      <c r="CG43" s="643"/>
      <c r="CH43" s="643"/>
      <c r="CI43" s="643"/>
      <c r="CJ43" s="643"/>
      <c r="CK43" s="643"/>
      <c r="CL43" s="643"/>
      <c r="CM43" s="643"/>
      <c r="CN43" s="643"/>
      <c r="CO43" s="643"/>
      <c r="CP43" s="643"/>
      <c r="CQ43" s="644"/>
      <c r="CR43" s="645">
        <v>23915</v>
      </c>
      <c r="CS43" s="679"/>
      <c r="CT43" s="679"/>
      <c r="CU43" s="679"/>
      <c r="CV43" s="679"/>
      <c r="CW43" s="679"/>
      <c r="CX43" s="679"/>
      <c r="CY43" s="680"/>
      <c r="CZ43" s="650">
        <v>0.1</v>
      </c>
      <c r="DA43" s="681"/>
      <c r="DB43" s="681"/>
      <c r="DC43" s="684"/>
      <c r="DD43" s="654">
        <v>20915</v>
      </c>
      <c r="DE43" s="679"/>
      <c r="DF43" s="679"/>
      <c r="DG43" s="679"/>
      <c r="DH43" s="679"/>
      <c r="DI43" s="679"/>
      <c r="DJ43" s="679"/>
      <c r="DK43" s="680"/>
      <c r="DL43" s="730"/>
      <c r="DM43" s="731"/>
      <c r="DN43" s="731"/>
      <c r="DO43" s="731"/>
      <c r="DP43" s="731"/>
      <c r="DQ43" s="731"/>
      <c r="DR43" s="731"/>
      <c r="DS43" s="731"/>
      <c r="DT43" s="731"/>
      <c r="DU43" s="731"/>
      <c r="DV43" s="732"/>
      <c r="DW43" s="733"/>
      <c r="DX43" s="734"/>
      <c r="DY43" s="734"/>
      <c r="DZ43" s="734"/>
      <c r="EA43" s="734"/>
      <c r="EB43" s="734"/>
      <c r="EC43" s="735"/>
    </row>
    <row r="44" spans="2:133" ht="11.25" customHeight="1" x14ac:dyDescent="0.15">
      <c r="CD44" s="757" t="s">
        <v>303</v>
      </c>
      <c r="CE44" s="758"/>
      <c r="CF44" s="642" t="s">
        <v>355</v>
      </c>
      <c r="CG44" s="643"/>
      <c r="CH44" s="643"/>
      <c r="CI44" s="643"/>
      <c r="CJ44" s="643"/>
      <c r="CK44" s="643"/>
      <c r="CL44" s="643"/>
      <c r="CM44" s="643"/>
      <c r="CN44" s="643"/>
      <c r="CO44" s="643"/>
      <c r="CP44" s="643"/>
      <c r="CQ44" s="644"/>
      <c r="CR44" s="645">
        <v>5616781</v>
      </c>
      <c r="CS44" s="646"/>
      <c r="CT44" s="646"/>
      <c r="CU44" s="646"/>
      <c r="CV44" s="646"/>
      <c r="CW44" s="646"/>
      <c r="CX44" s="646"/>
      <c r="CY44" s="647"/>
      <c r="CZ44" s="650">
        <v>19.3</v>
      </c>
      <c r="DA44" s="651"/>
      <c r="DB44" s="651"/>
      <c r="DC44" s="663"/>
      <c r="DD44" s="654">
        <v>1050017</v>
      </c>
      <c r="DE44" s="646"/>
      <c r="DF44" s="646"/>
      <c r="DG44" s="646"/>
      <c r="DH44" s="646"/>
      <c r="DI44" s="646"/>
      <c r="DJ44" s="646"/>
      <c r="DK44" s="647"/>
      <c r="DL44" s="730"/>
      <c r="DM44" s="731"/>
      <c r="DN44" s="731"/>
      <c r="DO44" s="731"/>
      <c r="DP44" s="731"/>
      <c r="DQ44" s="731"/>
      <c r="DR44" s="731"/>
      <c r="DS44" s="731"/>
      <c r="DT44" s="731"/>
      <c r="DU44" s="731"/>
      <c r="DV44" s="732"/>
      <c r="DW44" s="733"/>
      <c r="DX44" s="734"/>
      <c r="DY44" s="734"/>
      <c r="DZ44" s="734"/>
      <c r="EA44" s="734"/>
      <c r="EB44" s="734"/>
      <c r="EC44" s="735"/>
    </row>
    <row r="45" spans="2:133" ht="11.25" customHeight="1" x14ac:dyDescent="0.15">
      <c r="CD45" s="759"/>
      <c r="CE45" s="760"/>
      <c r="CF45" s="642" t="s">
        <v>356</v>
      </c>
      <c r="CG45" s="643"/>
      <c r="CH45" s="643"/>
      <c r="CI45" s="643"/>
      <c r="CJ45" s="643"/>
      <c r="CK45" s="643"/>
      <c r="CL45" s="643"/>
      <c r="CM45" s="643"/>
      <c r="CN45" s="643"/>
      <c r="CO45" s="643"/>
      <c r="CP45" s="643"/>
      <c r="CQ45" s="644"/>
      <c r="CR45" s="645">
        <v>4883720</v>
      </c>
      <c r="CS45" s="679"/>
      <c r="CT45" s="679"/>
      <c r="CU45" s="679"/>
      <c r="CV45" s="679"/>
      <c r="CW45" s="679"/>
      <c r="CX45" s="679"/>
      <c r="CY45" s="680"/>
      <c r="CZ45" s="650">
        <v>16.8</v>
      </c>
      <c r="DA45" s="681"/>
      <c r="DB45" s="681"/>
      <c r="DC45" s="684"/>
      <c r="DD45" s="654">
        <v>690918</v>
      </c>
      <c r="DE45" s="679"/>
      <c r="DF45" s="679"/>
      <c r="DG45" s="679"/>
      <c r="DH45" s="679"/>
      <c r="DI45" s="679"/>
      <c r="DJ45" s="679"/>
      <c r="DK45" s="680"/>
      <c r="DL45" s="730"/>
      <c r="DM45" s="731"/>
      <c r="DN45" s="731"/>
      <c r="DO45" s="731"/>
      <c r="DP45" s="731"/>
      <c r="DQ45" s="731"/>
      <c r="DR45" s="731"/>
      <c r="DS45" s="731"/>
      <c r="DT45" s="731"/>
      <c r="DU45" s="731"/>
      <c r="DV45" s="732"/>
      <c r="DW45" s="733"/>
      <c r="DX45" s="734"/>
      <c r="DY45" s="734"/>
      <c r="DZ45" s="734"/>
      <c r="EA45" s="734"/>
      <c r="EB45" s="734"/>
      <c r="EC45" s="73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358</v>
      </c>
      <c r="CG46" s="643"/>
      <c r="CH46" s="643"/>
      <c r="CI46" s="643"/>
      <c r="CJ46" s="643"/>
      <c r="CK46" s="643"/>
      <c r="CL46" s="643"/>
      <c r="CM46" s="643"/>
      <c r="CN46" s="643"/>
      <c r="CO46" s="643"/>
      <c r="CP46" s="643"/>
      <c r="CQ46" s="644"/>
      <c r="CR46" s="645">
        <v>567733</v>
      </c>
      <c r="CS46" s="646"/>
      <c r="CT46" s="646"/>
      <c r="CU46" s="646"/>
      <c r="CV46" s="646"/>
      <c r="CW46" s="646"/>
      <c r="CX46" s="646"/>
      <c r="CY46" s="647"/>
      <c r="CZ46" s="650">
        <v>1.9</v>
      </c>
      <c r="DA46" s="651"/>
      <c r="DB46" s="651"/>
      <c r="DC46" s="663"/>
      <c r="DD46" s="654">
        <v>308171</v>
      </c>
      <c r="DE46" s="646"/>
      <c r="DF46" s="646"/>
      <c r="DG46" s="646"/>
      <c r="DH46" s="646"/>
      <c r="DI46" s="646"/>
      <c r="DJ46" s="646"/>
      <c r="DK46" s="647"/>
      <c r="DL46" s="730"/>
      <c r="DM46" s="731"/>
      <c r="DN46" s="731"/>
      <c r="DO46" s="731"/>
      <c r="DP46" s="731"/>
      <c r="DQ46" s="731"/>
      <c r="DR46" s="731"/>
      <c r="DS46" s="731"/>
      <c r="DT46" s="731"/>
      <c r="DU46" s="731"/>
      <c r="DV46" s="732"/>
      <c r="DW46" s="733"/>
      <c r="DX46" s="734"/>
      <c r="DY46" s="734"/>
      <c r="DZ46" s="734"/>
      <c r="EA46" s="734"/>
      <c r="EB46" s="734"/>
      <c r="EC46" s="73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360</v>
      </c>
      <c r="CG47" s="643"/>
      <c r="CH47" s="643"/>
      <c r="CI47" s="643"/>
      <c r="CJ47" s="643"/>
      <c r="CK47" s="643"/>
      <c r="CL47" s="643"/>
      <c r="CM47" s="643"/>
      <c r="CN47" s="643"/>
      <c r="CO47" s="643"/>
      <c r="CP47" s="643"/>
      <c r="CQ47" s="644"/>
      <c r="CR47" s="645" t="s">
        <v>127</v>
      </c>
      <c r="CS47" s="679"/>
      <c r="CT47" s="679"/>
      <c r="CU47" s="679"/>
      <c r="CV47" s="679"/>
      <c r="CW47" s="679"/>
      <c r="CX47" s="679"/>
      <c r="CY47" s="680"/>
      <c r="CZ47" s="650" t="s">
        <v>247</v>
      </c>
      <c r="DA47" s="681"/>
      <c r="DB47" s="681"/>
      <c r="DC47" s="684"/>
      <c r="DD47" s="654" t="s">
        <v>231</v>
      </c>
      <c r="DE47" s="679"/>
      <c r="DF47" s="679"/>
      <c r="DG47" s="679"/>
      <c r="DH47" s="679"/>
      <c r="DI47" s="679"/>
      <c r="DJ47" s="679"/>
      <c r="DK47" s="680"/>
      <c r="DL47" s="730"/>
      <c r="DM47" s="731"/>
      <c r="DN47" s="731"/>
      <c r="DO47" s="731"/>
      <c r="DP47" s="731"/>
      <c r="DQ47" s="731"/>
      <c r="DR47" s="731"/>
      <c r="DS47" s="731"/>
      <c r="DT47" s="731"/>
      <c r="DU47" s="731"/>
      <c r="DV47" s="732"/>
      <c r="DW47" s="733"/>
      <c r="DX47" s="734"/>
      <c r="DY47" s="734"/>
      <c r="DZ47" s="734"/>
      <c r="EA47" s="734"/>
      <c r="EB47" s="734"/>
      <c r="EC47" s="735"/>
    </row>
    <row r="48" spans="2:133" x14ac:dyDescent="0.15">
      <c r="B48" s="241" t="s">
        <v>361</v>
      </c>
      <c r="CD48" s="761"/>
      <c r="CE48" s="762"/>
      <c r="CF48" s="642" t="s">
        <v>362</v>
      </c>
      <c r="CG48" s="643"/>
      <c r="CH48" s="643"/>
      <c r="CI48" s="643"/>
      <c r="CJ48" s="643"/>
      <c r="CK48" s="643"/>
      <c r="CL48" s="643"/>
      <c r="CM48" s="643"/>
      <c r="CN48" s="643"/>
      <c r="CO48" s="643"/>
      <c r="CP48" s="643"/>
      <c r="CQ48" s="644"/>
      <c r="CR48" s="645" t="s">
        <v>231</v>
      </c>
      <c r="CS48" s="646"/>
      <c r="CT48" s="646"/>
      <c r="CU48" s="646"/>
      <c r="CV48" s="646"/>
      <c r="CW48" s="646"/>
      <c r="CX48" s="646"/>
      <c r="CY48" s="647"/>
      <c r="CZ48" s="650" t="s">
        <v>127</v>
      </c>
      <c r="DA48" s="651"/>
      <c r="DB48" s="651"/>
      <c r="DC48" s="663"/>
      <c r="DD48" s="654" t="s">
        <v>231</v>
      </c>
      <c r="DE48" s="646"/>
      <c r="DF48" s="646"/>
      <c r="DG48" s="646"/>
      <c r="DH48" s="646"/>
      <c r="DI48" s="646"/>
      <c r="DJ48" s="646"/>
      <c r="DK48" s="647"/>
      <c r="DL48" s="730"/>
      <c r="DM48" s="731"/>
      <c r="DN48" s="731"/>
      <c r="DO48" s="731"/>
      <c r="DP48" s="731"/>
      <c r="DQ48" s="731"/>
      <c r="DR48" s="731"/>
      <c r="DS48" s="731"/>
      <c r="DT48" s="731"/>
      <c r="DU48" s="731"/>
      <c r="DV48" s="732"/>
      <c r="DW48" s="733"/>
      <c r="DX48" s="734"/>
      <c r="DY48" s="734"/>
      <c r="DZ48" s="734"/>
      <c r="EA48" s="734"/>
      <c r="EB48" s="734"/>
      <c r="EC48" s="735"/>
    </row>
    <row r="49" spans="82:133" ht="11.25" customHeight="1" x14ac:dyDescent="0.15">
      <c r="CD49" s="686" t="s">
        <v>363</v>
      </c>
      <c r="CE49" s="687"/>
      <c r="CF49" s="687"/>
      <c r="CG49" s="687"/>
      <c r="CH49" s="687"/>
      <c r="CI49" s="687"/>
      <c r="CJ49" s="687"/>
      <c r="CK49" s="687"/>
      <c r="CL49" s="687"/>
      <c r="CM49" s="687"/>
      <c r="CN49" s="687"/>
      <c r="CO49" s="687"/>
      <c r="CP49" s="687"/>
      <c r="CQ49" s="688"/>
      <c r="CR49" s="736">
        <v>29133018</v>
      </c>
      <c r="CS49" s="716"/>
      <c r="CT49" s="716"/>
      <c r="CU49" s="716"/>
      <c r="CV49" s="716"/>
      <c r="CW49" s="716"/>
      <c r="CX49" s="716"/>
      <c r="CY49" s="747"/>
      <c r="CZ49" s="742">
        <v>100</v>
      </c>
      <c r="DA49" s="748"/>
      <c r="DB49" s="748"/>
      <c r="DC49" s="749"/>
      <c r="DD49" s="750">
        <v>16201079</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nXdq8P48NWjwWnnDPGhVa+pwaesb9vLYhWZWcohtNLkn6sEccslMHktOSeO+qchIvCUJuUhdsOdWh1zh2PMFBQ==" saltValue="/AJxT5xMwWuJrl795yWnt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2" zoomScale="70" zoomScaleNormal="25" zoomScaleSheetLayoutView="70" workbookViewId="0">
      <selection activeCell="B33" sqref="B33:P3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365</v>
      </c>
      <c r="DK2" s="793"/>
      <c r="DL2" s="793"/>
      <c r="DM2" s="793"/>
      <c r="DN2" s="793"/>
      <c r="DO2" s="794"/>
      <c r="DP2" s="250"/>
      <c r="DQ2" s="792" t="s">
        <v>366</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367</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369</v>
      </c>
      <c r="B5" s="787"/>
      <c r="C5" s="787"/>
      <c r="D5" s="787"/>
      <c r="E5" s="787"/>
      <c r="F5" s="787"/>
      <c r="G5" s="787"/>
      <c r="H5" s="787"/>
      <c r="I5" s="787"/>
      <c r="J5" s="787"/>
      <c r="K5" s="787"/>
      <c r="L5" s="787"/>
      <c r="M5" s="787"/>
      <c r="N5" s="787"/>
      <c r="O5" s="787"/>
      <c r="P5" s="788"/>
      <c r="Q5" s="763" t="s">
        <v>370</v>
      </c>
      <c r="R5" s="764"/>
      <c r="S5" s="764"/>
      <c r="T5" s="764"/>
      <c r="U5" s="765"/>
      <c r="V5" s="763" t="s">
        <v>371</v>
      </c>
      <c r="W5" s="764"/>
      <c r="X5" s="764"/>
      <c r="Y5" s="764"/>
      <c r="Z5" s="765"/>
      <c r="AA5" s="763" t="s">
        <v>372</v>
      </c>
      <c r="AB5" s="764"/>
      <c r="AC5" s="764"/>
      <c r="AD5" s="764"/>
      <c r="AE5" s="764"/>
      <c r="AF5" s="796" t="s">
        <v>373</v>
      </c>
      <c r="AG5" s="764"/>
      <c r="AH5" s="764"/>
      <c r="AI5" s="764"/>
      <c r="AJ5" s="775"/>
      <c r="AK5" s="764" t="s">
        <v>374</v>
      </c>
      <c r="AL5" s="764"/>
      <c r="AM5" s="764"/>
      <c r="AN5" s="764"/>
      <c r="AO5" s="765"/>
      <c r="AP5" s="763" t="s">
        <v>375</v>
      </c>
      <c r="AQ5" s="764"/>
      <c r="AR5" s="764"/>
      <c r="AS5" s="764"/>
      <c r="AT5" s="765"/>
      <c r="AU5" s="763" t="s">
        <v>376</v>
      </c>
      <c r="AV5" s="764"/>
      <c r="AW5" s="764"/>
      <c r="AX5" s="764"/>
      <c r="AY5" s="775"/>
      <c r="AZ5" s="257"/>
      <c r="BA5" s="257"/>
      <c r="BB5" s="257"/>
      <c r="BC5" s="257"/>
      <c r="BD5" s="257"/>
      <c r="BE5" s="258"/>
      <c r="BF5" s="258"/>
      <c r="BG5" s="258"/>
      <c r="BH5" s="258"/>
      <c r="BI5" s="258"/>
      <c r="BJ5" s="258"/>
      <c r="BK5" s="258"/>
      <c r="BL5" s="258"/>
      <c r="BM5" s="258"/>
      <c r="BN5" s="258"/>
      <c r="BO5" s="258"/>
      <c r="BP5" s="258"/>
      <c r="BQ5" s="786" t="s">
        <v>377</v>
      </c>
      <c r="BR5" s="787"/>
      <c r="BS5" s="787"/>
      <c r="BT5" s="787"/>
      <c r="BU5" s="787"/>
      <c r="BV5" s="787"/>
      <c r="BW5" s="787"/>
      <c r="BX5" s="787"/>
      <c r="BY5" s="787"/>
      <c r="BZ5" s="787"/>
      <c r="CA5" s="787"/>
      <c r="CB5" s="787"/>
      <c r="CC5" s="787"/>
      <c r="CD5" s="787"/>
      <c r="CE5" s="787"/>
      <c r="CF5" s="787"/>
      <c r="CG5" s="788"/>
      <c r="CH5" s="763" t="s">
        <v>378</v>
      </c>
      <c r="CI5" s="764"/>
      <c r="CJ5" s="764"/>
      <c r="CK5" s="764"/>
      <c r="CL5" s="765"/>
      <c r="CM5" s="763" t="s">
        <v>379</v>
      </c>
      <c r="CN5" s="764"/>
      <c r="CO5" s="764"/>
      <c r="CP5" s="764"/>
      <c r="CQ5" s="765"/>
      <c r="CR5" s="763" t="s">
        <v>380</v>
      </c>
      <c r="CS5" s="764"/>
      <c r="CT5" s="764"/>
      <c r="CU5" s="764"/>
      <c r="CV5" s="765"/>
      <c r="CW5" s="763" t="s">
        <v>381</v>
      </c>
      <c r="CX5" s="764"/>
      <c r="CY5" s="764"/>
      <c r="CZ5" s="764"/>
      <c r="DA5" s="765"/>
      <c r="DB5" s="763" t="s">
        <v>382</v>
      </c>
      <c r="DC5" s="764"/>
      <c r="DD5" s="764"/>
      <c r="DE5" s="764"/>
      <c r="DF5" s="765"/>
      <c r="DG5" s="769" t="s">
        <v>383</v>
      </c>
      <c r="DH5" s="770"/>
      <c r="DI5" s="770"/>
      <c r="DJ5" s="770"/>
      <c r="DK5" s="771"/>
      <c r="DL5" s="769" t="s">
        <v>384</v>
      </c>
      <c r="DM5" s="770"/>
      <c r="DN5" s="770"/>
      <c r="DO5" s="770"/>
      <c r="DP5" s="771"/>
      <c r="DQ5" s="763" t="s">
        <v>385</v>
      </c>
      <c r="DR5" s="764"/>
      <c r="DS5" s="764"/>
      <c r="DT5" s="764"/>
      <c r="DU5" s="765"/>
      <c r="DV5" s="763" t="s">
        <v>376</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386</v>
      </c>
      <c r="C7" s="778"/>
      <c r="D7" s="778"/>
      <c r="E7" s="778"/>
      <c r="F7" s="778"/>
      <c r="G7" s="778"/>
      <c r="H7" s="778"/>
      <c r="I7" s="778"/>
      <c r="J7" s="778"/>
      <c r="K7" s="778"/>
      <c r="L7" s="778"/>
      <c r="M7" s="778"/>
      <c r="N7" s="778"/>
      <c r="O7" s="778"/>
      <c r="P7" s="779"/>
      <c r="Q7" s="780">
        <v>29804</v>
      </c>
      <c r="R7" s="781"/>
      <c r="S7" s="781"/>
      <c r="T7" s="781"/>
      <c r="U7" s="781"/>
      <c r="V7" s="781">
        <v>28896</v>
      </c>
      <c r="W7" s="781"/>
      <c r="X7" s="781"/>
      <c r="Y7" s="781"/>
      <c r="Z7" s="781"/>
      <c r="AA7" s="781">
        <v>908</v>
      </c>
      <c r="AB7" s="781"/>
      <c r="AC7" s="781"/>
      <c r="AD7" s="781"/>
      <c r="AE7" s="782"/>
      <c r="AF7" s="783">
        <v>313</v>
      </c>
      <c r="AG7" s="784"/>
      <c r="AH7" s="784"/>
      <c r="AI7" s="784"/>
      <c r="AJ7" s="785"/>
      <c r="AK7" s="820">
        <v>468</v>
      </c>
      <c r="AL7" s="821"/>
      <c r="AM7" s="821"/>
      <c r="AN7" s="821"/>
      <c r="AO7" s="821"/>
      <c r="AP7" s="821">
        <v>19652</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585</v>
      </c>
      <c r="BT7" s="825"/>
      <c r="BU7" s="825"/>
      <c r="BV7" s="825"/>
      <c r="BW7" s="825"/>
      <c r="BX7" s="825"/>
      <c r="BY7" s="825"/>
      <c r="BZ7" s="825"/>
      <c r="CA7" s="825"/>
      <c r="CB7" s="825"/>
      <c r="CC7" s="825"/>
      <c r="CD7" s="825"/>
      <c r="CE7" s="825"/>
      <c r="CF7" s="825"/>
      <c r="CG7" s="826"/>
      <c r="CH7" s="817">
        <v>143</v>
      </c>
      <c r="CI7" s="818"/>
      <c r="CJ7" s="818"/>
      <c r="CK7" s="818"/>
      <c r="CL7" s="819"/>
      <c r="CM7" s="817">
        <v>-67</v>
      </c>
      <c r="CN7" s="818"/>
      <c r="CO7" s="818"/>
      <c r="CP7" s="818"/>
      <c r="CQ7" s="819"/>
      <c r="CR7" s="817">
        <v>9</v>
      </c>
      <c r="CS7" s="818"/>
      <c r="CT7" s="818"/>
      <c r="CU7" s="818"/>
      <c r="CV7" s="819"/>
      <c r="CW7" s="817" t="s">
        <v>592</v>
      </c>
      <c r="CX7" s="818"/>
      <c r="CY7" s="818"/>
      <c r="CZ7" s="818"/>
      <c r="DA7" s="819"/>
      <c r="DB7" s="817">
        <v>124</v>
      </c>
      <c r="DC7" s="818"/>
      <c r="DD7" s="818"/>
      <c r="DE7" s="818"/>
      <c r="DF7" s="819"/>
      <c r="DG7" s="817" t="s">
        <v>592</v>
      </c>
      <c r="DH7" s="818"/>
      <c r="DI7" s="818"/>
      <c r="DJ7" s="818"/>
      <c r="DK7" s="819"/>
      <c r="DL7" s="817" t="s">
        <v>592</v>
      </c>
      <c r="DM7" s="818"/>
      <c r="DN7" s="818"/>
      <c r="DO7" s="818"/>
      <c r="DP7" s="819"/>
      <c r="DQ7" s="817" t="s">
        <v>592</v>
      </c>
      <c r="DR7" s="818"/>
      <c r="DS7" s="818"/>
      <c r="DT7" s="818"/>
      <c r="DU7" s="819"/>
      <c r="DV7" s="798"/>
      <c r="DW7" s="799"/>
      <c r="DX7" s="799"/>
      <c r="DY7" s="799"/>
      <c r="DZ7" s="800"/>
      <c r="EA7" s="255"/>
    </row>
    <row r="8" spans="1:131" s="256" customFormat="1" ht="26.25" customHeight="1" x14ac:dyDescent="0.15">
      <c r="A8" s="262">
        <v>2</v>
      </c>
      <c r="B8" s="801" t="s">
        <v>387</v>
      </c>
      <c r="C8" s="802"/>
      <c r="D8" s="802"/>
      <c r="E8" s="802"/>
      <c r="F8" s="802"/>
      <c r="G8" s="802"/>
      <c r="H8" s="802"/>
      <c r="I8" s="802"/>
      <c r="J8" s="802"/>
      <c r="K8" s="802"/>
      <c r="L8" s="802"/>
      <c r="M8" s="802"/>
      <c r="N8" s="802"/>
      <c r="O8" s="802"/>
      <c r="P8" s="803"/>
      <c r="Q8" s="804">
        <v>520</v>
      </c>
      <c r="R8" s="805"/>
      <c r="S8" s="805"/>
      <c r="T8" s="805"/>
      <c r="U8" s="805"/>
      <c r="V8" s="805">
        <v>520</v>
      </c>
      <c r="W8" s="805"/>
      <c r="X8" s="805"/>
      <c r="Y8" s="805"/>
      <c r="Z8" s="805"/>
      <c r="AA8" s="805">
        <v>0</v>
      </c>
      <c r="AB8" s="805"/>
      <c r="AC8" s="805"/>
      <c r="AD8" s="805"/>
      <c r="AE8" s="806"/>
      <c r="AF8" s="807">
        <v>0</v>
      </c>
      <c r="AG8" s="808"/>
      <c r="AH8" s="808"/>
      <c r="AI8" s="808"/>
      <c r="AJ8" s="809"/>
      <c r="AK8" s="810">
        <v>152</v>
      </c>
      <c r="AL8" s="811"/>
      <c r="AM8" s="811"/>
      <c r="AN8" s="811"/>
      <c r="AO8" s="811"/>
      <c r="AP8" s="811">
        <v>1937</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586</v>
      </c>
      <c r="BT8" s="815"/>
      <c r="BU8" s="815"/>
      <c r="BV8" s="815"/>
      <c r="BW8" s="815"/>
      <c r="BX8" s="815"/>
      <c r="BY8" s="815"/>
      <c r="BZ8" s="815"/>
      <c r="CA8" s="815"/>
      <c r="CB8" s="815"/>
      <c r="CC8" s="815"/>
      <c r="CD8" s="815"/>
      <c r="CE8" s="815"/>
      <c r="CF8" s="815"/>
      <c r="CG8" s="816"/>
      <c r="CH8" s="827">
        <v>0</v>
      </c>
      <c r="CI8" s="828"/>
      <c r="CJ8" s="828"/>
      <c r="CK8" s="828"/>
      <c r="CL8" s="829"/>
      <c r="CM8" s="827">
        <v>6</v>
      </c>
      <c r="CN8" s="828"/>
      <c r="CO8" s="828"/>
      <c r="CP8" s="828"/>
      <c r="CQ8" s="829"/>
      <c r="CR8" s="827">
        <v>9</v>
      </c>
      <c r="CS8" s="828"/>
      <c r="CT8" s="828"/>
      <c r="CU8" s="828"/>
      <c r="CV8" s="829"/>
      <c r="CW8" s="827" t="s">
        <v>592</v>
      </c>
      <c r="CX8" s="828"/>
      <c r="CY8" s="828"/>
      <c r="CZ8" s="828"/>
      <c r="DA8" s="829"/>
      <c r="DB8" s="827" t="s">
        <v>592</v>
      </c>
      <c r="DC8" s="828"/>
      <c r="DD8" s="828"/>
      <c r="DE8" s="828"/>
      <c r="DF8" s="829"/>
      <c r="DG8" s="827" t="s">
        <v>592</v>
      </c>
      <c r="DH8" s="828"/>
      <c r="DI8" s="828"/>
      <c r="DJ8" s="828"/>
      <c r="DK8" s="829"/>
      <c r="DL8" s="827" t="s">
        <v>592</v>
      </c>
      <c r="DM8" s="828"/>
      <c r="DN8" s="828"/>
      <c r="DO8" s="828"/>
      <c r="DP8" s="829"/>
      <c r="DQ8" s="827" t="s">
        <v>592</v>
      </c>
      <c r="DR8" s="828"/>
      <c r="DS8" s="828"/>
      <c r="DT8" s="828"/>
      <c r="DU8" s="829"/>
      <c r="DV8" s="830"/>
      <c r="DW8" s="831"/>
      <c r="DX8" s="831"/>
      <c r="DY8" s="831"/>
      <c r="DZ8" s="832"/>
      <c r="EA8" s="255"/>
    </row>
    <row r="9" spans="1:131" s="256" customFormat="1" ht="26.25" customHeight="1" x14ac:dyDescent="0.15">
      <c r="A9" s="262">
        <v>3</v>
      </c>
      <c r="B9" s="801" t="s">
        <v>388</v>
      </c>
      <c r="C9" s="802"/>
      <c r="D9" s="802"/>
      <c r="E9" s="802"/>
      <c r="F9" s="802"/>
      <c r="G9" s="802"/>
      <c r="H9" s="802"/>
      <c r="I9" s="802"/>
      <c r="J9" s="802"/>
      <c r="K9" s="802"/>
      <c r="L9" s="802"/>
      <c r="M9" s="802"/>
      <c r="N9" s="802"/>
      <c r="O9" s="802"/>
      <c r="P9" s="803"/>
      <c r="Q9" s="804">
        <v>207</v>
      </c>
      <c r="R9" s="805"/>
      <c r="S9" s="805"/>
      <c r="T9" s="805"/>
      <c r="U9" s="805"/>
      <c r="V9" s="805">
        <v>164</v>
      </c>
      <c r="W9" s="805"/>
      <c r="X9" s="805"/>
      <c r="Y9" s="805"/>
      <c r="Z9" s="805"/>
      <c r="AA9" s="805">
        <v>43</v>
      </c>
      <c r="AB9" s="805"/>
      <c r="AC9" s="805"/>
      <c r="AD9" s="805"/>
      <c r="AE9" s="806"/>
      <c r="AF9" s="807">
        <v>11</v>
      </c>
      <c r="AG9" s="808"/>
      <c r="AH9" s="808"/>
      <c r="AI9" s="808"/>
      <c r="AJ9" s="809"/>
      <c r="AK9" s="810">
        <v>132</v>
      </c>
      <c r="AL9" s="811"/>
      <c r="AM9" s="811"/>
      <c r="AN9" s="811"/>
      <c r="AO9" s="811"/>
      <c r="AP9" s="811">
        <v>1063</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587</v>
      </c>
      <c r="BT9" s="815"/>
      <c r="BU9" s="815"/>
      <c r="BV9" s="815"/>
      <c r="BW9" s="815"/>
      <c r="BX9" s="815"/>
      <c r="BY9" s="815"/>
      <c r="BZ9" s="815"/>
      <c r="CA9" s="815"/>
      <c r="CB9" s="815"/>
      <c r="CC9" s="815"/>
      <c r="CD9" s="815"/>
      <c r="CE9" s="815"/>
      <c r="CF9" s="815"/>
      <c r="CG9" s="816"/>
      <c r="CH9" s="827">
        <v>8</v>
      </c>
      <c r="CI9" s="828"/>
      <c r="CJ9" s="828"/>
      <c r="CK9" s="828"/>
      <c r="CL9" s="829"/>
      <c r="CM9" s="827">
        <v>369</v>
      </c>
      <c r="CN9" s="828"/>
      <c r="CO9" s="828"/>
      <c r="CP9" s="828"/>
      <c r="CQ9" s="829"/>
      <c r="CR9" s="827" t="s">
        <v>584</v>
      </c>
      <c r="CS9" s="828"/>
      <c r="CT9" s="828"/>
      <c r="CU9" s="828"/>
      <c r="CV9" s="829"/>
      <c r="CW9" s="827">
        <v>0</v>
      </c>
      <c r="CX9" s="828"/>
      <c r="CY9" s="828"/>
      <c r="CZ9" s="828"/>
      <c r="DA9" s="829"/>
      <c r="DB9" s="827" t="s">
        <v>589</v>
      </c>
      <c r="DC9" s="828"/>
      <c r="DD9" s="828"/>
      <c r="DE9" s="828"/>
      <c r="DF9" s="829"/>
      <c r="DG9" s="827" t="s">
        <v>590</v>
      </c>
      <c r="DH9" s="828"/>
      <c r="DI9" s="828"/>
      <c r="DJ9" s="828"/>
      <c r="DK9" s="829"/>
      <c r="DL9" s="827">
        <v>18</v>
      </c>
      <c r="DM9" s="828"/>
      <c r="DN9" s="828"/>
      <c r="DO9" s="828"/>
      <c r="DP9" s="829"/>
      <c r="DQ9" s="827">
        <v>16</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588</v>
      </c>
      <c r="BT10" s="815"/>
      <c r="BU10" s="815"/>
      <c r="BV10" s="815"/>
      <c r="BW10" s="815"/>
      <c r="BX10" s="815"/>
      <c r="BY10" s="815"/>
      <c r="BZ10" s="815"/>
      <c r="CA10" s="815"/>
      <c r="CB10" s="815"/>
      <c r="CC10" s="815"/>
      <c r="CD10" s="815"/>
      <c r="CE10" s="815"/>
      <c r="CF10" s="815"/>
      <c r="CG10" s="816"/>
      <c r="CH10" s="827">
        <v>285</v>
      </c>
      <c r="CI10" s="828"/>
      <c r="CJ10" s="828"/>
      <c r="CK10" s="828"/>
      <c r="CL10" s="829"/>
      <c r="CM10" s="827">
        <v>14292</v>
      </c>
      <c r="CN10" s="828"/>
      <c r="CO10" s="828"/>
      <c r="CP10" s="828"/>
      <c r="CQ10" s="829"/>
      <c r="CR10" s="827" t="s">
        <v>584</v>
      </c>
      <c r="CS10" s="828"/>
      <c r="CT10" s="828"/>
      <c r="CU10" s="828"/>
      <c r="CV10" s="829"/>
      <c r="CW10" s="827" t="s">
        <v>584</v>
      </c>
      <c r="CX10" s="828"/>
      <c r="CY10" s="828"/>
      <c r="CZ10" s="828"/>
      <c r="DA10" s="829"/>
      <c r="DB10" s="827" t="s">
        <v>584</v>
      </c>
      <c r="DC10" s="828"/>
      <c r="DD10" s="828"/>
      <c r="DE10" s="828"/>
      <c r="DF10" s="829"/>
      <c r="DG10" s="827" t="s">
        <v>591</v>
      </c>
      <c r="DH10" s="828"/>
      <c r="DI10" s="828"/>
      <c r="DJ10" s="828"/>
      <c r="DK10" s="829"/>
      <c r="DL10" s="827">
        <v>13</v>
      </c>
      <c r="DM10" s="828"/>
      <c r="DN10" s="828"/>
      <c r="DO10" s="828"/>
      <c r="DP10" s="829"/>
      <c r="DQ10" s="827" t="s">
        <v>590</v>
      </c>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389</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390</v>
      </c>
      <c r="B23" s="836" t="s">
        <v>391</v>
      </c>
      <c r="C23" s="837"/>
      <c r="D23" s="837"/>
      <c r="E23" s="837"/>
      <c r="F23" s="837"/>
      <c r="G23" s="837"/>
      <c r="H23" s="837"/>
      <c r="I23" s="837"/>
      <c r="J23" s="837"/>
      <c r="K23" s="837"/>
      <c r="L23" s="837"/>
      <c r="M23" s="837"/>
      <c r="N23" s="837"/>
      <c r="O23" s="837"/>
      <c r="P23" s="838"/>
      <c r="Q23" s="839">
        <v>30085</v>
      </c>
      <c r="R23" s="840"/>
      <c r="S23" s="840"/>
      <c r="T23" s="840"/>
      <c r="U23" s="840"/>
      <c r="V23" s="840">
        <v>29133</v>
      </c>
      <c r="W23" s="840"/>
      <c r="X23" s="840"/>
      <c r="Y23" s="840"/>
      <c r="Z23" s="840"/>
      <c r="AA23" s="840">
        <v>952</v>
      </c>
      <c r="AB23" s="840"/>
      <c r="AC23" s="840"/>
      <c r="AD23" s="840"/>
      <c r="AE23" s="841"/>
      <c r="AF23" s="842">
        <v>323</v>
      </c>
      <c r="AG23" s="840"/>
      <c r="AH23" s="840"/>
      <c r="AI23" s="840"/>
      <c r="AJ23" s="843"/>
      <c r="AK23" s="844"/>
      <c r="AL23" s="845"/>
      <c r="AM23" s="845"/>
      <c r="AN23" s="845"/>
      <c r="AO23" s="845"/>
      <c r="AP23" s="840">
        <v>22652</v>
      </c>
      <c r="AQ23" s="840"/>
      <c r="AR23" s="840"/>
      <c r="AS23" s="840"/>
      <c r="AT23" s="840"/>
      <c r="AU23" s="846"/>
      <c r="AV23" s="846"/>
      <c r="AW23" s="846"/>
      <c r="AX23" s="846"/>
      <c r="AY23" s="847"/>
      <c r="AZ23" s="855" t="s">
        <v>392</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369</v>
      </c>
      <c r="B26" s="787"/>
      <c r="C26" s="787"/>
      <c r="D26" s="787"/>
      <c r="E26" s="787"/>
      <c r="F26" s="787"/>
      <c r="G26" s="787"/>
      <c r="H26" s="787"/>
      <c r="I26" s="787"/>
      <c r="J26" s="787"/>
      <c r="K26" s="787"/>
      <c r="L26" s="787"/>
      <c r="M26" s="787"/>
      <c r="N26" s="787"/>
      <c r="O26" s="787"/>
      <c r="P26" s="788"/>
      <c r="Q26" s="763" t="s">
        <v>395</v>
      </c>
      <c r="R26" s="764"/>
      <c r="S26" s="764"/>
      <c r="T26" s="764"/>
      <c r="U26" s="765"/>
      <c r="V26" s="763" t="s">
        <v>396</v>
      </c>
      <c r="W26" s="764"/>
      <c r="X26" s="764"/>
      <c r="Y26" s="764"/>
      <c r="Z26" s="765"/>
      <c r="AA26" s="763" t="s">
        <v>397</v>
      </c>
      <c r="AB26" s="764"/>
      <c r="AC26" s="764"/>
      <c r="AD26" s="764"/>
      <c r="AE26" s="764"/>
      <c r="AF26" s="858" t="s">
        <v>398</v>
      </c>
      <c r="AG26" s="859"/>
      <c r="AH26" s="859"/>
      <c r="AI26" s="859"/>
      <c r="AJ26" s="860"/>
      <c r="AK26" s="764" t="s">
        <v>399</v>
      </c>
      <c r="AL26" s="764"/>
      <c r="AM26" s="764"/>
      <c r="AN26" s="764"/>
      <c r="AO26" s="765"/>
      <c r="AP26" s="763" t="s">
        <v>400</v>
      </c>
      <c r="AQ26" s="764"/>
      <c r="AR26" s="764"/>
      <c r="AS26" s="764"/>
      <c r="AT26" s="765"/>
      <c r="AU26" s="763" t="s">
        <v>401</v>
      </c>
      <c r="AV26" s="764"/>
      <c r="AW26" s="764"/>
      <c r="AX26" s="764"/>
      <c r="AY26" s="765"/>
      <c r="AZ26" s="763" t="s">
        <v>402</v>
      </c>
      <c r="BA26" s="764"/>
      <c r="BB26" s="764"/>
      <c r="BC26" s="764"/>
      <c r="BD26" s="765"/>
      <c r="BE26" s="763" t="s">
        <v>376</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403</v>
      </c>
      <c r="C28" s="778"/>
      <c r="D28" s="778"/>
      <c r="E28" s="778"/>
      <c r="F28" s="778"/>
      <c r="G28" s="778"/>
      <c r="H28" s="778"/>
      <c r="I28" s="778"/>
      <c r="J28" s="778"/>
      <c r="K28" s="778"/>
      <c r="L28" s="778"/>
      <c r="M28" s="778"/>
      <c r="N28" s="778"/>
      <c r="O28" s="778"/>
      <c r="P28" s="779"/>
      <c r="Q28" s="868">
        <v>6074</v>
      </c>
      <c r="R28" s="869"/>
      <c r="S28" s="869"/>
      <c r="T28" s="869"/>
      <c r="U28" s="869"/>
      <c r="V28" s="869">
        <v>5844</v>
      </c>
      <c r="W28" s="869"/>
      <c r="X28" s="869"/>
      <c r="Y28" s="869"/>
      <c r="Z28" s="869"/>
      <c r="AA28" s="869">
        <v>230</v>
      </c>
      <c r="AB28" s="869"/>
      <c r="AC28" s="869"/>
      <c r="AD28" s="869"/>
      <c r="AE28" s="870"/>
      <c r="AF28" s="871">
        <v>230</v>
      </c>
      <c r="AG28" s="869"/>
      <c r="AH28" s="869"/>
      <c r="AI28" s="869"/>
      <c r="AJ28" s="872"/>
      <c r="AK28" s="873">
        <v>629</v>
      </c>
      <c r="AL28" s="864"/>
      <c r="AM28" s="864"/>
      <c r="AN28" s="864"/>
      <c r="AO28" s="864"/>
      <c r="AP28" s="864" t="s">
        <v>603</v>
      </c>
      <c r="AQ28" s="864"/>
      <c r="AR28" s="864"/>
      <c r="AS28" s="864"/>
      <c r="AT28" s="864"/>
      <c r="AU28" s="864" t="s">
        <v>603</v>
      </c>
      <c r="AV28" s="864"/>
      <c r="AW28" s="864"/>
      <c r="AX28" s="864"/>
      <c r="AY28" s="864"/>
      <c r="AZ28" s="865" t="s">
        <v>582</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404</v>
      </c>
      <c r="C29" s="802"/>
      <c r="D29" s="802"/>
      <c r="E29" s="802"/>
      <c r="F29" s="802"/>
      <c r="G29" s="802"/>
      <c r="H29" s="802"/>
      <c r="I29" s="802"/>
      <c r="J29" s="802"/>
      <c r="K29" s="802"/>
      <c r="L29" s="802"/>
      <c r="M29" s="802"/>
      <c r="N29" s="802"/>
      <c r="O29" s="802"/>
      <c r="P29" s="803"/>
      <c r="Q29" s="804">
        <v>3986</v>
      </c>
      <c r="R29" s="805"/>
      <c r="S29" s="805"/>
      <c r="T29" s="805"/>
      <c r="U29" s="805"/>
      <c r="V29" s="805">
        <v>3765</v>
      </c>
      <c r="W29" s="805"/>
      <c r="X29" s="805"/>
      <c r="Y29" s="805"/>
      <c r="Z29" s="805"/>
      <c r="AA29" s="805">
        <v>221</v>
      </c>
      <c r="AB29" s="805"/>
      <c r="AC29" s="805"/>
      <c r="AD29" s="805"/>
      <c r="AE29" s="806"/>
      <c r="AF29" s="807">
        <v>221</v>
      </c>
      <c r="AG29" s="808"/>
      <c r="AH29" s="808"/>
      <c r="AI29" s="808"/>
      <c r="AJ29" s="809"/>
      <c r="AK29" s="876">
        <v>642</v>
      </c>
      <c r="AL29" s="877"/>
      <c r="AM29" s="877"/>
      <c r="AN29" s="877"/>
      <c r="AO29" s="877"/>
      <c r="AP29" s="877" t="s">
        <v>603</v>
      </c>
      <c r="AQ29" s="877"/>
      <c r="AR29" s="877"/>
      <c r="AS29" s="877"/>
      <c r="AT29" s="877"/>
      <c r="AU29" s="877" t="s">
        <v>603</v>
      </c>
      <c r="AV29" s="877"/>
      <c r="AW29" s="877"/>
      <c r="AX29" s="877"/>
      <c r="AY29" s="877"/>
      <c r="AZ29" s="878" t="s">
        <v>583</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405</v>
      </c>
      <c r="C30" s="802"/>
      <c r="D30" s="802"/>
      <c r="E30" s="802"/>
      <c r="F30" s="802"/>
      <c r="G30" s="802"/>
      <c r="H30" s="802"/>
      <c r="I30" s="802"/>
      <c r="J30" s="802"/>
      <c r="K30" s="802"/>
      <c r="L30" s="802"/>
      <c r="M30" s="802"/>
      <c r="N30" s="802"/>
      <c r="O30" s="802"/>
      <c r="P30" s="803"/>
      <c r="Q30" s="804">
        <v>390</v>
      </c>
      <c r="R30" s="805"/>
      <c r="S30" s="805"/>
      <c r="T30" s="805"/>
      <c r="U30" s="805"/>
      <c r="V30" s="805">
        <v>387</v>
      </c>
      <c r="W30" s="805"/>
      <c r="X30" s="805"/>
      <c r="Y30" s="805"/>
      <c r="Z30" s="805"/>
      <c r="AA30" s="805">
        <v>3</v>
      </c>
      <c r="AB30" s="805"/>
      <c r="AC30" s="805"/>
      <c r="AD30" s="805"/>
      <c r="AE30" s="806"/>
      <c r="AF30" s="807">
        <v>2</v>
      </c>
      <c r="AG30" s="808"/>
      <c r="AH30" s="808"/>
      <c r="AI30" s="808"/>
      <c r="AJ30" s="809"/>
      <c r="AK30" s="876">
        <v>118</v>
      </c>
      <c r="AL30" s="877"/>
      <c r="AM30" s="877"/>
      <c r="AN30" s="877"/>
      <c r="AO30" s="877"/>
      <c r="AP30" s="877" t="s">
        <v>603</v>
      </c>
      <c r="AQ30" s="877"/>
      <c r="AR30" s="877"/>
      <c r="AS30" s="877"/>
      <c r="AT30" s="877"/>
      <c r="AU30" s="877" t="s">
        <v>603</v>
      </c>
      <c r="AV30" s="877"/>
      <c r="AW30" s="877"/>
      <c r="AX30" s="877"/>
      <c r="AY30" s="877"/>
      <c r="AZ30" s="878" t="s">
        <v>584</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406</v>
      </c>
      <c r="C31" s="802"/>
      <c r="D31" s="802"/>
      <c r="E31" s="802"/>
      <c r="F31" s="802"/>
      <c r="G31" s="802"/>
      <c r="H31" s="802"/>
      <c r="I31" s="802"/>
      <c r="J31" s="802"/>
      <c r="K31" s="802"/>
      <c r="L31" s="802"/>
      <c r="M31" s="802"/>
      <c r="N31" s="802"/>
      <c r="O31" s="802"/>
      <c r="P31" s="803"/>
      <c r="Q31" s="804">
        <v>1882</v>
      </c>
      <c r="R31" s="805"/>
      <c r="S31" s="805"/>
      <c r="T31" s="805"/>
      <c r="U31" s="805"/>
      <c r="V31" s="805">
        <v>1560</v>
      </c>
      <c r="W31" s="805"/>
      <c r="X31" s="805"/>
      <c r="Y31" s="805"/>
      <c r="Z31" s="805"/>
      <c r="AA31" s="805">
        <v>322</v>
      </c>
      <c r="AB31" s="805"/>
      <c r="AC31" s="805"/>
      <c r="AD31" s="805"/>
      <c r="AE31" s="806"/>
      <c r="AF31" s="807">
        <v>322</v>
      </c>
      <c r="AG31" s="808"/>
      <c r="AH31" s="808"/>
      <c r="AI31" s="808"/>
      <c r="AJ31" s="809"/>
      <c r="AK31" s="876">
        <v>136</v>
      </c>
      <c r="AL31" s="877"/>
      <c r="AM31" s="877"/>
      <c r="AN31" s="877"/>
      <c r="AO31" s="877"/>
      <c r="AP31" s="877">
        <v>4771</v>
      </c>
      <c r="AQ31" s="877"/>
      <c r="AR31" s="877"/>
      <c r="AS31" s="877"/>
      <c r="AT31" s="877"/>
      <c r="AU31" s="877">
        <v>540</v>
      </c>
      <c r="AV31" s="877"/>
      <c r="AW31" s="877"/>
      <c r="AX31" s="877"/>
      <c r="AY31" s="877"/>
      <c r="AZ31" s="878" t="s">
        <v>583</v>
      </c>
      <c r="BA31" s="878"/>
      <c r="BB31" s="878"/>
      <c r="BC31" s="878"/>
      <c r="BD31" s="878"/>
      <c r="BE31" s="874" t="s">
        <v>407</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408</v>
      </c>
      <c r="C32" s="802"/>
      <c r="D32" s="802"/>
      <c r="E32" s="802"/>
      <c r="F32" s="802"/>
      <c r="G32" s="802"/>
      <c r="H32" s="802"/>
      <c r="I32" s="802"/>
      <c r="J32" s="802"/>
      <c r="K32" s="802"/>
      <c r="L32" s="802"/>
      <c r="M32" s="802"/>
      <c r="N32" s="802"/>
      <c r="O32" s="802"/>
      <c r="P32" s="803"/>
      <c r="Q32" s="804">
        <v>965</v>
      </c>
      <c r="R32" s="805"/>
      <c r="S32" s="805"/>
      <c r="T32" s="805"/>
      <c r="U32" s="805"/>
      <c r="V32" s="805">
        <v>1010</v>
      </c>
      <c r="W32" s="805"/>
      <c r="X32" s="805"/>
      <c r="Y32" s="805"/>
      <c r="Z32" s="805"/>
      <c r="AA32" s="805">
        <v>-45</v>
      </c>
      <c r="AB32" s="805"/>
      <c r="AC32" s="805"/>
      <c r="AD32" s="805"/>
      <c r="AE32" s="806"/>
      <c r="AF32" s="807">
        <v>-45</v>
      </c>
      <c r="AG32" s="808"/>
      <c r="AH32" s="808"/>
      <c r="AI32" s="808"/>
      <c r="AJ32" s="809"/>
      <c r="AK32" s="876">
        <v>719</v>
      </c>
      <c r="AL32" s="877"/>
      <c r="AM32" s="877"/>
      <c r="AN32" s="877"/>
      <c r="AO32" s="877"/>
      <c r="AP32" s="877">
        <v>5612</v>
      </c>
      <c r="AQ32" s="877"/>
      <c r="AR32" s="877"/>
      <c r="AS32" s="877"/>
      <c r="AT32" s="877"/>
      <c r="AU32" s="877">
        <v>5313</v>
      </c>
      <c r="AV32" s="877"/>
      <c r="AW32" s="877"/>
      <c r="AX32" s="877"/>
      <c r="AY32" s="877"/>
      <c r="AZ32" s="878" t="s">
        <v>584</v>
      </c>
      <c r="BA32" s="878"/>
      <c r="BB32" s="878"/>
      <c r="BC32" s="878"/>
      <c r="BD32" s="878"/>
      <c r="BE32" s="874" t="s">
        <v>407</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409</v>
      </c>
      <c r="C33" s="802"/>
      <c r="D33" s="802"/>
      <c r="E33" s="802"/>
      <c r="F33" s="802"/>
      <c r="G33" s="802"/>
      <c r="H33" s="802"/>
      <c r="I33" s="802"/>
      <c r="J33" s="802"/>
      <c r="K33" s="802"/>
      <c r="L33" s="802"/>
      <c r="M33" s="802"/>
      <c r="N33" s="802"/>
      <c r="O33" s="802"/>
      <c r="P33" s="803"/>
      <c r="Q33" s="804">
        <v>682</v>
      </c>
      <c r="R33" s="805"/>
      <c r="S33" s="805"/>
      <c r="T33" s="805"/>
      <c r="U33" s="805"/>
      <c r="V33" s="805">
        <v>649</v>
      </c>
      <c r="W33" s="805"/>
      <c r="X33" s="805"/>
      <c r="Y33" s="805"/>
      <c r="Z33" s="805"/>
      <c r="AA33" s="805">
        <v>33</v>
      </c>
      <c r="AB33" s="805"/>
      <c r="AC33" s="805"/>
      <c r="AD33" s="805"/>
      <c r="AE33" s="806"/>
      <c r="AF33" s="807">
        <v>33</v>
      </c>
      <c r="AG33" s="808"/>
      <c r="AH33" s="808"/>
      <c r="AI33" s="808"/>
      <c r="AJ33" s="809"/>
      <c r="AK33" s="876">
        <v>29</v>
      </c>
      <c r="AL33" s="877"/>
      <c r="AM33" s="877"/>
      <c r="AN33" s="877"/>
      <c r="AO33" s="877"/>
      <c r="AP33" s="877">
        <v>1252</v>
      </c>
      <c r="AQ33" s="877"/>
      <c r="AR33" s="877"/>
      <c r="AS33" s="877"/>
      <c r="AT33" s="877"/>
      <c r="AU33" s="877">
        <v>261</v>
      </c>
      <c r="AV33" s="877"/>
      <c r="AW33" s="877"/>
      <c r="AX33" s="877"/>
      <c r="AY33" s="877"/>
      <c r="AZ33" s="878" t="s">
        <v>583</v>
      </c>
      <c r="BA33" s="878"/>
      <c r="BB33" s="878"/>
      <c r="BC33" s="878"/>
      <c r="BD33" s="878"/>
      <c r="BE33" s="874" t="s">
        <v>410</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411</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390</v>
      </c>
      <c r="B63" s="836" t="s">
        <v>412</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3889</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413</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415</v>
      </c>
      <c r="B66" s="787"/>
      <c r="C66" s="787"/>
      <c r="D66" s="787"/>
      <c r="E66" s="787"/>
      <c r="F66" s="787"/>
      <c r="G66" s="787"/>
      <c r="H66" s="787"/>
      <c r="I66" s="787"/>
      <c r="J66" s="787"/>
      <c r="K66" s="787"/>
      <c r="L66" s="787"/>
      <c r="M66" s="787"/>
      <c r="N66" s="787"/>
      <c r="O66" s="787"/>
      <c r="P66" s="788"/>
      <c r="Q66" s="763" t="s">
        <v>416</v>
      </c>
      <c r="R66" s="764"/>
      <c r="S66" s="764"/>
      <c r="T66" s="764"/>
      <c r="U66" s="765"/>
      <c r="V66" s="763" t="s">
        <v>417</v>
      </c>
      <c r="W66" s="764"/>
      <c r="X66" s="764"/>
      <c r="Y66" s="764"/>
      <c r="Z66" s="765"/>
      <c r="AA66" s="763" t="s">
        <v>418</v>
      </c>
      <c r="AB66" s="764"/>
      <c r="AC66" s="764"/>
      <c r="AD66" s="764"/>
      <c r="AE66" s="765"/>
      <c r="AF66" s="898" t="s">
        <v>419</v>
      </c>
      <c r="AG66" s="859"/>
      <c r="AH66" s="859"/>
      <c r="AI66" s="859"/>
      <c r="AJ66" s="899"/>
      <c r="AK66" s="763" t="s">
        <v>420</v>
      </c>
      <c r="AL66" s="787"/>
      <c r="AM66" s="787"/>
      <c r="AN66" s="787"/>
      <c r="AO66" s="788"/>
      <c r="AP66" s="763" t="s">
        <v>421</v>
      </c>
      <c r="AQ66" s="764"/>
      <c r="AR66" s="764"/>
      <c r="AS66" s="764"/>
      <c r="AT66" s="765"/>
      <c r="AU66" s="763" t="s">
        <v>422</v>
      </c>
      <c r="AV66" s="764"/>
      <c r="AW66" s="764"/>
      <c r="AX66" s="764"/>
      <c r="AY66" s="765"/>
      <c r="AZ66" s="763" t="s">
        <v>376</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598</v>
      </c>
      <c r="C68" s="916"/>
      <c r="D68" s="916"/>
      <c r="E68" s="916"/>
      <c r="F68" s="916"/>
      <c r="G68" s="916"/>
      <c r="H68" s="916"/>
      <c r="I68" s="916"/>
      <c r="J68" s="916"/>
      <c r="K68" s="916"/>
      <c r="L68" s="916"/>
      <c r="M68" s="916"/>
      <c r="N68" s="916"/>
      <c r="O68" s="916"/>
      <c r="P68" s="917"/>
      <c r="Q68" s="918">
        <v>9546</v>
      </c>
      <c r="R68" s="912"/>
      <c r="S68" s="912"/>
      <c r="T68" s="912"/>
      <c r="U68" s="912"/>
      <c r="V68" s="912">
        <v>9287</v>
      </c>
      <c r="W68" s="912"/>
      <c r="X68" s="912"/>
      <c r="Y68" s="912"/>
      <c r="Z68" s="912"/>
      <c r="AA68" s="912">
        <v>259</v>
      </c>
      <c r="AB68" s="912"/>
      <c r="AC68" s="912"/>
      <c r="AD68" s="912"/>
      <c r="AE68" s="912"/>
      <c r="AF68" s="912">
        <v>259</v>
      </c>
      <c r="AG68" s="912"/>
      <c r="AH68" s="912"/>
      <c r="AI68" s="912"/>
      <c r="AJ68" s="912"/>
      <c r="AK68" s="912" t="s">
        <v>603</v>
      </c>
      <c r="AL68" s="912"/>
      <c r="AM68" s="912"/>
      <c r="AN68" s="912"/>
      <c r="AO68" s="912"/>
      <c r="AP68" s="912" t="s">
        <v>603</v>
      </c>
      <c r="AQ68" s="912"/>
      <c r="AR68" s="912"/>
      <c r="AS68" s="912"/>
      <c r="AT68" s="912"/>
      <c r="AU68" s="912" t="s">
        <v>603</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599</v>
      </c>
      <c r="C69" s="920"/>
      <c r="D69" s="920"/>
      <c r="E69" s="920"/>
      <c r="F69" s="920"/>
      <c r="G69" s="920"/>
      <c r="H69" s="920"/>
      <c r="I69" s="920"/>
      <c r="J69" s="920"/>
      <c r="K69" s="920"/>
      <c r="L69" s="920"/>
      <c r="M69" s="920"/>
      <c r="N69" s="920"/>
      <c r="O69" s="920"/>
      <c r="P69" s="921"/>
      <c r="Q69" s="922">
        <v>299</v>
      </c>
      <c r="R69" s="877"/>
      <c r="S69" s="877"/>
      <c r="T69" s="877"/>
      <c r="U69" s="877"/>
      <c r="V69" s="877">
        <v>263</v>
      </c>
      <c r="W69" s="877"/>
      <c r="X69" s="877"/>
      <c r="Y69" s="877"/>
      <c r="Z69" s="877"/>
      <c r="AA69" s="877">
        <v>36</v>
      </c>
      <c r="AB69" s="877"/>
      <c r="AC69" s="877"/>
      <c r="AD69" s="877"/>
      <c r="AE69" s="877"/>
      <c r="AF69" s="877">
        <v>36</v>
      </c>
      <c r="AG69" s="877"/>
      <c r="AH69" s="877"/>
      <c r="AI69" s="877"/>
      <c r="AJ69" s="877"/>
      <c r="AK69" s="877" t="s">
        <v>604</v>
      </c>
      <c r="AL69" s="877"/>
      <c r="AM69" s="877"/>
      <c r="AN69" s="877"/>
      <c r="AO69" s="877"/>
      <c r="AP69" s="877" t="s">
        <v>605</v>
      </c>
      <c r="AQ69" s="877"/>
      <c r="AR69" s="877"/>
      <c r="AS69" s="877"/>
      <c r="AT69" s="877"/>
      <c r="AU69" s="877" t="s">
        <v>605</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600</v>
      </c>
      <c r="C70" s="920"/>
      <c r="D70" s="920"/>
      <c r="E70" s="920"/>
      <c r="F70" s="920"/>
      <c r="G70" s="920"/>
      <c r="H70" s="920"/>
      <c r="I70" s="920"/>
      <c r="J70" s="920"/>
      <c r="K70" s="920"/>
      <c r="L70" s="920"/>
      <c r="M70" s="920"/>
      <c r="N70" s="920"/>
      <c r="O70" s="920"/>
      <c r="P70" s="921"/>
      <c r="Q70" s="922">
        <v>150860</v>
      </c>
      <c r="R70" s="877"/>
      <c r="S70" s="877"/>
      <c r="T70" s="877"/>
      <c r="U70" s="877"/>
      <c r="V70" s="877">
        <v>146852</v>
      </c>
      <c r="W70" s="877"/>
      <c r="X70" s="877"/>
      <c r="Y70" s="877"/>
      <c r="Z70" s="877"/>
      <c r="AA70" s="877">
        <v>4008</v>
      </c>
      <c r="AB70" s="877"/>
      <c r="AC70" s="877"/>
      <c r="AD70" s="877"/>
      <c r="AE70" s="877"/>
      <c r="AF70" s="877">
        <v>4008</v>
      </c>
      <c r="AG70" s="877"/>
      <c r="AH70" s="877"/>
      <c r="AI70" s="877"/>
      <c r="AJ70" s="877"/>
      <c r="AK70" s="877" t="s">
        <v>604</v>
      </c>
      <c r="AL70" s="877"/>
      <c r="AM70" s="877"/>
      <c r="AN70" s="877"/>
      <c r="AO70" s="877"/>
      <c r="AP70" s="877" t="s">
        <v>605</v>
      </c>
      <c r="AQ70" s="877"/>
      <c r="AR70" s="877"/>
      <c r="AS70" s="877"/>
      <c r="AT70" s="877"/>
      <c r="AU70" s="877" t="s">
        <v>605</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601</v>
      </c>
      <c r="C71" s="920"/>
      <c r="D71" s="920"/>
      <c r="E71" s="920"/>
      <c r="F71" s="920"/>
      <c r="G71" s="920"/>
      <c r="H71" s="920"/>
      <c r="I71" s="920"/>
      <c r="J71" s="920"/>
      <c r="K71" s="920"/>
      <c r="L71" s="920"/>
      <c r="M71" s="920"/>
      <c r="N71" s="920"/>
      <c r="O71" s="920"/>
      <c r="P71" s="921"/>
      <c r="Q71" s="922">
        <v>65</v>
      </c>
      <c r="R71" s="877"/>
      <c r="S71" s="877"/>
      <c r="T71" s="877"/>
      <c r="U71" s="877"/>
      <c r="V71" s="877">
        <v>62</v>
      </c>
      <c r="W71" s="877"/>
      <c r="X71" s="877"/>
      <c r="Y71" s="877"/>
      <c r="Z71" s="877"/>
      <c r="AA71" s="877">
        <v>3</v>
      </c>
      <c r="AB71" s="877"/>
      <c r="AC71" s="877"/>
      <c r="AD71" s="877"/>
      <c r="AE71" s="877"/>
      <c r="AF71" s="877">
        <v>3</v>
      </c>
      <c r="AG71" s="877"/>
      <c r="AH71" s="877"/>
      <c r="AI71" s="877"/>
      <c r="AJ71" s="877"/>
      <c r="AK71" s="877">
        <v>1</v>
      </c>
      <c r="AL71" s="877"/>
      <c r="AM71" s="877"/>
      <c r="AN71" s="877"/>
      <c r="AO71" s="877"/>
      <c r="AP71" s="877" t="s">
        <v>606</v>
      </c>
      <c r="AQ71" s="877"/>
      <c r="AR71" s="877"/>
      <c r="AS71" s="877"/>
      <c r="AT71" s="877"/>
      <c r="AU71" s="877" t="s">
        <v>606</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602</v>
      </c>
      <c r="C72" s="920"/>
      <c r="D72" s="920"/>
      <c r="E72" s="920"/>
      <c r="F72" s="920"/>
      <c r="G72" s="920"/>
      <c r="H72" s="920"/>
      <c r="I72" s="920"/>
      <c r="J72" s="920"/>
      <c r="K72" s="920"/>
      <c r="L72" s="920"/>
      <c r="M72" s="920"/>
      <c r="N72" s="920"/>
      <c r="O72" s="920"/>
      <c r="P72" s="921"/>
      <c r="Q72" s="922">
        <v>202</v>
      </c>
      <c r="R72" s="877"/>
      <c r="S72" s="877"/>
      <c r="T72" s="877"/>
      <c r="U72" s="877"/>
      <c r="V72" s="877">
        <v>200</v>
      </c>
      <c r="W72" s="877"/>
      <c r="X72" s="877"/>
      <c r="Y72" s="877"/>
      <c r="Z72" s="877"/>
      <c r="AA72" s="877">
        <v>2</v>
      </c>
      <c r="AB72" s="877"/>
      <c r="AC72" s="877"/>
      <c r="AD72" s="877"/>
      <c r="AE72" s="877"/>
      <c r="AF72" s="877">
        <v>2</v>
      </c>
      <c r="AG72" s="877"/>
      <c r="AH72" s="877"/>
      <c r="AI72" s="877"/>
      <c r="AJ72" s="877"/>
      <c r="AK72" s="877" t="s">
        <v>603</v>
      </c>
      <c r="AL72" s="877"/>
      <c r="AM72" s="877"/>
      <c r="AN72" s="877"/>
      <c r="AO72" s="877"/>
      <c r="AP72" s="877" t="s">
        <v>603</v>
      </c>
      <c r="AQ72" s="877"/>
      <c r="AR72" s="877"/>
      <c r="AS72" s="877"/>
      <c r="AT72" s="877"/>
      <c r="AU72" s="877" t="s">
        <v>603</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390</v>
      </c>
      <c r="B88" s="836" t="s">
        <v>423</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36" t="s">
        <v>424</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431</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432</v>
      </c>
      <c r="AB109" s="941"/>
      <c r="AC109" s="941"/>
      <c r="AD109" s="941"/>
      <c r="AE109" s="942"/>
      <c r="AF109" s="940" t="s">
        <v>307</v>
      </c>
      <c r="AG109" s="941"/>
      <c r="AH109" s="941"/>
      <c r="AI109" s="941"/>
      <c r="AJ109" s="942"/>
      <c r="AK109" s="940" t="s">
        <v>306</v>
      </c>
      <c r="AL109" s="941"/>
      <c r="AM109" s="941"/>
      <c r="AN109" s="941"/>
      <c r="AO109" s="942"/>
      <c r="AP109" s="940" t="s">
        <v>433</v>
      </c>
      <c r="AQ109" s="941"/>
      <c r="AR109" s="941"/>
      <c r="AS109" s="941"/>
      <c r="AT109" s="943"/>
      <c r="AU109" s="960" t="s">
        <v>431</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432</v>
      </c>
      <c r="BR109" s="941"/>
      <c r="BS109" s="941"/>
      <c r="BT109" s="941"/>
      <c r="BU109" s="942"/>
      <c r="BV109" s="940" t="s">
        <v>307</v>
      </c>
      <c r="BW109" s="941"/>
      <c r="BX109" s="941"/>
      <c r="BY109" s="941"/>
      <c r="BZ109" s="942"/>
      <c r="CA109" s="940" t="s">
        <v>306</v>
      </c>
      <c r="CB109" s="941"/>
      <c r="CC109" s="941"/>
      <c r="CD109" s="941"/>
      <c r="CE109" s="942"/>
      <c r="CF109" s="961" t="s">
        <v>433</v>
      </c>
      <c r="CG109" s="961"/>
      <c r="CH109" s="961"/>
      <c r="CI109" s="961"/>
      <c r="CJ109" s="961"/>
      <c r="CK109" s="940" t="s">
        <v>434</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432</v>
      </c>
      <c r="DH109" s="941"/>
      <c r="DI109" s="941"/>
      <c r="DJ109" s="941"/>
      <c r="DK109" s="942"/>
      <c r="DL109" s="940" t="s">
        <v>307</v>
      </c>
      <c r="DM109" s="941"/>
      <c r="DN109" s="941"/>
      <c r="DO109" s="941"/>
      <c r="DP109" s="942"/>
      <c r="DQ109" s="940" t="s">
        <v>306</v>
      </c>
      <c r="DR109" s="941"/>
      <c r="DS109" s="941"/>
      <c r="DT109" s="941"/>
      <c r="DU109" s="942"/>
      <c r="DV109" s="940" t="s">
        <v>433</v>
      </c>
      <c r="DW109" s="941"/>
      <c r="DX109" s="941"/>
      <c r="DY109" s="941"/>
      <c r="DZ109" s="943"/>
    </row>
    <row r="110" spans="1:131" s="247" customFormat="1" ht="26.25" customHeight="1" x14ac:dyDescent="0.15">
      <c r="A110" s="944" t="s">
        <v>435</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2134342</v>
      </c>
      <c r="AB110" s="948"/>
      <c r="AC110" s="948"/>
      <c r="AD110" s="948"/>
      <c r="AE110" s="949"/>
      <c r="AF110" s="950">
        <v>2131762</v>
      </c>
      <c r="AG110" s="948"/>
      <c r="AH110" s="948"/>
      <c r="AI110" s="948"/>
      <c r="AJ110" s="949"/>
      <c r="AK110" s="950">
        <v>2015478</v>
      </c>
      <c r="AL110" s="948"/>
      <c r="AM110" s="948"/>
      <c r="AN110" s="948"/>
      <c r="AO110" s="949"/>
      <c r="AP110" s="951">
        <v>16.2</v>
      </c>
      <c r="AQ110" s="952"/>
      <c r="AR110" s="952"/>
      <c r="AS110" s="952"/>
      <c r="AT110" s="953"/>
      <c r="AU110" s="954" t="s">
        <v>73</v>
      </c>
      <c r="AV110" s="955"/>
      <c r="AW110" s="955"/>
      <c r="AX110" s="955"/>
      <c r="AY110" s="955"/>
      <c r="AZ110" s="996" t="s">
        <v>436</v>
      </c>
      <c r="BA110" s="945"/>
      <c r="BB110" s="945"/>
      <c r="BC110" s="945"/>
      <c r="BD110" s="945"/>
      <c r="BE110" s="945"/>
      <c r="BF110" s="945"/>
      <c r="BG110" s="945"/>
      <c r="BH110" s="945"/>
      <c r="BI110" s="945"/>
      <c r="BJ110" s="945"/>
      <c r="BK110" s="945"/>
      <c r="BL110" s="945"/>
      <c r="BM110" s="945"/>
      <c r="BN110" s="945"/>
      <c r="BO110" s="945"/>
      <c r="BP110" s="946"/>
      <c r="BQ110" s="982">
        <v>21493713</v>
      </c>
      <c r="BR110" s="983"/>
      <c r="BS110" s="983"/>
      <c r="BT110" s="983"/>
      <c r="BU110" s="983"/>
      <c r="BV110" s="983">
        <v>21038772</v>
      </c>
      <c r="BW110" s="983"/>
      <c r="BX110" s="983"/>
      <c r="BY110" s="983"/>
      <c r="BZ110" s="983"/>
      <c r="CA110" s="983">
        <v>22651372</v>
      </c>
      <c r="CB110" s="983"/>
      <c r="CC110" s="983"/>
      <c r="CD110" s="983"/>
      <c r="CE110" s="983"/>
      <c r="CF110" s="997">
        <v>182.4</v>
      </c>
      <c r="CG110" s="998"/>
      <c r="CH110" s="998"/>
      <c r="CI110" s="998"/>
      <c r="CJ110" s="998"/>
      <c r="CK110" s="999" t="s">
        <v>437</v>
      </c>
      <c r="CL110" s="1000"/>
      <c r="CM110" s="979" t="s">
        <v>438</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439</v>
      </c>
      <c r="DH110" s="983"/>
      <c r="DI110" s="983"/>
      <c r="DJ110" s="983"/>
      <c r="DK110" s="983"/>
      <c r="DL110" s="983" t="s">
        <v>439</v>
      </c>
      <c r="DM110" s="983"/>
      <c r="DN110" s="983"/>
      <c r="DO110" s="983"/>
      <c r="DP110" s="983"/>
      <c r="DQ110" s="983" t="s">
        <v>439</v>
      </c>
      <c r="DR110" s="983"/>
      <c r="DS110" s="983"/>
      <c r="DT110" s="983"/>
      <c r="DU110" s="983"/>
      <c r="DV110" s="984" t="s">
        <v>440</v>
      </c>
      <c r="DW110" s="984"/>
      <c r="DX110" s="984"/>
      <c r="DY110" s="984"/>
      <c r="DZ110" s="985"/>
    </row>
    <row r="111" spans="1:131" s="247" customFormat="1" ht="26.25" customHeight="1" x14ac:dyDescent="0.15">
      <c r="A111" s="986" t="s">
        <v>441</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439</v>
      </c>
      <c r="AB111" s="990"/>
      <c r="AC111" s="990"/>
      <c r="AD111" s="990"/>
      <c r="AE111" s="991"/>
      <c r="AF111" s="992" t="s">
        <v>439</v>
      </c>
      <c r="AG111" s="990"/>
      <c r="AH111" s="990"/>
      <c r="AI111" s="990"/>
      <c r="AJ111" s="991"/>
      <c r="AK111" s="992" t="s">
        <v>439</v>
      </c>
      <c r="AL111" s="990"/>
      <c r="AM111" s="990"/>
      <c r="AN111" s="990"/>
      <c r="AO111" s="991"/>
      <c r="AP111" s="993" t="s">
        <v>439</v>
      </c>
      <c r="AQ111" s="994"/>
      <c r="AR111" s="994"/>
      <c r="AS111" s="994"/>
      <c r="AT111" s="995"/>
      <c r="AU111" s="956"/>
      <c r="AV111" s="957"/>
      <c r="AW111" s="957"/>
      <c r="AX111" s="957"/>
      <c r="AY111" s="957"/>
      <c r="AZ111" s="1005" t="s">
        <v>442</v>
      </c>
      <c r="BA111" s="1006"/>
      <c r="BB111" s="1006"/>
      <c r="BC111" s="1006"/>
      <c r="BD111" s="1006"/>
      <c r="BE111" s="1006"/>
      <c r="BF111" s="1006"/>
      <c r="BG111" s="1006"/>
      <c r="BH111" s="1006"/>
      <c r="BI111" s="1006"/>
      <c r="BJ111" s="1006"/>
      <c r="BK111" s="1006"/>
      <c r="BL111" s="1006"/>
      <c r="BM111" s="1006"/>
      <c r="BN111" s="1006"/>
      <c r="BO111" s="1006"/>
      <c r="BP111" s="1007"/>
      <c r="BQ111" s="975">
        <v>2068</v>
      </c>
      <c r="BR111" s="976"/>
      <c r="BS111" s="976"/>
      <c r="BT111" s="976"/>
      <c r="BU111" s="976"/>
      <c r="BV111" s="976">
        <v>1284</v>
      </c>
      <c r="BW111" s="976"/>
      <c r="BX111" s="976"/>
      <c r="BY111" s="976"/>
      <c r="BZ111" s="976"/>
      <c r="CA111" s="976">
        <v>1008</v>
      </c>
      <c r="CB111" s="976"/>
      <c r="CC111" s="976"/>
      <c r="CD111" s="976"/>
      <c r="CE111" s="976"/>
      <c r="CF111" s="970">
        <v>0</v>
      </c>
      <c r="CG111" s="971"/>
      <c r="CH111" s="971"/>
      <c r="CI111" s="971"/>
      <c r="CJ111" s="971"/>
      <c r="CK111" s="1001"/>
      <c r="CL111" s="1002"/>
      <c r="CM111" s="972" t="s">
        <v>443</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440</v>
      </c>
      <c r="DH111" s="976"/>
      <c r="DI111" s="976"/>
      <c r="DJ111" s="976"/>
      <c r="DK111" s="976"/>
      <c r="DL111" s="976" t="s">
        <v>439</v>
      </c>
      <c r="DM111" s="976"/>
      <c r="DN111" s="976"/>
      <c r="DO111" s="976"/>
      <c r="DP111" s="976"/>
      <c r="DQ111" s="976" t="s">
        <v>439</v>
      </c>
      <c r="DR111" s="976"/>
      <c r="DS111" s="976"/>
      <c r="DT111" s="976"/>
      <c r="DU111" s="976"/>
      <c r="DV111" s="977" t="s">
        <v>439</v>
      </c>
      <c r="DW111" s="977"/>
      <c r="DX111" s="977"/>
      <c r="DY111" s="977"/>
      <c r="DZ111" s="978"/>
    </row>
    <row r="112" spans="1:131" s="247" customFormat="1" ht="26.25" customHeight="1" x14ac:dyDescent="0.15">
      <c r="A112" s="1008" t="s">
        <v>444</v>
      </c>
      <c r="B112" s="1009"/>
      <c r="C112" s="1006" t="s">
        <v>445</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439</v>
      </c>
      <c r="AB112" s="1015"/>
      <c r="AC112" s="1015"/>
      <c r="AD112" s="1015"/>
      <c r="AE112" s="1016"/>
      <c r="AF112" s="1017" t="s">
        <v>439</v>
      </c>
      <c r="AG112" s="1015"/>
      <c r="AH112" s="1015"/>
      <c r="AI112" s="1015"/>
      <c r="AJ112" s="1016"/>
      <c r="AK112" s="1017" t="s">
        <v>439</v>
      </c>
      <c r="AL112" s="1015"/>
      <c r="AM112" s="1015"/>
      <c r="AN112" s="1015"/>
      <c r="AO112" s="1016"/>
      <c r="AP112" s="1018" t="s">
        <v>446</v>
      </c>
      <c r="AQ112" s="1019"/>
      <c r="AR112" s="1019"/>
      <c r="AS112" s="1019"/>
      <c r="AT112" s="1020"/>
      <c r="AU112" s="956"/>
      <c r="AV112" s="957"/>
      <c r="AW112" s="957"/>
      <c r="AX112" s="957"/>
      <c r="AY112" s="957"/>
      <c r="AZ112" s="1005" t="s">
        <v>447</v>
      </c>
      <c r="BA112" s="1006"/>
      <c r="BB112" s="1006"/>
      <c r="BC112" s="1006"/>
      <c r="BD112" s="1006"/>
      <c r="BE112" s="1006"/>
      <c r="BF112" s="1006"/>
      <c r="BG112" s="1006"/>
      <c r="BH112" s="1006"/>
      <c r="BI112" s="1006"/>
      <c r="BJ112" s="1006"/>
      <c r="BK112" s="1006"/>
      <c r="BL112" s="1006"/>
      <c r="BM112" s="1006"/>
      <c r="BN112" s="1006"/>
      <c r="BO112" s="1006"/>
      <c r="BP112" s="1007"/>
      <c r="BQ112" s="975">
        <v>4104141</v>
      </c>
      <c r="BR112" s="976"/>
      <c r="BS112" s="976"/>
      <c r="BT112" s="976"/>
      <c r="BU112" s="976"/>
      <c r="BV112" s="976">
        <v>5012941</v>
      </c>
      <c r="BW112" s="976"/>
      <c r="BX112" s="976"/>
      <c r="BY112" s="976"/>
      <c r="BZ112" s="976"/>
      <c r="CA112" s="976">
        <v>6112004</v>
      </c>
      <c r="CB112" s="976"/>
      <c r="CC112" s="976"/>
      <c r="CD112" s="976"/>
      <c r="CE112" s="976"/>
      <c r="CF112" s="970">
        <v>49.2</v>
      </c>
      <c r="CG112" s="971"/>
      <c r="CH112" s="971"/>
      <c r="CI112" s="971"/>
      <c r="CJ112" s="971"/>
      <c r="CK112" s="1001"/>
      <c r="CL112" s="1002"/>
      <c r="CM112" s="972" t="s">
        <v>448</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446</v>
      </c>
      <c r="DH112" s="976"/>
      <c r="DI112" s="976"/>
      <c r="DJ112" s="976"/>
      <c r="DK112" s="976"/>
      <c r="DL112" s="976" t="s">
        <v>439</v>
      </c>
      <c r="DM112" s="976"/>
      <c r="DN112" s="976"/>
      <c r="DO112" s="976"/>
      <c r="DP112" s="976"/>
      <c r="DQ112" s="976" t="s">
        <v>439</v>
      </c>
      <c r="DR112" s="976"/>
      <c r="DS112" s="976"/>
      <c r="DT112" s="976"/>
      <c r="DU112" s="976"/>
      <c r="DV112" s="977" t="s">
        <v>439</v>
      </c>
      <c r="DW112" s="977"/>
      <c r="DX112" s="977"/>
      <c r="DY112" s="977"/>
      <c r="DZ112" s="978"/>
    </row>
    <row r="113" spans="1:130" s="247" customFormat="1" ht="26.25" customHeight="1" x14ac:dyDescent="0.15">
      <c r="A113" s="1010"/>
      <c r="B113" s="1011"/>
      <c r="C113" s="1006" t="s">
        <v>449</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392868</v>
      </c>
      <c r="AB113" s="990"/>
      <c r="AC113" s="990"/>
      <c r="AD113" s="990"/>
      <c r="AE113" s="991"/>
      <c r="AF113" s="992">
        <v>466851</v>
      </c>
      <c r="AG113" s="990"/>
      <c r="AH113" s="990"/>
      <c r="AI113" s="990"/>
      <c r="AJ113" s="991"/>
      <c r="AK113" s="992">
        <v>502068</v>
      </c>
      <c r="AL113" s="990"/>
      <c r="AM113" s="990"/>
      <c r="AN113" s="990"/>
      <c r="AO113" s="991"/>
      <c r="AP113" s="993">
        <v>4</v>
      </c>
      <c r="AQ113" s="994"/>
      <c r="AR113" s="994"/>
      <c r="AS113" s="994"/>
      <c r="AT113" s="995"/>
      <c r="AU113" s="956"/>
      <c r="AV113" s="957"/>
      <c r="AW113" s="957"/>
      <c r="AX113" s="957"/>
      <c r="AY113" s="957"/>
      <c r="AZ113" s="1005" t="s">
        <v>450</v>
      </c>
      <c r="BA113" s="1006"/>
      <c r="BB113" s="1006"/>
      <c r="BC113" s="1006"/>
      <c r="BD113" s="1006"/>
      <c r="BE113" s="1006"/>
      <c r="BF113" s="1006"/>
      <c r="BG113" s="1006"/>
      <c r="BH113" s="1006"/>
      <c r="BI113" s="1006"/>
      <c r="BJ113" s="1006"/>
      <c r="BK113" s="1006"/>
      <c r="BL113" s="1006"/>
      <c r="BM113" s="1006"/>
      <c r="BN113" s="1006"/>
      <c r="BO113" s="1006"/>
      <c r="BP113" s="1007"/>
      <c r="BQ113" s="975" t="s">
        <v>440</v>
      </c>
      <c r="BR113" s="976"/>
      <c r="BS113" s="976"/>
      <c r="BT113" s="976"/>
      <c r="BU113" s="976"/>
      <c r="BV113" s="976" t="s">
        <v>439</v>
      </c>
      <c r="BW113" s="976"/>
      <c r="BX113" s="976"/>
      <c r="BY113" s="976"/>
      <c r="BZ113" s="976"/>
      <c r="CA113" s="976" t="s">
        <v>439</v>
      </c>
      <c r="CB113" s="976"/>
      <c r="CC113" s="976"/>
      <c r="CD113" s="976"/>
      <c r="CE113" s="976"/>
      <c r="CF113" s="970" t="s">
        <v>439</v>
      </c>
      <c r="CG113" s="971"/>
      <c r="CH113" s="971"/>
      <c r="CI113" s="971"/>
      <c r="CJ113" s="971"/>
      <c r="CK113" s="1001"/>
      <c r="CL113" s="1002"/>
      <c r="CM113" s="972" t="s">
        <v>451</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439</v>
      </c>
      <c r="DH113" s="1015"/>
      <c r="DI113" s="1015"/>
      <c r="DJ113" s="1015"/>
      <c r="DK113" s="1016"/>
      <c r="DL113" s="1017" t="s">
        <v>439</v>
      </c>
      <c r="DM113" s="1015"/>
      <c r="DN113" s="1015"/>
      <c r="DO113" s="1015"/>
      <c r="DP113" s="1016"/>
      <c r="DQ113" s="1017" t="s">
        <v>439</v>
      </c>
      <c r="DR113" s="1015"/>
      <c r="DS113" s="1015"/>
      <c r="DT113" s="1015"/>
      <c r="DU113" s="1016"/>
      <c r="DV113" s="1018" t="s">
        <v>439</v>
      </c>
      <c r="DW113" s="1019"/>
      <c r="DX113" s="1019"/>
      <c r="DY113" s="1019"/>
      <c r="DZ113" s="1020"/>
    </row>
    <row r="114" spans="1:130" s="247" customFormat="1" ht="26.25" customHeight="1" x14ac:dyDescent="0.15">
      <c r="A114" s="1010"/>
      <c r="B114" s="1011"/>
      <c r="C114" s="1006" t="s">
        <v>452</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439</v>
      </c>
      <c r="AB114" s="1015"/>
      <c r="AC114" s="1015"/>
      <c r="AD114" s="1015"/>
      <c r="AE114" s="1016"/>
      <c r="AF114" s="1017" t="s">
        <v>439</v>
      </c>
      <c r="AG114" s="1015"/>
      <c r="AH114" s="1015"/>
      <c r="AI114" s="1015"/>
      <c r="AJ114" s="1016"/>
      <c r="AK114" s="1017" t="s">
        <v>439</v>
      </c>
      <c r="AL114" s="1015"/>
      <c r="AM114" s="1015"/>
      <c r="AN114" s="1015"/>
      <c r="AO114" s="1016"/>
      <c r="AP114" s="1018" t="s">
        <v>439</v>
      </c>
      <c r="AQ114" s="1019"/>
      <c r="AR114" s="1019"/>
      <c r="AS114" s="1019"/>
      <c r="AT114" s="1020"/>
      <c r="AU114" s="956"/>
      <c r="AV114" s="957"/>
      <c r="AW114" s="957"/>
      <c r="AX114" s="957"/>
      <c r="AY114" s="957"/>
      <c r="AZ114" s="1005" t="s">
        <v>453</v>
      </c>
      <c r="BA114" s="1006"/>
      <c r="BB114" s="1006"/>
      <c r="BC114" s="1006"/>
      <c r="BD114" s="1006"/>
      <c r="BE114" s="1006"/>
      <c r="BF114" s="1006"/>
      <c r="BG114" s="1006"/>
      <c r="BH114" s="1006"/>
      <c r="BI114" s="1006"/>
      <c r="BJ114" s="1006"/>
      <c r="BK114" s="1006"/>
      <c r="BL114" s="1006"/>
      <c r="BM114" s="1006"/>
      <c r="BN114" s="1006"/>
      <c r="BO114" s="1006"/>
      <c r="BP114" s="1007"/>
      <c r="BQ114" s="975">
        <v>824474</v>
      </c>
      <c r="BR114" s="976"/>
      <c r="BS114" s="976"/>
      <c r="BT114" s="976"/>
      <c r="BU114" s="976"/>
      <c r="BV114" s="976">
        <v>616201</v>
      </c>
      <c r="BW114" s="976"/>
      <c r="BX114" s="976"/>
      <c r="BY114" s="976"/>
      <c r="BZ114" s="976"/>
      <c r="CA114" s="976">
        <v>247938</v>
      </c>
      <c r="CB114" s="976"/>
      <c r="CC114" s="976"/>
      <c r="CD114" s="976"/>
      <c r="CE114" s="976"/>
      <c r="CF114" s="970">
        <v>2</v>
      </c>
      <c r="CG114" s="971"/>
      <c r="CH114" s="971"/>
      <c r="CI114" s="971"/>
      <c r="CJ114" s="971"/>
      <c r="CK114" s="1001"/>
      <c r="CL114" s="1002"/>
      <c r="CM114" s="972" t="s">
        <v>454</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439</v>
      </c>
      <c r="DH114" s="1015"/>
      <c r="DI114" s="1015"/>
      <c r="DJ114" s="1015"/>
      <c r="DK114" s="1016"/>
      <c r="DL114" s="1017" t="s">
        <v>439</v>
      </c>
      <c r="DM114" s="1015"/>
      <c r="DN114" s="1015"/>
      <c r="DO114" s="1015"/>
      <c r="DP114" s="1016"/>
      <c r="DQ114" s="1017" t="s">
        <v>440</v>
      </c>
      <c r="DR114" s="1015"/>
      <c r="DS114" s="1015"/>
      <c r="DT114" s="1015"/>
      <c r="DU114" s="1016"/>
      <c r="DV114" s="1018" t="s">
        <v>439</v>
      </c>
      <c r="DW114" s="1019"/>
      <c r="DX114" s="1019"/>
      <c r="DY114" s="1019"/>
      <c r="DZ114" s="1020"/>
    </row>
    <row r="115" spans="1:130" s="247" customFormat="1" ht="26.25" customHeight="1" x14ac:dyDescent="0.15">
      <c r="A115" s="1010"/>
      <c r="B115" s="1011"/>
      <c r="C115" s="1006" t="s">
        <v>455</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439</v>
      </c>
      <c r="AB115" s="990"/>
      <c r="AC115" s="990"/>
      <c r="AD115" s="990"/>
      <c r="AE115" s="991"/>
      <c r="AF115" s="992" t="s">
        <v>439</v>
      </c>
      <c r="AG115" s="990"/>
      <c r="AH115" s="990"/>
      <c r="AI115" s="990"/>
      <c r="AJ115" s="991"/>
      <c r="AK115" s="992" t="s">
        <v>439</v>
      </c>
      <c r="AL115" s="990"/>
      <c r="AM115" s="990"/>
      <c r="AN115" s="990"/>
      <c r="AO115" s="991"/>
      <c r="AP115" s="993" t="s">
        <v>439</v>
      </c>
      <c r="AQ115" s="994"/>
      <c r="AR115" s="994"/>
      <c r="AS115" s="994"/>
      <c r="AT115" s="995"/>
      <c r="AU115" s="956"/>
      <c r="AV115" s="957"/>
      <c r="AW115" s="957"/>
      <c r="AX115" s="957"/>
      <c r="AY115" s="957"/>
      <c r="AZ115" s="1005" t="s">
        <v>456</v>
      </c>
      <c r="BA115" s="1006"/>
      <c r="BB115" s="1006"/>
      <c r="BC115" s="1006"/>
      <c r="BD115" s="1006"/>
      <c r="BE115" s="1006"/>
      <c r="BF115" s="1006"/>
      <c r="BG115" s="1006"/>
      <c r="BH115" s="1006"/>
      <c r="BI115" s="1006"/>
      <c r="BJ115" s="1006"/>
      <c r="BK115" s="1006"/>
      <c r="BL115" s="1006"/>
      <c r="BM115" s="1006"/>
      <c r="BN115" s="1006"/>
      <c r="BO115" s="1006"/>
      <c r="BP115" s="1007"/>
      <c r="BQ115" s="975">
        <v>47795</v>
      </c>
      <c r="BR115" s="976"/>
      <c r="BS115" s="976"/>
      <c r="BT115" s="976"/>
      <c r="BU115" s="976"/>
      <c r="BV115" s="976">
        <v>33500</v>
      </c>
      <c r="BW115" s="976"/>
      <c r="BX115" s="976"/>
      <c r="BY115" s="976"/>
      <c r="BZ115" s="976"/>
      <c r="CA115" s="976">
        <v>15932</v>
      </c>
      <c r="CB115" s="976"/>
      <c r="CC115" s="976"/>
      <c r="CD115" s="976"/>
      <c r="CE115" s="976"/>
      <c r="CF115" s="970">
        <v>0.1</v>
      </c>
      <c r="CG115" s="971"/>
      <c r="CH115" s="971"/>
      <c r="CI115" s="971"/>
      <c r="CJ115" s="971"/>
      <c r="CK115" s="1001"/>
      <c r="CL115" s="1002"/>
      <c r="CM115" s="1005" t="s">
        <v>457</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440</v>
      </c>
      <c r="DH115" s="1015"/>
      <c r="DI115" s="1015"/>
      <c r="DJ115" s="1015"/>
      <c r="DK115" s="1016"/>
      <c r="DL115" s="1017" t="s">
        <v>439</v>
      </c>
      <c r="DM115" s="1015"/>
      <c r="DN115" s="1015"/>
      <c r="DO115" s="1015"/>
      <c r="DP115" s="1016"/>
      <c r="DQ115" s="1017" t="s">
        <v>439</v>
      </c>
      <c r="DR115" s="1015"/>
      <c r="DS115" s="1015"/>
      <c r="DT115" s="1015"/>
      <c r="DU115" s="1016"/>
      <c r="DV115" s="1018" t="s">
        <v>439</v>
      </c>
      <c r="DW115" s="1019"/>
      <c r="DX115" s="1019"/>
      <c r="DY115" s="1019"/>
      <c r="DZ115" s="1020"/>
    </row>
    <row r="116" spans="1:130" s="247" customFormat="1" ht="26.25" customHeight="1" x14ac:dyDescent="0.15">
      <c r="A116" s="1012"/>
      <c r="B116" s="1013"/>
      <c r="C116" s="1021" t="s">
        <v>458</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1</v>
      </c>
      <c r="AB116" s="1015"/>
      <c r="AC116" s="1015"/>
      <c r="AD116" s="1015"/>
      <c r="AE116" s="1016"/>
      <c r="AF116" s="1017">
        <v>2</v>
      </c>
      <c r="AG116" s="1015"/>
      <c r="AH116" s="1015"/>
      <c r="AI116" s="1015"/>
      <c r="AJ116" s="1016"/>
      <c r="AK116" s="1017">
        <v>1</v>
      </c>
      <c r="AL116" s="1015"/>
      <c r="AM116" s="1015"/>
      <c r="AN116" s="1015"/>
      <c r="AO116" s="1016"/>
      <c r="AP116" s="1018">
        <v>0</v>
      </c>
      <c r="AQ116" s="1019"/>
      <c r="AR116" s="1019"/>
      <c r="AS116" s="1019"/>
      <c r="AT116" s="1020"/>
      <c r="AU116" s="956"/>
      <c r="AV116" s="957"/>
      <c r="AW116" s="957"/>
      <c r="AX116" s="957"/>
      <c r="AY116" s="957"/>
      <c r="AZ116" s="1023" t="s">
        <v>459</v>
      </c>
      <c r="BA116" s="1024"/>
      <c r="BB116" s="1024"/>
      <c r="BC116" s="1024"/>
      <c r="BD116" s="1024"/>
      <c r="BE116" s="1024"/>
      <c r="BF116" s="1024"/>
      <c r="BG116" s="1024"/>
      <c r="BH116" s="1024"/>
      <c r="BI116" s="1024"/>
      <c r="BJ116" s="1024"/>
      <c r="BK116" s="1024"/>
      <c r="BL116" s="1024"/>
      <c r="BM116" s="1024"/>
      <c r="BN116" s="1024"/>
      <c r="BO116" s="1024"/>
      <c r="BP116" s="1025"/>
      <c r="BQ116" s="975" t="s">
        <v>439</v>
      </c>
      <c r="BR116" s="976"/>
      <c r="BS116" s="976"/>
      <c r="BT116" s="976"/>
      <c r="BU116" s="976"/>
      <c r="BV116" s="976" t="s">
        <v>440</v>
      </c>
      <c r="BW116" s="976"/>
      <c r="BX116" s="976"/>
      <c r="BY116" s="976"/>
      <c r="BZ116" s="976"/>
      <c r="CA116" s="976" t="s">
        <v>439</v>
      </c>
      <c r="CB116" s="976"/>
      <c r="CC116" s="976"/>
      <c r="CD116" s="976"/>
      <c r="CE116" s="976"/>
      <c r="CF116" s="970" t="s">
        <v>439</v>
      </c>
      <c r="CG116" s="971"/>
      <c r="CH116" s="971"/>
      <c r="CI116" s="971"/>
      <c r="CJ116" s="971"/>
      <c r="CK116" s="1001"/>
      <c r="CL116" s="1002"/>
      <c r="CM116" s="972" t="s">
        <v>460</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439</v>
      </c>
      <c r="DH116" s="1015"/>
      <c r="DI116" s="1015"/>
      <c r="DJ116" s="1015"/>
      <c r="DK116" s="1016"/>
      <c r="DL116" s="1017" t="s">
        <v>439</v>
      </c>
      <c r="DM116" s="1015"/>
      <c r="DN116" s="1015"/>
      <c r="DO116" s="1015"/>
      <c r="DP116" s="1016"/>
      <c r="DQ116" s="1017" t="s">
        <v>440</v>
      </c>
      <c r="DR116" s="1015"/>
      <c r="DS116" s="1015"/>
      <c r="DT116" s="1015"/>
      <c r="DU116" s="1016"/>
      <c r="DV116" s="1018" t="s">
        <v>439</v>
      </c>
      <c r="DW116" s="1019"/>
      <c r="DX116" s="1019"/>
      <c r="DY116" s="1019"/>
      <c r="DZ116" s="1020"/>
    </row>
    <row r="117" spans="1:130" s="247" customFormat="1" ht="26.25" customHeight="1" x14ac:dyDescent="0.15">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461</v>
      </c>
      <c r="Z117" s="942"/>
      <c r="AA117" s="1032">
        <v>2527211</v>
      </c>
      <c r="AB117" s="1033"/>
      <c r="AC117" s="1033"/>
      <c r="AD117" s="1033"/>
      <c r="AE117" s="1034"/>
      <c r="AF117" s="1035">
        <v>2598615</v>
      </c>
      <c r="AG117" s="1033"/>
      <c r="AH117" s="1033"/>
      <c r="AI117" s="1033"/>
      <c r="AJ117" s="1034"/>
      <c r="AK117" s="1035">
        <v>2517547</v>
      </c>
      <c r="AL117" s="1033"/>
      <c r="AM117" s="1033"/>
      <c r="AN117" s="1033"/>
      <c r="AO117" s="1034"/>
      <c r="AP117" s="1036"/>
      <c r="AQ117" s="1037"/>
      <c r="AR117" s="1037"/>
      <c r="AS117" s="1037"/>
      <c r="AT117" s="1038"/>
      <c r="AU117" s="956"/>
      <c r="AV117" s="957"/>
      <c r="AW117" s="957"/>
      <c r="AX117" s="957"/>
      <c r="AY117" s="957"/>
      <c r="AZ117" s="1023" t="s">
        <v>462</v>
      </c>
      <c r="BA117" s="1024"/>
      <c r="BB117" s="1024"/>
      <c r="BC117" s="1024"/>
      <c r="BD117" s="1024"/>
      <c r="BE117" s="1024"/>
      <c r="BF117" s="1024"/>
      <c r="BG117" s="1024"/>
      <c r="BH117" s="1024"/>
      <c r="BI117" s="1024"/>
      <c r="BJ117" s="1024"/>
      <c r="BK117" s="1024"/>
      <c r="BL117" s="1024"/>
      <c r="BM117" s="1024"/>
      <c r="BN117" s="1024"/>
      <c r="BO117" s="1024"/>
      <c r="BP117" s="1025"/>
      <c r="BQ117" s="975" t="s">
        <v>439</v>
      </c>
      <c r="BR117" s="976"/>
      <c r="BS117" s="976"/>
      <c r="BT117" s="976"/>
      <c r="BU117" s="976"/>
      <c r="BV117" s="976" t="s">
        <v>439</v>
      </c>
      <c r="BW117" s="976"/>
      <c r="BX117" s="976"/>
      <c r="BY117" s="976"/>
      <c r="BZ117" s="976"/>
      <c r="CA117" s="976" t="s">
        <v>439</v>
      </c>
      <c r="CB117" s="976"/>
      <c r="CC117" s="976"/>
      <c r="CD117" s="976"/>
      <c r="CE117" s="976"/>
      <c r="CF117" s="970" t="s">
        <v>439</v>
      </c>
      <c r="CG117" s="971"/>
      <c r="CH117" s="971"/>
      <c r="CI117" s="971"/>
      <c r="CJ117" s="971"/>
      <c r="CK117" s="1001"/>
      <c r="CL117" s="1002"/>
      <c r="CM117" s="972" t="s">
        <v>463</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439</v>
      </c>
      <c r="DH117" s="1015"/>
      <c r="DI117" s="1015"/>
      <c r="DJ117" s="1015"/>
      <c r="DK117" s="1016"/>
      <c r="DL117" s="1017" t="s">
        <v>439</v>
      </c>
      <c r="DM117" s="1015"/>
      <c r="DN117" s="1015"/>
      <c r="DO117" s="1015"/>
      <c r="DP117" s="1016"/>
      <c r="DQ117" s="1017" t="s">
        <v>439</v>
      </c>
      <c r="DR117" s="1015"/>
      <c r="DS117" s="1015"/>
      <c r="DT117" s="1015"/>
      <c r="DU117" s="1016"/>
      <c r="DV117" s="1018" t="s">
        <v>440</v>
      </c>
      <c r="DW117" s="1019"/>
      <c r="DX117" s="1019"/>
      <c r="DY117" s="1019"/>
      <c r="DZ117" s="1020"/>
    </row>
    <row r="118" spans="1:130" s="247" customFormat="1" ht="26.25" customHeight="1" x14ac:dyDescent="0.15">
      <c r="A118" s="960" t="s">
        <v>434</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432</v>
      </c>
      <c r="AB118" s="941"/>
      <c r="AC118" s="941"/>
      <c r="AD118" s="941"/>
      <c r="AE118" s="942"/>
      <c r="AF118" s="940" t="s">
        <v>307</v>
      </c>
      <c r="AG118" s="941"/>
      <c r="AH118" s="941"/>
      <c r="AI118" s="941"/>
      <c r="AJ118" s="942"/>
      <c r="AK118" s="940" t="s">
        <v>306</v>
      </c>
      <c r="AL118" s="941"/>
      <c r="AM118" s="941"/>
      <c r="AN118" s="941"/>
      <c r="AO118" s="942"/>
      <c r="AP118" s="1027" t="s">
        <v>433</v>
      </c>
      <c r="AQ118" s="1028"/>
      <c r="AR118" s="1028"/>
      <c r="AS118" s="1028"/>
      <c r="AT118" s="1029"/>
      <c r="AU118" s="956"/>
      <c r="AV118" s="957"/>
      <c r="AW118" s="957"/>
      <c r="AX118" s="957"/>
      <c r="AY118" s="957"/>
      <c r="AZ118" s="1030" t="s">
        <v>464</v>
      </c>
      <c r="BA118" s="1021"/>
      <c r="BB118" s="1021"/>
      <c r="BC118" s="1021"/>
      <c r="BD118" s="1021"/>
      <c r="BE118" s="1021"/>
      <c r="BF118" s="1021"/>
      <c r="BG118" s="1021"/>
      <c r="BH118" s="1021"/>
      <c r="BI118" s="1021"/>
      <c r="BJ118" s="1021"/>
      <c r="BK118" s="1021"/>
      <c r="BL118" s="1021"/>
      <c r="BM118" s="1021"/>
      <c r="BN118" s="1021"/>
      <c r="BO118" s="1021"/>
      <c r="BP118" s="1022"/>
      <c r="BQ118" s="1053" t="s">
        <v>439</v>
      </c>
      <c r="BR118" s="1054"/>
      <c r="BS118" s="1054"/>
      <c r="BT118" s="1054"/>
      <c r="BU118" s="1054"/>
      <c r="BV118" s="1054" t="s">
        <v>439</v>
      </c>
      <c r="BW118" s="1054"/>
      <c r="BX118" s="1054"/>
      <c r="BY118" s="1054"/>
      <c r="BZ118" s="1054"/>
      <c r="CA118" s="1054" t="s">
        <v>439</v>
      </c>
      <c r="CB118" s="1054"/>
      <c r="CC118" s="1054"/>
      <c r="CD118" s="1054"/>
      <c r="CE118" s="1054"/>
      <c r="CF118" s="970" t="s">
        <v>439</v>
      </c>
      <c r="CG118" s="971"/>
      <c r="CH118" s="971"/>
      <c r="CI118" s="971"/>
      <c r="CJ118" s="971"/>
      <c r="CK118" s="1001"/>
      <c r="CL118" s="1002"/>
      <c r="CM118" s="972" t="s">
        <v>465</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439</v>
      </c>
      <c r="DH118" s="1015"/>
      <c r="DI118" s="1015"/>
      <c r="DJ118" s="1015"/>
      <c r="DK118" s="1016"/>
      <c r="DL118" s="1017" t="s">
        <v>440</v>
      </c>
      <c r="DM118" s="1015"/>
      <c r="DN118" s="1015"/>
      <c r="DO118" s="1015"/>
      <c r="DP118" s="1016"/>
      <c r="DQ118" s="1017" t="s">
        <v>439</v>
      </c>
      <c r="DR118" s="1015"/>
      <c r="DS118" s="1015"/>
      <c r="DT118" s="1015"/>
      <c r="DU118" s="1016"/>
      <c r="DV118" s="1018" t="s">
        <v>439</v>
      </c>
      <c r="DW118" s="1019"/>
      <c r="DX118" s="1019"/>
      <c r="DY118" s="1019"/>
      <c r="DZ118" s="1020"/>
    </row>
    <row r="119" spans="1:130" s="247" customFormat="1" ht="26.25" customHeight="1" x14ac:dyDescent="0.15">
      <c r="A119" s="1115" t="s">
        <v>437</v>
      </c>
      <c r="B119" s="1000"/>
      <c r="C119" s="979" t="s">
        <v>438</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439</v>
      </c>
      <c r="AB119" s="948"/>
      <c r="AC119" s="948"/>
      <c r="AD119" s="948"/>
      <c r="AE119" s="949"/>
      <c r="AF119" s="950" t="s">
        <v>440</v>
      </c>
      <c r="AG119" s="948"/>
      <c r="AH119" s="948"/>
      <c r="AI119" s="948"/>
      <c r="AJ119" s="949"/>
      <c r="AK119" s="950" t="s">
        <v>439</v>
      </c>
      <c r="AL119" s="948"/>
      <c r="AM119" s="948"/>
      <c r="AN119" s="948"/>
      <c r="AO119" s="949"/>
      <c r="AP119" s="951" t="s">
        <v>439</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466</v>
      </c>
      <c r="BP119" s="1062"/>
      <c r="BQ119" s="1053">
        <v>26472191</v>
      </c>
      <c r="BR119" s="1054"/>
      <c r="BS119" s="1054"/>
      <c r="BT119" s="1054"/>
      <c r="BU119" s="1054"/>
      <c r="BV119" s="1054">
        <v>26702698</v>
      </c>
      <c r="BW119" s="1054"/>
      <c r="BX119" s="1054"/>
      <c r="BY119" s="1054"/>
      <c r="BZ119" s="1054"/>
      <c r="CA119" s="1054">
        <v>29028254</v>
      </c>
      <c r="CB119" s="1054"/>
      <c r="CC119" s="1054"/>
      <c r="CD119" s="1054"/>
      <c r="CE119" s="1054"/>
      <c r="CF119" s="1055"/>
      <c r="CG119" s="1056"/>
      <c r="CH119" s="1056"/>
      <c r="CI119" s="1056"/>
      <c r="CJ119" s="1057"/>
      <c r="CK119" s="1003"/>
      <c r="CL119" s="1004"/>
      <c r="CM119" s="1058" t="s">
        <v>467</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2068</v>
      </c>
      <c r="DH119" s="1040"/>
      <c r="DI119" s="1040"/>
      <c r="DJ119" s="1040"/>
      <c r="DK119" s="1041"/>
      <c r="DL119" s="1039">
        <v>1284</v>
      </c>
      <c r="DM119" s="1040"/>
      <c r="DN119" s="1040"/>
      <c r="DO119" s="1040"/>
      <c r="DP119" s="1041"/>
      <c r="DQ119" s="1039">
        <v>1008</v>
      </c>
      <c r="DR119" s="1040"/>
      <c r="DS119" s="1040"/>
      <c r="DT119" s="1040"/>
      <c r="DU119" s="1041"/>
      <c r="DV119" s="1042">
        <v>0</v>
      </c>
      <c r="DW119" s="1043"/>
      <c r="DX119" s="1043"/>
      <c r="DY119" s="1043"/>
      <c r="DZ119" s="1044"/>
    </row>
    <row r="120" spans="1:130" s="247" customFormat="1" ht="26.25" customHeight="1" x14ac:dyDescent="0.15">
      <c r="A120" s="1116"/>
      <c r="B120" s="1002"/>
      <c r="C120" s="972" t="s">
        <v>443</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440</v>
      </c>
      <c r="AB120" s="1015"/>
      <c r="AC120" s="1015"/>
      <c r="AD120" s="1015"/>
      <c r="AE120" s="1016"/>
      <c r="AF120" s="1017" t="s">
        <v>439</v>
      </c>
      <c r="AG120" s="1015"/>
      <c r="AH120" s="1015"/>
      <c r="AI120" s="1015"/>
      <c r="AJ120" s="1016"/>
      <c r="AK120" s="1017" t="s">
        <v>439</v>
      </c>
      <c r="AL120" s="1015"/>
      <c r="AM120" s="1015"/>
      <c r="AN120" s="1015"/>
      <c r="AO120" s="1016"/>
      <c r="AP120" s="1018" t="s">
        <v>439</v>
      </c>
      <c r="AQ120" s="1019"/>
      <c r="AR120" s="1019"/>
      <c r="AS120" s="1019"/>
      <c r="AT120" s="1020"/>
      <c r="AU120" s="1045" t="s">
        <v>468</v>
      </c>
      <c r="AV120" s="1046"/>
      <c r="AW120" s="1046"/>
      <c r="AX120" s="1046"/>
      <c r="AY120" s="1047"/>
      <c r="AZ120" s="996" t="s">
        <v>469</v>
      </c>
      <c r="BA120" s="945"/>
      <c r="BB120" s="945"/>
      <c r="BC120" s="945"/>
      <c r="BD120" s="945"/>
      <c r="BE120" s="945"/>
      <c r="BF120" s="945"/>
      <c r="BG120" s="945"/>
      <c r="BH120" s="945"/>
      <c r="BI120" s="945"/>
      <c r="BJ120" s="945"/>
      <c r="BK120" s="945"/>
      <c r="BL120" s="945"/>
      <c r="BM120" s="945"/>
      <c r="BN120" s="945"/>
      <c r="BO120" s="945"/>
      <c r="BP120" s="946"/>
      <c r="BQ120" s="982">
        <v>5654888</v>
      </c>
      <c r="BR120" s="983"/>
      <c r="BS120" s="983"/>
      <c r="BT120" s="983"/>
      <c r="BU120" s="983"/>
      <c r="BV120" s="983">
        <v>6569744</v>
      </c>
      <c r="BW120" s="983"/>
      <c r="BX120" s="983"/>
      <c r="BY120" s="983"/>
      <c r="BZ120" s="983"/>
      <c r="CA120" s="983">
        <v>6762821</v>
      </c>
      <c r="CB120" s="983"/>
      <c r="CC120" s="983"/>
      <c r="CD120" s="983"/>
      <c r="CE120" s="983"/>
      <c r="CF120" s="997">
        <v>54.5</v>
      </c>
      <c r="CG120" s="998"/>
      <c r="CH120" s="998"/>
      <c r="CI120" s="998"/>
      <c r="CJ120" s="998"/>
      <c r="CK120" s="1063" t="s">
        <v>470</v>
      </c>
      <c r="CL120" s="1064"/>
      <c r="CM120" s="1064"/>
      <c r="CN120" s="1064"/>
      <c r="CO120" s="1065"/>
      <c r="CP120" s="1071" t="s">
        <v>471</v>
      </c>
      <c r="CQ120" s="1072"/>
      <c r="CR120" s="1072"/>
      <c r="CS120" s="1072"/>
      <c r="CT120" s="1072"/>
      <c r="CU120" s="1072"/>
      <c r="CV120" s="1072"/>
      <c r="CW120" s="1072"/>
      <c r="CX120" s="1072"/>
      <c r="CY120" s="1072"/>
      <c r="CZ120" s="1072"/>
      <c r="DA120" s="1072"/>
      <c r="DB120" s="1072"/>
      <c r="DC120" s="1072"/>
      <c r="DD120" s="1072"/>
      <c r="DE120" s="1072"/>
      <c r="DF120" s="1073"/>
      <c r="DG120" s="982" t="s">
        <v>439</v>
      </c>
      <c r="DH120" s="983"/>
      <c r="DI120" s="983"/>
      <c r="DJ120" s="983"/>
      <c r="DK120" s="983"/>
      <c r="DL120" s="983" t="s">
        <v>440</v>
      </c>
      <c r="DM120" s="983"/>
      <c r="DN120" s="983"/>
      <c r="DO120" s="983"/>
      <c r="DP120" s="983"/>
      <c r="DQ120" s="983">
        <v>5312609</v>
      </c>
      <c r="DR120" s="983"/>
      <c r="DS120" s="983"/>
      <c r="DT120" s="983"/>
      <c r="DU120" s="983"/>
      <c r="DV120" s="984">
        <v>42.8</v>
      </c>
      <c r="DW120" s="984"/>
      <c r="DX120" s="984"/>
      <c r="DY120" s="984"/>
      <c r="DZ120" s="985"/>
    </row>
    <row r="121" spans="1:130" s="247" customFormat="1" ht="26.25" customHeight="1" x14ac:dyDescent="0.15">
      <c r="A121" s="1116"/>
      <c r="B121" s="1002"/>
      <c r="C121" s="1023" t="s">
        <v>472</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439</v>
      </c>
      <c r="AB121" s="1015"/>
      <c r="AC121" s="1015"/>
      <c r="AD121" s="1015"/>
      <c r="AE121" s="1016"/>
      <c r="AF121" s="1017" t="s">
        <v>439</v>
      </c>
      <c r="AG121" s="1015"/>
      <c r="AH121" s="1015"/>
      <c r="AI121" s="1015"/>
      <c r="AJ121" s="1016"/>
      <c r="AK121" s="1017" t="s">
        <v>439</v>
      </c>
      <c r="AL121" s="1015"/>
      <c r="AM121" s="1015"/>
      <c r="AN121" s="1015"/>
      <c r="AO121" s="1016"/>
      <c r="AP121" s="1018" t="s">
        <v>440</v>
      </c>
      <c r="AQ121" s="1019"/>
      <c r="AR121" s="1019"/>
      <c r="AS121" s="1019"/>
      <c r="AT121" s="1020"/>
      <c r="AU121" s="1048"/>
      <c r="AV121" s="1049"/>
      <c r="AW121" s="1049"/>
      <c r="AX121" s="1049"/>
      <c r="AY121" s="1050"/>
      <c r="AZ121" s="1005" t="s">
        <v>473</v>
      </c>
      <c r="BA121" s="1006"/>
      <c r="BB121" s="1006"/>
      <c r="BC121" s="1006"/>
      <c r="BD121" s="1006"/>
      <c r="BE121" s="1006"/>
      <c r="BF121" s="1006"/>
      <c r="BG121" s="1006"/>
      <c r="BH121" s="1006"/>
      <c r="BI121" s="1006"/>
      <c r="BJ121" s="1006"/>
      <c r="BK121" s="1006"/>
      <c r="BL121" s="1006"/>
      <c r="BM121" s="1006"/>
      <c r="BN121" s="1006"/>
      <c r="BO121" s="1006"/>
      <c r="BP121" s="1007"/>
      <c r="BQ121" s="975">
        <v>302724</v>
      </c>
      <c r="BR121" s="976"/>
      <c r="BS121" s="976"/>
      <c r="BT121" s="976"/>
      <c r="BU121" s="976"/>
      <c r="BV121" s="976">
        <v>310207</v>
      </c>
      <c r="BW121" s="976"/>
      <c r="BX121" s="976"/>
      <c r="BY121" s="976"/>
      <c r="BZ121" s="976"/>
      <c r="CA121" s="976">
        <v>280791</v>
      </c>
      <c r="CB121" s="976"/>
      <c r="CC121" s="976"/>
      <c r="CD121" s="976"/>
      <c r="CE121" s="976"/>
      <c r="CF121" s="970">
        <v>2.2999999999999998</v>
      </c>
      <c r="CG121" s="971"/>
      <c r="CH121" s="971"/>
      <c r="CI121" s="971"/>
      <c r="CJ121" s="971"/>
      <c r="CK121" s="1066"/>
      <c r="CL121" s="1067"/>
      <c r="CM121" s="1067"/>
      <c r="CN121" s="1067"/>
      <c r="CO121" s="1068"/>
      <c r="CP121" s="1076" t="s">
        <v>474</v>
      </c>
      <c r="CQ121" s="1077"/>
      <c r="CR121" s="1077"/>
      <c r="CS121" s="1077"/>
      <c r="CT121" s="1077"/>
      <c r="CU121" s="1077"/>
      <c r="CV121" s="1077"/>
      <c r="CW121" s="1077"/>
      <c r="CX121" s="1077"/>
      <c r="CY121" s="1077"/>
      <c r="CZ121" s="1077"/>
      <c r="DA121" s="1077"/>
      <c r="DB121" s="1077"/>
      <c r="DC121" s="1077"/>
      <c r="DD121" s="1077"/>
      <c r="DE121" s="1077"/>
      <c r="DF121" s="1078"/>
      <c r="DG121" s="975">
        <v>573250</v>
      </c>
      <c r="DH121" s="976"/>
      <c r="DI121" s="976"/>
      <c r="DJ121" s="976"/>
      <c r="DK121" s="976"/>
      <c r="DL121" s="976">
        <v>539556</v>
      </c>
      <c r="DM121" s="976"/>
      <c r="DN121" s="976"/>
      <c r="DO121" s="976"/>
      <c r="DP121" s="976"/>
      <c r="DQ121" s="976">
        <v>539117</v>
      </c>
      <c r="DR121" s="976"/>
      <c r="DS121" s="976"/>
      <c r="DT121" s="976"/>
      <c r="DU121" s="976"/>
      <c r="DV121" s="977">
        <v>4.3</v>
      </c>
      <c r="DW121" s="977"/>
      <c r="DX121" s="977"/>
      <c r="DY121" s="977"/>
      <c r="DZ121" s="978"/>
    </row>
    <row r="122" spans="1:130" s="247" customFormat="1" ht="26.25" customHeight="1" x14ac:dyDescent="0.15">
      <c r="A122" s="1116"/>
      <c r="B122" s="1002"/>
      <c r="C122" s="972" t="s">
        <v>454</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439</v>
      </c>
      <c r="AB122" s="1015"/>
      <c r="AC122" s="1015"/>
      <c r="AD122" s="1015"/>
      <c r="AE122" s="1016"/>
      <c r="AF122" s="1017" t="s">
        <v>439</v>
      </c>
      <c r="AG122" s="1015"/>
      <c r="AH122" s="1015"/>
      <c r="AI122" s="1015"/>
      <c r="AJ122" s="1016"/>
      <c r="AK122" s="1017" t="s">
        <v>439</v>
      </c>
      <c r="AL122" s="1015"/>
      <c r="AM122" s="1015"/>
      <c r="AN122" s="1015"/>
      <c r="AO122" s="1016"/>
      <c r="AP122" s="1018" t="s">
        <v>440</v>
      </c>
      <c r="AQ122" s="1019"/>
      <c r="AR122" s="1019"/>
      <c r="AS122" s="1019"/>
      <c r="AT122" s="1020"/>
      <c r="AU122" s="1048"/>
      <c r="AV122" s="1049"/>
      <c r="AW122" s="1049"/>
      <c r="AX122" s="1049"/>
      <c r="AY122" s="1050"/>
      <c r="AZ122" s="1030" t="s">
        <v>475</v>
      </c>
      <c r="BA122" s="1021"/>
      <c r="BB122" s="1021"/>
      <c r="BC122" s="1021"/>
      <c r="BD122" s="1021"/>
      <c r="BE122" s="1021"/>
      <c r="BF122" s="1021"/>
      <c r="BG122" s="1021"/>
      <c r="BH122" s="1021"/>
      <c r="BI122" s="1021"/>
      <c r="BJ122" s="1021"/>
      <c r="BK122" s="1021"/>
      <c r="BL122" s="1021"/>
      <c r="BM122" s="1021"/>
      <c r="BN122" s="1021"/>
      <c r="BO122" s="1021"/>
      <c r="BP122" s="1022"/>
      <c r="BQ122" s="1053">
        <v>16142695</v>
      </c>
      <c r="BR122" s="1054"/>
      <c r="BS122" s="1054"/>
      <c r="BT122" s="1054"/>
      <c r="BU122" s="1054"/>
      <c r="BV122" s="1054">
        <v>17833343</v>
      </c>
      <c r="BW122" s="1054"/>
      <c r="BX122" s="1054"/>
      <c r="BY122" s="1054"/>
      <c r="BZ122" s="1054"/>
      <c r="CA122" s="1054">
        <v>18772673</v>
      </c>
      <c r="CB122" s="1054"/>
      <c r="CC122" s="1054"/>
      <c r="CD122" s="1054"/>
      <c r="CE122" s="1054"/>
      <c r="CF122" s="1074">
        <v>151.19999999999999</v>
      </c>
      <c r="CG122" s="1075"/>
      <c r="CH122" s="1075"/>
      <c r="CI122" s="1075"/>
      <c r="CJ122" s="1075"/>
      <c r="CK122" s="1066"/>
      <c r="CL122" s="1067"/>
      <c r="CM122" s="1067"/>
      <c r="CN122" s="1067"/>
      <c r="CO122" s="1068"/>
      <c r="CP122" s="1076" t="s">
        <v>476</v>
      </c>
      <c r="CQ122" s="1077"/>
      <c r="CR122" s="1077"/>
      <c r="CS122" s="1077"/>
      <c r="CT122" s="1077"/>
      <c r="CU122" s="1077"/>
      <c r="CV122" s="1077"/>
      <c r="CW122" s="1077"/>
      <c r="CX122" s="1077"/>
      <c r="CY122" s="1077"/>
      <c r="CZ122" s="1077"/>
      <c r="DA122" s="1077"/>
      <c r="DB122" s="1077"/>
      <c r="DC122" s="1077"/>
      <c r="DD122" s="1077"/>
      <c r="DE122" s="1077"/>
      <c r="DF122" s="1078"/>
      <c r="DG122" s="975">
        <v>374232</v>
      </c>
      <c r="DH122" s="976"/>
      <c r="DI122" s="976"/>
      <c r="DJ122" s="976"/>
      <c r="DK122" s="976"/>
      <c r="DL122" s="976">
        <v>318397</v>
      </c>
      <c r="DM122" s="976"/>
      <c r="DN122" s="976"/>
      <c r="DO122" s="976"/>
      <c r="DP122" s="976"/>
      <c r="DQ122" s="976">
        <v>260278</v>
      </c>
      <c r="DR122" s="976"/>
      <c r="DS122" s="976"/>
      <c r="DT122" s="976"/>
      <c r="DU122" s="976"/>
      <c r="DV122" s="977">
        <v>2.1</v>
      </c>
      <c r="DW122" s="977"/>
      <c r="DX122" s="977"/>
      <c r="DY122" s="977"/>
      <c r="DZ122" s="978"/>
    </row>
    <row r="123" spans="1:130" s="247" customFormat="1" ht="26.25" customHeight="1" x14ac:dyDescent="0.15">
      <c r="A123" s="1116"/>
      <c r="B123" s="1002"/>
      <c r="C123" s="972" t="s">
        <v>460</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440</v>
      </c>
      <c r="AB123" s="1015"/>
      <c r="AC123" s="1015"/>
      <c r="AD123" s="1015"/>
      <c r="AE123" s="1016"/>
      <c r="AF123" s="1017" t="s">
        <v>440</v>
      </c>
      <c r="AG123" s="1015"/>
      <c r="AH123" s="1015"/>
      <c r="AI123" s="1015"/>
      <c r="AJ123" s="1016"/>
      <c r="AK123" s="1017" t="s">
        <v>439</v>
      </c>
      <c r="AL123" s="1015"/>
      <c r="AM123" s="1015"/>
      <c r="AN123" s="1015"/>
      <c r="AO123" s="1016"/>
      <c r="AP123" s="1018" t="s">
        <v>439</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477</v>
      </c>
      <c r="BP123" s="1062"/>
      <c r="BQ123" s="1122">
        <v>22100307</v>
      </c>
      <c r="BR123" s="1088"/>
      <c r="BS123" s="1088"/>
      <c r="BT123" s="1088"/>
      <c r="BU123" s="1088"/>
      <c r="BV123" s="1088">
        <v>24713294</v>
      </c>
      <c r="BW123" s="1088"/>
      <c r="BX123" s="1088"/>
      <c r="BY123" s="1088"/>
      <c r="BZ123" s="1088"/>
      <c r="CA123" s="1088">
        <v>25816285</v>
      </c>
      <c r="CB123" s="1088"/>
      <c r="CC123" s="1088"/>
      <c r="CD123" s="1088"/>
      <c r="CE123" s="1088"/>
      <c r="CF123" s="1055"/>
      <c r="CG123" s="1056"/>
      <c r="CH123" s="1056"/>
      <c r="CI123" s="1056"/>
      <c r="CJ123" s="1057"/>
      <c r="CK123" s="1066"/>
      <c r="CL123" s="1067"/>
      <c r="CM123" s="1067"/>
      <c r="CN123" s="1067"/>
      <c r="CO123" s="1068"/>
      <c r="CP123" s="1076" t="s">
        <v>478</v>
      </c>
      <c r="CQ123" s="1077"/>
      <c r="CR123" s="1077"/>
      <c r="CS123" s="1077"/>
      <c r="CT123" s="1077"/>
      <c r="CU123" s="1077"/>
      <c r="CV123" s="1077"/>
      <c r="CW123" s="1077"/>
      <c r="CX123" s="1077"/>
      <c r="CY123" s="1077"/>
      <c r="CZ123" s="1077"/>
      <c r="DA123" s="1077"/>
      <c r="DB123" s="1077"/>
      <c r="DC123" s="1077"/>
      <c r="DD123" s="1077"/>
      <c r="DE123" s="1077"/>
      <c r="DF123" s="1078"/>
      <c r="DG123" s="1014" t="s">
        <v>439</v>
      </c>
      <c r="DH123" s="1015"/>
      <c r="DI123" s="1015"/>
      <c r="DJ123" s="1015"/>
      <c r="DK123" s="1016"/>
      <c r="DL123" s="1017" t="s">
        <v>439</v>
      </c>
      <c r="DM123" s="1015"/>
      <c r="DN123" s="1015"/>
      <c r="DO123" s="1015"/>
      <c r="DP123" s="1016"/>
      <c r="DQ123" s="1017" t="s">
        <v>439</v>
      </c>
      <c r="DR123" s="1015"/>
      <c r="DS123" s="1015"/>
      <c r="DT123" s="1015"/>
      <c r="DU123" s="1016"/>
      <c r="DV123" s="1018" t="s">
        <v>440</v>
      </c>
      <c r="DW123" s="1019"/>
      <c r="DX123" s="1019"/>
      <c r="DY123" s="1019"/>
      <c r="DZ123" s="1020"/>
    </row>
    <row r="124" spans="1:130" s="247" customFormat="1" ht="26.25" customHeight="1" thickBot="1" x14ac:dyDescent="0.2">
      <c r="A124" s="1116"/>
      <c r="B124" s="1002"/>
      <c r="C124" s="972" t="s">
        <v>463</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446</v>
      </c>
      <c r="AB124" s="1015"/>
      <c r="AC124" s="1015"/>
      <c r="AD124" s="1015"/>
      <c r="AE124" s="1016"/>
      <c r="AF124" s="1017" t="s">
        <v>439</v>
      </c>
      <c r="AG124" s="1015"/>
      <c r="AH124" s="1015"/>
      <c r="AI124" s="1015"/>
      <c r="AJ124" s="1016"/>
      <c r="AK124" s="1017" t="s">
        <v>439</v>
      </c>
      <c r="AL124" s="1015"/>
      <c r="AM124" s="1015"/>
      <c r="AN124" s="1015"/>
      <c r="AO124" s="1016"/>
      <c r="AP124" s="1018" t="s">
        <v>446</v>
      </c>
      <c r="AQ124" s="1019"/>
      <c r="AR124" s="1019"/>
      <c r="AS124" s="1019"/>
      <c r="AT124" s="1020"/>
      <c r="AU124" s="1118" t="s">
        <v>479</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v>35.4</v>
      </c>
      <c r="BR124" s="1084"/>
      <c r="BS124" s="1084"/>
      <c r="BT124" s="1084"/>
      <c r="BU124" s="1084"/>
      <c r="BV124" s="1084">
        <v>16.100000000000001</v>
      </c>
      <c r="BW124" s="1084"/>
      <c r="BX124" s="1084"/>
      <c r="BY124" s="1084"/>
      <c r="BZ124" s="1084"/>
      <c r="CA124" s="1084">
        <v>25.8</v>
      </c>
      <c r="CB124" s="1084"/>
      <c r="CC124" s="1084"/>
      <c r="CD124" s="1084"/>
      <c r="CE124" s="1084"/>
      <c r="CF124" s="1085"/>
      <c r="CG124" s="1086"/>
      <c r="CH124" s="1086"/>
      <c r="CI124" s="1086"/>
      <c r="CJ124" s="1087"/>
      <c r="CK124" s="1069"/>
      <c r="CL124" s="1069"/>
      <c r="CM124" s="1069"/>
      <c r="CN124" s="1069"/>
      <c r="CO124" s="1070"/>
      <c r="CP124" s="1076" t="s">
        <v>480</v>
      </c>
      <c r="CQ124" s="1077"/>
      <c r="CR124" s="1077"/>
      <c r="CS124" s="1077"/>
      <c r="CT124" s="1077"/>
      <c r="CU124" s="1077"/>
      <c r="CV124" s="1077"/>
      <c r="CW124" s="1077"/>
      <c r="CX124" s="1077"/>
      <c r="CY124" s="1077"/>
      <c r="CZ124" s="1077"/>
      <c r="DA124" s="1077"/>
      <c r="DB124" s="1077"/>
      <c r="DC124" s="1077"/>
      <c r="DD124" s="1077"/>
      <c r="DE124" s="1077"/>
      <c r="DF124" s="1078"/>
      <c r="DG124" s="1061">
        <v>3156659</v>
      </c>
      <c r="DH124" s="1040"/>
      <c r="DI124" s="1040"/>
      <c r="DJ124" s="1040"/>
      <c r="DK124" s="1041"/>
      <c r="DL124" s="1039">
        <v>4154988</v>
      </c>
      <c r="DM124" s="1040"/>
      <c r="DN124" s="1040"/>
      <c r="DO124" s="1040"/>
      <c r="DP124" s="1041"/>
      <c r="DQ124" s="1039" t="s">
        <v>439</v>
      </c>
      <c r="DR124" s="1040"/>
      <c r="DS124" s="1040"/>
      <c r="DT124" s="1040"/>
      <c r="DU124" s="1041"/>
      <c r="DV124" s="1042" t="s">
        <v>439</v>
      </c>
      <c r="DW124" s="1043"/>
      <c r="DX124" s="1043"/>
      <c r="DY124" s="1043"/>
      <c r="DZ124" s="1044"/>
    </row>
    <row r="125" spans="1:130" s="247" customFormat="1" ht="26.25" customHeight="1" x14ac:dyDescent="0.15">
      <c r="A125" s="1116"/>
      <c r="B125" s="1002"/>
      <c r="C125" s="972" t="s">
        <v>465</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439</v>
      </c>
      <c r="AB125" s="1015"/>
      <c r="AC125" s="1015"/>
      <c r="AD125" s="1015"/>
      <c r="AE125" s="1016"/>
      <c r="AF125" s="1017" t="s">
        <v>446</v>
      </c>
      <c r="AG125" s="1015"/>
      <c r="AH125" s="1015"/>
      <c r="AI125" s="1015"/>
      <c r="AJ125" s="1016"/>
      <c r="AK125" s="1017" t="s">
        <v>439</v>
      </c>
      <c r="AL125" s="1015"/>
      <c r="AM125" s="1015"/>
      <c r="AN125" s="1015"/>
      <c r="AO125" s="1016"/>
      <c r="AP125" s="1018" t="s">
        <v>439</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481</v>
      </c>
      <c r="CL125" s="1064"/>
      <c r="CM125" s="1064"/>
      <c r="CN125" s="1064"/>
      <c r="CO125" s="1065"/>
      <c r="CP125" s="996" t="s">
        <v>482</v>
      </c>
      <c r="CQ125" s="945"/>
      <c r="CR125" s="945"/>
      <c r="CS125" s="945"/>
      <c r="CT125" s="945"/>
      <c r="CU125" s="945"/>
      <c r="CV125" s="945"/>
      <c r="CW125" s="945"/>
      <c r="CX125" s="945"/>
      <c r="CY125" s="945"/>
      <c r="CZ125" s="945"/>
      <c r="DA125" s="945"/>
      <c r="DB125" s="945"/>
      <c r="DC125" s="945"/>
      <c r="DD125" s="945"/>
      <c r="DE125" s="945"/>
      <c r="DF125" s="946"/>
      <c r="DG125" s="982" t="s">
        <v>439</v>
      </c>
      <c r="DH125" s="983"/>
      <c r="DI125" s="983"/>
      <c r="DJ125" s="983"/>
      <c r="DK125" s="983"/>
      <c r="DL125" s="983" t="s">
        <v>439</v>
      </c>
      <c r="DM125" s="983"/>
      <c r="DN125" s="983"/>
      <c r="DO125" s="983"/>
      <c r="DP125" s="983"/>
      <c r="DQ125" s="983" t="s">
        <v>439</v>
      </c>
      <c r="DR125" s="983"/>
      <c r="DS125" s="983"/>
      <c r="DT125" s="983"/>
      <c r="DU125" s="983"/>
      <c r="DV125" s="984" t="s">
        <v>439</v>
      </c>
      <c r="DW125" s="984"/>
      <c r="DX125" s="984"/>
      <c r="DY125" s="984"/>
      <c r="DZ125" s="985"/>
    </row>
    <row r="126" spans="1:130" s="247" customFormat="1" ht="26.25" customHeight="1" thickBot="1" x14ac:dyDescent="0.2">
      <c r="A126" s="1116"/>
      <c r="B126" s="1002"/>
      <c r="C126" s="972" t="s">
        <v>467</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446</v>
      </c>
      <c r="AB126" s="1015"/>
      <c r="AC126" s="1015"/>
      <c r="AD126" s="1015"/>
      <c r="AE126" s="1016"/>
      <c r="AF126" s="1017" t="s">
        <v>439</v>
      </c>
      <c r="AG126" s="1015"/>
      <c r="AH126" s="1015"/>
      <c r="AI126" s="1015"/>
      <c r="AJ126" s="1016"/>
      <c r="AK126" s="1017" t="s">
        <v>439</v>
      </c>
      <c r="AL126" s="1015"/>
      <c r="AM126" s="1015"/>
      <c r="AN126" s="1015"/>
      <c r="AO126" s="1016"/>
      <c r="AP126" s="1018" t="s">
        <v>439</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483</v>
      </c>
      <c r="CQ126" s="1006"/>
      <c r="CR126" s="1006"/>
      <c r="CS126" s="1006"/>
      <c r="CT126" s="1006"/>
      <c r="CU126" s="1006"/>
      <c r="CV126" s="1006"/>
      <c r="CW126" s="1006"/>
      <c r="CX126" s="1006"/>
      <c r="CY126" s="1006"/>
      <c r="CZ126" s="1006"/>
      <c r="DA126" s="1006"/>
      <c r="DB126" s="1006"/>
      <c r="DC126" s="1006"/>
      <c r="DD126" s="1006"/>
      <c r="DE126" s="1006"/>
      <c r="DF126" s="1007"/>
      <c r="DG126" s="975" t="s">
        <v>446</v>
      </c>
      <c r="DH126" s="976"/>
      <c r="DI126" s="976"/>
      <c r="DJ126" s="976"/>
      <c r="DK126" s="976"/>
      <c r="DL126" s="976" t="s">
        <v>439</v>
      </c>
      <c r="DM126" s="976"/>
      <c r="DN126" s="976"/>
      <c r="DO126" s="976"/>
      <c r="DP126" s="976"/>
      <c r="DQ126" s="976" t="s">
        <v>446</v>
      </c>
      <c r="DR126" s="976"/>
      <c r="DS126" s="976"/>
      <c r="DT126" s="976"/>
      <c r="DU126" s="976"/>
      <c r="DV126" s="977" t="s">
        <v>439</v>
      </c>
      <c r="DW126" s="977"/>
      <c r="DX126" s="977"/>
      <c r="DY126" s="977"/>
      <c r="DZ126" s="978"/>
    </row>
    <row r="127" spans="1:130" s="247" customFormat="1" ht="26.25" customHeight="1" x14ac:dyDescent="0.15">
      <c r="A127" s="1117"/>
      <c r="B127" s="1004"/>
      <c r="C127" s="1058" t="s">
        <v>484</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439</v>
      </c>
      <c r="AB127" s="1015"/>
      <c r="AC127" s="1015"/>
      <c r="AD127" s="1015"/>
      <c r="AE127" s="1016"/>
      <c r="AF127" s="1017" t="s">
        <v>439</v>
      </c>
      <c r="AG127" s="1015"/>
      <c r="AH127" s="1015"/>
      <c r="AI127" s="1015"/>
      <c r="AJ127" s="1016"/>
      <c r="AK127" s="1017" t="s">
        <v>439</v>
      </c>
      <c r="AL127" s="1015"/>
      <c r="AM127" s="1015"/>
      <c r="AN127" s="1015"/>
      <c r="AO127" s="1016"/>
      <c r="AP127" s="1018" t="s">
        <v>439</v>
      </c>
      <c r="AQ127" s="1019"/>
      <c r="AR127" s="1019"/>
      <c r="AS127" s="1019"/>
      <c r="AT127" s="1020"/>
      <c r="AU127" s="283"/>
      <c r="AV127" s="283"/>
      <c r="AW127" s="283"/>
      <c r="AX127" s="1089" t="s">
        <v>485</v>
      </c>
      <c r="AY127" s="1090"/>
      <c r="AZ127" s="1090"/>
      <c r="BA127" s="1090"/>
      <c r="BB127" s="1090"/>
      <c r="BC127" s="1090"/>
      <c r="BD127" s="1090"/>
      <c r="BE127" s="1091"/>
      <c r="BF127" s="1092" t="s">
        <v>486</v>
      </c>
      <c r="BG127" s="1090"/>
      <c r="BH127" s="1090"/>
      <c r="BI127" s="1090"/>
      <c r="BJ127" s="1090"/>
      <c r="BK127" s="1090"/>
      <c r="BL127" s="1091"/>
      <c r="BM127" s="1092" t="s">
        <v>487</v>
      </c>
      <c r="BN127" s="1090"/>
      <c r="BO127" s="1090"/>
      <c r="BP127" s="1090"/>
      <c r="BQ127" s="1090"/>
      <c r="BR127" s="1090"/>
      <c r="BS127" s="1091"/>
      <c r="BT127" s="1092" t="s">
        <v>488</v>
      </c>
      <c r="BU127" s="1090"/>
      <c r="BV127" s="1090"/>
      <c r="BW127" s="1090"/>
      <c r="BX127" s="1090"/>
      <c r="BY127" s="1090"/>
      <c r="BZ127" s="1114"/>
      <c r="CA127" s="283"/>
      <c r="CB127" s="283"/>
      <c r="CC127" s="283"/>
      <c r="CD127" s="284"/>
      <c r="CE127" s="284"/>
      <c r="CF127" s="284"/>
      <c r="CG127" s="281"/>
      <c r="CH127" s="281"/>
      <c r="CI127" s="281"/>
      <c r="CJ127" s="282"/>
      <c r="CK127" s="1080"/>
      <c r="CL127" s="1067"/>
      <c r="CM127" s="1067"/>
      <c r="CN127" s="1067"/>
      <c r="CO127" s="1068"/>
      <c r="CP127" s="1005" t="s">
        <v>489</v>
      </c>
      <c r="CQ127" s="1006"/>
      <c r="CR127" s="1006"/>
      <c r="CS127" s="1006"/>
      <c r="CT127" s="1006"/>
      <c r="CU127" s="1006"/>
      <c r="CV127" s="1006"/>
      <c r="CW127" s="1006"/>
      <c r="CX127" s="1006"/>
      <c r="CY127" s="1006"/>
      <c r="CZ127" s="1006"/>
      <c r="DA127" s="1006"/>
      <c r="DB127" s="1006"/>
      <c r="DC127" s="1006"/>
      <c r="DD127" s="1006"/>
      <c r="DE127" s="1006"/>
      <c r="DF127" s="1007"/>
      <c r="DG127" s="975" t="s">
        <v>439</v>
      </c>
      <c r="DH127" s="976"/>
      <c r="DI127" s="976"/>
      <c r="DJ127" s="976"/>
      <c r="DK127" s="976"/>
      <c r="DL127" s="976" t="s">
        <v>439</v>
      </c>
      <c r="DM127" s="976"/>
      <c r="DN127" s="976"/>
      <c r="DO127" s="976"/>
      <c r="DP127" s="976"/>
      <c r="DQ127" s="976" t="s">
        <v>439</v>
      </c>
      <c r="DR127" s="976"/>
      <c r="DS127" s="976"/>
      <c r="DT127" s="976"/>
      <c r="DU127" s="976"/>
      <c r="DV127" s="977" t="s">
        <v>439</v>
      </c>
      <c r="DW127" s="977"/>
      <c r="DX127" s="977"/>
      <c r="DY127" s="977"/>
      <c r="DZ127" s="978"/>
    </row>
    <row r="128" spans="1:130" s="247" customFormat="1" ht="26.25" customHeight="1" thickBot="1" x14ac:dyDescent="0.2">
      <c r="A128" s="1100" t="s">
        <v>490</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491</v>
      </c>
      <c r="X128" s="1102"/>
      <c r="Y128" s="1102"/>
      <c r="Z128" s="1103"/>
      <c r="AA128" s="1104">
        <v>28430</v>
      </c>
      <c r="AB128" s="1105"/>
      <c r="AC128" s="1105"/>
      <c r="AD128" s="1105"/>
      <c r="AE128" s="1106"/>
      <c r="AF128" s="1107">
        <v>28600</v>
      </c>
      <c r="AG128" s="1105"/>
      <c r="AH128" s="1105"/>
      <c r="AI128" s="1105"/>
      <c r="AJ128" s="1106"/>
      <c r="AK128" s="1107">
        <v>17546</v>
      </c>
      <c r="AL128" s="1105"/>
      <c r="AM128" s="1105"/>
      <c r="AN128" s="1105"/>
      <c r="AO128" s="1106"/>
      <c r="AP128" s="1108"/>
      <c r="AQ128" s="1109"/>
      <c r="AR128" s="1109"/>
      <c r="AS128" s="1109"/>
      <c r="AT128" s="1110"/>
      <c r="AU128" s="283"/>
      <c r="AV128" s="283"/>
      <c r="AW128" s="283"/>
      <c r="AX128" s="944" t="s">
        <v>492</v>
      </c>
      <c r="AY128" s="945"/>
      <c r="AZ128" s="945"/>
      <c r="BA128" s="945"/>
      <c r="BB128" s="945"/>
      <c r="BC128" s="945"/>
      <c r="BD128" s="945"/>
      <c r="BE128" s="946"/>
      <c r="BF128" s="1111" t="s">
        <v>439</v>
      </c>
      <c r="BG128" s="1112"/>
      <c r="BH128" s="1112"/>
      <c r="BI128" s="1112"/>
      <c r="BJ128" s="1112"/>
      <c r="BK128" s="1112"/>
      <c r="BL128" s="1113"/>
      <c r="BM128" s="1111">
        <v>12.86</v>
      </c>
      <c r="BN128" s="1112"/>
      <c r="BO128" s="1112"/>
      <c r="BP128" s="1112"/>
      <c r="BQ128" s="1112"/>
      <c r="BR128" s="1112"/>
      <c r="BS128" s="1113"/>
      <c r="BT128" s="1111">
        <v>20</v>
      </c>
      <c r="BU128" s="1112"/>
      <c r="BV128" s="1112"/>
      <c r="BW128" s="1112"/>
      <c r="BX128" s="1112"/>
      <c r="BY128" s="1112"/>
      <c r="BZ128" s="1135"/>
      <c r="CA128" s="284"/>
      <c r="CB128" s="284"/>
      <c r="CC128" s="284"/>
      <c r="CD128" s="284"/>
      <c r="CE128" s="284"/>
      <c r="CF128" s="284"/>
      <c r="CG128" s="281"/>
      <c r="CH128" s="281"/>
      <c r="CI128" s="281"/>
      <c r="CJ128" s="282"/>
      <c r="CK128" s="1081"/>
      <c r="CL128" s="1082"/>
      <c r="CM128" s="1082"/>
      <c r="CN128" s="1082"/>
      <c r="CO128" s="1083"/>
      <c r="CP128" s="1093" t="s">
        <v>493</v>
      </c>
      <c r="CQ128" s="1094"/>
      <c r="CR128" s="1094"/>
      <c r="CS128" s="1094"/>
      <c r="CT128" s="1094"/>
      <c r="CU128" s="1094"/>
      <c r="CV128" s="1094"/>
      <c r="CW128" s="1094"/>
      <c r="CX128" s="1094"/>
      <c r="CY128" s="1094"/>
      <c r="CZ128" s="1094"/>
      <c r="DA128" s="1094"/>
      <c r="DB128" s="1094"/>
      <c r="DC128" s="1094"/>
      <c r="DD128" s="1094"/>
      <c r="DE128" s="1094"/>
      <c r="DF128" s="1095"/>
      <c r="DG128" s="1096">
        <v>47795</v>
      </c>
      <c r="DH128" s="1097"/>
      <c r="DI128" s="1097"/>
      <c r="DJ128" s="1097"/>
      <c r="DK128" s="1097"/>
      <c r="DL128" s="1097">
        <v>33500</v>
      </c>
      <c r="DM128" s="1097"/>
      <c r="DN128" s="1097"/>
      <c r="DO128" s="1097"/>
      <c r="DP128" s="1097"/>
      <c r="DQ128" s="1097">
        <v>15932</v>
      </c>
      <c r="DR128" s="1097"/>
      <c r="DS128" s="1097"/>
      <c r="DT128" s="1097"/>
      <c r="DU128" s="1097"/>
      <c r="DV128" s="1098">
        <v>0.1</v>
      </c>
      <c r="DW128" s="1098"/>
      <c r="DX128" s="1098"/>
      <c r="DY128" s="1098"/>
      <c r="DZ128" s="1099"/>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494</v>
      </c>
      <c r="X129" s="1130"/>
      <c r="Y129" s="1130"/>
      <c r="Z129" s="1131"/>
      <c r="AA129" s="1014">
        <v>13923717</v>
      </c>
      <c r="AB129" s="1015"/>
      <c r="AC129" s="1015"/>
      <c r="AD129" s="1015"/>
      <c r="AE129" s="1016"/>
      <c r="AF129" s="1017">
        <v>13974174</v>
      </c>
      <c r="AG129" s="1015"/>
      <c r="AH129" s="1015"/>
      <c r="AI129" s="1015"/>
      <c r="AJ129" s="1016"/>
      <c r="AK129" s="1017">
        <v>14019407</v>
      </c>
      <c r="AL129" s="1015"/>
      <c r="AM129" s="1015"/>
      <c r="AN129" s="1015"/>
      <c r="AO129" s="1016"/>
      <c r="AP129" s="1132"/>
      <c r="AQ129" s="1133"/>
      <c r="AR129" s="1133"/>
      <c r="AS129" s="1133"/>
      <c r="AT129" s="1134"/>
      <c r="AU129" s="285"/>
      <c r="AV129" s="285"/>
      <c r="AW129" s="285"/>
      <c r="AX129" s="1123" t="s">
        <v>495</v>
      </c>
      <c r="AY129" s="1006"/>
      <c r="AZ129" s="1006"/>
      <c r="BA129" s="1006"/>
      <c r="BB129" s="1006"/>
      <c r="BC129" s="1006"/>
      <c r="BD129" s="1006"/>
      <c r="BE129" s="1007"/>
      <c r="BF129" s="1124" t="s">
        <v>496</v>
      </c>
      <c r="BG129" s="1125"/>
      <c r="BH129" s="1125"/>
      <c r="BI129" s="1125"/>
      <c r="BJ129" s="1125"/>
      <c r="BK129" s="1125"/>
      <c r="BL129" s="1126"/>
      <c r="BM129" s="1124">
        <v>17.86</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497</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498</v>
      </c>
      <c r="X130" s="1130"/>
      <c r="Y130" s="1130"/>
      <c r="Z130" s="1131"/>
      <c r="AA130" s="1014">
        <v>1602033</v>
      </c>
      <c r="AB130" s="1015"/>
      <c r="AC130" s="1015"/>
      <c r="AD130" s="1015"/>
      <c r="AE130" s="1016"/>
      <c r="AF130" s="1017">
        <v>1632212</v>
      </c>
      <c r="AG130" s="1015"/>
      <c r="AH130" s="1015"/>
      <c r="AI130" s="1015"/>
      <c r="AJ130" s="1016"/>
      <c r="AK130" s="1017">
        <v>1600080</v>
      </c>
      <c r="AL130" s="1015"/>
      <c r="AM130" s="1015"/>
      <c r="AN130" s="1015"/>
      <c r="AO130" s="1016"/>
      <c r="AP130" s="1132"/>
      <c r="AQ130" s="1133"/>
      <c r="AR130" s="1133"/>
      <c r="AS130" s="1133"/>
      <c r="AT130" s="1134"/>
      <c r="AU130" s="285"/>
      <c r="AV130" s="285"/>
      <c r="AW130" s="285"/>
      <c r="AX130" s="1123" t="s">
        <v>499</v>
      </c>
      <c r="AY130" s="1006"/>
      <c r="AZ130" s="1006"/>
      <c r="BA130" s="1006"/>
      <c r="BB130" s="1006"/>
      <c r="BC130" s="1006"/>
      <c r="BD130" s="1006"/>
      <c r="BE130" s="1007"/>
      <c r="BF130" s="1160">
        <v>7.3</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500</v>
      </c>
      <c r="X131" s="1168"/>
      <c r="Y131" s="1168"/>
      <c r="Z131" s="1169"/>
      <c r="AA131" s="1061">
        <v>12321684</v>
      </c>
      <c r="AB131" s="1040"/>
      <c r="AC131" s="1040"/>
      <c r="AD131" s="1040"/>
      <c r="AE131" s="1041"/>
      <c r="AF131" s="1039">
        <v>12341962</v>
      </c>
      <c r="AG131" s="1040"/>
      <c r="AH131" s="1040"/>
      <c r="AI131" s="1040"/>
      <c r="AJ131" s="1041"/>
      <c r="AK131" s="1039">
        <v>12419327</v>
      </c>
      <c r="AL131" s="1040"/>
      <c r="AM131" s="1040"/>
      <c r="AN131" s="1040"/>
      <c r="AO131" s="1041"/>
      <c r="AP131" s="1170"/>
      <c r="AQ131" s="1171"/>
      <c r="AR131" s="1171"/>
      <c r="AS131" s="1171"/>
      <c r="AT131" s="1172"/>
      <c r="AU131" s="285"/>
      <c r="AV131" s="285"/>
      <c r="AW131" s="285"/>
      <c r="AX131" s="1142" t="s">
        <v>501</v>
      </c>
      <c r="AY131" s="1094"/>
      <c r="AZ131" s="1094"/>
      <c r="BA131" s="1094"/>
      <c r="BB131" s="1094"/>
      <c r="BC131" s="1094"/>
      <c r="BD131" s="1094"/>
      <c r="BE131" s="1095"/>
      <c r="BF131" s="1143">
        <v>25.8</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502</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503</v>
      </c>
      <c r="W132" s="1153"/>
      <c r="X132" s="1153"/>
      <c r="Y132" s="1153"/>
      <c r="Z132" s="1154"/>
      <c r="AA132" s="1155">
        <v>7.2778039110000003</v>
      </c>
      <c r="AB132" s="1156"/>
      <c r="AC132" s="1156"/>
      <c r="AD132" s="1156"/>
      <c r="AE132" s="1157"/>
      <c r="AF132" s="1158">
        <v>7.5984920389999999</v>
      </c>
      <c r="AG132" s="1156"/>
      <c r="AH132" s="1156"/>
      <c r="AI132" s="1156"/>
      <c r="AJ132" s="1157"/>
      <c r="AK132" s="1158">
        <v>7.2461333850000003</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504</v>
      </c>
      <c r="W133" s="1136"/>
      <c r="X133" s="1136"/>
      <c r="Y133" s="1136"/>
      <c r="Z133" s="1137"/>
      <c r="AA133" s="1138">
        <v>6.8</v>
      </c>
      <c r="AB133" s="1139"/>
      <c r="AC133" s="1139"/>
      <c r="AD133" s="1139"/>
      <c r="AE133" s="1140"/>
      <c r="AF133" s="1138">
        <v>7.1</v>
      </c>
      <c r="AG133" s="1139"/>
      <c r="AH133" s="1139"/>
      <c r="AI133" s="1139"/>
      <c r="AJ133" s="1140"/>
      <c r="AK133" s="1138">
        <v>7.3</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Qll4O16MLU9QN61dIgoatrE1TXsrSpuNy5SVKy+gxZAaYSmfxBRAkcfdCoEWUSl/51NJSci8jE45K6sZy238iw==" saltValue="OmUXiwauqb97Ue66HL5OY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1" zoomScaleNormal="85" zoomScaleSheetLayoutView="100" workbookViewId="0">
      <selection activeCell="CF32" sqref="CF32"/>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Ji2qRozQpApz/ZTUWV0KB29L344mQUkcpijrrGtfjsoDtFqv7HR1Rq/YvyzbNY6GharBaWdcxX17fINbyy8qFA==" saltValue="nbDvBsdNP53M1BKsWIvJ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37"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rJ7Q9d19FWVPCbj1QzBOyxkKsZJC4G4zDd0AlVUBAeed0Oy+ryo1UytkCTgUAFCabLajc5Xs8GkqCX2obUfA==" saltValue="pQZxhrJY7OzR/BmNPiX1N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W61"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513</v>
      </c>
      <c r="AL9" s="1179"/>
      <c r="AM9" s="1179"/>
      <c r="AN9" s="1180"/>
      <c r="AO9" s="313">
        <v>4248821</v>
      </c>
      <c r="AP9" s="313">
        <v>85277</v>
      </c>
      <c r="AQ9" s="314">
        <v>90613</v>
      </c>
      <c r="AR9" s="315">
        <v>-5.9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514</v>
      </c>
      <c r="AL10" s="1179"/>
      <c r="AM10" s="1179"/>
      <c r="AN10" s="1180"/>
      <c r="AO10" s="316">
        <v>485221</v>
      </c>
      <c r="AP10" s="316">
        <v>9739</v>
      </c>
      <c r="AQ10" s="317">
        <v>7525</v>
      </c>
      <c r="AR10" s="318">
        <v>29.4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515</v>
      </c>
      <c r="AL11" s="1179"/>
      <c r="AM11" s="1179"/>
      <c r="AN11" s="1180"/>
      <c r="AO11" s="316">
        <v>30956</v>
      </c>
      <c r="AP11" s="316">
        <v>621</v>
      </c>
      <c r="AQ11" s="317">
        <v>9582</v>
      </c>
      <c r="AR11" s="318">
        <v>-93.5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516</v>
      </c>
      <c r="AL12" s="1179"/>
      <c r="AM12" s="1179"/>
      <c r="AN12" s="1180"/>
      <c r="AO12" s="316">
        <v>81458</v>
      </c>
      <c r="AP12" s="316">
        <v>1635</v>
      </c>
      <c r="AQ12" s="317">
        <v>1356</v>
      </c>
      <c r="AR12" s="318">
        <v>20.6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517</v>
      </c>
      <c r="AL13" s="1179"/>
      <c r="AM13" s="1179"/>
      <c r="AN13" s="1180"/>
      <c r="AO13" s="316" t="s">
        <v>518</v>
      </c>
      <c r="AP13" s="316" t="s">
        <v>518</v>
      </c>
      <c r="AQ13" s="317">
        <v>2</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519</v>
      </c>
      <c r="AL14" s="1179"/>
      <c r="AM14" s="1179"/>
      <c r="AN14" s="1180"/>
      <c r="AO14" s="316">
        <v>176435</v>
      </c>
      <c r="AP14" s="316">
        <v>3541</v>
      </c>
      <c r="AQ14" s="317">
        <v>4182</v>
      </c>
      <c r="AR14" s="318">
        <v>-15.3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520</v>
      </c>
      <c r="AL15" s="1179"/>
      <c r="AM15" s="1179"/>
      <c r="AN15" s="1180"/>
      <c r="AO15" s="316">
        <v>23915</v>
      </c>
      <c r="AP15" s="316">
        <v>480</v>
      </c>
      <c r="AQ15" s="317">
        <v>2331</v>
      </c>
      <c r="AR15" s="318">
        <v>-79.400000000000006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521</v>
      </c>
      <c r="AL16" s="1182"/>
      <c r="AM16" s="1182"/>
      <c r="AN16" s="1183"/>
      <c r="AO16" s="316">
        <v>-489603</v>
      </c>
      <c r="AP16" s="316">
        <v>-9827</v>
      </c>
      <c r="AQ16" s="317">
        <v>-8270</v>
      </c>
      <c r="AR16" s="318">
        <v>18.8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4557203</v>
      </c>
      <c r="AP17" s="316">
        <v>91466</v>
      </c>
      <c r="AQ17" s="317">
        <v>107322</v>
      </c>
      <c r="AR17" s="318">
        <v>-14.8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526</v>
      </c>
      <c r="AL21" s="1174"/>
      <c r="AM21" s="1174"/>
      <c r="AN21" s="1175"/>
      <c r="AO21" s="328">
        <v>9.7899999999999991</v>
      </c>
      <c r="AP21" s="329">
        <v>10.18</v>
      </c>
      <c r="AQ21" s="330">
        <v>-0.39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527</v>
      </c>
      <c r="AL22" s="1174"/>
      <c r="AM22" s="1174"/>
      <c r="AN22" s="1175"/>
      <c r="AO22" s="333">
        <v>96.6</v>
      </c>
      <c r="AP22" s="334">
        <v>97.7</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531</v>
      </c>
      <c r="AL32" s="1190"/>
      <c r="AM32" s="1190"/>
      <c r="AN32" s="1191"/>
      <c r="AO32" s="343">
        <v>2015478</v>
      </c>
      <c r="AP32" s="343">
        <v>40452</v>
      </c>
      <c r="AQ32" s="344">
        <v>67619</v>
      </c>
      <c r="AR32" s="345">
        <v>-40.200000000000003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532</v>
      </c>
      <c r="AL33" s="1190"/>
      <c r="AM33" s="1190"/>
      <c r="AN33" s="1191"/>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533</v>
      </c>
      <c r="AL34" s="1190"/>
      <c r="AM34" s="1190"/>
      <c r="AN34" s="1191"/>
      <c r="AO34" s="343" t="s">
        <v>518</v>
      </c>
      <c r="AP34" s="343" t="s">
        <v>518</v>
      </c>
      <c r="AQ34" s="344">
        <v>3</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534</v>
      </c>
      <c r="AL35" s="1190"/>
      <c r="AM35" s="1190"/>
      <c r="AN35" s="1191"/>
      <c r="AO35" s="343">
        <v>502068</v>
      </c>
      <c r="AP35" s="343">
        <v>10077</v>
      </c>
      <c r="AQ35" s="344">
        <v>17835</v>
      </c>
      <c r="AR35" s="345">
        <v>-43.5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535</v>
      </c>
      <c r="AL36" s="1190"/>
      <c r="AM36" s="1190"/>
      <c r="AN36" s="1191"/>
      <c r="AO36" s="343" t="s">
        <v>518</v>
      </c>
      <c r="AP36" s="343" t="s">
        <v>518</v>
      </c>
      <c r="AQ36" s="344">
        <v>2401</v>
      </c>
      <c r="AR36" s="345" t="s">
        <v>518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536</v>
      </c>
      <c r="AL37" s="1190"/>
      <c r="AM37" s="1190"/>
      <c r="AN37" s="1191"/>
      <c r="AO37" s="343" t="s">
        <v>518</v>
      </c>
      <c r="AP37" s="343" t="s">
        <v>518</v>
      </c>
      <c r="AQ37" s="344">
        <v>732</v>
      </c>
      <c r="AR37" s="345" t="s">
        <v>518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537</v>
      </c>
      <c r="AL38" s="1193"/>
      <c r="AM38" s="1193"/>
      <c r="AN38" s="1194"/>
      <c r="AO38" s="346">
        <v>1</v>
      </c>
      <c r="AP38" s="346">
        <v>0</v>
      </c>
      <c r="AQ38" s="347">
        <v>5</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538</v>
      </c>
      <c r="AL39" s="1193"/>
      <c r="AM39" s="1193"/>
      <c r="AN39" s="1194"/>
      <c r="AO39" s="343">
        <v>-17546</v>
      </c>
      <c r="AP39" s="343">
        <v>-352</v>
      </c>
      <c r="AQ39" s="344">
        <v>-3806</v>
      </c>
      <c r="AR39" s="345">
        <v>-90.8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539</v>
      </c>
      <c r="AL40" s="1190"/>
      <c r="AM40" s="1190"/>
      <c r="AN40" s="1191"/>
      <c r="AO40" s="343">
        <v>-1600080</v>
      </c>
      <c r="AP40" s="343">
        <v>-32115</v>
      </c>
      <c r="AQ40" s="344">
        <v>-59049</v>
      </c>
      <c r="AR40" s="345">
        <v>-45.6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298</v>
      </c>
      <c r="AL41" s="1196"/>
      <c r="AM41" s="1196"/>
      <c r="AN41" s="1197"/>
      <c r="AO41" s="343">
        <v>899921</v>
      </c>
      <c r="AP41" s="343">
        <v>18062</v>
      </c>
      <c r="AQ41" s="344">
        <v>25740</v>
      </c>
      <c r="AR41" s="345">
        <v>-29.8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508</v>
      </c>
      <c r="AN49" s="1186" t="s">
        <v>543</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5062657</v>
      </c>
      <c r="AN51" s="365">
        <v>102954</v>
      </c>
      <c r="AO51" s="366">
        <v>37</v>
      </c>
      <c r="AP51" s="367">
        <v>85459</v>
      </c>
      <c r="AQ51" s="368">
        <v>-19.8</v>
      </c>
      <c r="AR51" s="369">
        <v>56.8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615294</v>
      </c>
      <c r="AN52" s="373">
        <v>12513</v>
      </c>
      <c r="AO52" s="374">
        <v>-4.2</v>
      </c>
      <c r="AP52" s="375">
        <v>44378</v>
      </c>
      <c r="AQ52" s="376">
        <v>-2.6</v>
      </c>
      <c r="AR52" s="377">
        <v>-1.6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5011965</v>
      </c>
      <c r="AN53" s="365">
        <v>101724</v>
      </c>
      <c r="AO53" s="366">
        <v>-1.2</v>
      </c>
      <c r="AP53" s="367">
        <v>83280</v>
      </c>
      <c r="AQ53" s="368">
        <v>-2.5</v>
      </c>
      <c r="AR53" s="369">
        <v>1.3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657153</v>
      </c>
      <c r="AN54" s="373">
        <v>13338</v>
      </c>
      <c r="AO54" s="374">
        <v>6.6</v>
      </c>
      <c r="AP54" s="375">
        <v>43123</v>
      </c>
      <c r="AQ54" s="376">
        <v>-2.8</v>
      </c>
      <c r="AR54" s="377">
        <v>9.4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4275817</v>
      </c>
      <c r="AN55" s="365">
        <v>86569</v>
      </c>
      <c r="AO55" s="366">
        <v>-14.9</v>
      </c>
      <c r="AP55" s="367">
        <v>88968</v>
      </c>
      <c r="AQ55" s="368">
        <v>6.8</v>
      </c>
      <c r="AR55" s="369">
        <v>-21.7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1599444</v>
      </c>
      <c r="AN56" s="373">
        <v>32383</v>
      </c>
      <c r="AO56" s="374">
        <v>142.80000000000001</v>
      </c>
      <c r="AP56" s="375">
        <v>45482</v>
      </c>
      <c r="AQ56" s="376">
        <v>5.5</v>
      </c>
      <c r="AR56" s="377">
        <v>137.30000000000001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3523605</v>
      </c>
      <c r="AN57" s="365">
        <v>71095</v>
      </c>
      <c r="AO57" s="366">
        <v>-17.899999999999999</v>
      </c>
      <c r="AP57" s="367">
        <v>85173</v>
      </c>
      <c r="AQ57" s="368">
        <v>-4.3</v>
      </c>
      <c r="AR57" s="369">
        <v>-13.6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500157</v>
      </c>
      <c r="AN58" s="373">
        <v>10092</v>
      </c>
      <c r="AO58" s="374">
        <v>-68.8</v>
      </c>
      <c r="AP58" s="375">
        <v>43913</v>
      </c>
      <c r="AQ58" s="376">
        <v>-3.4</v>
      </c>
      <c r="AR58" s="377">
        <v>-65.400000000000006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5616781</v>
      </c>
      <c r="AN59" s="365">
        <v>112732</v>
      </c>
      <c r="AO59" s="366">
        <v>58.6</v>
      </c>
      <c r="AP59" s="367">
        <v>94081</v>
      </c>
      <c r="AQ59" s="368">
        <v>10.5</v>
      </c>
      <c r="AR59" s="369">
        <v>48.1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567733</v>
      </c>
      <c r="AN60" s="373">
        <v>11395</v>
      </c>
      <c r="AO60" s="374">
        <v>12.9</v>
      </c>
      <c r="AP60" s="375">
        <v>48949</v>
      </c>
      <c r="AQ60" s="376">
        <v>11.5</v>
      </c>
      <c r="AR60" s="377">
        <v>1.4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4698165</v>
      </c>
      <c r="AN61" s="380">
        <v>95015</v>
      </c>
      <c r="AO61" s="381">
        <v>12.3</v>
      </c>
      <c r="AP61" s="382">
        <v>87392</v>
      </c>
      <c r="AQ61" s="383">
        <v>-1.9</v>
      </c>
      <c r="AR61" s="369">
        <v>14.2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787956</v>
      </c>
      <c r="AN62" s="373">
        <v>15944</v>
      </c>
      <c r="AO62" s="374">
        <v>17.899999999999999</v>
      </c>
      <c r="AP62" s="375">
        <v>45169</v>
      </c>
      <c r="AQ62" s="376">
        <v>1.6</v>
      </c>
      <c r="AR62" s="377">
        <v>16.3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E0BDnJ5LcyxLii2PPa7d2ryQ+n66h2WZbyRCaD2O1MZR+S2ynaNsm57W1qA85weeW1g/ZlRp1nLggdsFwy2SFw==" saltValue="1nZg3rU5SFsf0Xf2Ux6un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F92" zoomScale="85" zoomScaleNormal="85" zoomScaleSheetLayoutView="55" workbookViewId="0">
      <selection activeCell="CP102" sqref="CP102"/>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Mv2Qcw/iuv9U/z9VEpsyLQ2Js8YNs7UevyKpufEm+49kguRoVG/BFUDUjpdtOO349y635bQoUJ+G2XM09abjrQ==" saltValue="6UTf2dOmrL63ZIMKtz/E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HnptQs0ubnPQu1IIPaLuwBc+NnjApSWtmOk6NNHuYuvvMuCw76aRhcbNqHJRayBKQweNcESX1RTOTszsxsbWMw==" saltValue="y0DheoxqTxC/usnQXvwJ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G3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98" t="s">
        <v>3</v>
      </c>
      <c r="D47" s="1198"/>
      <c r="E47" s="1199"/>
      <c r="F47" s="11">
        <v>20.59</v>
      </c>
      <c r="G47" s="12">
        <v>21.99</v>
      </c>
      <c r="H47" s="12">
        <v>24.13</v>
      </c>
      <c r="I47" s="12">
        <v>27.89</v>
      </c>
      <c r="J47" s="13">
        <v>26.86</v>
      </c>
    </row>
    <row r="48" spans="2:10" ht="57.75" customHeight="1" x14ac:dyDescent="0.15">
      <c r="B48" s="14"/>
      <c r="C48" s="1200" t="s">
        <v>4</v>
      </c>
      <c r="D48" s="1200"/>
      <c r="E48" s="1201"/>
      <c r="F48" s="15">
        <v>4.37</v>
      </c>
      <c r="G48" s="16">
        <v>5.07</v>
      </c>
      <c r="H48" s="16">
        <v>8</v>
      </c>
      <c r="I48" s="16">
        <v>4.05</v>
      </c>
      <c r="J48" s="17">
        <v>2.31</v>
      </c>
    </row>
    <row r="49" spans="2:10" ht="57.75" customHeight="1" thickBot="1" x14ac:dyDescent="0.2">
      <c r="B49" s="18"/>
      <c r="C49" s="1202" t="s">
        <v>5</v>
      </c>
      <c r="D49" s="1202"/>
      <c r="E49" s="1203"/>
      <c r="F49" s="19">
        <v>3.59</v>
      </c>
      <c r="G49" s="20">
        <v>3.05</v>
      </c>
      <c r="H49" s="20">
        <v>5.55</v>
      </c>
      <c r="I49" s="20">
        <v>0.04</v>
      </c>
      <c r="J49" s="21" t="s">
        <v>564</v>
      </c>
    </row>
    <row r="50" spans="2:10" ht="13.5" customHeight="1" x14ac:dyDescent="0.15"/>
  </sheetData>
  <sheetProtection algorithmName="SHA-512" hashValue="7kHswjCWwOZG4FswaeGgH1AgOeV2U3yRynFqQA+5sdfRzUmhsYAQW7eSUzyO/zYAyn9+F1Kf+1nisHL7/pWcDA==" saltValue="3rEcBNpE49ldsHNfX6aC9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2021-03-04T02:39:38Z</cp:lastPrinted>
  <dcterms:created xsi:type="dcterms:W3CDTF">2021-02-05T05:12:05Z</dcterms:created>
  <dcterms:modified xsi:type="dcterms:W3CDTF">2021-10-06T05:12:49Z</dcterms:modified>
  <cp:category/>
</cp:coreProperties>
</file>