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C:\Users\User\Desktop\【ご依頼：916〆】令和２年度財政状況資料集の作成について（2回目・地方公会計関係）１通目\02_作業用\"/>
    </mc:Choice>
  </mc:AlternateContent>
  <xr:revisionPtr revIDLastSave="0" documentId="13_ncr:1_{ED515836-8F01-4D88-8DEC-83D3C94BEA47}" xr6:coauthVersionLast="36" xr6:coauthVersionMax="36" xr10:uidLastSave="{00000000-0000-0000-0000-000000000000}"/>
  <bookViews>
    <workbookView xWindow="0" yWindow="0" windowWidth="15360" windowHeight="7635" tabRatio="918"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33" i="12" l="1"/>
  <c r="AU32" i="12"/>
  <c r="AU31" i="12"/>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C36" i="10"/>
  <c r="BE35" i="10"/>
  <c r="AM35" i="10"/>
  <c r="C35" i="10"/>
  <c r="BW34" i="10"/>
  <c r="BW35" i="10" s="1"/>
  <c r="BW36" i="10" s="1"/>
  <c r="BW37" i="10" s="1"/>
  <c r="BE34" i="10"/>
  <c r="AM34" i="10"/>
  <c r="C34" i="10"/>
  <c r="U34" i="10" s="1"/>
  <c r="U35" i="10" s="1"/>
  <c r="U36" i="10" s="1"/>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<sst xmlns="http://schemas.openxmlformats.org/spreadsheetml/2006/main" count="1132" uniqueCount="592">
  <si>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</si>
  <si>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</si>
  <si>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</si>
  <si>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</si>
  <si>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</si>
  <si>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</si>
  <si>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</si>
  <si>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</si>
  <si>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</si>
  <si>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</si>
  <si>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</si>
  <si>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</si>
  <si>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</si>
  <si>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</si>
  <si>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</si>
  <si>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</si>
  <si>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</si>
  <si>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</si>
  <si>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</si>
  <si>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</si>
  <si>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</si>
  <si>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</si>
  <si>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</si>
  <si>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</si>
  <si>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</si>
  <si>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</si>
  <si>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</si>
  <si>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</si>
  <si>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</si>
  <si>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</si>
  <si>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</si>
  <si>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</si>
  <si>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</si>
  <si>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</si>
  <si>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</si>
  <si>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</si>
  <si>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</si>
  <si>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</si>
  <si>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</si>
  <si>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</si>
  <si>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</si>
  <si>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</si>
  <si>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</si>
  <si>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</si>
  <si>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</si>
  <si>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</si>
  <si>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</si>
  <si>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</si>
  <si>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</si>
  <si>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</si>
  <si>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</si>
  <si>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</si>
  <si>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</si>
  <si>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</si>
  <si>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</si>
  <si>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</si>
  <si>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</si>
  <si>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</si>
  <si>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</si>
  <si>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</si>
  <si>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</si>
  <si>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</si>
  <si>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</si>
  <si>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</si>
  <si>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</si>
  <si>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</si>
  <si>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</si>
  <si>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</si>
  <si>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</si>
  <si>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</si>
  <si>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</si>
  <si>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</si>
  <si>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</si>
  <si>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</si>
  <si>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</si>
  <si>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</si>
  <si>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</si>
  <si>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</si>
  <si>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</si>
  <si>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</si>
  <si>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</si>
  <si>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</si>
  <si>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</si>
  <si>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</si>
  <si>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</si>
  <si>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</si>
  <si>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</si>
  <si>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</si>
  <si>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</si>
  <si>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</si>
  <si>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</si>
  <si>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</si>
  <si>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</si>
  <si>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</si>
  <si>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</si>
  <si>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</si>
  <si>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</si>
  <si>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竹富町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</si>
  <si>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</si>
  <si>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</si>
  <si>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</si>
  <si>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</si>
  <si>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</si>
  <si>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</si>
  <si>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</si>
  <si>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</si>
  <si>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</si>
  <si>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</si>
  <si>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</si>
  <si>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</si>
  <si>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</si>
  <si>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</si>
  <si>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</si>
  <si>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</si>
  <si>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</si>
  <si>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</si>
  <si>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</si>
  <si>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</si>
  <si>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</si>
  <si>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</si>
  <si>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</si>
  <si>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</si>
  <si>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</si>
  <si>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</si>
  <si>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</si>
  <si>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</si>
  <si>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</si>
  <si>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</si>
  <si>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</si>
  <si>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</si>
  <si>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</si>
  <si>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</si>
  <si>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</si>
  <si>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</si>
  <si>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</si>
  <si>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</si>
  <si>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</si>
  <si>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</si>
  <si>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</si>
  <si>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</si>
  <si>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</si>
  <si>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</si>
  <si>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</si>
  <si>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</si>
  <si>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</si>
  <si>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</si>
  <si>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</si>
  <si>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</si>
  <si>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</si>
  <si>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</si>
  <si>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</si>
  <si>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</si>
  <si>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</si>
  <si>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</si>
  <si>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</si>
  <si>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</si>
  <si>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</si>
  <si>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</si>
  <si>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</si>
  <si>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</si>
  <si>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</si>
  <si>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</si>
  <si>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</si>
  <si>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</si>
  <si>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</si>
  <si>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</si>
  <si>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</si>
  <si>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</si>
  <si>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</si>
  <si>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</si>
  <si>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</si>
  <si>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</si>
  <si>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</si>
  <si>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</si>
  <si>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</si>
  <si>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</si>
  <si>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</si>
  <si>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</si>
  <si>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</si>
  <si>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</si>
  <si>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</si>
  <si>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</si>
  <si>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</si>
  <si>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</si>
  <si>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</si>
  <si>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</si>
  <si>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</si>
  <si>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</si>
  <si>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</si>
  <si>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</si>
  <si>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</si>
  <si>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</si>
  <si>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</si>
  <si>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</si>
  <si>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</si>
  <si>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</si>
  <si>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</si>
  <si>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</si>
  <si>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</si>
  <si>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</si>
  <si>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</si>
  <si>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</si>
  <si>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</si>
  <si>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</si>
  <si>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</si>
  <si>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</si>
  <si>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</si>
  <si>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</si>
  <si>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</si>
  <si>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</si>
  <si>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</si>
  <si>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沖縄県竹富町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</si>
  <si>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</si>
  <si>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</si>
  <si>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</si>
  <si>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</si>
  <si>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</si>
  <si>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</si>
  <si>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</si>
  <si>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</si>
  <si>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</si>
  <si>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</si>
  <si>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</si>
  <si>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</si>
  <si>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</si>
  <si>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</si>
  <si>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</si>
  <si>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</si>
  <si>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</si>
  <si>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</si>
  <si>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</si>
  <si>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</si>
  <si>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</si>
  <si>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</si>
  <si>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</si>
  <si>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</si>
  <si>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</si>
  <si>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</si>
  <si>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</si>
  <si>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</si>
  <si>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</si>
  <si>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</si>
  <si>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</si>
  <si>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</si>
  <si>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</si>
  <si>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</si>
  <si>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</si>
  <si>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</si>
  <si>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</si>
  <si>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</si>
  <si>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</si>
  <si>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</si>
  <si>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</si>
  <si>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</si>
  <si>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</si>
  <si>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</si>
  <si>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</si>
  <si>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</si>
  <si>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</si>
  <si>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</si>
  <si>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</si>
  <si>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</si>
  <si>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</si>
  <si>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</si>
  <si>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</si>
  <si>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</si>
  <si>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</si>
  <si>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</si>
  <si>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</si>
  <si>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</si>
  <si>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</si>
  <si>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</si>
  <si>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</si>
  <si>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</si>
  <si>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</si>
  <si>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</si>
  <si>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</si>
  <si>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</si>
  <si>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</si>
  <si>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</si>
  <si>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</si>
  <si>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</si>
  <si>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</si>
  <si>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</si>
  <si>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</si>
  <si>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</si>
  <si>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</si>
  <si>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</si>
  <si>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</si>
  <si>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</si>
  <si>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</si>
  <si>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</si>
  <si>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</si>
  <si>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</si>
  <si>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</si>
  <si>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</si>
  <si>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</si>
  <si>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</si>
  <si>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</si>
  <si>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</si>
  <si>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</si>
  <si>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</si>
  <si>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</si>
  <si>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</si>
  <si>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</si>
  <si>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</si>
  <si>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</si>
  <si>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</si>
  <si>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</si>
  <si>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</si>
  <si>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</si>
  <si>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</si>
  <si>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</si>
  <si>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</si>
  <si>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</si>
  <si>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</si>
  <si>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</si>
  <si>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</si>
  <si>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</si>
  <si>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</si>
  <si>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</si>
  <si>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</si>
  <si>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</si>
  <si>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</si>
  <si>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</si>
  <si>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</si>
  <si>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</si>
  <si>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</si>
  <si>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</si>
  <si>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</si>
  <si>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</si>
  <si>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</si>
  <si>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</si>
  <si>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</si>
  <si>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</si>
  <si>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</si>
  <si>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</si>
  <si>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</si>
  <si>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</si>
  <si>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</si>
  <si>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</si>
  <si>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</si>
  <si>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</si>
  <si>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</si>
  <si>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</si>
  <si>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</si>
  <si>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</si>
  <si>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</si>
  <si>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</si>
  <si>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</si>
  <si>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</si>
  <si>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</si>
  <si>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</si>
  <si>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</si>
  <si>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</si>
  <si>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</si>
  <si>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</si>
  <si>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</si>
  <si>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</si>
  <si>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</si>
  <si>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</si>
  <si>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</si>
  <si>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</si>
  <si>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</si>
  <si>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</si>
  <si>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沖縄県竹富町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</si>
  <si>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</si>
  <si>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</si>
  <si>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</si>
  <si>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</si>
  <si>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</si>
  <si>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</si>
  <si>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</si>
  <si>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</si>
  <si>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</si>
  <si>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</si>
  <si>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</si>
  <si>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</si>
  <si>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</si>
  <si>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</si>
  <si>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</si>
  <si>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</si>
  <si>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</si>
  <si>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</si>
  <si>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</si>
  <si>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</si>
  <si>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</si>
  <si>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</si>
  <si>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</si>
  <si>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</si>
  <si>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</si>
  <si>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</si>
  <si>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</si>
  <si>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</si>
  <si>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</si>
  <si>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</si>
  <si>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</si>
  <si>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</si>
  <si>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</si>
  <si>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</si>
  <si>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</si>
  <si>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</si>
  <si>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</si>
  <si>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</si>
  <si>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</si>
  <si>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</si>
  <si>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</si>
  <si>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</si>
  <si>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</si>
  <si>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</si>
  <si>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</si>
  <si>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</si>
  <si>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</si>
  <si>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</si>
  <si>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</si>
  <si>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</si>
  <si>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</si>
  <si>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</si>
  <si>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</si>
  <si>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</si>
  <si>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</si>
  <si>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</si>
  <si>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</si>
  <si>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</si>
  <si>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</si>
  <si>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</si>
  <si>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</si>
  <si>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</si>
  <si>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</si>
  <si>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</si>
  <si>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</si>
  <si>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</si>
  <si>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</si>
  <si>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</si>
  <si>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</si>
  <si>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</si>
  <si>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</si>
  <si>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</si>
  <si>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</si>
  <si>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</si>
  <si>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</si>
  <si>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</si>
  <si>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</si>
  <si>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</si>
  <si>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</si>
  <si>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</si>
  <si>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</si>
  <si>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</si>
  <si>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</si>
  <si>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</si>
  <si>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</si>
  <si>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</si>
  <si>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</si>
  <si>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</si>
  <si>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</si>
  <si>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</si>
  <si>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</si>
  <si>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</si>
  <si>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</si>
  <si>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</si>
  <si>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</si>
  <si>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</si>
  <si>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竹富町水道事業特別会計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</si>
  <si>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</si>
  <si>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</si>
  <si>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竹富町下水道事業特別会計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</si>
  <si>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</si>
  <si>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竹富町農業集落排水事業特別会計</t>
    <phoneticPr fontId="5"/>
  </si>
  <si>
    <t>(Ｆ)</t>
    <phoneticPr fontId="5"/>
  </si>
  <si>
    <t>竹富町介護保険事業特別会計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</si>
  <si>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</si>
  <si>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</si>
  <si>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</si>
  <si>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</si>
  <si>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</si>
  <si>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</si>
  <si>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</si>
  <si>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</si>
  <si>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</si>
  <si>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</si>
  <si>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</si>
  <si>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</si>
  <si>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</si>
  <si>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</si>
  <si>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</si>
  <si>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</si>
  <si>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</si>
  <si>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</si>
  <si>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</si>
  <si>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</si>
  <si>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</si>
  <si>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</si>
  <si>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</si>
  <si>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</si>
  <si>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</si>
  <si>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</si>
  <si>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</si>
  <si>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</si>
  <si>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</si>
  <si>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</si>
  <si>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</si>
  <si>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</si>
  <si>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</si>
  <si>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</si>
  <si>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</si>
  <si>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</si>
  <si>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</si>
  <si>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</si>
  <si>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</si>
  <si>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</si>
  <si>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</si>
  <si>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</si>
  <si>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</si>
  <si>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</si>
  <si>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</si>
  <si>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</si>
  <si>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</si>
  <si>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</si>
  <si>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</si>
  <si>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</si>
  <si>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</si>
  <si>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</si>
  <si>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</si>
  <si>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</si>
  <si>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</si>
  <si>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</si>
  <si>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</si>
  <si>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</si>
  <si>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</si>
  <si>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</si>
  <si>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</si>
  <si>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</si>
  <si>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</si>
  <si>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</si>
  <si>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</si>
  <si>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</si>
  <si>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</si>
  <si>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</si>
  <si>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</si>
  <si>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</si>
  <si>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</si>
  <si>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</si>
  <si>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</si>
  <si>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</si>
  <si>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</si>
  <si>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</si>
  <si>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</si>
  <si>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</si>
  <si>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</si>
  <si>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</si>
  <si>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</si>
  <si>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</si>
  <si>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</si>
  <si>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一般会計</t>
  </si>
  <si>
    <t>国民健康保険事業特別会計</t>
  </si>
  <si>
    <t>介護保険事業特別会計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</si>
  <si>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</si>
  <si>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</si>
  <si>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</si>
  <si>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</si>
  <si>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</si>
  <si>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</si>
  <si>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</si>
  <si>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</si>
  <si>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</si>
  <si>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庁舎建設基金</t>
    <rPh sb="0" eb="2">
      <t>チョウシャ</t>
    </rPh>
    <rPh sb="2" eb="4">
      <t>ケンセツ</t>
    </rPh>
    <rPh sb="4" eb="6">
      <t>キキン</t>
    </rPh>
    <phoneticPr fontId="5"/>
  </si>
  <si>
    <t>ふるさと応援基金</t>
    <rPh sb="4" eb="6">
      <t>オウエン</t>
    </rPh>
    <rPh sb="6" eb="8">
      <t>キキン</t>
    </rPh>
    <phoneticPr fontId="5"/>
  </si>
  <si>
    <t>ふるさと創生事業基金</t>
    <rPh sb="4" eb="6">
      <t>ソウセイ</t>
    </rPh>
    <rPh sb="6" eb="8">
      <t>ジギョウ</t>
    </rPh>
    <rPh sb="8" eb="10">
      <t>キキン</t>
    </rPh>
    <phoneticPr fontId="5"/>
  </si>
  <si>
    <t>福祉基金</t>
    <rPh sb="0" eb="2">
      <t>フクシ</t>
    </rPh>
    <rPh sb="2" eb="4">
      <t>キキン</t>
    </rPh>
    <phoneticPr fontId="5"/>
  </si>
  <si>
    <t>まちなみ保存基金</t>
    <rPh sb="4" eb="6">
      <t>ホゾン</t>
    </rPh>
    <rPh sb="6" eb="8">
      <t>キキン</t>
    </rPh>
    <phoneticPr fontId="5"/>
  </si>
  <si>
    <t>水道事業特別会計</t>
    <rPh sb="0" eb="2">
      <t>スイドウ</t>
    </rPh>
    <rPh sb="2" eb="4">
      <t>ジギョウ</t>
    </rPh>
    <rPh sb="4" eb="6">
      <t>トクベツ</t>
    </rPh>
    <rPh sb="6" eb="8">
      <t>カイケイ</t>
    </rPh>
    <phoneticPr fontId="2"/>
  </si>
  <si>
    <t>下水道事業特別会計</t>
    <rPh sb="0" eb="3">
      <t>ゲスイドウ</t>
    </rPh>
    <rPh sb="3" eb="5">
      <t>ジギョウ</t>
    </rPh>
    <rPh sb="5" eb="7">
      <t>トクベツ</t>
    </rPh>
    <rPh sb="7" eb="9">
      <t>カイケイ</t>
    </rPh>
    <phoneticPr fontId="2"/>
  </si>
  <si>
    <t>農業集落排水事業特別会計</t>
    <rPh sb="0" eb="2">
      <t>ノウギョウ</t>
    </rPh>
    <rPh sb="2" eb="4">
      <t>シュウラク</t>
    </rPh>
    <rPh sb="4" eb="6">
      <t>ハイスイ</t>
    </rPh>
    <rPh sb="6" eb="8">
      <t>ジギョウ</t>
    </rPh>
    <rPh sb="8" eb="10">
      <t>トクベツ</t>
    </rPh>
    <rPh sb="10" eb="12">
      <t>カイケイ</t>
    </rPh>
    <phoneticPr fontId="2"/>
  </si>
  <si>
    <t>法非適用企業</t>
    <rPh sb="0" eb="1">
      <t>ホウ</t>
    </rPh>
    <rPh sb="1" eb="2">
      <t>ヒ</t>
    </rPh>
    <rPh sb="2" eb="4">
      <t>テキヨウ</t>
    </rPh>
    <rPh sb="4" eb="6">
      <t>キギョウ</t>
    </rPh>
    <phoneticPr fontId="2"/>
  </si>
  <si>
    <t>（有）ぱいぬ島海洋観光</t>
    <rPh sb="1" eb="2">
      <t>ユウ</t>
    </rPh>
    <rPh sb="6" eb="7">
      <t>シマ</t>
    </rPh>
    <rPh sb="7" eb="9">
      <t>カイヨウ</t>
    </rPh>
    <rPh sb="9" eb="11">
      <t>カンコウ</t>
    </rPh>
    <phoneticPr fontId="2"/>
  </si>
  <si>
    <t>八重山漁協共同組合</t>
    <rPh sb="0" eb="3">
      <t>ヤエヤマ</t>
    </rPh>
    <rPh sb="3" eb="5">
      <t>ギョキョウ</t>
    </rPh>
    <rPh sb="5" eb="7">
      <t>キョウドウ</t>
    </rPh>
    <rPh sb="7" eb="9">
      <t>クミアイ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</si>
  <si>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</si>
  <si>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</si>
  <si>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八重山広域市町村圏事務組合</t>
    <rPh sb="0" eb="3">
      <t>ヤエヤマ</t>
    </rPh>
    <rPh sb="3" eb="5">
      <t>コウイキ</t>
    </rPh>
    <rPh sb="5" eb="8">
      <t>シチョウソン</t>
    </rPh>
    <rPh sb="8" eb="9">
      <t>ケン</t>
    </rPh>
    <rPh sb="9" eb="11">
      <t>ジム</t>
    </rPh>
    <rPh sb="11" eb="13">
      <t>クミアイ</t>
    </rPh>
    <phoneticPr fontId="2"/>
  </si>
  <si>
    <t>沖縄県後期高齢者医療広域連合</t>
    <rPh sb="0" eb="3">
      <t>オキナワケン</t>
    </rPh>
    <rPh sb="3" eb="5">
      <t>コウキ</t>
    </rPh>
    <rPh sb="5" eb="8">
      <t>コウレイシャ</t>
    </rPh>
    <rPh sb="8" eb="10">
      <t>イリョウ</t>
    </rPh>
    <rPh sb="10" eb="12">
      <t>コウイキ</t>
    </rPh>
    <rPh sb="12" eb="14">
      <t>レンゴウ</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</si>
  <si>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</si>
  <si>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</si>
  <si>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</si>
  <si>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</si>
  <si>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</si>
  <si>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当該年度の実質公債比率は、前年度と比べて1.5ポイント増しており、類似団体と比較すると1.0ポイント低い状態である。今後も、地方債の新規発行の抑制に努め、公債費の適正化に取組んでいく。</t>
    <rPh sb="0" eb="2">
      <t>トウガイ</t>
    </rPh>
    <rPh sb="2" eb="4">
      <t>ネンド</t>
    </rPh>
    <rPh sb="5" eb="7">
      <t>ジッシツ</t>
    </rPh>
    <rPh sb="7" eb="9">
      <t>コウサイ</t>
    </rPh>
    <rPh sb="9" eb="11">
      <t>ヒリツ</t>
    </rPh>
    <rPh sb="13" eb="16">
      <t>ゼンネンド</t>
    </rPh>
    <rPh sb="17" eb="18">
      <t>クラ</t>
    </rPh>
    <rPh sb="27" eb="28">
      <t>ゾウ</t>
    </rPh>
    <rPh sb="33" eb="35">
      <t>ルイジ</t>
    </rPh>
    <rPh sb="35" eb="37">
      <t>ダンタイ</t>
    </rPh>
    <rPh sb="38" eb="40">
      <t>ヒカク</t>
    </rPh>
    <rPh sb="50" eb="51">
      <t>ヒク</t>
    </rPh>
    <rPh sb="52" eb="54">
      <t>ジョウタイ</t>
    </rPh>
    <rPh sb="58" eb="60">
      <t>コンゴ</t>
    </rPh>
    <rPh sb="62" eb="65">
      <t>チホウサイ</t>
    </rPh>
    <rPh sb="66" eb="68">
      <t>シンキ</t>
    </rPh>
    <rPh sb="68" eb="70">
      <t>ハッコウ</t>
    </rPh>
    <rPh sb="71" eb="73">
      <t>ヨクセイ</t>
    </rPh>
    <rPh sb="74" eb="75">
      <t>ツト</t>
    </rPh>
    <rPh sb="77" eb="80">
      <t>コウサイヒ</t>
    </rPh>
    <rPh sb="81" eb="84">
      <t>テキセイカ</t>
    </rPh>
    <rPh sb="85" eb="87">
      <t>トリク</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</si>
  <si>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</si>
  <si>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</si>
  <si>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</si>
  <si>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地方債の新規発行抑制に努めてきたため、前年度同様に低い水準で推移している。有形固定資産減価償却率については、前年度比で0.3ポイント増となり有形固定資産の老朽化が懸念される。類似団体の平均値と比較すると、17.2ポイントの低い数値であるが、公共施設等総合管理計画に基づき施設の維持管理の徹底等に取組む。</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</si>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</sst>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5AE1958-C6A1-4AD8-A46D-A1F5F462433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A463-43A7-A914-2901ECBAFB1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380631</c:v>
                </c:pt>
                <c:pt idx="1">
                  <c:v>433150</c:v>
                </c:pt>
                <c:pt idx="2">
                  <c:v>431966</c:v>
                </c:pt>
                <c:pt idx="3">
                  <c:v>353031</c:v>
                </c:pt>
                <c:pt idx="4">
                  <c:v>511096</c:v>
                </c:pt>
              </c:numCache>
            </c:numRef>
          </c:val>
          <c:smooth val="0"/>
          <c:extLst>
            <c:ext xmlns:c16="http://schemas.microsoft.com/office/drawing/2014/chart" uri="{C3380CC4-5D6E-409C-BE32-E72D297353CC}">
              <c16:uniqueId val="{00000001-A463-43A7-A914-2901ECBAFB1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11.21</c:v>
                </c:pt>
                <c:pt idx="1">
                  <c:v>5.51</c:v>
                </c:pt>
                <c:pt idx="2">
                  <c:v>6.26</c:v>
                </c:pt>
                <c:pt idx="3">
                  <c:v>12.22</c:v>
                </c:pt>
                <c:pt idx="4">
                  <c:v>8.83</c:v>
                </c:pt>
              </c:numCache>
            </c:numRef>
          </c:val>
          <c:extLst>
            <c:ext xmlns:c16="http://schemas.microsoft.com/office/drawing/2014/chart" uri="{C3380CC4-5D6E-409C-BE32-E72D297353CC}">
              <c16:uniqueId val="{00000000-C0B9-4909-834B-52C0D3CA356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53.41</c:v>
                </c:pt>
                <c:pt idx="1">
                  <c:v>60.74</c:v>
                </c:pt>
                <c:pt idx="2">
                  <c:v>61.92</c:v>
                </c:pt>
                <c:pt idx="3">
                  <c:v>62.58</c:v>
                </c:pt>
                <c:pt idx="4">
                  <c:v>63.4</c:v>
                </c:pt>
              </c:numCache>
            </c:numRef>
          </c:val>
          <c:extLst>
            <c:ext xmlns:c16="http://schemas.microsoft.com/office/drawing/2014/chart" uri="{C3380CC4-5D6E-409C-BE32-E72D297353CC}">
              <c16:uniqueId val="{00000001-C0B9-4909-834B-52C0D3CA356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8.07</c:v>
                </c:pt>
                <c:pt idx="1">
                  <c:v>6.08</c:v>
                </c:pt>
                <c:pt idx="2">
                  <c:v>2.29</c:v>
                </c:pt>
                <c:pt idx="3">
                  <c:v>7.28</c:v>
                </c:pt>
                <c:pt idx="4">
                  <c:v>0.46</c:v>
                </c:pt>
              </c:numCache>
            </c:numRef>
          </c:val>
          <c:smooth val="0"/>
          <c:extLst>
            <c:ext xmlns:c16="http://schemas.microsoft.com/office/drawing/2014/chart" uri="{C3380CC4-5D6E-409C-BE32-E72D297353CC}">
              <c16:uniqueId val="{00000002-C0B9-4909-834B-52C0D3CA356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0.74</c:v>
                </c:pt>
                <c:pt idx="2">
                  <c:v>#N/A</c:v>
                </c:pt>
                <c:pt idx="3">
                  <c:v>0.41</c:v>
                </c:pt>
                <c:pt idx="4">
                  <c:v>0</c:v>
                </c:pt>
                <c:pt idx="5">
                  <c:v>0</c:v>
                </c:pt>
                <c:pt idx="6">
                  <c:v>0</c:v>
                </c:pt>
                <c:pt idx="7">
                  <c:v>0</c:v>
                </c:pt>
                <c:pt idx="8">
                  <c:v>0</c:v>
                </c:pt>
                <c:pt idx="9">
                  <c:v>0</c:v>
                </c:pt>
              </c:numCache>
            </c:numRef>
          </c:val>
          <c:extLst>
            <c:ext xmlns:c16="http://schemas.microsoft.com/office/drawing/2014/chart" uri="{C3380CC4-5D6E-409C-BE32-E72D297353CC}">
              <c16:uniqueId val="{00000000-B2C7-4DD9-8E7B-501690EB82A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2C7-4DD9-8E7B-501690EB82A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2C7-4DD9-8E7B-501690EB82A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2C7-4DD9-8E7B-501690EB82AA}"/>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B2C7-4DD9-8E7B-501690EB82AA}"/>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B2C7-4DD9-8E7B-501690EB82AA}"/>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6-B2C7-4DD9-8E7B-501690EB82AA}"/>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0.39</c:v>
                </c:pt>
                <c:pt idx="2">
                  <c:v>#N/A</c:v>
                </c:pt>
                <c:pt idx="3">
                  <c:v>0.13</c:v>
                </c:pt>
                <c:pt idx="4">
                  <c:v>#N/A</c:v>
                </c:pt>
                <c:pt idx="5">
                  <c:v>0.39</c:v>
                </c:pt>
                <c:pt idx="6">
                  <c:v>#N/A</c:v>
                </c:pt>
                <c:pt idx="7">
                  <c:v>0.44</c:v>
                </c:pt>
                <c:pt idx="8">
                  <c:v>#N/A</c:v>
                </c:pt>
                <c:pt idx="9">
                  <c:v>0.27</c:v>
                </c:pt>
              </c:numCache>
            </c:numRef>
          </c:val>
          <c:extLst>
            <c:ext xmlns:c16="http://schemas.microsoft.com/office/drawing/2014/chart" uri="{C3380CC4-5D6E-409C-BE32-E72D297353CC}">
              <c16:uniqueId val="{00000007-B2C7-4DD9-8E7B-501690EB82AA}"/>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1.6</c:v>
                </c:pt>
                <c:pt idx="2">
                  <c:v>#N/A</c:v>
                </c:pt>
                <c:pt idx="3">
                  <c:v>2.1</c:v>
                </c:pt>
                <c:pt idx="4">
                  <c:v>#N/A</c:v>
                </c:pt>
                <c:pt idx="5">
                  <c:v>2.23</c:v>
                </c:pt>
                <c:pt idx="6">
                  <c:v>#N/A</c:v>
                </c:pt>
                <c:pt idx="7">
                  <c:v>2.58</c:v>
                </c:pt>
                <c:pt idx="8">
                  <c:v>#N/A</c:v>
                </c:pt>
                <c:pt idx="9">
                  <c:v>3.04</c:v>
                </c:pt>
              </c:numCache>
            </c:numRef>
          </c:val>
          <c:extLst>
            <c:ext xmlns:c16="http://schemas.microsoft.com/office/drawing/2014/chart" uri="{C3380CC4-5D6E-409C-BE32-E72D297353CC}">
              <c16:uniqueId val="{00000008-B2C7-4DD9-8E7B-501690EB82A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11.2</c:v>
                </c:pt>
                <c:pt idx="2">
                  <c:v>#N/A</c:v>
                </c:pt>
                <c:pt idx="3">
                  <c:v>5.5</c:v>
                </c:pt>
                <c:pt idx="4">
                  <c:v>#N/A</c:v>
                </c:pt>
                <c:pt idx="5">
                  <c:v>6.26</c:v>
                </c:pt>
                <c:pt idx="6">
                  <c:v>#N/A</c:v>
                </c:pt>
                <c:pt idx="7">
                  <c:v>12.22</c:v>
                </c:pt>
                <c:pt idx="8">
                  <c:v>#N/A</c:v>
                </c:pt>
                <c:pt idx="9">
                  <c:v>8.83</c:v>
                </c:pt>
              </c:numCache>
            </c:numRef>
          </c:val>
          <c:extLst>
            <c:ext xmlns:c16="http://schemas.microsoft.com/office/drawing/2014/chart" uri="{C3380CC4-5D6E-409C-BE32-E72D297353CC}">
              <c16:uniqueId val="{00000009-B2C7-4DD9-8E7B-501690EB82A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446</c:v>
                </c:pt>
                <c:pt idx="5">
                  <c:v>568</c:v>
                </c:pt>
                <c:pt idx="8">
                  <c:v>565</c:v>
                </c:pt>
                <c:pt idx="11">
                  <c:v>555</c:v>
                </c:pt>
                <c:pt idx="14">
                  <c:v>588</c:v>
                </c:pt>
              </c:numCache>
            </c:numRef>
          </c:val>
          <c:extLst>
            <c:ext xmlns:c16="http://schemas.microsoft.com/office/drawing/2014/chart" uri="{C3380CC4-5D6E-409C-BE32-E72D297353CC}">
              <c16:uniqueId val="{00000000-9A2D-4634-A21C-6794A3CE5CA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A2D-4634-A21C-6794A3CE5CA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A2D-4634-A21C-6794A3CE5CA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A2D-4634-A21C-6794A3CE5CA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68</c:v>
                </c:pt>
                <c:pt idx="3">
                  <c:v>54</c:v>
                </c:pt>
                <c:pt idx="6">
                  <c:v>61</c:v>
                </c:pt>
                <c:pt idx="9">
                  <c:v>63</c:v>
                </c:pt>
                <c:pt idx="12">
                  <c:v>86</c:v>
                </c:pt>
              </c:numCache>
            </c:numRef>
          </c:val>
          <c:extLst>
            <c:ext xmlns:c16="http://schemas.microsoft.com/office/drawing/2014/chart" uri="{C3380CC4-5D6E-409C-BE32-E72D297353CC}">
              <c16:uniqueId val="{00000004-9A2D-4634-A21C-6794A3CE5CA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A2D-4634-A21C-6794A3CE5CA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A2D-4634-A21C-6794A3CE5CA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484</c:v>
                </c:pt>
                <c:pt idx="3">
                  <c:v>695</c:v>
                </c:pt>
                <c:pt idx="6">
                  <c:v>650</c:v>
                </c:pt>
                <c:pt idx="9">
                  <c:v>650</c:v>
                </c:pt>
                <c:pt idx="12">
                  <c:v>755</c:v>
                </c:pt>
              </c:numCache>
            </c:numRef>
          </c:val>
          <c:extLst>
            <c:ext xmlns:c16="http://schemas.microsoft.com/office/drawing/2014/chart" uri="{C3380CC4-5D6E-409C-BE32-E72D297353CC}">
              <c16:uniqueId val="{00000007-9A2D-4634-A21C-6794A3CE5CA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106</c:v>
                </c:pt>
                <c:pt idx="2">
                  <c:v>#N/A</c:v>
                </c:pt>
                <c:pt idx="3">
                  <c:v>#N/A</c:v>
                </c:pt>
                <c:pt idx="4">
                  <c:v>181</c:v>
                </c:pt>
                <c:pt idx="5">
                  <c:v>#N/A</c:v>
                </c:pt>
                <c:pt idx="6">
                  <c:v>#N/A</c:v>
                </c:pt>
                <c:pt idx="7">
                  <c:v>146</c:v>
                </c:pt>
                <c:pt idx="8">
                  <c:v>#N/A</c:v>
                </c:pt>
                <c:pt idx="9">
                  <c:v>#N/A</c:v>
                </c:pt>
                <c:pt idx="10">
                  <c:v>158</c:v>
                </c:pt>
                <c:pt idx="11">
                  <c:v>#N/A</c:v>
                </c:pt>
                <c:pt idx="12">
                  <c:v>#N/A</c:v>
                </c:pt>
                <c:pt idx="13">
                  <c:v>253</c:v>
                </c:pt>
                <c:pt idx="14">
                  <c:v>#N/A</c:v>
                </c:pt>
              </c:numCache>
            </c:numRef>
          </c:val>
          <c:smooth val="0"/>
          <c:extLst>
            <c:ext xmlns:c16="http://schemas.microsoft.com/office/drawing/2014/chart" uri="{C3380CC4-5D6E-409C-BE32-E72D297353CC}">
              <c16:uniqueId val="{00000008-9A2D-4634-A21C-6794A3CE5CA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6191</c:v>
                </c:pt>
                <c:pt idx="5">
                  <c:v>4270</c:v>
                </c:pt>
                <c:pt idx="8">
                  <c:v>4535</c:v>
                </c:pt>
                <c:pt idx="11">
                  <c:v>7287</c:v>
                </c:pt>
                <c:pt idx="14">
                  <c:v>5940</c:v>
                </c:pt>
              </c:numCache>
            </c:numRef>
          </c:val>
          <c:extLst>
            <c:ext xmlns:c16="http://schemas.microsoft.com/office/drawing/2014/chart" uri="{C3380CC4-5D6E-409C-BE32-E72D297353CC}">
              <c16:uniqueId val="{00000000-9CFB-4BCF-AF99-97BD22714A9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704</c:v>
                </c:pt>
                <c:pt idx="5">
                  <c:v>337</c:v>
                </c:pt>
                <c:pt idx="8">
                  <c:v>362</c:v>
                </c:pt>
                <c:pt idx="11">
                  <c:v>351</c:v>
                </c:pt>
                <c:pt idx="14">
                  <c:v>411</c:v>
                </c:pt>
              </c:numCache>
            </c:numRef>
          </c:val>
          <c:extLst>
            <c:ext xmlns:c16="http://schemas.microsoft.com/office/drawing/2014/chart" uri="{C3380CC4-5D6E-409C-BE32-E72D297353CC}">
              <c16:uniqueId val="{00000001-9CFB-4BCF-AF99-97BD22714A9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5024</c:v>
                </c:pt>
                <c:pt idx="5">
                  <c:v>5430</c:v>
                </c:pt>
                <c:pt idx="8">
                  <c:v>5289</c:v>
                </c:pt>
                <c:pt idx="11">
                  <c:v>5148</c:v>
                </c:pt>
                <c:pt idx="14">
                  <c:v>5071</c:v>
                </c:pt>
              </c:numCache>
            </c:numRef>
          </c:val>
          <c:extLst>
            <c:ext xmlns:c16="http://schemas.microsoft.com/office/drawing/2014/chart" uri="{C3380CC4-5D6E-409C-BE32-E72D297353CC}">
              <c16:uniqueId val="{00000002-9CFB-4BCF-AF99-97BD22714A9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CFB-4BCF-AF99-97BD22714A9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CFB-4BCF-AF99-97BD22714A9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9</c:v>
                </c:pt>
                <c:pt idx="3">
                  <c:v>7</c:v>
                </c:pt>
                <c:pt idx="6">
                  <c:v>4</c:v>
                </c:pt>
                <c:pt idx="9">
                  <c:v>2</c:v>
                </c:pt>
                <c:pt idx="12">
                  <c:v>0</c:v>
                </c:pt>
              </c:numCache>
            </c:numRef>
          </c:val>
          <c:extLst>
            <c:ext xmlns:c16="http://schemas.microsoft.com/office/drawing/2014/chart" uri="{C3380CC4-5D6E-409C-BE32-E72D297353CC}">
              <c16:uniqueId val="{00000005-9CFB-4BCF-AF99-97BD22714A9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154</c:v>
                </c:pt>
                <c:pt idx="3">
                  <c:v>18</c:v>
                </c:pt>
                <c:pt idx="6">
                  <c:v>27</c:v>
                </c:pt>
                <c:pt idx="9">
                  <c:v>516</c:v>
                </c:pt>
                <c:pt idx="12">
                  <c:v>573</c:v>
                </c:pt>
              </c:numCache>
            </c:numRef>
          </c:val>
          <c:extLst>
            <c:ext xmlns:c16="http://schemas.microsoft.com/office/drawing/2014/chart" uri="{C3380CC4-5D6E-409C-BE32-E72D297353CC}">
              <c16:uniqueId val="{00000006-9CFB-4BCF-AF99-97BD22714A9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CFB-4BCF-AF99-97BD22714A9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760</c:v>
                </c:pt>
                <c:pt idx="3">
                  <c:v>830</c:v>
                </c:pt>
                <c:pt idx="6">
                  <c:v>935</c:v>
                </c:pt>
                <c:pt idx="9">
                  <c:v>945</c:v>
                </c:pt>
                <c:pt idx="12">
                  <c:v>995</c:v>
                </c:pt>
              </c:numCache>
            </c:numRef>
          </c:val>
          <c:extLst>
            <c:ext xmlns:c16="http://schemas.microsoft.com/office/drawing/2014/chart" uri="{C3380CC4-5D6E-409C-BE32-E72D297353CC}">
              <c16:uniqueId val="{00000008-9CFB-4BCF-AF99-97BD22714A9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3084</c:v>
                </c:pt>
                <c:pt idx="12">
                  <c:v>4</c:v>
                </c:pt>
              </c:numCache>
            </c:numRef>
          </c:val>
          <c:extLst>
            <c:ext xmlns:c16="http://schemas.microsoft.com/office/drawing/2014/chart" uri="{C3380CC4-5D6E-409C-BE32-E72D297353CC}">
              <c16:uniqueId val="{00000009-9CFB-4BCF-AF99-97BD22714A9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6302</c:v>
                </c:pt>
                <c:pt idx="3">
                  <c:v>6633</c:v>
                </c:pt>
                <c:pt idx="6">
                  <c:v>7268</c:v>
                </c:pt>
                <c:pt idx="9">
                  <c:v>7421</c:v>
                </c:pt>
                <c:pt idx="12">
                  <c:v>8080</c:v>
                </c:pt>
              </c:numCache>
            </c:numRef>
          </c:val>
          <c:extLst>
            <c:ext xmlns:c16="http://schemas.microsoft.com/office/drawing/2014/chart" uri="{C3380CC4-5D6E-409C-BE32-E72D297353CC}">
              <c16:uniqueId val="{0000000A-9CFB-4BCF-AF99-97BD22714A9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CFB-4BCF-AF99-97BD22714A9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2059</c:v>
                </c:pt>
                <c:pt idx="1">
                  <c:v>2102</c:v>
                </c:pt>
                <c:pt idx="2">
                  <c:v>2219</c:v>
                </c:pt>
              </c:numCache>
            </c:numRef>
          </c:val>
          <c:extLst>
            <c:ext xmlns:c16="http://schemas.microsoft.com/office/drawing/2014/chart" uri="{C3380CC4-5D6E-409C-BE32-E72D297353CC}">
              <c16:uniqueId val="{00000000-F6AF-4C7E-8377-8B78490D6F2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631</c:v>
                </c:pt>
                <c:pt idx="1">
                  <c:v>632</c:v>
                </c:pt>
                <c:pt idx="2">
                  <c:v>585</c:v>
                </c:pt>
              </c:numCache>
            </c:numRef>
          </c:val>
          <c:extLst>
            <c:ext xmlns:c16="http://schemas.microsoft.com/office/drawing/2014/chart" uri="{C3380CC4-5D6E-409C-BE32-E72D297353CC}">
              <c16:uniqueId val="{00000001-F6AF-4C7E-8377-8B78490D6F2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2543</c:v>
                </c:pt>
                <c:pt idx="1">
                  <c:v>2358</c:v>
                </c:pt>
                <c:pt idx="2">
                  <c:v>2212</c:v>
                </c:pt>
              </c:numCache>
            </c:numRef>
          </c:val>
          <c:extLst>
            <c:ext xmlns:c16="http://schemas.microsoft.com/office/drawing/2014/chart" uri="{C3380CC4-5D6E-409C-BE32-E72D297353CC}">
              <c16:uniqueId val="{00000002-F6AF-4C7E-8377-8B78490D6F2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{02CDA57D-2D3C-4A47-9429-ACABE47C782E}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075-42DE-8A79-EF50E54DF92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{6FEB16F6-A2AF-4BDC-A651-BD0430B60982}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075-42DE-8A79-EF50E54DF92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{577FDD1D-9958-4AB8-AB3B-940B5E5A9C58}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075-42DE-8A79-EF50E54DF92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{DCD48AED-5294-48AF-B4BB-AF7D8483E7F6}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075-42DE-8A79-EF50E54DF92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{10BD075C-350E-4220-8773-E39F94630E0B}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075-42DE-8A79-EF50E54DF92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{BFC3806F-C5ED-42D5-AD4B-ACFB9399347D}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075-42DE-8A79-EF50E54DF92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{3F43129C-1E26-4E7D-83C7-3EFC4BEF5BD5}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075-42DE-8A79-EF50E54DF92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{ED288F08-18F5-4FFF-9086-AEF702BC44C3}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075-42DE-8A79-EF50E54DF92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{C0ED2095-BA1D-4D21-8FCA-2339831539E4}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075-42DE-8A79-EF50E54DF92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39.700000000000003</c:v>
                </c:pt>
                <c:pt idx="8">
                  <c:v>40.200000000000003</c:v>
                </c:pt>
                <c:pt idx="16">
                  <c:v>41.5</c:v>
                </c:pt>
                <c:pt idx="24">
                  <c:v>43.4</c:v>
                </c:pt>
                <c:pt idx="32">
                  <c:v>43.7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075-42DE-8A79-EF50E54DF92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{0EC20AC3-5001-4F54-B20B-EF4B71326870}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075-42DE-8A79-EF50E54DF92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{D66B37E8-8632-4F6E-ADFF-2BEE2840C140}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075-42DE-8A79-EF50E54DF92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{8D79EF3E-9BE2-4DE4-AC42-C0A40C6CC3CE}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075-42DE-8A79-EF50E54DF92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{86BD80DA-0263-4C90-80E6-9FD5521361BB}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075-42DE-8A79-EF50E54DF92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{73D1EED3-93BF-479A-9476-5B46969AF939}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075-42DE-8A79-EF50E54DF92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{0826ECA6-D31C-4327-93D6-A0BCFC256264}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075-42DE-8A79-EF50E54DF92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{BB5A14B5-51D5-4632-AA73-E712A0007E69}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075-42DE-8A79-EF50E54DF92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{D3257CA8-ED6E-4D31-814B-E7CBBD9B06B5}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075-42DE-8A79-EF50E54DF92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{2C5FC190-3024-4829-AB0B-616E0B5C26AB}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075-42DE-8A79-EF50E54DF92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075-42DE-8A79-EF50E54DF924}"/>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{93F0C712-494A-4337-8E1C-2485C8333B9D}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C00-43B1-A1F9-F57ADA6C184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{3DE9A7EC-4899-4707-9E6A-4481B3283800}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C00-43B1-A1F9-F57ADA6C184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{94FCC9D9-4046-43CA-B05C-9BE9742E4F5C}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C00-43B1-A1F9-F57ADA6C184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{03275220-15BA-4E64-9E77-C136F20EEC50}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C00-43B1-A1F9-F57ADA6C184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{ABD9C7C5-BA84-404C-829D-A5C90477067D}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C00-43B1-A1F9-F57ADA6C184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{DAE4B075-C4F1-407F-BE72-7C848B09482A}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C00-43B1-A1F9-F57ADA6C184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{28CB6C49-6F94-49B4-B293-1AEBCD0D34A9}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C00-43B1-A1F9-F57ADA6C184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{74D02BD4-D786-43FB-B7E7-ECB5C0E067EE}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C00-43B1-A1F9-F57ADA6C184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{B1A757A4-F3BD-401B-87CF-B6A7CCD7BECA}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C00-43B1-A1F9-F57ADA6C184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4.3</c:v>
                </c:pt>
                <c:pt idx="8">
                  <c:v>4.8</c:v>
                </c:pt>
                <c:pt idx="16">
                  <c:v>5.0999999999999996</c:v>
                </c:pt>
                <c:pt idx="24">
                  <c:v>4.9000000000000004</c:v>
                </c:pt>
                <c:pt idx="32">
                  <c:v>6.4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C00-43B1-A1F9-F57ADA6C184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{0B7BD4DF-DAEC-4850-BA51-9EAADA0296EB}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C00-43B1-A1F9-F57ADA6C184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{AA27E004-E87C-4513-A770-0B0A5A0FA5C5}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C00-43B1-A1F9-F57ADA6C184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{12CBA134-59DE-4CAF-90A6-F8599E45B6E1}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C00-43B1-A1F9-F57ADA6C184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{B9FA3361-592D-45C4-A8FE-AB2EBBD6DCC8}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C00-43B1-A1F9-F57ADA6C184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{30290752-F744-4244-A600-22F0EDCB73EA}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C00-43B1-A1F9-F57ADA6C1840}"/>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{AFC3C011-9120-4596-A233-10716314B892}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C00-43B1-A1F9-F57ADA6C1840}"/>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{95A7CCB2-26EF-4CBA-AEFA-FC7D09963269}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C00-43B1-A1F9-F57ADA6C184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{4B2255EE-6D2C-495A-8360-377C79A4991A}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C00-43B1-A1F9-F57ADA6C1840}"/>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{E65BFAF2-C236-4D06-91DC-262EB159B0C9}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C00-43B1-A1F9-F57ADA6C184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C00-43B1-A1F9-F57ADA6C1840}"/>
            </c:ext>
          </c:extLst>
        </c:ser>
        <c:dLbls>
          <c:showLegendKey val="0"/>
          <c:showVal val="1"/>
          <c:showCatName val="0"/>
          <c:showSerName val="0"/>
          <c:showPercent val="0"/>
          <c:showBubbleSize val="0"/>
        </c:dLbls>
        <c:axId val="84219776"/>
        <c:axId val="84234240"/>
      </c:scatterChart>
      <c:valAx>
        <c:axId val="84219776"/>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沖縄県竹富町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元利償還金等については、地方債元利償還金が増加、平成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始まった</a:t>
          </a:r>
          <a:r>
            <a:rPr kumimoji="1" lang="ja-JP" altLang="ja-JP" sz="1100">
              <a:solidFill>
                <a:schemeClr val="dk1"/>
              </a:solidFill>
              <a:effectLst/>
              <a:latin typeface="+mn-lt"/>
              <a:ea typeface="+mn-ea"/>
              <a:cs typeface="+mn-cs"/>
            </a:rPr>
            <a:t>大型事業</a:t>
          </a:r>
          <a:r>
            <a:rPr kumimoji="1" lang="ja-JP" altLang="en-US" sz="1100">
              <a:solidFill>
                <a:schemeClr val="dk1"/>
              </a:solidFill>
              <a:effectLst/>
              <a:latin typeface="+mn-lt"/>
              <a:ea typeface="+mn-ea"/>
              <a:cs typeface="+mn-cs"/>
            </a:rPr>
            <a:t>（沖縄振興特別推進交付金事業等）</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地方債分の</a:t>
          </a:r>
          <a:r>
            <a:rPr kumimoji="1" lang="ja-JP" altLang="ja-JP" sz="1100">
              <a:solidFill>
                <a:schemeClr val="dk1"/>
              </a:solidFill>
              <a:effectLst/>
              <a:latin typeface="+mn-lt"/>
              <a:ea typeface="+mn-ea"/>
              <a:cs typeface="+mn-cs"/>
            </a:rPr>
            <a:t>償還開始により</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増加すると見込</a:t>
          </a:r>
          <a:r>
            <a:rPr kumimoji="1" lang="ja-JP" altLang="en-US" sz="1100">
              <a:solidFill>
                <a:schemeClr val="dk1"/>
              </a:solidFill>
              <a:effectLst/>
              <a:latin typeface="+mn-lt"/>
              <a:ea typeface="+mn-ea"/>
              <a:cs typeface="+mn-cs"/>
            </a:rPr>
            <a:t>まれ</a:t>
          </a:r>
          <a:r>
            <a:rPr kumimoji="1" lang="ja-JP" altLang="ja-JP" sz="1100">
              <a:solidFill>
                <a:schemeClr val="dk1"/>
              </a:solidFill>
              <a:effectLst/>
              <a:latin typeface="+mn-lt"/>
              <a:ea typeface="+mn-ea"/>
              <a:cs typeface="+mn-cs"/>
            </a:rPr>
            <a:t>る。また、公営企業債の元利償還金に対する繰入金も増加しており、海底送水管の敷設更新計画に伴い公営企業債元利償還金の繰入金の増加に伴う分</a:t>
          </a:r>
          <a:r>
            <a:rPr kumimoji="1" lang="ja-JP" altLang="en-US" sz="1100">
              <a:solidFill>
                <a:schemeClr val="dk1"/>
              </a:solidFill>
              <a:effectLst/>
              <a:latin typeface="+mn-lt"/>
              <a:ea typeface="+mn-ea"/>
              <a:cs typeface="+mn-cs"/>
            </a:rPr>
            <a:t>子は</a:t>
          </a:r>
          <a:r>
            <a:rPr kumimoji="1" lang="ja-JP" altLang="ja-JP" sz="1100">
              <a:solidFill>
                <a:schemeClr val="dk1"/>
              </a:solidFill>
              <a:effectLst/>
              <a:latin typeface="+mn-lt"/>
              <a:ea typeface="+mn-ea"/>
              <a:cs typeface="+mn-cs"/>
            </a:rPr>
            <a:t>増加することが見込</a:t>
          </a:r>
          <a:r>
            <a:rPr kumimoji="1" lang="ja-JP" altLang="en-US" sz="1100">
              <a:solidFill>
                <a:schemeClr val="dk1"/>
              </a:solidFill>
              <a:effectLst/>
              <a:latin typeface="+mn-lt"/>
              <a:ea typeface="+mn-ea"/>
              <a:cs typeface="+mn-cs"/>
            </a:rPr>
            <a:t>まれ</a:t>
          </a:r>
          <a:r>
            <a:rPr kumimoji="1" lang="ja-JP" altLang="ja-JP" sz="1100">
              <a:solidFill>
                <a:schemeClr val="dk1"/>
              </a:solidFill>
              <a:effectLst/>
              <a:latin typeface="+mn-lt"/>
              <a:ea typeface="+mn-ea"/>
              <a:cs typeface="+mn-cs"/>
            </a:rPr>
            <a:t>る。</a:t>
          </a:r>
          <a:endParaRPr lang="ja-JP" altLang="ja-JP" sz="1400">
            <a:effectLst/>
          </a:endParaRPr>
        </a:p>
        <a:p>
          <a:r>
            <a:rPr kumimoji="1" lang="ja-JP" altLang="ja-JP" sz="1100">
              <a:solidFill>
                <a:schemeClr val="dk1"/>
              </a:solidFill>
              <a:effectLst/>
              <a:latin typeface="+mn-lt"/>
              <a:ea typeface="+mn-ea"/>
              <a:cs typeface="+mn-cs"/>
            </a:rPr>
            <a:t>　算入公債費についても昨年に比べ増となっており、沖縄振興特別推進交付金事業等の増加に伴い新発債が増加傾向にあり、今後も起債依存度の高い事業が増加すると見込めることから、後年度の財政措置が有効な起債区分の活用を図るなど町債の適正運用や新発債の抑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満期一括償還地方債該当無し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沖縄県竹富町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将来負担比率は前年度に引き続きマイナスとなっているが、新庁舎建設関連の債務負担行為に基づく支出予定額を計上した影響で悪化している。</a:t>
          </a:r>
          <a:endParaRPr lang="ja-JP" altLang="ja-JP" sz="1400">
            <a:effectLst/>
          </a:endParaRPr>
        </a:p>
        <a:p>
          <a:r>
            <a:rPr kumimoji="1" lang="ja-JP" altLang="ja-JP" sz="1100">
              <a:solidFill>
                <a:schemeClr val="dk1"/>
              </a:solidFill>
              <a:effectLst/>
              <a:latin typeface="+mn-lt"/>
              <a:ea typeface="+mn-ea"/>
              <a:cs typeface="+mn-cs"/>
            </a:rPr>
            <a:t>　比率を構成する分子構造数値をみると、将来負担額では、大型事業に伴う地方債残高や公営企業債等繰入見込額が増加傾向にあり、充当可能財源等では財政調整基金の積み増しにより充当可能基金が増加している。</a:t>
          </a:r>
          <a:endParaRPr lang="ja-JP" altLang="ja-JP" sz="1400">
            <a:effectLst/>
          </a:endParaRPr>
        </a:p>
        <a:p>
          <a:r>
            <a:rPr kumimoji="1" lang="ja-JP" altLang="ja-JP" sz="1100">
              <a:solidFill>
                <a:schemeClr val="dk1"/>
              </a:solidFill>
              <a:effectLst/>
              <a:latin typeface="+mn-lt"/>
              <a:ea typeface="+mn-ea"/>
              <a:cs typeface="+mn-cs"/>
            </a:rPr>
            <a:t>　今後の見通しについて、</a:t>
          </a:r>
          <a:r>
            <a:rPr kumimoji="1" lang="ja-JP" altLang="en-US" sz="1100">
              <a:solidFill>
                <a:schemeClr val="dk1"/>
              </a:solidFill>
              <a:effectLst/>
              <a:latin typeface="+mn-lt"/>
              <a:ea typeface="+mn-ea"/>
              <a:cs typeface="+mn-cs"/>
            </a:rPr>
            <a:t>本格的な新庁舎整備等の</a:t>
          </a:r>
          <a:r>
            <a:rPr kumimoji="1" lang="ja-JP" altLang="ja-JP" sz="1100">
              <a:solidFill>
                <a:schemeClr val="dk1"/>
              </a:solidFill>
              <a:effectLst/>
              <a:latin typeface="+mn-lt"/>
              <a:ea typeface="+mn-ea"/>
              <a:cs typeface="+mn-cs"/>
            </a:rPr>
            <a:t>大型事業に伴う新発債の増加により地方債残高が増加することや、地方交付税の頭打ちが見込めることから、高利率の積極的な繰上償還の実施や、庁舎建設基金に偏らない資産更新等に充当可能な基金積立など計画的・適正な基金の管理運営に取組み将来負担の抑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沖縄県竹富町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新庁舎建設に伴い、庁舎建設基金の取り崩しを行ったため減額なっている。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今後も計画的な積立を行い、各目的達成のため効率的な活用を図る。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庁舎建設・高齢者福祉・ふるさと創生・まちなみ保存・ヤマネコ保護等の事業に充当し活用する。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新庁舎建設に伴い、庁舎建設基金の取り崩しを行ったため減額となっている。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ふるさと応援寄附金の寄付額が増加したことから基金の積立額が増加し、増額となっている。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各基金の目的に係る事業内容等を精査し、国の制度等を活用しながら計画的かつ適正な活用に努める。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町は島嶼の町であり、各種行政サービスの提供が多種多様となっている。住民サービス維持のためにも財源不足等への備えが必要となる。今後の財源不足等、不測の事態へ対応するため、計画的な積立を行ってきたことによる増額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今後も計画的な積立を行い、将来の財源不足等の事態に備える。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地方債の借入内容に誤りが生じ、早急な償還対応が必要となったことから減債基金を活用したため、前年度比で減額となっている。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計画的な積立や高利率の既発債残高の繰上償還による将来負担の軽減、平準化を図る。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429885B-A87E-42A7-9E05-4B92BECED8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8D1B35E-FF18-4D26-A6FF-F503D016B6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D8A71CF-FA02-4936-98B3-92483E33781A}"/>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72FDC871-11FE-41E8-9E2F-D75BD90F64F9}"/>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65F21C7C-096A-4D4B-8A42-1FF60BC87794}"/>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A404C2CB-3C22-48EA-8452-36EFD152DB95}"/>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A8E6CAEC-E061-4185-991B-9AF31C4FF884}"/>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25A79608-1C09-47B0-936F-96BD5D72A0B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BDE80222-241D-48F3-976E-F7020408557F}"/>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A0BF4240-AC21-4A1E-829C-1209ECAB87EC}"/>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721F47DC-B948-48C4-9EF9-B51528833E1F}"/>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B9835C9E-EE46-4613-BA12-BE39D84DC3CD}"/>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B9301001-8BB5-48E6-B088-904602E0547E}"/>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13AA851A-A2F3-4AF8-BBC0-CD461E9ACAFF}"/>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CD57F4F6-3617-48B8-9B96-A69E6562628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62EF69C6-2CAE-4AED-B285-738666784257}"/>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B524E640-01D2-4910-B7DA-62F91DF5911D}"/>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6A245F2D-60C6-4E7B-8763-4A51170BD6F9}"/>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83522D51-D011-403F-8BAC-83D54602AC5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A1B8B927-445B-4A37-9584-66610B68679B}"/>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7EAB23BC-A83E-4731-B093-F2C1FC8B5BEE}"/>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66060B83-7A76-4677-9556-4FB57F18EB8C}"/>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4,300
4,262
334.40
10,120,904
9,697,688
309,240
3,500,500
8,079,560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629FA83E-AC1B-411E-BE92-1B24AEF22F2F}"/>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C911A01E-A246-4CB3-9D77-E5640C3132C8}"/>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8FF90D2F-3E36-4CC5-9021-D1462949E661}"/>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3E777462-7979-420D-B9C3-4F75140BA513}"/>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4C15137E-F2DB-49EB-9C0F-B961621AB5E1}"/>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EB82767C-2DA9-4D1F-9425-7A6B1C88F6C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D751F602-2C4E-460B-9DF1-7F1B6CEBFB88}"/>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13A18CDF-08BB-4EBA-8333-612069DA4335}"/>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F62C72C1-426D-4CAA-83AD-359344D1169C}"/>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6A454916-0BCE-4C29-9042-6D90AC6AC71D}"/>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94694B77-7E41-476B-B572-C64EE0E8675F}"/>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94F57A1E-366A-496B-8CD8-3EEFB25B7C0F}"/>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B5029EFC-60C0-4653-97D8-95D1DEBC654C}"/>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4DD5E24F-3644-42B0-958F-1F7D09555C97}"/>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55784112-868E-48E3-B0FC-93CF79A51769}"/>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58799916-BC4B-41E3-BED4-8D11A9EBF854}"/>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621B5B3C-750E-4229-B35F-6838813739C8}"/>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3B75DCDB-AC78-4A9F-B610-023E74E4FFBA}"/>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AE79B12D-5BC0-49F6-9E18-4FCBF2822A85}"/>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BE8C0D6B-E907-469C-9073-7E0AEB8E4A45}"/>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E2DB40D6-DA64-45A8-9E77-E31D7B871A66}"/>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7CF9BCEE-CB01-40DD-A0CC-3C808A3F6388}"/>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4802E06F-A82E-4AC3-B99A-AA26E7E5E553}"/>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6CFF819B-B7F7-42C2-BC75-0750D3761679}"/>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A9F6F085-279F-4E23-AB19-178B4DDFE6F1}"/>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CB5C9F-83E1-4BB0-B5EE-E4F846CB28E3}"/>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BC2D79B6-90E7-4E6A-BE4F-A7AF79214ED8}"/>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2CA55C3A-044A-4181-A4EE-CB073E903DA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1CACBABC-CEDD-45CC-832F-95BA1885FDA3}"/>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F2364E4A-5038-4349-8038-D9BF00854C7C}"/>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9D61C361-4CEE-42B5-9575-A4DD9FA05F1A}"/>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A64032C8-D216-4246-8C7B-5FC88B53CCB4}"/>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86F0D48B-91B6-4B69-AA6B-32E55C128B29}"/>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87731DD8-9800-4D90-858D-904F8D1DC12D}"/>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45C9DDF3-802B-4BEA-9DB1-85A9FFA40199}"/>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有形固定資産減価償却率は類似団体と比較して</a:t>
          </a:r>
          <a:r>
            <a:rPr kumimoji="1" lang="en-US" altLang="ja-JP" sz="1100">
              <a:solidFill>
                <a:schemeClr val="dk1"/>
              </a:solidFill>
              <a:effectLst/>
              <a:latin typeface="+mn-lt"/>
              <a:ea typeface="+mn-ea"/>
              <a:cs typeface="+mn-cs"/>
            </a:rPr>
            <a:t>17.2</a:t>
          </a:r>
          <a:r>
            <a:rPr kumimoji="1" lang="ja-JP" altLang="ja-JP" sz="1100">
              <a:solidFill>
                <a:schemeClr val="dk1"/>
              </a:solidFill>
              <a:effectLst/>
              <a:latin typeface="+mn-lt"/>
              <a:ea typeface="+mn-ea"/>
              <a:cs typeface="+mn-cs"/>
            </a:rPr>
            <a:t>ポイント低いが、年々増加傾向にあり、前年度比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ポイント増加している。今後も個別施設計画を活用し、有形固定資産の計画的な維持管理に努る。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B301A7BE-016B-474F-9057-0D24D30934CB}"/>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75747D8D-AC9B-433B-A94C-3C9E18B5C833}"/>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9C4568B5-C560-47AF-9F4D-97DF112FA896}"/>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51A8C0B8-2330-44F2-AA6E-63E2523E6C73}"/>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4F982102-8EBE-4546-933F-8E610E168F0F}"/>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3EDCACB2-81B8-4DF7-824C-EF3BD0E41E71}"/>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3049EFAE-F7CC-4E23-9AB3-A369E28E2B74}"/>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5A46497B-1012-4B58-A67C-B4DAF727C676}"/>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7AB72356-AD33-4B41-B310-2D80F1A6CB77}"/>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22EE4124-3224-4E62-8CC2-3AD0D231B7D7}"/>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D6BBE0E1-B1E0-46CF-AAB8-5382717EEBDA}"/>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1FE4B8B0-3BC6-4D98-8729-DF54F190F093}"/>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5DB706D0-DFAC-4617-810E-9D214A2E18C4}"/>
            </a:ext>
          </a:extLst>
        </xdr:cNvPr>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5EE55415-AED5-4389-AE14-7648F7E8A04B}"/>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3" name="直線コネクタ 72">
          <a:extLst>
            <a:ext uri="{FF2B5EF4-FFF2-40B4-BE49-F238E27FC236}">
              <a16:creationId xmlns:a16="http://schemas.microsoft.com/office/drawing/2014/main" id="{64E9FCD5-AE3E-4BE6-BD1F-D4D20F3DE552}"/>
            </a:ext>
          </a:extLst>
        </xdr:cNvPr>
        <xdr:cNvCxnSpPr/>
      </xdr:nvCxnSpPr>
      <xdr:spPr>
        <a:xfrm flipV="1">
          <a:off x="4760595" y="4688840"/>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4" name="有形固定資産減価償却率最小値テキスト">
          <a:extLst>
            <a:ext uri="{FF2B5EF4-FFF2-40B4-BE49-F238E27FC236}">
              <a16:creationId xmlns:a16="http://schemas.microsoft.com/office/drawing/2014/main" id="{E60F4748-7DD7-4990-80DE-0AB218E22751}"/>
            </a:ext>
          </a:extLst>
        </xdr:cNvPr>
        <xdr:cNvSpPr txBox="1"/>
      </xdr:nvSpPr>
      <xdr:spPr>
        <a:xfrm>
          <a:off x="4813300" y="5841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5" name="直線コネクタ 74">
          <a:extLst>
            <a:ext uri="{FF2B5EF4-FFF2-40B4-BE49-F238E27FC236}">
              <a16:creationId xmlns:a16="http://schemas.microsoft.com/office/drawing/2014/main" id="{75E1D663-7A92-43F0-ACDC-3F7403ACD79A}"/>
            </a:ext>
          </a:extLst>
        </xdr:cNvPr>
        <xdr:cNvCxnSpPr/>
      </xdr:nvCxnSpPr>
      <xdr:spPr>
        <a:xfrm>
          <a:off x="46736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a:extLst>
            <a:ext uri="{FF2B5EF4-FFF2-40B4-BE49-F238E27FC236}">
              <a16:creationId xmlns:a16="http://schemas.microsoft.com/office/drawing/2014/main" id="{104392F9-9EEE-4961-88B1-14E4DF0EE194}"/>
            </a:ext>
          </a:extLst>
        </xdr:cNvPr>
        <xdr:cNvSpPr txBox="1"/>
      </xdr:nvSpPr>
      <xdr:spPr>
        <a:xfrm>
          <a:off x="4813300" y="4464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a:extLst>
            <a:ext uri="{FF2B5EF4-FFF2-40B4-BE49-F238E27FC236}">
              <a16:creationId xmlns:a16="http://schemas.microsoft.com/office/drawing/2014/main" id="{001DCF77-EAED-4869-89EC-0350F3C455E8}"/>
            </a:ext>
          </a:extLst>
        </xdr:cNvPr>
        <xdr:cNvCxnSpPr/>
      </xdr:nvCxnSpPr>
      <xdr:spPr>
        <a:xfrm>
          <a:off x="4673600" y="468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108983</xdr:rowOff>
    </xdr:from>
    <xdr:ext cx="405111" cy="259045"/>
    <xdr:sp macro="" textlink="">
      <xdr:nvSpPr>
        <xdr:cNvPr id="78" name="有形固定資産減価償却率平均値テキスト">
          <a:extLst>
            <a:ext uri="{FF2B5EF4-FFF2-40B4-BE49-F238E27FC236}">
              <a16:creationId xmlns:a16="http://schemas.microsoft.com/office/drawing/2014/main" id="{61FFE478-8317-4223-96B6-BCC72877C7B5}"/>
            </a:ext>
          </a:extLst>
        </xdr:cNvPr>
        <xdr:cNvSpPr txBox="1"/>
      </xdr:nvSpPr>
      <xdr:spPr>
        <a:xfrm>
          <a:off x="4813300" y="5423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9" name="フローチャート: 判断 78">
          <a:extLst>
            <a:ext uri="{FF2B5EF4-FFF2-40B4-BE49-F238E27FC236}">
              <a16:creationId xmlns:a16="http://schemas.microsoft.com/office/drawing/2014/main" id="{FA1AD540-768D-4337-8DF2-3B39D4615AD4}"/>
            </a:ext>
          </a:extLst>
        </xdr:cNvPr>
        <xdr:cNvSpPr/>
      </xdr:nvSpPr>
      <xdr:spPr>
        <a:xfrm>
          <a:off x="4711700" y="544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80" name="フローチャート: 判断 79">
          <a:extLst>
            <a:ext uri="{FF2B5EF4-FFF2-40B4-BE49-F238E27FC236}">
              <a16:creationId xmlns:a16="http://schemas.microsoft.com/office/drawing/2014/main" id="{F87B4D33-8F08-4F4E-A994-7DBBD4A4EFEF}"/>
            </a:ext>
          </a:extLst>
        </xdr:cNvPr>
        <xdr:cNvSpPr/>
      </xdr:nvSpPr>
      <xdr:spPr>
        <a:xfrm>
          <a:off x="4000500" y="542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81" name="フローチャート: 判断 80">
          <a:extLst>
            <a:ext uri="{FF2B5EF4-FFF2-40B4-BE49-F238E27FC236}">
              <a16:creationId xmlns:a16="http://schemas.microsoft.com/office/drawing/2014/main" id="{5A6D69A1-74CA-4DCB-9A1D-BFDB42F43D46}"/>
            </a:ext>
          </a:extLst>
        </xdr:cNvPr>
        <xdr:cNvSpPr/>
      </xdr:nvSpPr>
      <xdr:spPr>
        <a:xfrm>
          <a:off x="3238500" y="540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2" name="フローチャート: 判断 81">
          <a:extLst>
            <a:ext uri="{FF2B5EF4-FFF2-40B4-BE49-F238E27FC236}">
              <a16:creationId xmlns:a16="http://schemas.microsoft.com/office/drawing/2014/main" id="{64AB4D78-32A8-4CB0-A52D-0CEABA066975}"/>
            </a:ext>
          </a:extLst>
        </xdr:cNvPr>
        <xdr:cNvSpPr/>
      </xdr:nvSpPr>
      <xdr:spPr>
        <a:xfrm>
          <a:off x="2476500" y="537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3" name="フローチャート: 判断 82">
          <a:extLst>
            <a:ext uri="{FF2B5EF4-FFF2-40B4-BE49-F238E27FC236}">
              <a16:creationId xmlns:a16="http://schemas.microsoft.com/office/drawing/2014/main" id="{8EA0AB75-6B4C-4A6C-B56D-029845794FDA}"/>
            </a:ext>
          </a:extLst>
        </xdr:cNvPr>
        <xdr:cNvSpPr/>
      </xdr:nvSpPr>
      <xdr:spPr>
        <a:xfrm>
          <a:off x="1714500" y="534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22A30911-F828-422A-9D87-F916079A8686}"/>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1F7533F-5F8E-4A0D-97E2-6B0ABB1D6D55}"/>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EA98B1ED-DD88-42A4-80F1-C258A3D4444B}"/>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31DB9132-444C-40A0-A98B-509D241E915A}"/>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16EBB4EC-73C9-45D0-833E-663922C4E8BD}"/>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102108</xdr:rowOff>
    </xdr:from>
    <xdr:to>
      <xdr:col>23</xdr:col>
      <xdr:colOff>136525</xdr:colOff>
      <xdr:row>30</xdr:row>
      <xdr:rowOff>32258</xdr:rowOff>
    </xdr:to>
    <xdr:sp macro="" textlink="">
      <xdr:nvSpPr>
        <xdr:cNvPr id="89" name="楕円 88">
          <a:extLst>
            <a:ext uri="{FF2B5EF4-FFF2-40B4-BE49-F238E27FC236}">
              <a16:creationId xmlns:a16="http://schemas.microsoft.com/office/drawing/2014/main" id="{5D10404F-D352-459D-B973-826CCA9AD100}"/>
            </a:ext>
          </a:extLst>
        </xdr:cNvPr>
        <xdr:cNvSpPr/>
      </xdr:nvSpPr>
      <xdr:spPr>
        <a:xfrm>
          <a:off x="4711700" y="507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124985</xdr:rowOff>
    </xdr:from>
    <xdr:ext cx="405111" cy="259045"/>
    <xdr:sp macro="" textlink="">
      <xdr:nvSpPr>
        <xdr:cNvPr id="90" name="有形固定資産減価償却率該当値テキスト">
          <a:extLst>
            <a:ext uri="{FF2B5EF4-FFF2-40B4-BE49-F238E27FC236}">
              <a16:creationId xmlns:a16="http://schemas.microsoft.com/office/drawing/2014/main" id="{8F0AA7B4-63EB-4472-A9A1-BC9551CE11A4}"/>
            </a:ext>
          </a:extLst>
        </xdr:cNvPr>
        <xdr:cNvSpPr txBox="1"/>
      </xdr:nvSpPr>
      <xdr:spPr>
        <a:xfrm>
          <a:off x="4813300" y="4925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95631</xdr:rowOff>
    </xdr:from>
    <xdr:to>
      <xdr:col>19</xdr:col>
      <xdr:colOff>187325</xdr:colOff>
      <xdr:row>30</xdr:row>
      <xdr:rowOff>25781</xdr:rowOff>
    </xdr:to>
    <xdr:sp macro="" textlink="">
      <xdr:nvSpPr>
        <xdr:cNvPr id="91" name="楕円 90">
          <a:extLst>
            <a:ext uri="{FF2B5EF4-FFF2-40B4-BE49-F238E27FC236}">
              <a16:creationId xmlns:a16="http://schemas.microsoft.com/office/drawing/2014/main" id="{9A0E0781-E6CC-4FE0-9D52-638F49296255}"/>
            </a:ext>
          </a:extLst>
        </xdr:cNvPr>
        <xdr:cNvSpPr/>
      </xdr:nvSpPr>
      <xdr:spPr>
        <a:xfrm>
          <a:off x="4000500" y="506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146431</xdr:rowOff>
    </xdr:from>
    <xdr:to>
      <xdr:col>23</xdr:col>
      <xdr:colOff>85725</xdr:colOff>
      <xdr:row>29</xdr:row>
      <xdr:rowOff>152908</xdr:rowOff>
    </xdr:to>
    <xdr:cxnSp macro="">
      <xdr:nvCxnSpPr>
        <xdr:cNvPr id="92" name="直線コネクタ 91">
          <a:extLst>
            <a:ext uri="{FF2B5EF4-FFF2-40B4-BE49-F238E27FC236}">
              <a16:creationId xmlns:a16="http://schemas.microsoft.com/office/drawing/2014/main" id="{550577EE-1742-4880-9322-57AD881D1638}"/>
            </a:ext>
          </a:extLst>
        </xdr:cNvPr>
        <xdr:cNvCxnSpPr/>
      </xdr:nvCxnSpPr>
      <xdr:spPr>
        <a:xfrm>
          <a:off x="4051300" y="5118481"/>
          <a:ext cx="711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54610</xdr:rowOff>
    </xdr:from>
    <xdr:to>
      <xdr:col>15</xdr:col>
      <xdr:colOff>187325</xdr:colOff>
      <xdr:row>29</xdr:row>
      <xdr:rowOff>156210</xdr:rowOff>
    </xdr:to>
    <xdr:sp macro="" textlink="">
      <xdr:nvSpPr>
        <xdr:cNvPr id="93" name="楕円 92">
          <a:extLst>
            <a:ext uri="{FF2B5EF4-FFF2-40B4-BE49-F238E27FC236}">
              <a16:creationId xmlns:a16="http://schemas.microsoft.com/office/drawing/2014/main" id="{CE5E8796-44B3-4F76-9E14-6217F58CA789}"/>
            </a:ext>
          </a:extLst>
        </xdr:cNvPr>
        <xdr:cNvSpPr/>
      </xdr:nvSpPr>
      <xdr:spPr>
        <a:xfrm>
          <a:off x="3238500" y="502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105410</xdr:rowOff>
    </xdr:from>
    <xdr:to>
      <xdr:col>19</xdr:col>
      <xdr:colOff>136525</xdr:colOff>
      <xdr:row>29</xdr:row>
      <xdr:rowOff>146431</xdr:rowOff>
    </xdr:to>
    <xdr:cxnSp macro="">
      <xdr:nvCxnSpPr>
        <xdr:cNvPr id="94" name="直線コネクタ 93">
          <a:extLst>
            <a:ext uri="{FF2B5EF4-FFF2-40B4-BE49-F238E27FC236}">
              <a16:creationId xmlns:a16="http://schemas.microsoft.com/office/drawing/2014/main" id="{2C9C7733-0F53-43A3-9741-C953962767FD}"/>
            </a:ext>
          </a:extLst>
        </xdr:cNvPr>
        <xdr:cNvCxnSpPr/>
      </xdr:nvCxnSpPr>
      <xdr:spPr>
        <a:xfrm>
          <a:off x="3289300" y="5077460"/>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26543</xdr:rowOff>
    </xdr:from>
    <xdr:to>
      <xdr:col>11</xdr:col>
      <xdr:colOff>187325</xdr:colOff>
      <xdr:row>29</xdr:row>
      <xdr:rowOff>128143</xdr:rowOff>
    </xdr:to>
    <xdr:sp macro="" textlink="">
      <xdr:nvSpPr>
        <xdr:cNvPr id="95" name="楕円 94">
          <a:extLst>
            <a:ext uri="{FF2B5EF4-FFF2-40B4-BE49-F238E27FC236}">
              <a16:creationId xmlns:a16="http://schemas.microsoft.com/office/drawing/2014/main" id="{1107E9AC-9C4B-4594-B059-91D0D7492F75}"/>
            </a:ext>
          </a:extLst>
        </xdr:cNvPr>
        <xdr:cNvSpPr/>
      </xdr:nvSpPr>
      <xdr:spPr>
        <a:xfrm>
          <a:off x="2476500" y="499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77343</xdr:rowOff>
    </xdr:from>
    <xdr:to>
      <xdr:col>15</xdr:col>
      <xdr:colOff>136525</xdr:colOff>
      <xdr:row>29</xdr:row>
      <xdr:rowOff>105410</xdr:rowOff>
    </xdr:to>
    <xdr:cxnSp macro="">
      <xdr:nvCxnSpPr>
        <xdr:cNvPr id="96" name="直線コネクタ 95">
          <a:extLst>
            <a:ext uri="{FF2B5EF4-FFF2-40B4-BE49-F238E27FC236}">
              <a16:creationId xmlns:a16="http://schemas.microsoft.com/office/drawing/2014/main" id="{EA7C67C1-D910-44E2-AC6C-F568F16A3FE3}"/>
            </a:ext>
          </a:extLst>
        </xdr:cNvPr>
        <xdr:cNvCxnSpPr/>
      </xdr:nvCxnSpPr>
      <xdr:spPr>
        <a:xfrm>
          <a:off x="2527300" y="5049393"/>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15748</xdr:rowOff>
    </xdr:from>
    <xdr:to>
      <xdr:col>7</xdr:col>
      <xdr:colOff>187325</xdr:colOff>
      <xdr:row>29</xdr:row>
      <xdr:rowOff>117348</xdr:rowOff>
    </xdr:to>
    <xdr:sp macro="" textlink="">
      <xdr:nvSpPr>
        <xdr:cNvPr id="97" name="楕円 96">
          <a:extLst>
            <a:ext uri="{FF2B5EF4-FFF2-40B4-BE49-F238E27FC236}">
              <a16:creationId xmlns:a16="http://schemas.microsoft.com/office/drawing/2014/main" id="{A1E4990E-195E-4901-9A27-6889B8C565F7}"/>
            </a:ext>
          </a:extLst>
        </xdr:cNvPr>
        <xdr:cNvSpPr/>
      </xdr:nvSpPr>
      <xdr:spPr>
        <a:xfrm>
          <a:off x="1714500" y="498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66548</xdr:rowOff>
    </xdr:from>
    <xdr:to>
      <xdr:col>11</xdr:col>
      <xdr:colOff>136525</xdr:colOff>
      <xdr:row>29</xdr:row>
      <xdr:rowOff>77343</xdr:rowOff>
    </xdr:to>
    <xdr:cxnSp macro="">
      <xdr:nvCxnSpPr>
        <xdr:cNvPr id="98" name="直線コネクタ 97">
          <a:extLst>
            <a:ext uri="{FF2B5EF4-FFF2-40B4-BE49-F238E27FC236}">
              <a16:creationId xmlns:a16="http://schemas.microsoft.com/office/drawing/2014/main" id="{7FA6D583-FA7A-4A81-8DA4-718740DAE61A}"/>
            </a:ext>
          </a:extLst>
        </xdr:cNvPr>
        <xdr:cNvCxnSpPr/>
      </xdr:nvCxnSpPr>
      <xdr:spPr>
        <a:xfrm>
          <a:off x="1765300" y="5038598"/>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99" name="n_1aveValue有形固定資産減価償却率">
          <a:extLst>
            <a:ext uri="{FF2B5EF4-FFF2-40B4-BE49-F238E27FC236}">
              <a16:creationId xmlns:a16="http://schemas.microsoft.com/office/drawing/2014/main" id="{E9C305D6-3943-4722-B260-9DAC9051E8C1}"/>
            </a:ext>
          </a:extLst>
        </xdr:cNvPr>
        <xdr:cNvSpPr txBox="1"/>
      </xdr:nvSpPr>
      <xdr:spPr>
        <a:xfrm>
          <a:off x="3836044"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8653</xdr:rowOff>
    </xdr:from>
    <xdr:ext cx="405111" cy="259045"/>
    <xdr:sp macro="" textlink="">
      <xdr:nvSpPr>
        <xdr:cNvPr id="100" name="n_2aveValue有形固定資産減価償却率">
          <a:extLst>
            <a:ext uri="{FF2B5EF4-FFF2-40B4-BE49-F238E27FC236}">
              <a16:creationId xmlns:a16="http://schemas.microsoft.com/office/drawing/2014/main" id="{3708A9BD-A57B-4C81-AE86-872F97D2DD81}"/>
            </a:ext>
          </a:extLst>
        </xdr:cNvPr>
        <xdr:cNvSpPr txBox="1"/>
      </xdr:nvSpPr>
      <xdr:spPr>
        <a:xfrm>
          <a:off x="3086744" y="549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101" name="n_3aveValue有形固定資産減価償却率">
          <a:extLst>
            <a:ext uri="{FF2B5EF4-FFF2-40B4-BE49-F238E27FC236}">
              <a16:creationId xmlns:a16="http://schemas.microsoft.com/office/drawing/2014/main" id="{B7F905AA-02CD-4269-A4FE-D8DAC1FC3A40}"/>
            </a:ext>
          </a:extLst>
        </xdr:cNvPr>
        <xdr:cNvSpPr txBox="1"/>
      </xdr:nvSpPr>
      <xdr:spPr>
        <a:xfrm>
          <a:off x="2324744" y="5469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123969</xdr:rowOff>
    </xdr:from>
    <xdr:ext cx="405111" cy="259045"/>
    <xdr:sp macro="" textlink="">
      <xdr:nvSpPr>
        <xdr:cNvPr id="102" name="n_4aveValue有形固定資産減価償却率">
          <a:extLst>
            <a:ext uri="{FF2B5EF4-FFF2-40B4-BE49-F238E27FC236}">
              <a16:creationId xmlns:a16="http://schemas.microsoft.com/office/drawing/2014/main" id="{05C62490-1B23-449C-A880-70C3A21EBC13}"/>
            </a:ext>
          </a:extLst>
        </xdr:cNvPr>
        <xdr:cNvSpPr txBox="1"/>
      </xdr:nvSpPr>
      <xdr:spPr>
        <a:xfrm>
          <a:off x="1562744" y="5438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42308</xdr:rowOff>
    </xdr:from>
    <xdr:ext cx="405111" cy="259045"/>
    <xdr:sp macro="" textlink="">
      <xdr:nvSpPr>
        <xdr:cNvPr id="103" name="n_1mainValue有形固定資産減価償却率">
          <a:extLst>
            <a:ext uri="{FF2B5EF4-FFF2-40B4-BE49-F238E27FC236}">
              <a16:creationId xmlns:a16="http://schemas.microsoft.com/office/drawing/2014/main" id="{FD7C5E62-E75B-4D82-9902-8428FB3D2481}"/>
            </a:ext>
          </a:extLst>
        </xdr:cNvPr>
        <xdr:cNvSpPr txBox="1"/>
      </xdr:nvSpPr>
      <xdr:spPr>
        <a:xfrm>
          <a:off x="3836044" y="4842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1287</xdr:rowOff>
    </xdr:from>
    <xdr:ext cx="405111" cy="259045"/>
    <xdr:sp macro="" textlink="">
      <xdr:nvSpPr>
        <xdr:cNvPr id="104" name="n_2mainValue有形固定資産減価償却率">
          <a:extLst>
            <a:ext uri="{FF2B5EF4-FFF2-40B4-BE49-F238E27FC236}">
              <a16:creationId xmlns:a16="http://schemas.microsoft.com/office/drawing/2014/main" id="{C11DF9D2-BF02-4BAE-B572-2F91A1B48F3E}"/>
            </a:ext>
          </a:extLst>
        </xdr:cNvPr>
        <xdr:cNvSpPr txBox="1"/>
      </xdr:nvSpPr>
      <xdr:spPr>
        <a:xfrm>
          <a:off x="3086744" y="480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144670</xdr:rowOff>
    </xdr:from>
    <xdr:ext cx="405111" cy="259045"/>
    <xdr:sp macro="" textlink="">
      <xdr:nvSpPr>
        <xdr:cNvPr id="105" name="n_3mainValue有形固定資産減価償却率">
          <a:extLst>
            <a:ext uri="{FF2B5EF4-FFF2-40B4-BE49-F238E27FC236}">
              <a16:creationId xmlns:a16="http://schemas.microsoft.com/office/drawing/2014/main" id="{D4451675-C63A-4734-BDB3-FF0324525C79}"/>
            </a:ext>
          </a:extLst>
        </xdr:cNvPr>
        <xdr:cNvSpPr txBox="1"/>
      </xdr:nvSpPr>
      <xdr:spPr>
        <a:xfrm>
          <a:off x="2324744" y="4773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133875</xdr:rowOff>
    </xdr:from>
    <xdr:ext cx="405111" cy="259045"/>
    <xdr:sp macro="" textlink="">
      <xdr:nvSpPr>
        <xdr:cNvPr id="106" name="n_4mainValue有形固定資産減価償却率">
          <a:extLst>
            <a:ext uri="{FF2B5EF4-FFF2-40B4-BE49-F238E27FC236}">
              <a16:creationId xmlns:a16="http://schemas.microsoft.com/office/drawing/2014/main" id="{3E626B48-A301-4ABC-92FE-03E5DB254381}"/>
            </a:ext>
          </a:extLst>
        </xdr:cNvPr>
        <xdr:cNvSpPr txBox="1"/>
      </xdr:nvSpPr>
      <xdr:spPr>
        <a:xfrm>
          <a:off x="1562744" y="47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3C120312-3EED-49F5-A628-D63F1F76446E}"/>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DD342D23-639B-4D5F-B529-C244A408CDEF}"/>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6D832F70-541B-4A2B-A46C-24B997AD0A2D}"/>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DA9B48D6-4D07-442C-8E56-9CB54904CA5C}"/>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6DB0BEEC-611B-4A9E-B923-76463864DEE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D83F0851-482E-4D97-98A2-5320E2580E84}"/>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8FB1F318-C2B9-48DD-B88D-8259C08C26B9}"/>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61384A5D-4E3B-4787-A47B-86A3D43094E6}"/>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BFCA0A46-3745-4AA9-89F7-45BD209E6266}"/>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5A27C8D9-B839-4193-B7B7-0C86845D0E17}"/>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5A3EBB2F-E1E9-479D-8130-9D7100295354}"/>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DB1187DB-B3F3-48D3-AF0E-FCE158E2591D}"/>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D670745D-46F1-4554-9C2B-7882EE7131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a:t>
          </a:r>
          <a:r>
            <a:rPr kumimoji="1" lang="en-US" altLang="ja-JP" sz="1100">
              <a:solidFill>
                <a:schemeClr val="dk1"/>
              </a:solidFill>
              <a:effectLst/>
              <a:latin typeface="+mn-lt"/>
              <a:ea typeface="+mn-ea"/>
              <a:cs typeface="+mn-cs"/>
            </a:rPr>
            <a:t>352.6%</a:t>
          </a:r>
          <a:r>
            <a:rPr kumimoji="1" lang="ja-JP" altLang="ja-JP" sz="1100">
              <a:solidFill>
                <a:schemeClr val="dk1"/>
              </a:solidFill>
              <a:effectLst/>
              <a:latin typeface="+mn-lt"/>
              <a:ea typeface="+mn-ea"/>
              <a:cs typeface="+mn-cs"/>
            </a:rPr>
            <a:t>であり、前年度比</a:t>
          </a:r>
          <a:r>
            <a:rPr kumimoji="1" lang="en-US" altLang="ja-JP" sz="1100">
              <a:solidFill>
                <a:schemeClr val="dk1"/>
              </a:solidFill>
              <a:effectLst/>
              <a:latin typeface="+mn-lt"/>
              <a:ea typeface="+mn-ea"/>
              <a:cs typeface="+mn-cs"/>
            </a:rPr>
            <a:t>177.8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62.3</a:t>
          </a:r>
          <a:r>
            <a:rPr kumimoji="1" lang="ja-JP" altLang="ja-JP" sz="1100">
              <a:solidFill>
                <a:schemeClr val="dk1"/>
              </a:solidFill>
              <a:effectLst/>
              <a:latin typeface="+mn-lt"/>
              <a:ea typeface="+mn-ea"/>
              <a:cs typeface="+mn-cs"/>
            </a:rPr>
            <a:t>ポイント高い数値となっている。これは、複合型福祉施設整備及び竹富町役場新庁舎整備事業等に伴う地方債発行が増加したことが考えられる。今後も継続すべき同事業等で地方債の発行の増加が見込まれるが、適正な公債費の発行・抑制に引続き取組くんで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F279FD29-39EE-4AD0-BF04-73030233B85C}"/>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AB31E716-F1A0-42F5-BDBA-4E31577402AD}"/>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3E9F83E0-2E99-4CE5-A15E-6B0C2C20F6C7}"/>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EE6BE7AE-BC54-4E52-9B2C-D3BCA2DE7824}"/>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8982D4FD-2D4F-4B08-8ECD-9E64BCC90EA7}"/>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60D4D2C2-A1F9-48CE-A10D-778A3A4C58DD}"/>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AB324C42-614D-48BE-A69D-E43598652F89}"/>
            </a:ext>
          </a:extLst>
        </xdr:cNvPr>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1FEE0A8F-6A5F-4371-A955-E562EDEF90B4}"/>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E3298AF9-CC65-4FF0-B297-120BF9D461C1}"/>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F6E9D0BD-44C3-495E-B32F-6594A243EFAF}"/>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735AD099-21B2-46D1-9765-45E0A63F2EE6}"/>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28D36D7-64AA-4E88-98F7-1DF69C7216D6}"/>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A15D32FD-AA28-427F-8BE2-943F2F5BC73A}"/>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B68D0A5B-87F7-4670-A3E4-F9E555CDEDB2}"/>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5BCE7CE9-42BB-43E2-9EED-59BB006DB396}"/>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E8118C82-1B38-4BA3-9873-ECE3CE314E2A}"/>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9ACF86CB-05F7-4047-8259-D4F412F84141}"/>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7" name="直線コネクタ 136">
          <a:extLst>
            <a:ext uri="{FF2B5EF4-FFF2-40B4-BE49-F238E27FC236}">
              <a16:creationId xmlns:a16="http://schemas.microsoft.com/office/drawing/2014/main" id="{554B2107-96E5-43DE-9AEA-129E7A34CB0D}"/>
            </a:ext>
          </a:extLst>
        </xdr:cNvPr>
        <xdr:cNvCxnSpPr/>
      </xdr:nvCxnSpPr>
      <xdr:spPr>
        <a:xfrm flipV="1">
          <a:off x="14793595" y="4489903"/>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8" name="債務償還比率最小値テキスト">
          <a:extLst>
            <a:ext uri="{FF2B5EF4-FFF2-40B4-BE49-F238E27FC236}">
              <a16:creationId xmlns:a16="http://schemas.microsoft.com/office/drawing/2014/main" id="{B9ECD1F9-18DE-42F0-A883-CCF5E60FC42B}"/>
            </a:ext>
          </a:extLst>
        </xdr:cNvPr>
        <xdr:cNvSpPr txBox="1"/>
      </xdr:nvSpPr>
      <xdr:spPr>
        <a:xfrm>
          <a:off x="14846300" y="583220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9" name="直線コネクタ 138">
          <a:extLst>
            <a:ext uri="{FF2B5EF4-FFF2-40B4-BE49-F238E27FC236}">
              <a16:creationId xmlns:a16="http://schemas.microsoft.com/office/drawing/2014/main" id="{D52C1D7B-72E4-4C30-9230-EAD85A25828E}"/>
            </a:ext>
          </a:extLst>
        </xdr:cNvPr>
        <xdr:cNvCxnSpPr/>
      </xdr:nvCxnSpPr>
      <xdr:spPr>
        <a:xfrm>
          <a:off x="14706600" y="582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B8EFB880-E89D-4A35-9ACF-BDC159EA1D9D}"/>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0E6E41B8-F418-49FC-B346-93D556EED9EB}"/>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131287</xdr:rowOff>
    </xdr:from>
    <xdr:ext cx="469744" cy="259045"/>
    <xdr:sp macro="" textlink="">
      <xdr:nvSpPr>
        <xdr:cNvPr id="142" name="債務償還比率平均値テキスト">
          <a:extLst>
            <a:ext uri="{FF2B5EF4-FFF2-40B4-BE49-F238E27FC236}">
              <a16:creationId xmlns:a16="http://schemas.microsoft.com/office/drawing/2014/main" id="{CDBDF995-E1D9-4338-AD3E-520DFFC0E882}"/>
            </a:ext>
          </a:extLst>
        </xdr:cNvPr>
        <xdr:cNvSpPr txBox="1"/>
      </xdr:nvSpPr>
      <xdr:spPr>
        <a:xfrm>
          <a:off x="14846300" y="45889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3" name="フローチャート: 判断 142">
          <a:extLst>
            <a:ext uri="{FF2B5EF4-FFF2-40B4-BE49-F238E27FC236}">
              <a16:creationId xmlns:a16="http://schemas.microsoft.com/office/drawing/2014/main" id="{11F0CCBF-F89E-411C-8A2B-E2D47751C255}"/>
            </a:ext>
          </a:extLst>
        </xdr:cNvPr>
        <xdr:cNvSpPr/>
      </xdr:nvSpPr>
      <xdr:spPr>
        <a:xfrm>
          <a:off x="14744700" y="473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4" name="フローチャート: 判断 143">
          <a:extLst>
            <a:ext uri="{FF2B5EF4-FFF2-40B4-BE49-F238E27FC236}">
              <a16:creationId xmlns:a16="http://schemas.microsoft.com/office/drawing/2014/main" id="{1A69821D-5F34-4670-8B5D-EB95FA3F439D}"/>
            </a:ext>
          </a:extLst>
        </xdr:cNvPr>
        <xdr:cNvSpPr/>
      </xdr:nvSpPr>
      <xdr:spPr>
        <a:xfrm>
          <a:off x="14033500" y="47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5" name="フローチャート: 判断 144">
          <a:extLst>
            <a:ext uri="{FF2B5EF4-FFF2-40B4-BE49-F238E27FC236}">
              <a16:creationId xmlns:a16="http://schemas.microsoft.com/office/drawing/2014/main" id="{D32B2F91-F592-4BDC-993C-55DF4BC633A6}"/>
            </a:ext>
          </a:extLst>
        </xdr:cNvPr>
        <xdr:cNvSpPr/>
      </xdr:nvSpPr>
      <xdr:spPr>
        <a:xfrm>
          <a:off x="13271500" y="47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6" name="フローチャート: 判断 145">
          <a:extLst>
            <a:ext uri="{FF2B5EF4-FFF2-40B4-BE49-F238E27FC236}">
              <a16:creationId xmlns:a16="http://schemas.microsoft.com/office/drawing/2014/main" id="{9D361E99-20A5-4AAF-AA95-9D3F04F95816}"/>
            </a:ext>
          </a:extLst>
        </xdr:cNvPr>
        <xdr:cNvSpPr/>
      </xdr:nvSpPr>
      <xdr:spPr>
        <a:xfrm>
          <a:off x="12509500" y="469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7" name="フローチャート: 判断 146">
          <a:extLst>
            <a:ext uri="{FF2B5EF4-FFF2-40B4-BE49-F238E27FC236}">
              <a16:creationId xmlns:a16="http://schemas.microsoft.com/office/drawing/2014/main" id="{066B76B4-D9D3-4D09-8813-5A42EF1DA34B}"/>
            </a:ext>
          </a:extLst>
        </xdr:cNvPr>
        <xdr:cNvSpPr/>
      </xdr:nvSpPr>
      <xdr:spPr>
        <a:xfrm>
          <a:off x="11747500" y="468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2B2B6BB1-DB5D-415E-ADB9-80E8539F0CC1}"/>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301BB699-264A-4140-A65D-249BF88D81EA}"/>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DD04230B-F8CA-4831-989D-FD9B0F7E808C}"/>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4812F41E-E765-487F-BF28-F19E42B86924}"/>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9B0163C7-8E0E-4D5B-9989-2FB99C88579A}"/>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1010</xdr:rowOff>
    </xdr:from>
    <xdr:to>
      <xdr:col>76</xdr:col>
      <xdr:colOff>73025</xdr:colOff>
      <xdr:row>28</xdr:row>
      <xdr:rowOff>102610</xdr:rowOff>
    </xdr:to>
    <xdr:sp macro="" textlink="">
      <xdr:nvSpPr>
        <xdr:cNvPr id="153" name="楕円 152">
          <a:extLst>
            <a:ext uri="{FF2B5EF4-FFF2-40B4-BE49-F238E27FC236}">
              <a16:creationId xmlns:a16="http://schemas.microsoft.com/office/drawing/2014/main" id="{6FDA5219-0C28-44D0-8DFF-EB1136AD4DBC}"/>
            </a:ext>
          </a:extLst>
        </xdr:cNvPr>
        <xdr:cNvSpPr/>
      </xdr:nvSpPr>
      <xdr:spPr>
        <a:xfrm>
          <a:off x="14744700" y="480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150887</xdr:rowOff>
    </xdr:from>
    <xdr:ext cx="469744" cy="259045"/>
    <xdr:sp macro="" textlink="">
      <xdr:nvSpPr>
        <xdr:cNvPr id="154" name="債務償還比率該当値テキスト">
          <a:extLst>
            <a:ext uri="{FF2B5EF4-FFF2-40B4-BE49-F238E27FC236}">
              <a16:creationId xmlns:a16="http://schemas.microsoft.com/office/drawing/2014/main" id="{7ED07EF6-F234-4514-AB2D-9A82E330FAA2}"/>
            </a:ext>
          </a:extLst>
        </xdr:cNvPr>
        <xdr:cNvSpPr txBox="1"/>
      </xdr:nvSpPr>
      <xdr:spPr>
        <a:xfrm>
          <a:off x="14846300" y="478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12355</xdr:rowOff>
    </xdr:from>
    <xdr:to>
      <xdr:col>72</xdr:col>
      <xdr:colOff>123825</xdr:colOff>
      <xdr:row>29</xdr:row>
      <xdr:rowOff>113955</xdr:rowOff>
    </xdr:to>
    <xdr:sp macro="" textlink="">
      <xdr:nvSpPr>
        <xdr:cNvPr id="155" name="楕円 154">
          <a:extLst>
            <a:ext uri="{FF2B5EF4-FFF2-40B4-BE49-F238E27FC236}">
              <a16:creationId xmlns:a16="http://schemas.microsoft.com/office/drawing/2014/main" id="{4526A107-2D63-4FD0-BB87-50B3C76FCC3D}"/>
            </a:ext>
          </a:extLst>
        </xdr:cNvPr>
        <xdr:cNvSpPr/>
      </xdr:nvSpPr>
      <xdr:spPr>
        <a:xfrm>
          <a:off x="14033500" y="49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51810</xdr:rowOff>
    </xdr:from>
    <xdr:to>
      <xdr:col>76</xdr:col>
      <xdr:colOff>22225</xdr:colOff>
      <xdr:row>29</xdr:row>
      <xdr:rowOff>63155</xdr:rowOff>
    </xdr:to>
    <xdr:cxnSp macro="">
      <xdr:nvCxnSpPr>
        <xdr:cNvPr id="156" name="直線コネクタ 155">
          <a:extLst>
            <a:ext uri="{FF2B5EF4-FFF2-40B4-BE49-F238E27FC236}">
              <a16:creationId xmlns:a16="http://schemas.microsoft.com/office/drawing/2014/main" id="{0A93B882-BA15-4336-B3CE-2DA9DC9AA0AE}"/>
            </a:ext>
          </a:extLst>
        </xdr:cNvPr>
        <xdr:cNvCxnSpPr/>
      </xdr:nvCxnSpPr>
      <xdr:spPr>
        <a:xfrm flipV="1">
          <a:off x="14084300" y="4852410"/>
          <a:ext cx="711200" cy="18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51864</xdr:rowOff>
    </xdr:from>
    <xdr:to>
      <xdr:col>68</xdr:col>
      <xdr:colOff>123825</xdr:colOff>
      <xdr:row>27</xdr:row>
      <xdr:rowOff>153464</xdr:rowOff>
    </xdr:to>
    <xdr:sp macro="" textlink="">
      <xdr:nvSpPr>
        <xdr:cNvPr id="157" name="楕円 156">
          <a:extLst>
            <a:ext uri="{FF2B5EF4-FFF2-40B4-BE49-F238E27FC236}">
              <a16:creationId xmlns:a16="http://schemas.microsoft.com/office/drawing/2014/main" id="{4E0A3853-D0BB-4A0A-9B89-1AC13079DD2B}"/>
            </a:ext>
          </a:extLst>
        </xdr:cNvPr>
        <xdr:cNvSpPr/>
      </xdr:nvSpPr>
      <xdr:spPr>
        <a:xfrm>
          <a:off x="13271500" y="46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102664</xdr:rowOff>
    </xdr:from>
    <xdr:to>
      <xdr:col>72</xdr:col>
      <xdr:colOff>73025</xdr:colOff>
      <xdr:row>29</xdr:row>
      <xdr:rowOff>63155</xdr:rowOff>
    </xdr:to>
    <xdr:cxnSp macro="">
      <xdr:nvCxnSpPr>
        <xdr:cNvPr id="158" name="直線コネクタ 157">
          <a:extLst>
            <a:ext uri="{FF2B5EF4-FFF2-40B4-BE49-F238E27FC236}">
              <a16:creationId xmlns:a16="http://schemas.microsoft.com/office/drawing/2014/main" id="{81A41D61-BB3D-4F90-8F80-922FBCFD0DDF}"/>
            </a:ext>
          </a:extLst>
        </xdr:cNvPr>
        <xdr:cNvCxnSpPr/>
      </xdr:nvCxnSpPr>
      <xdr:spPr>
        <a:xfrm>
          <a:off x="13322300" y="4731814"/>
          <a:ext cx="762000" cy="30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131608</xdr:rowOff>
    </xdr:from>
    <xdr:to>
      <xdr:col>64</xdr:col>
      <xdr:colOff>123825</xdr:colOff>
      <xdr:row>27</xdr:row>
      <xdr:rowOff>61758</xdr:rowOff>
    </xdr:to>
    <xdr:sp macro="" textlink="">
      <xdr:nvSpPr>
        <xdr:cNvPr id="159" name="楕円 158">
          <a:extLst>
            <a:ext uri="{FF2B5EF4-FFF2-40B4-BE49-F238E27FC236}">
              <a16:creationId xmlns:a16="http://schemas.microsoft.com/office/drawing/2014/main" id="{5CD84453-26F9-4A11-BDBD-66E42235E797}"/>
            </a:ext>
          </a:extLst>
        </xdr:cNvPr>
        <xdr:cNvSpPr/>
      </xdr:nvSpPr>
      <xdr:spPr>
        <a:xfrm>
          <a:off x="12509500" y="458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10958</xdr:rowOff>
    </xdr:from>
    <xdr:to>
      <xdr:col>68</xdr:col>
      <xdr:colOff>73025</xdr:colOff>
      <xdr:row>27</xdr:row>
      <xdr:rowOff>102664</xdr:rowOff>
    </xdr:to>
    <xdr:cxnSp macro="">
      <xdr:nvCxnSpPr>
        <xdr:cNvPr id="160" name="直線コネクタ 159">
          <a:extLst>
            <a:ext uri="{FF2B5EF4-FFF2-40B4-BE49-F238E27FC236}">
              <a16:creationId xmlns:a16="http://schemas.microsoft.com/office/drawing/2014/main" id="{7F093378-D0C9-4533-A3E7-6A02BF88FA76}"/>
            </a:ext>
          </a:extLst>
        </xdr:cNvPr>
        <xdr:cNvCxnSpPr/>
      </xdr:nvCxnSpPr>
      <xdr:spPr>
        <a:xfrm>
          <a:off x="12560300" y="4640108"/>
          <a:ext cx="762000" cy="9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107448</xdr:rowOff>
    </xdr:from>
    <xdr:to>
      <xdr:col>60</xdr:col>
      <xdr:colOff>123825</xdr:colOff>
      <xdr:row>27</xdr:row>
      <xdr:rowOff>37598</xdr:rowOff>
    </xdr:to>
    <xdr:sp macro="" textlink="">
      <xdr:nvSpPr>
        <xdr:cNvPr id="161" name="楕円 160">
          <a:extLst>
            <a:ext uri="{FF2B5EF4-FFF2-40B4-BE49-F238E27FC236}">
              <a16:creationId xmlns:a16="http://schemas.microsoft.com/office/drawing/2014/main" id="{76DE44EE-0CED-49FB-A6F3-B06710BD58D1}"/>
            </a:ext>
          </a:extLst>
        </xdr:cNvPr>
        <xdr:cNvSpPr/>
      </xdr:nvSpPr>
      <xdr:spPr>
        <a:xfrm>
          <a:off x="11747500" y="456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158248</xdr:rowOff>
    </xdr:from>
    <xdr:to>
      <xdr:col>64</xdr:col>
      <xdr:colOff>73025</xdr:colOff>
      <xdr:row>27</xdr:row>
      <xdr:rowOff>10958</xdr:rowOff>
    </xdr:to>
    <xdr:cxnSp macro="">
      <xdr:nvCxnSpPr>
        <xdr:cNvPr id="162" name="直線コネクタ 161">
          <a:extLst>
            <a:ext uri="{FF2B5EF4-FFF2-40B4-BE49-F238E27FC236}">
              <a16:creationId xmlns:a16="http://schemas.microsoft.com/office/drawing/2014/main" id="{AFFF45F6-3D93-4CC5-A80F-169383C36FE2}"/>
            </a:ext>
          </a:extLst>
        </xdr:cNvPr>
        <xdr:cNvCxnSpPr/>
      </xdr:nvCxnSpPr>
      <xdr:spPr>
        <a:xfrm>
          <a:off x="11798300" y="4615948"/>
          <a:ext cx="762000" cy="2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26</xdr:row>
      <xdr:rowOff>60947</xdr:rowOff>
    </xdr:from>
    <xdr:ext cx="469744" cy="259045"/>
    <xdr:sp macro="" textlink="">
      <xdr:nvSpPr>
        <xdr:cNvPr id="163" name="n_1aveValue債務償還比率">
          <a:extLst>
            <a:ext uri="{FF2B5EF4-FFF2-40B4-BE49-F238E27FC236}">
              <a16:creationId xmlns:a16="http://schemas.microsoft.com/office/drawing/2014/main" id="{64A0404B-3D1F-487F-80B2-DEE35B79E501}"/>
            </a:ext>
          </a:extLst>
        </xdr:cNvPr>
        <xdr:cNvSpPr txBox="1"/>
      </xdr:nvSpPr>
      <xdr:spPr>
        <a:xfrm>
          <a:off x="13836727" y="45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15088</xdr:rowOff>
    </xdr:from>
    <xdr:ext cx="469744" cy="259045"/>
    <xdr:sp macro="" textlink="">
      <xdr:nvSpPr>
        <xdr:cNvPr id="164" name="n_2aveValue債務償還比率">
          <a:extLst>
            <a:ext uri="{FF2B5EF4-FFF2-40B4-BE49-F238E27FC236}">
              <a16:creationId xmlns:a16="http://schemas.microsoft.com/office/drawing/2014/main" id="{CC896882-E899-4FA6-BE1A-427C279540C4}"/>
            </a:ext>
          </a:extLst>
        </xdr:cNvPr>
        <xdr:cNvSpPr txBox="1"/>
      </xdr:nvSpPr>
      <xdr:spPr>
        <a:xfrm>
          <a:off x="13087427" y="481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158059</xdr:rowOff>
    </xdr:from>
    <xdr:ext cx="469744" cy="259045"/>
    <xdr:sp macro="" textlink="">
      <xdr:nvSpPr>
        <xdr:cNvPr id="165" name="n_3aveValue債務償還比率">
          <a:extLst>
            <a:ext uri="{FF2B5EF4-FFF2-40B4-BE49-F238E27FC236}">
              <a16:creationId xmlns:a16="http://schemas.microsoft.com/office/drawing/2014/main" id="{F141A6CC-81D0-45C6-A648-C54EBB80B692}"/>
            </a:ext>
          </a:extLst>
        </xdr:cNvPr>
        <xdr:cNvSpPr txBox="1"/>
      </xdr:nvSpPr>
      <xdr:spPr>
        <a:xfrm>
          <a:off x="12325427" y="478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151171</xdr:rowOff>
    </xdr:from>
    <xdr:ext cx="469744" cy="259045"/>
    <xdr:sp macro="" textlink="">
      <xdr:nvSpPr>
        <xdr:cNvPr id="166" name="n_4aveValue債務償還比率">
          <a:extLst>
            <a:ext uri="{FF2B5EF4-FFF2-40B4-BE49-F238E27FC236}">
              <a16:creationId xmlns:a16="http://schemas.microsoft.com/office/drawing/2014/main" id="{6E544FC4-D36E-4385-9112-BA36E32EC178}"/>
            </a:ext>
          </a:extLst>
        </xdr:cNvPr>
        <xdr:cNvSpPr txBox="1"/>
      </xdr:nvSpPr>
      <xdr:spPr>
        <a:xfrm>
          <a:off x="11563427" y="478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105082</xdr:rowOff>
    </xdr:from>
    <xdr:ext cx="469744" cy="259045"/>
    <xdr:sp macro="" textlink="">
      <xdr:nvSpPr>
        <xdr:cNvPr id="167" name="n_1mainValue債務償還比率">
          <a:extLst>
            <a:ext uri="{FF2B5EF4-FFF2-40B4-BE49-F238E27FC236}">
              <a16:creationId xmlns:a16="http://schemas.microsoft.com/office/drawing/2014/main" id="{B5F2CA38-385D-403E-90A6-147EB6FD89A0}"/>
            </a:ext>
          </a:extLst>
        </xdr:cNvPr>
        <xdr:cNvSpPr txBox="1"/>
      </xdr:nvSpPr>
      <xdr:spPr>
        <a:xfrm>
          <a:off x="13836727" y="50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169991</xdr:rowOff>
    </xdr:from>
    <xdr:ext cx="469744" cy="259045"/>
    <xdr:sp macro="" textlink="">
      <xdr:nvSpPr>
        <xdr:cNvPr id="168" name="n_2mainValue債務償還比率">
          <a:extLst>
            <a:ext uri="{FF2B5EF4-FFF2-40B4-BE49-F238E27FC236}">
              <a16:creationId xmlns:a16="http://schemas.microsoft.com/office/drawing/2014/main" id="{D18FFF98-2937-4066-9920-C3FE336B3CB3}"/>
            </a:ext>
          </a:extLst>
        </xdr:cNvPr>
        <xdr:cNvSpPr txBox="1"/>
      </xdr:nvSpPr>
      <xdr:spPr>
        <a:xfrm>
          <a:off x="13087427" y="44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78285</xdr:rowOff>
    </xdr:from>
    <xdr:ext cx="469744" cy="259045"/>
    <xdr:sp macro="" textlink="">
      <xdr:nvSpPr>
        <xdr:cNvPr id="169" name="n_3mainValue債務償還比率">
          <a:extLst>
            <a:ext uri="{FF2B5EF4-FFF2-40B4-BE49-F238E27FC236}">
              <a16:creationId xmlns:a16="http://schemas.microsoft.com/office/drawing/2014/main" id="{8FAC1170-DC01-4CCE-9563-F4C0BBBF8E57}"/>
            </a:ext>
          </a:extLst>
        </xdr:cNvPr>
        <xdr:cNvSpPr txBox="1"/>
      </xdr:nvSpPr>
      <xdr:spPr>
        <a:xfrm>
          <a:off x="12325427" y="436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54125</xdr:rowOff>
    </xdr:from>
    <xdr:ext cx="469744" cy="259045"/>
    <xdr:sp macro="" textlink="">
      <xdr:nvSpPr>
        <xdr:cNvPr id="170" name="n_4mainValue債務償還比率">
          <a:extLst>
            <a:ext uri="{FF2B5EF4-FFF2-40B4-BE49-F238E27FC236}">
              <a16:creationId xmlns:a16="http://schemas.microsoft.com/office/drawing/2014/main" id="{05B4284C-F129-4074-A569-24CB18859596}"/>
            </a:ext>
          </a:extLst>
        </xdr:cNvPr>
        <xdr:cNvSpPr txBox="1"/>
      </xdr:nvSpPr>
      <xdr:spPr>
        <a:xfrm>
          <a:off x="11563427" y="434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9D070941-1BD0-488C-9997-E2D632C54C33}"/>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8D21C1C2-2A26-4CCA-B7F0-B5C5D5D9D72B}"/>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F770FD-46E3-4B38-B771-C2CE9C537D6A}"/>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8EFC3B03-41A1-4CBA-A84F-B59EE9701997}"/>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D1935C06-8AFC-4F3E-A66A-44952010ED68}"/>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432C5535-3314-46FB-987D-A187A590519D}"/>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0690F9C-7057-40F6-B14F-7CE65EBBD54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1374C9E-8758-4882-B307-7593B5399AB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5486BEA-0A6C-464D-B805-97A64BC2FB9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8121004-E074-4B2B-9932-AA70D85B5B9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BE3738D-5079-4E75-BC64-B7D6C18288B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F08F26D-FE29-4565-AD57-EDB80CE2F1C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6F9E3EE-FF01-41C7-9894-5EE3FF78C81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8144A73-2A46-45C0-B831-F532724B807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2535DB0-719D-4982-8F84-C292C0FB663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4086EA5-90F1-45B7-B5A9-3C57DB23DB9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4,300
4,262
334.40
10,120,904
9,697,688
309,240
3,500,500
8,079,560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3654E1A-0D59-4BB4-A213-48D5C3C6D1B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07AB4DD-A59F-4EF6-AF53-5F7712632EB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6A07289-0D61-4FE7-9176-C6F80DCC20A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6EB6F66-C29C-47E7-9CF9-423428C672F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7862D83-7F21-4AF7-9C67-0FA71C446AF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BFE6BC0-F015-4CF8-8CBF-EE4F396C71C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CF31572-DAD0-4600-A58B-EEFD258AF7D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B31D7A5-1929-4868-B1C8-AAB381CF794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54009C0-1EA1-45BE-AE2F-78F061DFEA4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5E3AB76-C67F-44DB-B2A8-DE67C46CD10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78113DF-D099-4B07-AB6A-D2A3FB44F4F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5EC66D9-11D4-4F28-BF2A-F8812B7877D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E4D3D01-34A1-4A83-B01D-E6C49FCA8C0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7039BBC-762E-4C71-A304-61B1B25BE84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FF7A071-E794-4876-896C-D9AF908EFE1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D7FE801-B9F0-44E5-87DD-CA2DC6185DF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A6B59CA-22DE-4663-8FE5-B9E14F460FE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FED7C42-9945-48AA-86D0-E5398B95385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499DB59-DDC5-46C8-A68B-F82ABE08B38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EB129C9-67C1-4301-A84C-60F8F075B3D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8B0E523-C100-4058-B933-2B49030C038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63AEDE0-2828-48E9-BBF3-FC8FEFBD80A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64C0CA7-E4BA-4074-B343-9A3CF1E771C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FD985C3-DA99-4DAD-A29A-2C1037D99C8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AB6F4D0-3A91-4BDC-80ED-8C2E3D8EA96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1D650C5-FA0C-4D1C-8964-58DBFE45084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8F15DA7-4F26-4F68-8EB0-9B92E429DEE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DAC9B42-3683-403F-9429-94C9F0DE953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867EDEF-DFE6-45E6-A07E-C7C48327320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E79EAFF-EBC1-40E0-9557-A34ACAE117D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80E1109-C686-48CD-A941-B3A525067FD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3A51485-E9D8-40F5-A7BD-873E7F48AFB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82F3137-D34A-45F9-889C-72F7A8F5070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F1A2C53-EB68-4DD5-BB95-C9F5636B91D7}"/>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86096A6-8485-42B7-93D5-87CDEC5C68E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74A0BB3-5BEC-46B5-B8B7-E78F524573B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14371B4-5DBA-4328-A01F-73CF9ADA305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D6B4509-78A2-4471-8878-9BF4B1F0617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8DA0F27-A13C-494A-AA4A-68AD7584581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04066A6-43FE-45E0-B53E-BA0FBA84FFE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B3E6B08-B33B-41F7-9B9B-F31EED9A5B4B}"/>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4669736-6424-466A-A20E-A92F7F321EF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1F18C70-EDC8-4D36-B58E-B060B867BD9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CE97A5A-6680-4A71-AEFB-D9277DFE7DA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C4FEB41-A47D-40D0-8745-303C5DBDAD0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917500D1-78FD-4D86-A599-4A26E3DC072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5205D99D-805B-4E0E-9123-5CBE122BE94E}"/>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2E8A24EB-E917-4A81-9803-FC5CE07142AB}"/>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54C0DD82-99AB-4BB2-8951-FE90FB33AD45}"/>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C06AE80C-2C8D-4E27-B11A-D45EEC478B8C}"/>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79CC1438-A695-470C-8AC7-BD3DF622E2E9}"/>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100165</xdr:rowOff>
    </xdr:from>
    <xdr:ext cx="405111" cy="259045"/>
    <xdr:sp macro="" textlink="">
      <xdr:nvSpPr>
        <xdr:cNvPr id="63" name="【道路】&#10;有形固定資産減価償却率平均値テキスト">
          <a:extLst>
            <a:ext uri="{FF2B5EF4-FFF2-40B4-BE49-F238E27FC236}">
              <a16:creationId xmlns:a16="http://schemas.microsoft.com/office/drawing/2014/main" id="{D3A6F715-3631-4493-BBBD-159162C151F7}"/>
            </a:ext>
          </a:extLst>
        </xdr:cNvPr>
        <xdr:cNvSpPr txBox="1"/>
      </xdr:nvSpPr>
      <xdr:spPr>
        <a:xfrm>
          <a:off x="4673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BDEEC578-CA59-45EB-A5F9-6EBEAF24D31C}"/>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C1E83A90-65BB-4A7E-9DD8-8CAA56CCA47B}"/>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27F23A98-0196-4FB7-B092-220047E58DBF}"/>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0C9679CE-9EAA-4157-A11C-5731218E5397}"/>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00C56280-E9B3-4130-899C-0AADD90EEB8D}"/>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0E13F13-96FF-4D81-9DD8-EACA9A7122D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4A8BFCC-38F1-4DA9-A6F6-78DD590B279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EA8E057-BD62-4B77-910F-B91EDC064DA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E54969C-88A3-4CC6-A025-00B70F55C26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3066404-94B1-4AA2-8DA5-CFE0ABACB9E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113574</xdr:rowOff>
    </xdr:from>
    <xdr:to>
      <xdr:col>24</xdr:col>
      <xdr:colOff>114300</xdr:colOff>
      <xdr:row>37</xdr:row>
      <xdr:rowOff>43724</xdr:rowOff>
    </xdr:to>
    <xdr:sp macro="" textlink="">
      <xdr:nvSpPr>
        <xdr:cNvPr id="74" name="楕円 73">
          <a:extLst>
            <a:ext uri="{FF2B5EF4-FFF2-40B4-BE49-F238E27FC236}">
              <a16:creationId xmlns:a16="http://schemas.microsoft.com/office/drawing/2014/main" id="{231B34E3-2B01-42DB-AA73-9128C8DEB985}"/>
            </a:ext>
          </a:extLst>
        </xdr:cNvPr>
        <xdr:cNvSpPr/>
      </xdr:nvSpPr>
      <xdr:spPr>
        <a:xfrm>
          <a:off x="45847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136451</xdr:rowOff>
    </xdr:from>
    <xdr:ext cx="405111" cy="259045"/>
    <xdr:sp macro="" textlink="">
      <xdr:nvSpPr>
        <xdr:cNvPr id="75" name="【道路】&#10;有形固定資産減価償却率該当値テキスト">
          <a:extLst>
            <a:ext uri="{FF2B5EF4-FFF2-40B4-BE49-F238E27FC236}">
              <a16:creationId xmlns:a16="http://schemas.microsoft.com/office/drawing/2014/main" id="{33433BD7-9D70-448D-8EA3-4AF7FA403DE8}"/>
            </a:ext>
          </a:extLst>
        </xdr:cNvPr>
        <xdr:cNvSpPr txBox="1"/>
      </xdr:nvSpPr>
      <xdr:spPr>
        <a:xfrm>
          <a:off x="4673600" y="613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93980</xdr:rowOff>
    </xdr:from>
    <xdr:to>
      <xdr:col>20</xdr:col>
      <xdr:colOff>38100</xdr:colOff>
      <xdr:row>37</xdr:row>
      <xdr:rowOff>24130</xdr:rowOff>
    </xdr:to>
    <xdr:sp macro="" textlink="">
      <xdr:nvSpPr>
        <xdr:cNvPr id="76" name="楕円 75">
          <a:extLst>
            <a:ext uri="{FF2B5EF4-FFF2-40B4-BE49-F238E27FC236}">
              <a16:creationId xmlns:a16="http://schemas.microsoft.com/office/drawing/2014/main" id="{48849F87-7187-49F2-8F91-F0CA6C48AC60}"/>
            </a:ext>
          </a:extLst>
        </xdr:cNvPr>
        <xdr:cNvSpPr/>
      </xdr:nvSpPr>
      <xdr:spPr>
        <a:xfrm>
          <a:off x="3746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144780</xdr:rowOff>
    </xdr:from>
    <xdr:to>
      <xdr:col>24</xdr:col>
      <xdr:colOff>63500</xdr:colOff>
      <xdr:row>36</xdr:row>
      <xdr:rowOff>164374</xdr:rowOff>
    </xdr:to>
    <xdr:cxnSp macro="">
      <xdr:nvCxnSpPr>
        <xdr:cNvPr id="77" name="直線コネクタ 76">
          <a:extLst>
            <a:ext uri="{FF2B5EF4-FFF2-40B4-BE49-F238E27FC236}">
              <a16:creationId xmlns:a16="http://schemas.microsoft.com/office/drawing/2014/main" id="{10F53D96-8BDC-4383-8033-F5F455D9720E}"/>
            </a:ext>
          </a:extLst>
        </xdr:cNvPr>
        <xdr:cNvCxnSpPr/>
      </xdr:nvCxnSpPr>
      <xdr:spPr>
        <a:xfrm>
          <a:off x="3797300" y="631698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59690</xdr:rowOff>
    </xdr:from>
    <xdr:to>
      <xdr:col>15</xdr:col>
      <xdr:colOff>101600</xdr:colOff>
      <xdr:row>36</xdr:row>
      <xdr:rowOff>161290</xdr:rowOff>
    </xdr:to>
    <xdr:sp macro="" textlink="">
      <xdr:nvSpPr>
        <xdr:cNvPr id="78" name="楕円 77">
          <a:extLst>
            <a:ext uri="{FF2B5EF4-FFF2-40B4-BE49-F238E27FC236}">
              <a16:creationId xmlns:a16="http://schemas.microsoft.com/office/drawing/2014/main" id="{54B5938F-EC24-42F3-A800-4E510BC99329}"/>
            </a:ext>
          </a:extLst>
        </xdr:cNvPr>
        <xdr:cNvSpPr/>
      </xdr:nvSpPr>
      <xdr:spPr>
        <a:xfrm>
          <a:off x="2857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110490</xdr:rowOff>
    </xdr:from>
    <xdr:to>
      <xdr:col>19</xdr:col>
      <xdr:colOff>177800</xdr:colOff>
      <xdr:row>36</xdr:row>
      <xdr:rowOff>144780</xdr:rowOff>
    </xdr:to>
    <xdr:cxnSp macro="">
      <xdr:nvCxnSpPr>
        <xdr:cNvPr id="79" name="直線コネクタ 78">
          <a:extLst>
            <a:ext uri="{FF2B5EF4-FFF2-40B4-BE49-F238E27FC236}">
              <a16:creationId xmlns:a16="http://schemas.microsoft.com/office/drawing/2014/main" id="{2704DAEE-93A4-4AB2-9DC3-08E695608AC1}"/>
            </a:ext>
          </a:extLst>
        </xdr:cNvPr>
        <xdr:cNvCxnSpPr/>
      </xdr:nvCxnSpPr>
      <xdr:spPr>
        <a:xfrm>
          <a:off x="2908300" y="62826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31931</xdr:rowOff>
    </xdr:from>
    <xdr:to>
      <xdr:col>10</xdr:col>
      <xdr:colOff>165100</xdr:colOff>
      <xdr:row>36</xdr:row>
      <xdr:rowOff>133531</xdr:rowOff>
    </xdr:to>
    <xdr:sp macro="" textlink="">
      <xdr:nvSpPr>
        <xdr:cNvPr id="80" name="楕円 79">
          <a:extLst>
            <a:ext uri="{FF2B5EF4-FFF2-40B4-BE49-F238E27FC236}">
              <a16:creationId xmlns:a16="http://schemas.microsoft.com/office/drawing/2014/main" id="{AE225148-4762-46E8-9889-A51A78E85273}"/>
            </a:ext>
          </a:extLst>
        </xdr:cNvPr>
        <xdr:cNvSpPr/>
      </xdr:nvSpPr>
      <xdr:spPr>
        <a:xfrm>
          <a:off x="1968500" y="62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82731</xdr:rowOff>
    </xdr:from>
    <xdr:to>
      <xdr:col>15</xdr:col>
      <xdr:colOff>50800</xdr:colOff>
      <xdr:row>36</xdr:row>
      <xdr:rowOff>110490</xdr:rowOff>
    </xdr:to>
    <xdr:cxnSp macro="">
      <xdr:nvCxnSpPr>
        <xdr:cNvPr id="81" name="直線コネクタ 80">
          <a:extLst>
            <a:ext uri="{FF2B5EF4-FFF2-40B4-BE49-F238E27FC236}">
              <a16:creationId xmlns:a16="http://schemas.microsoft.com/office/drawing/2014/main" id="{E72FA3D2-ECE3-4888-ABB6-3986EE6BE79D}"/>
            </a:ext>
          </a:extLst>
        </xdr:cNvPr>
        <xdr:cNvCxnSpPr/>
      </xdr:nvCxnSpPr>
      <xdr:spPr>
        <a:xfrm>
          <a:off x="2019300" y="625493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22134</xdr:rowOff>
    </xdr:from>
    <xdr:to>
      <xdr:col>6</xdr:col>
      <xdr:colOff>38100</xdr:colOff>
      <xdr:row>36</xdr:row>
      <xdr:rowOff>123734</xdr:rowOff>
    </xdr:to>
    <xdr:sp macro="" textlink="">
      <xdr:nvSpPr>
        <xdr:cNvPr id="82" name="楕円 81">
          <a:extLst>
            <a:ext uri="{FF2B5EF4-FFF2-40B4-BE49-F238E27FC236}">
              <a16:creationId xmlns:a16="http://schemas.microsoft.com/office/drawing/2014/main" id="{71076CFC-1300-47BF-A2A2-7F8625D1BB2D}"/>
            </a:ext>
          </a:extLst>
        </xdr:cNvPr>
        <xdr:cNvSpPr/>
      </xdr:nvSpPr>
      <xdr:spPr>
        <a:xfrm>
          <a:off x="1079500" y="61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72934</xdr:rowOff>
    </xdr:from>
    <xdr:to>
      <xdr:col>10</xdr:col>
      <xdr:colOff>114300</xdr:colOff>
      <xdr:row>36</xdr:row>
      <xdr:rowOff>82731</xdr:rowOff>
    </xdr:to>
    <xdr:cxnSp macro="">
      <xdr:nvCxnSpPr>
        <xdr:cNvPr id="83" name="直線コネクタ 82">
          <a:extLst>
            <a:ext uri="{FF2B5EF4-FFF2-40B4-BE49-F238E27FC236}">
              <a16:creationId xmlns:a16="http://schemas.microsoft.com/office/drawing/2014/main" id="{F3529B7D-A4AC-41B9-9C42-47A4D40EBA8A}"/>
            </a:ext>
          </a:extLst>
        </xdr:cNvPr>
        <xdr:cNvCxnSpPr/>
      </xdr:nvCxnSpPr>
      <xdr:spPr>
        <a:xfrm>
          <a:off x="1130300" y="624513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39750</xdr:rowOff>
    </xdr:from>
    <xdr:ext cx="405111" cy="259045"/>
    <xdr:sp macro="" textlink="">
      <xdr:nvSpPr>
        <xdr:cNvPr id="84" name="n_1aveValue【道路】&#10;有形固定資産減価償却率">
          <a:extLst>
            <a:ext uri="{FF2B5EF4-FFF2-40B4-BE49-F238E27FC236}">
              <a16:creationId xmlns:a16="http://schemas.microsoft.com/office/drawing/2014/main" id="{E83D7B90-17C3-4754-94E4-19EFC1261326}"/>
            </a:ext>
          </a:extLst>
        </xdr:cNvPr>
        <xdr:cNvSpPr txBox="1"/>
      </xdr:nvSpPr>
      <xdr:spPr>
        <a:xfrm>
          <a:off x="35820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8726</xdr:rowOff>
    </xdr:from>
    <xdr:ext cx="405111" cy="259045"/>
    <xdr:sp macro="" textlink="">
      <xdr:nvSpPr>
        <xdr:cNvPr id="85" name="n_2aveValue【道路】&#10;有形固定資産減価償却率">
          <a:extLst>
            <a:ext uri="{FF2B5EF4-FFF2-40B4-BE49-F238E27FC236}">
              <a16:creationId xmlns:a16="http://schemas.microsoft.com/office/drawing/2014/main" id="{1D98E04A-222F-4B6B-A3BD-9A9A20C049AC}"/>
            </a:ext>
          </a:extLst>
        </xdr:cNvPr>
        <xdr:cNvSpPr txBox="1"/>
      </xdr:nvSpPr>
      <xdr:spPr>
        <a:xfrm>
          <a:off x="2705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147518</xdr:rowOff>
    </xdr:from>
    <xdr:ext cx="405111" cy="259045"/>
    <xdr:sp macro="" textlink="">
      <xdr:nvSpPr>
        <xdr:cNvPr id="86" name="n_3aveValue【道路】&#10;有形固定資産減価償却率">
          <a:extLst>
            <a:ext uri="{FF2B5EF4-FFF2-40B4-BE49-F238E27FC236}">
              <a16:creationId xmlns:a16="http://schemas.microsoft.com/office/drawing/2014/main" id="{9AA43636-0ED8-47EE-B687-24D9BFE9825C}"/>
            </a:ext>
          </a:extLst>
        </xdr:cNvPr>
        <xdr:cNvSpPr txBox="1"/>
      </xdr:nvSpPr>
      <xdr:spPr>
        <a:xfrm>
          <a:off x="1816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87" name="n_4aveValue【道路】&#10;有形固定資産減価償却率">
          <a:extLst>
            <a:ext uri="{FF2B5EF4-FFF2-40B4-BE49-F238E27FC236}">
              <a16:creationId xmlns:a16="http://schemas.microsoft.com/office/drawing/2014/main" id="{60B81D47-7DFB-4CCE-9C24-9D6F58CE14D3}"/>
            </a:ext>
          </a:extLst>
        </xdr:cNvPr>
        <xdr:cNvSpPr txBox="1"/>
      </xdr:nvSpPr>
      <xdr:spPr>
        <a:xfrm>
          <a:off x="927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40657</xdr:rowOff>
    </xdr:from>
    <xdr:ext cx="405111" cy="259045"/>
    <xdr:sp macro="" textlink="">
      <xdr:nvSpPr>
        <xdr:cNvPr id="88" name="n_1mainValue【道路】&#10;有形固定資産減価償却率">
          <a:extLst>
            <a:ext uri="{FF2B5EF4-FFF2-40B4-BE49-F238E27FC236}">
              <a16:creationId xmlns:a16="http://schemas.microsoft.com/office/drawing/2014/main" id="{BFD5989F-92E6-4550-BA90-B455E378BB3F}"/>
            </a:ext>
          </a:extLst>
        </xdr:cNvPr>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6367</xdr:rowOff>
    </xdr:from>
    <xdr:ext cx="405111" cy="259045"/>
    <xdr:sp macro="" textlink="">
      <xdr:nvSpPr>
        <xdr:cNvPr id="89" name="n_2mainValue【道路】&#10;有形固定資産減価償却率">
          <a:extLst>
            <a:ext uri="{FF2B5EF4-FFF2-40B4-BE49-F238E27FC236}">
              <a16:creationId xmlns:a16="http://schemas.microsoft.com/office/drawing/2014/main" id="{F45D8F69-80B7-404C-81D5-AE874766DC5E}"/>
            </a:ext>
          </a:extLst>
        </xdr:cNvPr>
        <xdr:cNvSpPr txBox="1"/>
      </xdr:nvSpPr>
      <xdr:spPr>
        <a:xfrm>
          <a:off x="2705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150058</xdr:rowOff>
    </xdr:from>
    <xdr:ext cx="405111" cy="259045"/>
    <xdr:sp macro="" textlink="">
      <xdr:nvSpPr>
        <xdr:cNvPr id="90" name="n_3mainValue【道路】&#10;有形固定資産減価償却率">
          <a:extLst>
            <a:ext uri="{FF2B5EF4-FFF2-40B4-BE49-F238E27FC236}">
              <a16:creationId xmlns:a16="http://schemas.microsoft.com/office/drawing/2014/main" id="{1D4B6CD9-6547-4C72-B279-14720C280E7B}"/>
            </a:ext>
          </a:extLst>
        </xdr:cNvPr>
        <xdr:cNvSpPr txBox="1"/>
      </xdr:nvSpPr>
      <xdr:spPr>
        <a:xfrm>
          <a:off x="1816744" y="597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140261</xdr:rowOff>
    </xdr:from>
    <xdr:ext cx="405111" cy="259045"/>
    <xdr:sp macro="" textlink="">
      <xdr:nvSpPr>
        <xdr:cNvPr id="91" name="n_4mainValue【道路】&#10;有形固定資産減価償却率">
          <a:extLst>
            <a:ext uri="{FF2B5EF4-FFF2-40B4-BE49-F238E27FC236}">
              <a16:creationId xmlns:a16="http://schemas.microsoft.com/office/drawing/2014/main" id="{0A48A10A-B8A9-48D5-9D4B-7FC1F3586CA4}"/>
            </a:ext>
          </a:extLst>
        </xdr:cNvPr>
        <xdr:cNvSpPr txBox="1"/>
      </xdr:nvSpPr>
      <xdr:spPr>
        <a:xfrm>
          <a:off x="9277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5F24746C-3861-4EE3-B3C6-64A610DA5E6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6ADA196-B42F-49BF-9FD4-D45E72432AF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49F28B86-A6B0-4F8D-A4E9-EC70E4621C3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6B34DDE7-FDBA-4C76-A3AE-6D646CDFEB7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22F83AF2-D374-4866-9B0B-EA947118139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FA73B7A-4698-4E99-B216-1E1B8BE5314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55154E1C-1A31-49B8-918F-A09281AE0C4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27078241-2E65-4F35-BB91-0BD3DC6B2BD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C4ED0ACE-2741-4A6D-B1EC-351DAE24632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B82AA2DF-5087-442E-886D-2D68321DB10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9A1611D6-ADBC-4EDC-99DE-E8721B824E1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2AEBB3C8-F304-4C48-AB9A-EC43750FFC4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812B5A82-AFFA-4783-A9FD-CDD5D28FC86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EB4623DC-7E15-4DCF-BC4D-F4B3798CDD99}"/>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5F5E872D-C463-4122-BC9F-2CDBBCD5FBB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560C9753-E9F5-42D3-A122-E96F56734A12}"/>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1563BFA0-FFD7-47A8-B0A7-CC980F794A0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E5962090-B9B4-45FF-94D7-FDAB8BB2D10B}"/>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3CA45E37-EE6D-4DB2-855D-A05145B80A7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7BE1ACA3-9FCC-40E7-BDE1-CC435064BA04}"/>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CACA64E3-4EE2-474C-B58D-6FF8540D67E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9A89C5EF-DBEA-4D0C-8D0A-BB0C670B5A87}"/>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7B45577F-32B8-4E32-A703-0D3F1E5CFF9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17240FAA-1265-4652-BB48-C9EF8E5EBA96}"/>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0F727A7B-19F6-4A30-A7AE-C4721C5082E4}"/>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0C7451D0-4F50-4CC6-8334-A4D8FFFB96B9}"/>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B4EBF2CA-EE75-40E3-B82D-7283DEDC93C1}"/>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B32F11EA-CAB3-4D44-8707-217D159736D1}"/>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20" name="【道路】&#10;一人当たり延長平均値テキスト">
          <a:extLst>
            <a:ext uri="{FF2B5EF4-FFF2-40B4-BE49-F238E27FC236}">
              <a16:creationId xmlns:a16="http://schemas.microsoft.com/office/drawing/2014/main" id="{D4B3A743-AD3F-4847-8257-B57D6630E04E}"/>
            </a:ext>
          </a:extLst>
        </xdr:cNvPr>
        <xdr:cNvSpPr txBox="1"/>
      </xdr:nvSpPr>
      <xdr:spPr>
        <a:xfrm>
          <a:off x="10515600" y="6874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4F01CA7C-D270-498B-8745-667984CE2F09}"/>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id="{91B6A65E-C63D-4D5C-8539-E754F7868B45}"/>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id="{813BFE5C-EE1D-473C-B557-936F23BBA19D}"/>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id="{4B28820A-DD26-435E-96DF-ADDEB0C81D6A}"/>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id="{A43A9CFD-20BA-414A-8B6A-DB76984F304F}"/>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C44C424-6F3A-402C-8F5B-B625FAAAB0F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8C7988F-A6BA-4380-B645-2D030EB8FBE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FAE5E07-E7F6-4413-8EBA-95FBA03C4B2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82CB1C1-72C4-46D0-B760-A59B5DEE895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62A5DCBA-D26C-43BC-A0D8-D6FE6EB982C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27614</xdr:rowOff>
    </xdr:from>
    <xdr:to>
      <xdr:col>55</xdr:col>
      <xdr:colOff>50800</xdr:colOff>
      <xdr:row>41</xdr:row>
      <xdr:rowOff>129214</xdr:rowOff>
    </xdr:to>
    <xdr:sp macro="" textlink="">
      <xdr:nvSpPr>
        <xdr:cNvPr id="131" name="楕円 130">
          <a:extLst>
            <a:ext uri="{FF2B5EF4-FFF2-40B4-BE49-F238E27FC236}">
              <a16:creationId xmlns:a16="http://schemas.microsoft.com/office/drawing/2014/main" id="{5457A22E-1BDC-4734-9256-143157CB9739}"/>
            </a:ext>
          </a:extLst>
        </xdr:cNvPr>
        <xdr:cNvSpPr/>
      </xdr:nvSpPr>
      <xdr:spPr>
        <a:xfrm>
          <a:off x="10426700" y="705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6041</xdr:rowOff>
    </xdr:from>
    <xdr:ext cx="534377" cy="259045"/>
    <xdr:sp macro="" textlink="">
      <xdr:nvSpPr>
        <xdr:cNvPr id="132" name="【道路】&#10;一人当たり延長該当値テキスト">
          <a:extLst>
            <a:ext uri="{FF2B5EF4-FFF2-40B4-BE49-F238E27FC236}">
              <a16:creationId xmlns:a16="http://schemas.microsoft.com/office/drawing/2014/main" id="{51B6E016-1F98-4B34-B3FB-AAFC858E828F}"/>
            </a:ext>
          </a:extLst>
        </xdr:cNvPr>
        <xdr:cNvSpPr txBox="1"/>
      </xdr:nvSpPr>
      <xdr:spPr>
        <a:xfrm>
          <a:off x="10515600" y="703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23786</xdr:rowOff>
    </xdr:from>
    <xdr:to>
      <xdr:col>50</xdr:col>
      <xdr:colOff>165100</xdr:colOff>
      <xdr:row>41</xdr:row>
      <xdr:rowOff>125386</xdr:rowOff>
    </xdr:to>
    <xdr:sp macro="" textlink="">
      <xdr:nvSpPr>
        <xdr:cNvPr id="133" name="楕円 132">
          <a:extLst>
            <a:ext uri="{FF2B5EF4-FFF2-40B4-BE49-F238E27FC236}">
              <a16:creationId xmlns:a16="http://schemas.microsoft.com/office/drawing/2014/main" id="{38BBE56A-2442-4E6F-B239-B071085A5487}"/>
            </a:ext>
          </a:extLst>
        </xdr:cNvPr>
        <xdr:cNvSpPr/>
      </xdr:nvSpPr>
      <xdr:spPr>
        <a:xfrm>
          <a:off x="9588500" y="705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74586</xdr:rowOff>
    </xdr:from>
    <xdr:to>
      <xdr:col>55</xdr:col>
      <xdr:colOff>0</xdr:colOff>
      <xdr:row>41</xdr:row>
      <xdr:rowOff>78414</xdr:rowOff>
    </xdr:to>
    <xdr:cxnSp macro="">
      <xdr:nvCxnSpPr>
        <xdr:cNvPr id="134" name="直線コネクタ 133">
          <a:extLst>
            <a:ext uri="{FF2B5EF4-FFF2-40B4-BE49-F238E27FC236}">
              <a16:creationId xmlns:a16="http://schemas.microsoft.com/office/drawing/2014/main" id="{E443F5E0-5A13-4C4B-BF47-19CFD703FEBF}"/>
            </a:ext>
          </a:extLst>
        </xdr:cNvPr>
        <xdr:cNvCxnSpPr/>
      </xdr:nvCxnSpPr>
      <xdr:spPr>
        <a:xfrm>
          <a:off x="9639300" y="7104036"/>
          <a:ext cx="838200" cy="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6780</xdr:rowOff>
    </xdr:from>
    <xdr:to>
      <xdr:col>46</xdr:col>
      <xdr:colOff>38100</xdr:colOff>
      <xdr:row>41</xdr:row>
      <xdr:rowOff>108380</xdr:rowOff>
    </xdr:to>
    <xdr:sp macro="" textlink="">
      <xdr:nvSpPr>
        <xdr:cNvPr id="135" name="楕円 134">
          <a:extLst>
            <a:ext uri="{FF2B5EF4-FFF2-40B4-BE49-F238E27FC236}">
              <a16:creationId xmlns:a16="http://schemas.microsoft.com/office/drawing/2014/main" id="{7CEDBEB3-70E3-4941-8975-41FDE5AD84D7}"/>
            </a:ext>
          </a:extLst>
        </xdr:cNvPr>
        <xdr:cNvSpPr/>
      </xdr:nvSpPr>
      <xdr:spPr>
        <a:xfrm>
          <a:off x="8699500" y="703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57580</xdr:rowOff>
    </xdr:from>
    <xdr:to>
      <xdr:col>50</xdr:col>
      <xdr:colOff>114300</xdr:colOff>
      <xdr:row>41</xdr:row>
      <xdr:rowOff>74586</xdr:rowOff>
    </xdr:to>
    <xdr:cxnSp macro="">
      <xdr:nvCxnSpPr>
        <xdr:cNvPr id="136" name="直線コネクタ 135">
          <a:extLst>
            <a:ext uri="{FF2B5EF4-FFF2-40B4-BE49-F238E27FC236}">
              <a16:creationId xmlns:a16="http://schemas.microsoft.com/office/drawing/2014/main" id="{C3DBFBC6-4D2F-4F92-AAC4-086119DCE47E}"/>
            </a:ext>
          </a:extLst>
        </xdr:cNvPr>
        <xdr:cNvCxnSpPr/>
      </xdr:nvCxnSpPr>
      <xdr:spPr>
        <a:xfrm>
          <a:off x="8750300" y="7087030"/>
          <a:ext cx="889000" cy="1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5525</xdr:rowOff>
    </xdr:from>
    <xdr:to>
      <xdr:col>41</xdr:col>
      <xdr:colOff>101600</xdr:colOff>
      <xdr:row>41</xdr:row>
      <xdr:rowOff>107125</xdr:rowOff>
    </xdr:to>
    <xdr:sp macro="" textlink="">
      <xdr:nvSpPr>
        <xdr:cNvPr id="137" name="楕円 136">
          <a:extLst>
            <a:ext uri="{FF2B5EF4-FFF2-40B4-BE49-F238E27FC236}">
              <a16:creationId xmlns:a16="http://schemas.microsoft.com/office/drawing/2014/main" id="{4B5EC9C6-2841-4661-8E83-C5BC645C6521}"/>
            </a:ext>
          </a:extLst>
        </xdr:cNvPr>
        <xdr:cNvSpPr/>
      </xdr:nvSpPr>
      <xdr:spPr>
        <a:xfrm>
          <a:off x="7810500" y="70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56325</xdr:rowOff>
    </xdr:from>
    <xdr:to>
      <xdr:col>45</xdr:col>
      <xdr:colOff>177800</xdr:colOff>
      <xdr:row>41</xdr:row>
      <xdr:rowOff>57580</xdr:rowOff>
    </xdr:to>
    <xdr:cxnSp macro="">
      <xdr:nvCxnSpPr>
        <xdr:cNvPr id="138" name="直線コネクタ 137">
          <a:extLst>
            <a:ext uri="{FF2B5EF4-FFF2-40B4-BE49-F238E27FC236}">
              <a16:creationId xmlns:a16="http://schemas.microsoft.com/office/drawing/2014/main" id="{827354E5-E9C1-4E42-9BBE-FCD1FCAA5432}"/>
            </a:ext>
          </a:extLst>
        </xdr:cNvPr>
        <xdr:cNvCxnSpPr/>
      </xdr:nvCxnSpPr>
      <xdr:spPr>
        <a:xfrm>
          <a:off x="7861300" y="7085775"/>
          <a:ext cx="889000" cy="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15797</xdr:rowOff>
    </xdr:from>
    <xdr:to>
      <xdr:col>36</xdr:col>
      <xdr:colOff>165100</xdr:colOff>
      <xdr:row>41</xdr:row>
      <xdr:rowOff>117397</xdr:rowOff>
    </xdr:to>
    <xdr:sp macro="" textlink="">
      <xdr:nvSpPr>
        <xdr:cNvPr id="139" name="楕円 138">
          <a:extLst>
            <a:ext uri="{FF2B5EF4-FFF2-40B4-BE49-F238E27FC236}">
              <a16:creationId xmlns:a16="http://schemas.microsoft.com/office/drawing/2014/main" id="{2C873938-43ED-4874-90A0-E94350837E9D}"/>
            </a:ext>
          </a:extLst>
        </xdr:cNvPr>
        <xdr:cNvSpPr/>
      </xdr:nvSpPr>
      <xdr:spPr>
        <a:xfrm>
          <a:off x="6921500" y="704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56325</xdr:rowOff>
    </xdr:from>
    <xdr:to>
      <xdr:col>41</xdr:col>
      <xdr:colOff>50800</xdr:colOff>
      <xdr:row>41</xdr:row>
      <xdr:rowOff>66597</xdr:rowOff>
    </xdr:to>
    <xdr:cxnSp macro="">
      <xdr:nvCxnSpPr>
        <xdr:cNvPr id="140" name="直線コネクタ 139">
          <a:extLst>
            <a:ext uri="{FF2B5EF4-FFF2-40B4-BE49-F238E27FC236}">
              <a16:creationId xmlns:a16="http://schemas.microsoft.com/office/drawing/2014/main" id="{40E48BA6-A565-4EF5-88D4-7F1E1C6091D2}"/>
            </a:ext>
          </a:extLst>
        </xdr:cNvPr>
        <xdr:cNvCxnSpPr/>
      </xdr:nvCxnSpPr>
      <xdr:spPr>
        <a:xfrm flipV="1">
          <a:off x="6972300" y="7085775"/>
          <a:ext cx="889000" cy="1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116021</xdr:rowOff>
    </xdr:from>
    <xdr:ext cx="534377" cy="259045"/>
    <xdr:sp macro="" textlink="">
      <xdr:nvSpPr>
        <xdr:cNvPr id="141" name="n_1aveValue【道路】&#10;一人当たり延長">
          <a:extLst>
            <a:ext uri="{FF2B5EF4-FFF2-40B4-BE49-F238E27FC236}">
              <a16:creationId xmlns:a16="http://schemas.microsoft.com/office/drawing/2014/main" id="{B21A1C1E-2161-4AF9-8A30-1E56AE913ECD}"/>
            </a:ext>
          </a:extLst>
        </xdr:cNvPr>
        <xdr:cNvSpPr txBox="1"/>
      </xdr:nvSpPr>
      <xdr:spPr>
        <a:xfrm>
          <a:off x="9359411" y="680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111048</xdr:rowOff>
    </xdr:from>
    <xdr:ext cx="534377" cy="259045"/>
    <xdr:sp macro="" textlink="">
      <xdr:nvSpPr>
        <xdr:cNvPr id="142" name="n_2aveValue【道路】&#10;一人当たり延長">
          <a:extLst>
            <a:ext uri="{FF2B5EF4-FFF2-40B4-BE49-F238E27FC236}">
              <a16:creationId xmlns:a16="http://schemas.microsoft.com/office/drawing/2014/main" id="{1B04B850-CE17-4939-8733-6A93420EC83F}"/>
            </a:ext>
          </a:extLst>
        </xdr:cNvPr>
        <xdr:cNvSpPr txBox="1"/>
      </xdr:nvSpPr>
      <xdr:spPr>
        <a:xfrm>
          <a:off x="8483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109641</xdr:rowOff>
    </xdr:from>
    <xdr:ext cx="534377" cy="259045"/>
    <xdr:sp macro="" textlink="">
      <xdr:nvSpPr>
        <xdr:cNvPr id="143" name="n_3aveValue【道路】&#10;一人当たり延長">
          <a:extLst>
            <a:ext uri="{FF2B5EF4-FFF2-40B4-BE49-F238E27FC236}">
              <a16:creationId xmlns:a16="http://schemas.microsoft.com/office/drawing/2014/main" id="{3A03CCCA-1959-4F1A-B393-B6F30BC1D41A}"/>
            </a:ext>
          </a:extLst>
        </xdr:cNvPr>
        <xdr:cNvSpPr txBox="1"/>
      </xdr:nvSpPr>
      <xdr:spPr>
        <a:xfrm>
          <a:off x="7594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115533</xdr:rowOff>
    </xdr:from>
    <xdr:ext cx="534377" cy="259045"/>
    <xdr:sp macro="" textlink="">
      <xdr:nvSpPr>
        <xdr:cNvPr id="144" name="n_4aveValue【道路】&#10;一人当たり延長">
          <a:extLst>
            <a:ext uri="{FF2B5EF4-FFF2-40B4-BE49-F238E27FC236}">
              <a16:creationId xmlns:a16="http://schemas.microsoft.com/office/drawing/2014/main" id="{4FC85EFB-2B71-4672-AE48-0C0630951DBA}"/>
            </a:ext>
          </a:extLst>
        </xdr:cNvPr>
        <xdr:cNvSpPr txBox="1"/>
      </xdr:nvSpPr>
      <xdr:spPr>
        <a:xfrm>
          <a:off x="6705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116513</xdr:rowOff>
    </xdr:from>
    <xdr:ext cx="534377" cy="259045"/>
    <xdr:sp macro="" textlink="">
      <xdr:nvSpPr>
        <xdr:cNvPr id="145" name="n_1mainValue【道路】&#10;一人当たり延長">
          <a:extLst>
            <a:ext uri="{FF2B5EF4-FFF2-40B4-BE49-F238E27FC236}">
              <a16:creationId xmlns:a16="http://schemas.microsoft.com/office/drawing/2014/main" id="{4B1B38DC-E654-400D-B408-3AAD7A340CC9}"/>
            </a:ext>
          </a:extLst>
        </xdr:cNvPr>
        <xdr:cNvSpPr txBox="1"/>
      </xdr:nvSpPr>
      <xdr:spPr>
        <a:xfrm>
          <a:off x="9359411" y="714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99507</xdr:rowOff>
    </xdr:from>
    <xdr:ext cx="534377" cy="259045"/>
    <xdr:sp macro="" textlink="">
      <xdr:nvSpPr>
        <xdr:cNvPr id="146" name="n_2mainValue【道路】&#10;一人当たり延長">
          <a:extLst>
            <a:ext uri="{FF2B5EF4-FFF2-40B4-BE49-F238E27FC236}">
              <a16:creationId xmlns:a16="http://schemas.microsoft.com/office/drawing/2014/main" id="{7E230B88-110B-4741-B7DB-6C4E8011C704}"/>
            </a:ext>
          </a:extLst>
        </xdr:cNvPr>
        <xdr:cNvSpPr txBox="1"/>
      </xdr:nvSpPr>
      <xdr:spPr>
        <a:xfrm>
          <a:off x="8483111" y="712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98252</xdr:rowOff>
    </xdr:from>
    <xdr:ext cx="534377" cy="259045"/>
    <xdr:sp macro="" textlink="">
      <xdr:nvSpPr>
        <xdr:cNvPr id="147" name="n_3mainValue【道路】&#10;一人当たり延長">
          <a:extLst>
            <a:ext uri="{FF2B5EF4-FFF2-40B4-BE49-F238E27FC236}">
              <a16:creationId xmlns:a16="http://schemas.microsoft.com/office/drawing/2014/main" id="{FB8710EF-2244-4E51-8E7F-3F87C297A27B}"/>
            </a:ext>
          </a:extLst>
        </xdr:cNvPr>
        <xdr:cNvSpPr txBox="1"/>
      </xdr:nvSpPr>
      <xdr:spPr>
        <a:xfrm>
          <a:off x="7594111" y="712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108524</xdr:rowOff>
    </xdr:from>
    <xdr:ext cx="534377" cy="259045"/>
    <xdr:sp macro="" textlink="">
      <xdr:nvSpPr>
        <xdr:cNvPr id="148" name="n_4mainValue【道路】&#10;一人当たり延長">
          <a:extLst>
            <a:ext uri="{FF2B5EF4-FFF2-40B4-BE49-F238E27FC236}">
              <a16:creationId xmlns:a16="http://schemas.microsoft.com/office/drawing/2014/main" id="{2B32769E-BA8E-4D0C-B2D1-1AF7AA9FC8DE}"/>
            </a:ext>
          </a:extLst>
        </xdr:cNvPr>
        <xdr:cNvSpPr txBox="1"/>
      </xdr:nvSpPr>
      <xdr:spPr>
        <a:xfrm>
          <a:off x="6705111" y="713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ECA53125-6C73-4923-9D61-85C032C463D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D7A5BE7B-120B-4C31-B464-BEF5378806F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9ED64B6E-6552-4186-9746-2E9BA7619EC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E8A6118E-5B3C-4872-BC99-442EFE6D9B4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125ABD95-3D24-4DC0-B548-1AC1DC1846F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9143A3C9-D397-4646-B88E-DC2D36BFC84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B13AE0A-4E55-4C17-B280-FE2F4D22E6F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EB0F9FA1-2321-47CA-AC3F-3C7A82D4DE4E}"/>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a:extLst>
            <a:ext uri="{FF2B5EF4-FFF2-40B4-BE49-F238E27FC236}">
              <a16:creationId xmlns:a16="http://schemas.microsoft.com/office/drawing/2014/main" id="{52BA1185-21BF-4314-80EB-FC60E1CA61C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a:extLst>
            <a:ext uri="{FF2B5EF4-FFF2-40B4-BE49-F238E27FC236}">
              <a16:creationId xmlns:a16="http://schemas.microsoft.com/office/drawing/2014/main" id="{787D1AA0-6184-4F7E-B150-36D0E9FA35D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a:extLst>
            <a:ext uri="{FF2B5EF4-FFF2-40B4-BE49-F238E27FC236}">
              <a16:creationId xmlns:a16="http://schemas.microsoft.com/office/drawing/2014/main" id="{514B0910-94AF-4FD2-9738-B785FDE6C10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a:extLst>
            <a:ext uri="{FF2B5EF4-FFF2-40B4-BE49-F238E27FC236}">
              <a16:creationId xmlns:a16="http://schemas.microsoft.com/office/drawing/2014/main" id="{049D0ADF-5A8A-44C0-A706-9A18C2D4DFE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a:extLst>
            <a:ext uri="{FF2B5EF4-FFF2-40B4-BE49-F238E27FC236}">
              <a16:creationId xmlns:a16="http://schemas.microsoft.com/office/drawing/2014/main" id="{B6C9BD7C-A0CA-4C8C-98B8-505EAE35DEF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a:extLst>
            <a:ext uri="{FF2B5EF4-FFF2-40B4-BE49-F238E27FC236}">
              <a16:creationId xmlns:a16="http://schemas.microsoft.com/office/drawing/2014/main" id="{82F340DA-8FCC-44BA-9732-25067AF0A2F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a:extLst>
            <a:ext uri="{FF2B5EF4-FFF2-40B4-BE49-F238E27FC236}">
              <a16:creationId xmlns:a16="http://schemas.microsoft.com/office/drawing/2014/main" id="{58BC5DF6-BD64-4C52-A7D6-B5EE94FAC9D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a:extLst>
            <a:ext uri="{FF2B5EF4-FFF2-40B4-BE49-F238E27FC236}">
              <a16:creationId xmlns:a16="http://schemas.microsoft.com/office/drawing/2014/main" id="{652874D0-AE5B-45D0-A6A0-34A4F1995DBD}"/>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0A646FBF-6F77-4FD7-B6A9-B281B74E4BF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D9480B50-894C-484A-8394-45BC8F8F922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F874CDB4-5BD8-4B0A-817A-4582679D97F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E40A1755-2FB4-4856-907B-1E6809F1CFE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C6A29F5B-81F2-4DCB-B4F5-1C94C375608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E7E0F080-AB3D-472E-A064-B3E244B0CDE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4EC9AECF-2D2C-4AC8-BC2C-4D8F4B1F099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6C813B83-643D-48AE-A9ED-5CD0AFC789A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a16="http://schemas.microsoft.com/office/drawing/2014/main" id="{581A5372-5242-4ECA-BBFC-BEADE50D6D0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id="{D831DD83-3C64-44F6-9AF3-4862137B2E0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a16="http://schemas.microsoft.com/office/drawing/2014/main" id="{768B7162-2426-4564-9F59-943469677D1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6" name="直線コネクタ 175">
          <a:extLst>
            <a:ext uri="{FF2B5EF4-FFF2-40B4-BE49-F238E27FC236}">
              <a16:creationId xmlns:a16="http://schemas.microsoft.com/office/drawing/2014/main" id="{F1AB7E69-5671-4A48-AF01-39CA7D5F007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7" name="テキスト ボックス 176">
          <a:extLst>
            <a:ext uri="{FF2B5EF4-FFF2-40B4-BE49-F238E27FC236}">
              <a16:creationId xmlns:a16="http://schemas.microsoft.com/office/drawing/2014/main" id="{B34307B0-CEF7-461D-91FC-5B08693CF5C6}"/>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8" name="直線コネクタ 177">
          <a:extLst>
            <a:ext uri="{FF2B5EF4-FFF2-40B4-BE49-F238E27FC236}">
              <a16:creationId xmlns:a16="http://schemas.microsoft.com/office/drawing/2014/main" id="{802B4EE3-FAE9-45C3-B668-093C49BC740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9" name="テキスト ボックス 178">
          <a:extLst>
            <a:ext uri="{FF2B5EF4-FFF2-40B4-BE49-F238E27FC236}">
              <a16:creationId xmlns:a16="http://schemas.microsoft.com/office/drawing/2014/main" id="{FC2B56C0-20EC-4A5B-B57A-ED9A01C9C15C}"/>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0" name="直線コネクタ 179">
          <a:extLst>
            <a:ext uri="{FF2B5EF4-FFF2-40B4-BE49-F238E27FC236}">
              <a16:creationId xmlns:a16="http://schemas.microsoft.com/office/drawing/2014/main" id="{B7CABA8A-9380-4A05-B946-A62FB00E504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1" name="テキスト ボックス 180">
          <a:extLst>
            <a:ext uri="{FF2B5EF4-FFF2-40B4-BE49-F238E27FC236}">
              <a16:creationId xmlns:a16="http://schemas.microsoft.com/office/drawing/2014/main" id="{9F772E1D-3CBA-46D7-8B49-F197BB600ED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2" name="直線コネクタ 181">
          <a:extLst>
            <a:ext uri="{FF2B5EF4-FFF2-40B4-BE49-F238E27FC236}">
              <a16:creationId xmlns:a16="http://schemas.microsoft.com/office/drawing/2014/main" id="{1BE5023A-6076-4F92-9541-2A1789439F7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3" name="テキスト ボックス 182">
          <a:extLst>
            <a:ext uri="{FF2B5EF4-FFF2-40B4-BE49-F238E27FC236}">
              <a16:creationId xmlns:a16="http://schemas.microsoft.com/office/drawing/2014/main" id="{DA2D1225-8964-4E2B-936B-849BA3511EA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4" name="直線コネクタ 183">
          <a:extLst>
            <a:ext uri="{FF2B5EF4-FFF2-40B4-BE49-F238E27FC236}">
              <a16:creationId xmlns:a16="http://schemas.microsoft.com/office/drawing/2014/main" id="{3C1A054A-0E8B-4529-A942-3AC246C66595}"/>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5" name="テキスト ボックス 184">
          <a:extLst>
            <a:ext uri="{FF2B5EF4-FFF2-40B4-BE49-F238E27FC236}">
              <a16:creationId xmlns:a16="http://schemas.microsoft.com/office/drawing/2014/main" id="{B9291CAC-68F8-405F-B701-1A9AFD6BB934}"/>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6" name="直線コネクタ 185">
          <a:extLst>
            <a:ext uri="{FF2B5EF4-FFF2-40B4-BE49-F238E27FC236}">
              <a16:creationId xmlns:a16="http://schemas.microsoft.com/office/drawing/2014/main" id="{6723CC26-7DE2-466E-BD33-7BF1C9AD3E6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7" name="テキスト ボックス 186">
          <a:extLst>
            <a:ext uri="{FF2B5EF4-FFF2-40B4-BE49-F238E27FC236}">
              <a16:creationId xmlns:a16="http://schemas.microsoft.com/office/drawing/2014/main" id="{A7EDA108-A696-4625-9CD7-A9BFCB7EF232}"/>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6820C7AD-FF36-4607-8B09-A655787BEB4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公営住宅】&#10;有形固定資産減価償却率グラフ枠">
          <a:extLst>
            <a:ext uri="{FF2B5EF4-FFF2-40B4-BE49-F238E27FC236}">
              <a16:creationId xmlns:a16="http://schemas.microsoft.com/office/drawing/2014/main" id="{E83A3EFD-7DA8-4A0B-A639-72D81CFDFE4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190" name="直線コネクタ 189">
          <a:extLst>
            <a:ext uri="{FF2B5EF4-FFF2-40B4-BE49-F238E27FC236}">
              <a16:creationId xmlns:a16="http://schemas.microsoft.com/office/drawing/2014/main" id="{A78A2F15-F009-4DBE-BD6E-D15FAEF454CD}"/>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1" name="【公営住宅】&#10;有形固定資産減価償却率最小値テキスト">
          <a:extLst>
            <a:ext uri="{FF2B5EF4-FFF2-40B4-BE49-F238E27FC236}">
              <a16:creationId xmlns:a16="http://schemas.microsoft.com/office/drawing/2014/main" id="{EEB49352-023F-43E1-BC6F-CE710F045EAA}"/>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2" name="直線コネクタ 191">
          <a:extLst>
            <a:ext uri="{FF2B5EF4-FFF2-40B4-BE49-F238E27FC236}">
              <a16:creationId xmlns:a16="http://schemas.microsoft.com/office/drawing/2014/main" id="{236BF8CC-D5F1-4D0B-A436-663699789B01}"/>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193" name="【公営住宅】&#10;有形固定資産減価償却率最大値テキスト">
          <a:extLst>
            <a:ext uri="{FF2B5EF4-FFF2-40B4-BE49-F238E27FC236}">
              <a16:creationId xmlns:a16="http://schemas.microsoft.com/office/drawing/2014/main" id="{14F8096A-D067-4CB4-B394-44F51E576CFD}"/>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194" name="直線コネクタ 193">
          <a:extLst>
            <a:ext uri="{FF2B5EF4-FFF2-40B4-BE49-F238E27FC236}">
              <a16:creationId xmlns:a16="http://schemas.microsoft.com/office/drawing/2014/main" id="{EF4948A2-AED3-4B17-B191-4CD7C137EA23}"/>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135545</xdr:rowOff>
    </xdr:from>
    <xdr:ext cx="405111" cy="259045"/>
    <xdr:sp macro="" textlink="">
      <xdr:nvSpPr>
        <xdr:cNvPr id="195" name="【公営住宅】&#10;有形固定資産減価償却率平均値テキスト">
          <a:extLst>
            <a:ext uri="{FF2B5EF4-FFF2-40B4-BE49-F238E27FC236}">
              <a16:creationId xmlns:a16="http://schemas.microsoft.com/office/drawing/2014/main" id="{A4A22DB8-305D-41D7-87F2-129B315338CD}"/>
            </a:ext>
          </a:extLst>
        </xdr:cNvPr>
        <xdr:cNvSpPr txBox="1"/>
      </xdr:nvSpPr>
      <xdr:spPr>
        <a:xfrm>
          <a:off x="46736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196" name="フローチャート: 判断 195">
          <a:extLst>
            <a:ext uri="{FF2B5EF4-FFF2-40B4-BE49-F238E27FC236}">
              <a16:creationId xmlns:a16="http://schemas.microsoft.com/office/drawing/2014/main" id="{ABC27D51-9846-4503-BD21-49C0A1EA3B31}"/>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197" name="フローチャート: 判断 196">
          <a:extLst>
            <a:ext uri="{FF2B5EF4-FFF2-40B4-BE49-F238E27FC236}">
              <a16:creationId xmlns:a16="http://schemas.microsoft.com/office/drawing/2014/main" id="{BD4BF9BB-0292-4A3B-BCD6-5B6241670ADA}"/>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198" name="フローチャート: 判断 197">
          <a:extLst>
            <a:ext uri="{FF2B5EF4-FFF2-40B4-BE49-F238E27FC236}">
              <a16:creationId xmlns:a16="http://schemas.microsoft.com/office/drawing/2014/main" id="{E19DAB2C-84CC-4444-897B-AC3E872BC48D}"/>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199" name="フローチャート: 判断 198">
          <a:extLst>
            <a:ext uri="{FF2B5EF4-FFF2-40B4-BE49-F238E27FC236}">
              <a16:creationId xmlns:a16="http://schemas.microsoft.com/office/drawing/2014/main" id="{26BCE5BE-DF8D-44E1-9834-8B725F8AD14E}"/>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00" name="フローチャート: 判断 199">
          <a:extLst>
            <a:ext uri="{FF2B5EF4-FFF2-40B4-BE49-F238E27FC236}">
              <a16:creationId xmlns:a16="http://schemas.microsoft.com/office/drawing/2014/main" id="{838944EA-89E1-4394-A1ED-49A28D001BA9}"/>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EFAFDF79-68A9-4458-A338-E9095992927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5BB18434-3BBF-48BB-9585-979A35EBA0D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4C44FFE-C4C2-48A8-AB00-2546D1AC1C5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BC55F139-3BE5-498B-9016-53682BAAECA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D18EACD8-D068-4E16-A912-91B3CED477A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70576</xdr:rowOff>
    </xdr:from>
    <xdr:to>
      <xdr:col>24</xdr:col>
      <xdr:colOff>114300</xdr:colOff>
      <xdr:row>82</xdr:row>
      <xdr:rowOff>726</xdr:rowOff>
    </xdr:to>
    <xdr:sp macro="" textlink="">
      <xdr:nvSpPr>
        <xdr:cNvPr id="206" name="楕円 205">
          <a:extLst>
            <a:ext uri="{FF2B5EF4-FFF2-40B4-BE49-F238E27FC236}">
              <a16:creationId xmlns:a16="http://schemas.microsoft.com/office/drawing/2014/main" id="{B517B6F4-3721-4079-B4EB-007579D1E025}"/>
            </a:ext>
          </a:extLst>
        </xdr:cNvPr>
        <xdr:cNvSpPr/>
      </xdr:nvSpPr>
      <xdr:spPr>
        <a:xfrm>
          <a:off x="45847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93453</xdr:rowOff>
    </xdr:from>
    <xdr:ext cx="405111" cy="259045"/>
    <xdr:sp macro="" textlink="">
      <xdr:nvSpPr>
        <xdr:cNvPr id="207" name="【公営住宅】&#10;有形固定資産減価償却率該当値テキスト">
          <a:extLst>
            <a:ext uri="{FF2B5EF4-FFF2-40B4-BE49-F238E27FC236}">
              <a16:creationId xmlns:a16="http://schemas.microsoft.com/office/drawing/2014/main" id="{22A597E1-9A60-4771-AB0E-618F8F6AEABA}"/>
            </a:ext>
          </a:extLst>
        </xdr:cNvPr>
        <xdr:cNvSpPr txBox="1"/>
      </xdr:nvSpPr>
      <xdr:spPr>
        <a:xfrm>
          <a:off x="4673600" y="138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124461</xdr:rowOff>
    </xdr:from>
    <xdr:to>
      <xdr:col>20</xdr:col>
      <xdr:colOff>38100</xdr:colOff>
      <xdr:row>82</xdr:row>
      <xdr:rowOff>54611</xdr:rowOff>
    </xdr:to>
    <xdr:sp macro="" textlink="">
      <xdr:nvSpPr>
        <xdr:cNvPr id="208" name="楕円 207">
          <a:extLst>
            <a:ext uri="{FF2B5EF4-FFF2-40B4-BE49-F238E27FC236}">
              <a16:creationId xmlns:a16="http://schemas.microsoft.com/office/drawing/2014/main" id="{CD5718BD-A69D-4D8B-93DF-B69C74722F64}"/>
            </a:ext>
          </a:extLst>
        </xdr:cNvPr>
        <xdr:cNvSpPr/>
      </xdr:nvSpPr>
      <xdr:spPr>
        <a:xfrm>
          <a:off x="3746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121376</xdr:rowOff>
    </xdr:from>
    <xdr:to>
      <xdr:col>24</xdr:col>
      <xdr:colOff>63500</xdr:colOff>
      <xdr:row>82</xdr:row>
      <xdr:rowOff>3811</xdr:rowOff>
    </xdr:to>
    <xdr:cxnSp macro="">
      <xdr:nvCxnSpPr>
        <xdr:cNvPr id="209" name="直線コネクタ 208">
          <a:extLst>
            <a:ext uri="{FF2B5EF4-FFF2-40B4-BE49-F238E27FC236}">
              <a16:creationId xmlns:a16="http://schemas.microsoft.com/office/drawing/2014/main" id="{72DB7EB1-37C3-4721-BB4C-B8A9705E29D2}"/>
            </a:ext>
          </a:extLst>
        </xdr:cNvPr>
        <xdr:cNvCxnSpPr/>
      </xdr:nvCxnSpPr>
      <xdr:spPr>
        <a:xfrm flipV="1">
          <a:off x="3797300" y="14008826"/>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59145</xdr:rowOff>
    </xdr:from>
    <xdr:to>
      <xdr:col>15</xdr:col>
      <xdr:colOff>101600</xdr:colOff>
      <xdr:row>82</xdr:row>
      <xdr:rowOff>160745</xdr:rowOff>
    </xdr:to>
    <xdr:sp macro="" textlink="">
      <xdr:nvSpPr>
        <xdr:cNvPr id="210" name="楕円 209">
          <a:extLst>
            <a:ext uri="{FF2B5EF4-FFF2-40B4-BE49-F238E27FC236}">
              <a16:creationId xmlns:a16="http://schemas.microsoft.com/office/drawing/2014/main" id="{FC505EED-CACA-4BFE-80C5-E4109762BBFD}"/>
            </a:ext>
          </a:extLst>
        </xdr:cNvPr>
        <xdr:cNvSpPr/>
      </xdr:nvSpPr>
      <xdr:spPr>
        <a:xfrm>
          <a:off x="28575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3811</xdr:rowOff>
    </xdr:from>
    <xdr:to>
      <xdr:col>19</xdr:col>
      <xdr:colOff>177800</xdr:colOff>
      <xdr:row>82</xdr:row>
      <xdr:rowOff>109945</xdr:rowOff>
    </xdr:to>
    <xdr:cxnSp macro="">
      <xdr:nvCxnSpPr>
        <xdr:cNvPr id="211" name="直線コネクタ 210">
          <a:extLst>
            <a:ext uri="{FF2B5EF4-FFF2-40B4-BE49-F238E27FC236}">
              <a16:creationId xmlns:a16="http://schemas.microsoft.com/office/drawing/2014/main" id="{38376B90-3C95-4B04-A4CE-D717B96479F2}"/>
            </a:ext>
          </a:extLst>
        </xdr:cNvPr>
        <xdr:cNvCxnSpPr/>
      </xdr:nvCxnSpPr>
      <xdr:spPr>
        <a:xfrm flipV="1">
          <a:off x="2908300" y="14062711"/>
          <a:ext cx="889000" cy="10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42818</xdr:rowOff>
    </xdr:from>
    <xdr:to>
      <xdr:col>10</xdr:col>
      <xdr:colOff>165100</xdr:colOff>
      <xdr:row>82</xdr:row>
      <xdr:rowOff>144418</xdr:rowOff>
    </xdr:to>
    <xdr:sp macro="" textlink="">
      <xdr:nvSpPr>
        <xdr:cNvPr id="212" name="楕円 211">
          <a:extLst>
            <a:ext uri="{FF2B5EF4-FFF2-40B4-BE49-F238E27FC236}">
              <a16:creationId xmlns:a16="http://schemas.microsoft.com/office/drawing/2014/main" id="{B9B20C23-0A74-48D9-804D-E1939092E0B2}"/>
            </a:ext>
          </a:extLst>
        </xdr:cNvPr>
        <xdr:cNvSpPr/>
      </xdr:nvSpPr>
      <xdr:spPr>
        <a:xfrm>
          <a:off x="19685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93618</xdr:rowOff>
    </xdr:from>
    <xdr:to>
      <xdr:col>15</xdr:col>
      <xdr:colOff>50800</xdr:colOff>
      <xdr:row>82</xdr:row>
      <xdr:rowOff>109945</xdr:rowOff>
    </xdr:to>
    <xdr:cxnSp macro="">
      <xdr:nvCxnSpPr>
        <xdr:cNvPr id="213" name="直線コネクタ 212">
          <a:extLst>
            <a:ext uri="{FF2B5EF4-FFF2-40B4-BE49-F238E27FC236}">
              <a16:creationId xmlns:a16="http://schemas.microsoft.com/office/drawing/2014/main" id="{77311392-1F76-42BE-A981-D1214B31C479}"/>
            </a:ext>
          </a:extLst>
        </xdr:cNvPr>
        <xdr:cNvCxnSpPr/>
      </xdr:nvCxnSpPr>
      <xdr:spPr>
        <a:xfrm>
          <a:off x="2019300" y="14152518"/>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6894</xdr:rowOff>
    </xdr:from>
    <xdr:to>
      <xdr:col>6</xdr:col>
      <xdr:colOff>38100</xdr:colOff>
      <xdr:row>82</xdr:row>
      <xdr:rowOff>108494</xdr:rowOff>
    </xdr:to>
    <xdr:sp macro="" textlink="">
      <xdr:nvSpPr>
        <xdr:cNvPr id="214" name="楕円 213">
          <a:extLst>
            <a:ext uri="{FF2B5EF4-FFF2-40B4-BE49-F238E27FC236}">
              <a16:creationId xmlns:a16="http://schemas.microsoft.com/office/drawing/2014/main" id="{8E5AEC97-8B6C-4A47-8E2E-3A7D077E14D5}"/>
            </a:ext>
          </a:extLst>
        </xdr:cNvPr>
        <xdr:cNvSpPr/>
      </xdr:nvSpPr>
      <xdr:spPr>
        <a:xfrm>
          <a:off x="1079500" y="140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57694</xdr:rowOff>
    </xdr:from>
    <xdr:to>
      <xdr:col>10</xdr:col>
      <xdr:colOff>114300</xdr:colOff>
      <xdr:row>82</xdr:row>
      <xdr:rowOff>93618</xdr:rowOff>
    </xdr:to>
    <xdr:cxnSp macro="">
      <xdr:nvCxnSpPr>
        <xdr:cNvPr id="215" name="直線コネクタ 214">
          <a:extLst>
            <a:ext uri="{FF2B5EF4-FFF2-40B4-BE49-F238E27FC236}">
              <a16:creationId xmlns:a16="http://schemas.microsoft.com/office/drawing/2014/main" id="{D468F863-B1FD-44F6-B3D5-9763A01E555F}"/>
            </a:ext>
          </a:extLst>
        </xdr:cNvPr>
        <xdr:cNvCxnSpPr/>
      </xdr:nvCxnSpPr>
      <xdr:spPr>
        <a:xfrm>
          <a:off x="1130300" y="141165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50635</xdr:rowOff>
    </xdr:from>
    <xdr:ext cx="405111" cy="259045"/>
    <xdr:sp macro="" textlink="">
      <xdr:nvSpPr>
        <xdr:cNvPr id="216" name="n_1aveValue【公営住宅】&#10;有形固定資産減価償却率">
          <a:extLst>
            <a:ext uri="{FF2B5EF4-FFF2-40B4-BE49-F238E27FC236}">
              <a16:creationId xmlns:a16="http://schemas.microsoft.com/office/drawing/2014/main" id="{2A84046D-C835-432F-BCFA-104A8811B5F9}"/>
            </a:ext>
          </a:extLst>
        </xdr:cNvPr>
        <xdr:cNvSpPr txBox="1"/>
      </xdr:nvSpPr>
      <xdr:spPr>
        <a:xfrm>
          <a:off x="35820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60433</xdr:rowOff>
    </xdr:from>
    <xdr:ext cx="405111" cy="259045"/>
    <xdr:sp macro="" textlink="">
      <xdr:nvSpPr>
        <xdr:cNvPr id="217" name="n_2aveValue【公営住宅】&#10;有形固定資産減価償却率">
          <a:extLst>
            <a:ext uri="{FF2B5EF4-FFF2-40B4-BE49-F238E27FC236}">
              <a16:creationId xmlns:a16="http://schemas.microsoft.com/office/drawing/2014/main" id="{C463445F-0905-4892-9B97-A888909A6E80}"/>
            </a:ext>
          </a:extLst>
        </xdr:cNvPr>
        <xdr:cNvSpPr txBox="1"/>
      </xdr:nvSpPr>
      <xdr:spPr>
        <a:xfrm>
          <a:off x="27057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44104</xdr:rowOff>
    </xdr:from>
    <xdr:ext cx="405111" cy="259045"/>
    <xdr:sp macro="" textlink="">
      <xdr:nvSpPr>
        <xdr:cNvPr id="218" name="n_3aveValue【公営住宅】&#10;有形固定資産減価償却率">
          <a:extLst>
            <a:ext uri="{FF2B5EF4-FFF2-40B4-BE49-F238E27FC236}">
              <a16:creationId xmlns:a16="http://schemas.microsoft.com/office/drawing/2014/main" id="{917963BE-9180-4083-A98F-C622208A8F1E}"/>
            </a:ext>
          </a:extLst>
        </xdr:cNvPr>
        <xdr:cNvSpPr txBox="1"/>
      </xdr:nvSpPr>
      <xdr:spPr>
        <a:xfrm>
          <a:off x="1816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9814</xdr:rowOff>
    </xdr:from>
    <xdr:ext cx="405111" cy="259045"/>
    <xdr:sp macro="" textlink="">
      <xdr:nvSpPr>
        <xdr:cNvPr id="219" name="n_4aveValue【公営住宅】&#10;有形固定資産減価償却率">
          <a:extLst>
            <a:ext uri="{FF2B5EF4-FFF2-40B4-BE49-F238E27FC236}">
              <a16:creationId xmlns:a16="http://schemas.microsoft.com/office/drawing/2014/main" id="{4EE3A3D2-A638-4EAA-AD8A-340EF56DAA5C}"/>
            </a:ext>
          </a:extLst>
        </xdr:cNvPr>
        <xdr:cNvSpPr txBox="1"/>
      </xdr:nvSpPr>
      <xdr:spPr>
        <a:xfrm>
          <a:off x="9277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71138</xdr:rowOff>
    </xdr:from>
    <xdr:ext cx="405111" cy="259045"/>
    <xdr:sp macro="" textlink="">
      <xdr:nvSpPr>
        <xdr:cNvPr id="220" name="n_1mainValue【公営住宅】&#10;有形固定資産減価償却率">
          <a:extLst>
            <a:ext uri="{FF2B5EF4-FFF2-40B4-BE49-F238E27FC236}">
              <a16:creationId xmlns:a16="http://schemas.microsoft.com/office/drawing/2014/main" id="{5F7D034A-5094-48DC-96A2-C5357B2F7290}"/>
            </a:ext>
          </a:extLst>
        </xdr:cNvPr>
        <xdr:cNvSpPr txBox="1"/>
      </xdr:nvSpPr>
      <xdr:spPr>
        <a:xfrm>
          <a:off x="3582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5822</xdr:rowOff>
    </xdr:from>
    <xdr:ext cx="405111" cy="259045"/>
    <xdr:sp macro="" textlink="">
      <xdr:nvSpPr>
        <xdr:cNvPr id="221" name="n_2mainValue【公営住宅】&#10;有形固定資産減価償却率">
          <a:extLst>
            <a:ext uri="{FF2B5EF4-FFF2-40B4-BE49-F238E27FC236}">
              <a16:creationId xmlns:a16="http://schemas.microsoft.com/office/drawing/2014/main" id="{1ADBC738-3D9F-48FD-9828-F0FF346D7DD5}"/>
            </a:ext>
          </a:extLst>
        </xdr:cNvPr>
        <xdr:cNvSpPr txBox="1"/>
      </xdr:nvSpPr>
      <xdr:spPr>
        <a:xfrm>
          <a:off x="2705744" y="138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160945</xdr:rowOff>
    </xdr:from>
    <xdr:ext cx="405111" cy="259045"/>
    <xdr:sp macro="" textlink="">
      <xdr:nvSpPr>
        <xdr:cNvPr id="222" name="n_3mainValue【公営住宅】&#10;有形固定資産減価償却率">
          <a:extLst>
            <a:ext uri="{FF2B5EF4-FFF2-40B4-BE49-F238E27FC236}">
              <a16:creationId xmlns:a16="http://schemas.microsoft.com/office/drawing/2014/main" id="{84A16F0C-1908-4688-B616-B8E780DA1611}"/>
            </a:ext>
          </a:extLst>
        </xdr:cNvPr>
        <xdr:cNvSpPr txBox="1"/>
      </xdr:nvSpPr>
      <xdr:spPr>
        <a:xfrm>
          <a:off x="1816744" y="1387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125021</xdr:rowOff>
    </xdr:from>
    <xdr:ext cx="405111" cy="259045"/>
    <xdr:sp macro="" textlink="">
      <xdr:nvSpPr>
        <xdr:cNvPr id="223" name="n_4mainValue【公営住宅】&#10;有形固定資産減価償却率">
          <a:extLst>
            <a:ext uri="{FF2B5EF4-FFF2-40B4-BE49-F238E27FC236}">
              <a16:creationId xmlns:a16="http://schemas.microsoft.com/office/drawing/2014/main" id="{321FD0FF-24B0-4BD0-B5B7-18EC25EEEB32}"/>
            </a:ext>
          </a:extLst>
        </xdr:cNvPr>
        <xdr:cNvSpPr txBox="1"/>
      </xdr:nvSpPr>
      <xdr:spPr>
        <a:xfrm>
          <a:off x="927744" y="1384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a:extLst>
            <a:ext uri="{FF2B5EF4-FFF2-40B4-BE49-F238E27FC236}">
              <a16:creationId xmlns:a16="http://schemas.microsoft.com/office/drawing/2014/main" id="{0F7AFF61-337D-465C-B315-2542E09B584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a:extLst>
            <a:ext uri="{FF2B5EF4-FFF2-40B4-BE49-F238E27FC236}">
              <a16:creationId xmlns:a16="http://schemas.microsoft.com/office/drawing/2014/main" id="{7B8ACCAA-3FA2-43E0-82BC-87673203223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a:extLst>
            <a:ext uri="{FF2B5EF4-FFF2-40B4-BE49-F238E27FC236}">
              <a16:creationId xmlns:a16="http://schemas.microsoft.com/office/drawing/2014/main" id="{4D374AAD-8C86-402E-BDC1-29813FE6BA8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a:extLst>
            <a:ext uri="{FF2B5EF4-FFF2-40B4-BE49-F238E27FC236}">
              <a16:creationId xmlns:a16="http://schemas.microsoft.com/office/drawing/2014/main" id="{63F89A80-CE05-448B-B740-3A000070E7E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a:extLst>
            <a:ext uri="{FF2B5EF4-FFF2-40B4-BE49-F238E27FC236}">
              <a16:creationId xmlns:a16="http://schemas.microsoft.com/office/drawing/2014/main" id="{A7262108-316C-470D-A5C2-9DCA139F6C4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a:extLst>
            <a:ext uri="{FF2B5EF4-FFF2-40B4-BE49-F238E27FC236}">
              <a16:creationId xmlns:a16="http://schemas.microsoft.com/office/drawing/2014/main" id="{6369917C-23A8-481F-B8B7-B554CCB9B11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a:extLst>
            <a:ext uri="{FF2B5EF4-FFF2-40B4-BE49-F238E27FC236}">
              <a16:creationId xmlns:a16="http://schemas.microsoft.com/office/drawing/2014/main" id="{9E316B6F-0287-4BF3-8C98-E1CE81CCBF6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a:extLst>
            <a:ext uri="{FF2B5EF4-FFF2-40B4-BE49-F238E27FC236}">
              <a16:creationId xmlns:a16="http://schemas.microsoft.com/office/drawing/2014/main" id="{C29102E2-0872-47F2-B2C8-0166F456DE7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a:extLst>
            <a:ext uri="{FF2B5EF4-FFF2-40B4-BE49-F238E27FC236}">
              <a16:creationId xmlns:a16="http://schemas.microsoft.com/office/drawing/2014/main" id="{896226AD-BC3D-4A10-ABC2-7112234C96C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a:extLst>
            <a:ext uri="{FF2B5EF4-FFF2-40B4-BE49-F238E27FC236}">
              <a16:creationId xmlns:a16="http://schemas.microsoft.com/office/drawing/2014/main" id="{0AF2DDBB-CEA3-44D8-A9A3-896A71B227F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4" name="直線コネクタ 233">
          <a:extLst>
            <a:ext uri="{FF2B5EF4-FFF2-40B4-BE49-F238E27FC236}">
              <a16:creationId xmlns:a16="http://schemas.microsoft.com/office/drawing/2014/main" id="{C315E0E9-AD69-4D0E-940E-7BBC5E5844D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5" name="テキスト ボックス 234">
          <a:extLst>
            <a:ext uri="{FF2B5EF4-FFF2-40B4-BE49-F238E27FC236}">
              <a16:creationId xmlns:a16="http://schemas.microsoft.com/office/drawing/2014/main" id="{36E98602-32A9-4430-95BC-8C41345816A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6" name="直線コネクタ 235">
          <a:extLst>
            <a:ext uri="{FF2B5EF4-FFF2-40B4-BE49-F238E27FC236}">
              <a16:creationId xmlns:a16="http://schemas.microsoft.com/office/drawing/2014/main" id="{D2E9F041-C673-4079-B3F5-BF37B28D0E2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37" name="テキスト ボックス 236">
          <a:extLst>
            <a:ext uri="{FF2B5EF4-FFF2-40B4-BE49-F238E27FC236}">
              <a16:creationId xmlns:a16="http://schemas.microsoft.com/office/drawing/2014/main" id="{CD9E7CB0-0A6F-44B7-89A0-7DB2527CEFF4}"/>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8" name="直線コネクタ 237">
          <a:extLst>
            <a:ext uri="{FF2B5EF4-FFF2-40B4-BE49-F238E27FC236}">
              <a16:creationId xmlns:a16="http://schemas.microsoft.com/office/drawing/2014/main" id="{3127C83B-05CA-4E27-B39A-A2199EFD386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39" name="テキスト ボックス 238">
          <a:extLst>
            <a:ext uri="{FF2B5EF4-FFF2-40B4-BE49-F238E27FC236}">
              <a16:creationId xmlns:a16="http://schemas.microsoft.com/office/drawing/2014/main" id="{A6683960-389A-4957-9E03-89C42AB3CC03}"/>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0" name="直線コネクタ 239">
          <a:extLst>
            <a:ext uri="{FF2B5EF4-FFF2-40B4-BE49-F238E27FC236}">
              <a16:creationId xmlns:a16="http://schemas.microsoft.com/office/drawing/2014/main" id="{6BB8A4BC-FCF1-480B-9A10-BDDCCD17818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41" name="テキスト ボックス 240">
          <a:extLst>
            <a:ext uri="{FF2B5EF4-FFF2-40B4-BE49-F238E27FC236}">
              <a16:creationId xmlns:a16="http://schemas.microsoft.com/office/drawing/2014/main" id="{2FA2B86C-7AE9-4053-A45E-74D785EB89FF}"/>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2" name="直線コネクタ 241">
          <a:extLst>
            <a:ext uri="{FF2B5EF4-FFF2-40B4-BE49-F238E27FC236}">
              <a16:creationId xmlns:a16="http://schemas.microsoft.com/office/drawing/2014/main" id="{B14A70CD-E499-4A03-A82F-B2AE76C9BF7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43" name="テキスト ボックス 242">
          <a:extLst>
            <a:ext uri="{FF2B5EF4-FFF2-40B4-BE49-F238E27FC236}">
              <a16:creationId xmlns:a16="http://schemas.microsoft.com/office/drawing/2014/main" id="{55B447CB-88C9-4FC1-96D5-5A3EFB0DE3CE}"/>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a:extLst>
            <a:ext uri="{FF2B5EF4-FFF2-40B4-BE49-F238E27FC236}">
              <a16:creationId xmlns:a16="http://schemas.microsoft.com/office/drawing/2014/main" id="{4827CFA1-D578-45A0-9AF1-02D8AA85DCF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45" name="テキスト ボックス 244">
          <a:extLst>
            <a:ext uri="{FF2B5EF4-FFF2-40B4-BE49-F238E27FC236}">
              <a16:creationId xmlns:a16="http://schemas.microsoft.com/office/drawing/2014/main" id="{D7810308-1F87-4F9A-B231-1A6BFD95F638}"/>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公営住宅】&#10;一人当たり面積グラフ枠">
          <a:extLst>
            <a:ext uri="{FF2B5EF4-FFF2-40B4-BE49-F238E27FC236}">
              <a16:creationId xmlns:a16="http://schemas.microsoft.com/office/drawing/2014/main" id="{ABF7ACFB-AA7F-433E-80CD-4114117D487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247" name="直線コネクタ 246">
          <a:extLst>
            <a:ext uri="{FF2B5EF4-FFF2-40B4-BE49-F238E27FC236}">
              <a16:creationId xmlns:a16="http://schemas.microsoft.com/office/drawing/2014/main" id="{E20126FD-1649-473C-8D08-AE087DF579C8}"/>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248" name="【公営住宅】&#10;一人当たり面積最小値テキスト">
          <a:extLst>
            <a:ext uri="{FF2B5EF4-FFF2-40B4-BE49-F238E27FC236}">
              <a16:creationId xmlns:a16="http://schemas.microsoft.com/office/drawing/2014/main" id="{E4DE2A82-704D-4C9E-A993-CC15C0F41FF5}"/>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249" name="直線コネクタ 248">
          <a:extLst>
            <a:ext uri="{FF2B5EF4-FFF2-40B4-BE49-F238E27FC236}">
              <a16:creationId xmlns:a16="http://schemas.microsoft.com/office/drawing/2014/main" id="{AE86686B-0C55-409E-86CE-7F3BE1DFCE3B}"/>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250" name="【公営住宅】&#10;一人当たり面積最大値テキスト">
          <a:extLst>
            <a:ext uri="{FF2B5EF4-FFF2-40B4-BE49-F238E27FC236}">
              <a16:creationId xmlns:a16="http://schemas.microsoft.com/office/drawing/2014/main" id="{4549BCEB-4CDA-48D3-A847-61D22695D99D}"/>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251" name="直線コネクタ 250">
          <a:extLst>
            <a:ext uri="{FF2B5EF4-FFF2-40B4-BE49-F238E27FC236}">
              <a16:creationId xmlns:a16="http://schemas.microsoft.com/office/drawing/2014/main" id="{9D7D96B3-3A2C-4A06-BE1C-D77026176008}"/>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252" name="【公営住宅】&#10;一人当たり面積平均値テキスト">
          <a:extLst>
            <a:ext uri="{FF2B5EF4-FFF2-40B4-BE49-F238E27FC236}">
              <a16:creationId xmlns:a16="http://schemas.microsoft.com/office/drawing/2014/main" id="{C3BEEFCD-765F-42ED-9C77-36ED74299EF5}"/>
            </a:ext>
          </a:extLst>
        </xdr:cNvPr>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253" name="フローチャート: 判断 252">
          <a:extLst>
            <a:ext uri="{FF2B5EF4-FFF2-40B4-BE49-F238E27FC236}">
              <a16:creationId xmlns:a16="http://schemas.microsoft.com/office/drawing/2014/main" id="{9CDFA491-8D6C-4D40-B3AD-11D35DB4EA88}"/>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254" name="フローチャート: 判断 253">
          <a:extLst>
            <a:ext uri="{FF2B5EF4-FFF2-40B4-BE49-F238E27FC236}">
              <a16:creationId xmlns:a16="http://schemas.microsoft.com/office/drawing/2014/main" id="{0FEF482B-EDBD-4B33-AD2D-671720EF2ED1}"/>
            </a:ext>
          </a:extLst>
        </xdr:cNvPr>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255" name="フローチャート: 判断 254">
          <a:extLst>
            <a:ext uri="{FF2B5EF4-FFF2-40B4-BE49-F238E27FC236}">
              <a16:creationId xmlns:a16="http://schemas.microsoft.com/office/drawing/2014/main" id="{67416FF2-F4FA-499D-B899-B7CBAE77F0DB}"/>
            </a:ext>
          </a:extLst>
        </xdr:cNvPr>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256" name="フローチャート: 判断 255">
          <a:extLst>
            <a:ext uri="{FF2B5EF4-FFF2-40B4-BE49-F238E27FC236}">
              <a16:creationId xmlns:a16="http://schemas.microsoft.com/office/drawing/2014/main" id="{C7D90753-2D3B-47FB-96EA-AEE260092613}"/>
            </a:ext>
          </a:extLst>
        </xdr:cNvPr>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257" name="フローチャート: 判断 256">
          <a:extLst>
            <a:ext uri="{FF2B5EF4-FFF2-40B4-BE49-F238E27FC236}">
              <a16:creationId xmlns:a16="http://schemas.microsoft.com/office/drawing/2014/main" id="{3A4A2F6D-DACF-472E-8A62-3320873187EA}"/>
            </a:ext>
          </a:extLst>
        </xdr:cNvPr>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1669CFA7-703E-409C-988D-79218702CA4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57EC8F9D-C58B-440F-B0A9-3EDB0B7D3AF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A89B546D-BA7F-44FA-B789-7D37608AA8E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C96B5831-71E4-4FFA-9A15-3265C893EE4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AE596543-043F-4DF2-9700-6D8B1B06FA2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129947</xdr:rowOff>
    </xdr:from>
    <xdr:to>
      <xdr:col>55</xdr:col>
      <xdr:colOff>50800</xdr:colOff>
      <xdr:row>86</xdr:row>
      <xdr:rowOff>60097</xdr:rowOff>
    </xdr:to>
    <xdr:sp macro="" textlink="">
      <xdr:nvSpPr>
        <xdr:cNvPr id="263" name="楕円 262">
          <a:extLst>
            <a:ext uri="{FF2B5EF4-FFF2-40B4-BE49-F238E27FC236}">
              <a16:creationId xmlns:a16="http://schemas.microsoft.com/office/drawing/2014/main" id="{25508431-6198-4099-A9F9-4DEEE64B33F5}"/>
            </a:ext>
          </a:extLst>
        </xdr:cNvPr>
        <xdr:cNvSpPr/>
      </xdr:nvSpPr>
      <xdr:spPr>
        <a:xfrm>
          <a:off x="10426700" y="14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44874</xdr:rowOff>
    </xdr:from>
    <xdr:ext cx="469744" cy="259045"/>
    <xdr:sp macro="" textlink="">
      <xdr:nvSpPr>
        <xdr:cNvPr id="264" name="【公営住宅】&#10;一人当たり面積該当値テキスト">
          <a:extLst>
            <a:ext uri="{FF2B5EF4-FFF2-40B4-BE49-F238E27FC236}">
              <a16:creationId xmlns:a16="http://schemas.microsoft.com/office/drawing/2014/main" id="{B28D8D6F-5C18-4B5E-A1E8-F9D4556DEBF0}"/>
            </a:ext>
          </a:extLst>
        </xdr:cNvPr>
        <xdr:cNvSpPr txBox="1"/>
      </xdr:nvSpPr>
      <xdr:spPr>
        <a:xfrm>
          <a:off x="10515600" y="14618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126822</xdr:rowOff>
    </xdr:from>
    <xdr:to>
      <xdr:col>50</xdr:col>
      <xdr:colOff>165100</xdr:colOff>
      <xdr:row>86</xdr:row>
      <xdr:rowOff>56972</xdr:rowOff>
    </xdr:to>
    <xdr:sp macro="" textlink="">
      <xdr:nvSpPr>
        <xdr:cNvPr id="265" name="楕円 264">
          <a:extLst>
            <a:ext uri="{FF2B5EF4-FFF2-40B4-BE49-F238E27FC236}">
              <a16:creationId xmlns:a16="http://schemas.microsoft.com/office/drawing/2014/main" id="{761F4EA0-6613-45D2-B579-1D2C18E644EC}"/>
            </a:ext>
          </a:extLst>
        </xdr:cNvPr>
        <xdr:cNvSpPr/>
      </xdr:nvSpPr>
      <xdr:spPr>
        <a:xfrm>
          <a:off x="9588500" y="1470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6172</xdr:rowOff>
    </xdr:from>
    <xdr:to>
      <xdr:col>55</xdr:col>
      <xdr:colOff>0</xdr:colOff>
      <xdr:row>86</xdr:row>
      <xdr:rowOff>9297</xdr:rowOff>
    </xdr:to>
    <xdr:cxnSp macro="">
      <xdr:nvCxnSpPr>
        <xdr:cNvPr id="266" name="直線コネクタ 265">
          <a:extLst>
            <a:ext uri="{FF2B5EF4-FFF2-40B4-BE49-F238E27FC236}">
              <a16:creationId xmlns:a16="http://schemas.microsoft.com/office/drawing/2014/main" id="{DCB0D0E8-8DAF-428B-8503-39A3B772E605}"/>
            </a:ext>
          </a:extLst>
        </xdr:cNvPr>
        <xdr:cNvCxnSpPr/>
      </xdr:nvCxnSpPr>
      <xdr:spPr>
        <a:xfrm>
          <a:off x="9639300" y="14750872"/>
          <a:ext cx="8382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66663</xdr:rowOff>
    </xdr:from>
    <xdr:to>
      <xdr:col>46</xdr:col>
      <xdr:colOff>38100</xdr:colOff>
      <xdr:row>85</xdr:row>
      <xdr:rowOff>168263</xdr:rowOff>
    </xdr:to>
    <xdr:sp macro="" textlink="">
      <xdr:nvSpPr>
        <xdr:cNvPr id="267" name="楕円 266">
          <a:extLst>
            <a:ext uri="{FF2B5EF4-FFF2-40B4-BE49-F238E27FC236}">
              <a16:creationId xmlns:a16="http://schemas.microsoft.com/office/drawing/2014/main" id="{E496D82E-312C-4F09-BD5C-F1FF6027BFD6}"/>
            </a:ext>
          </a:extLst>
        </xdr:cNvPr>
        <xdr:cNvSpPr/>
      </xdr:nvSpPr>
      <xdr:spPr>
        <a:xfrm>
          <a:off x="8699500" y="1463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117463</xdr:rowOff>
    </xdr:from>
    <xdr:to>
      <xdr:col>50</xdr:col>
      <xdr:colOff>114300</xdr:colOff>
      <xdr:row>86</xdr:row>
      <xdr:rowOff>6172</xdr:rowOff>
    </xdr:to>
    <xdr:cxnSp macro="">
      <xdr:nvCxnSpPr>
        <xdr:cNvPr id="268" name="直線コネクタ 267">
          <a:extLst>
            <a:ext uri="{FF2B5EF4-FFF2-40B4-BE49-F238E27FC236}">
              <a16:creationId xmlns:a16="http://schemas.microsoft.com/office/drawing/2014/main" id="{DD8F4674-ED2D-4D93-AF9A-A56CEE680AFE}"/>
            </a:ext>
          </a:extLst>
        </xdr:cNvPr>
        <xdr:cNvCxnSpPr/>
      </xdr:nvCxnSpPr>
      <xdr:spPr>
        <a:xfrm>
          <a:off x="8750300" y="14690713"/>
          <a:ext cx="889000" cy="6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65100</xdr:rowOff>
    </xdr:from>
    <xdr:to>
      <xdr:col>41</xdr:col>
      <xdr:colOff>101600</xdr:colOff>
      <xdr:row>85</xdr:row>
      <xdr:rowOff>166700</xdr:rowOff>
    </xdr:to>
    <xdr:sp macro="" textlink="">
      <xdr:nvSpPr>
        <xdr:cNvPr id="269" name="楕円 268">
          <a:extLst>
            <a:ext uri="{FF2B5EF4-FFF2-40B4-BE49-F238E27FC236}">
              <a16:creationId xmlns:a16="http://schemas.microsoft.com/office/drawing/2014/main" id="{9F8942DE-DF92-4405-8D39-360C544E4449}"/>
            </a:ext>
          </a:extLst>
        </xdr:cNvPr>
        <xdr:cNvSpPr/>
      </xdr:nvSpPr>
      <xdr:spPr>
        <a:xfrm>
          <a:off x="7810500" y="1463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115900</xdr:rowOff>
    </xdr:from>
    <xdr:to>
      <xdr:col>45</xdr:col>
      <xdr:colOff>177800</xdr:colOff>
      <xdr:row>85</xdr:row>
      <xdr:rowOff>117463</xdr:rowOff>
    </xdr:to>
    <xdr:cxnSp macro="">
      <xdr:nvCxnSpPr>
        <xdr:cNvPr id="270" name="直線コネクタ 269">
          <a:extLst>
            <a:ext uri="{FF2B5EF4-FFF2-40B4-BE49-F238E27FC236}">
              <a16:creationId xmlns:a16="http://schemas.microsoft.com/office/drawing/2014/main" id="{52585F82-5084-4919-BDD4-ED84CA982A76}"/>
            </a:ext>
          </a:extLst>
        </xdr:cNvPr>
        <xdr:cNvCxnSpPr/>
      </xdr:nvCxnSpPr>
      <xdr:spPr>
        <a:xfrm>
          <a:off x="7861300" y="14689150"/>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65063</xdr:rowOff>
    </xdr:from>
    <xdr:to>
      <xdr:col>36</xdr:col>
      <xdr:colOff>165100</xdr:colOff>
      <xdr:row>85</xdr:row>
      <xdr:rowOff>166663</xdr:rowOff>
    </xdr:to>
    <xdr:sp macro="" textlink="">
      <xdr:nvSpPr>
        <xdr:cNvPr id="271" name="楕円 270">
          <a:extLst>
            <a:ext uri="{FF2B5EF4-FFF2-40B4-BE49-F238E27FC236}">
              <a16:creationId xmlns:a16="http://schemas.microsoft.com/office/drawing/2014/main" id="{91110FA2-A708-4F11-9C96-F49C1707F62C}"/>
            </a:ext>
          </a:extLst>
        </xdr:cNvPr>
        <xdr:cNvSpPr/>
      </xdr:nvSpPr>
      <xdr:spPr>
        <a:xfrm>
          <a:off x="6921500" y="1463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115863</xdr:rowOff>
    </xdr:from>
    <xdr:to>
      <xdr:col>41</xdr:col>
      <xdr:colOff>50800</xdr:colOff>
      <xdr:row>85</xdr:row>
      <xdr:rowOff>115900</xdr:rowOff>
    </xdr:to>
    <xdr:cxnSp macro="">
      <xdr:nvCxnSpPr>
        <xdr:cNvPr id="272" name="直線コネクタ 271">
          <a:extLst>
            <a:ext uri="{FF2B5EF4-FFF2-40B4-BE49-F238E27FC236}">
              <a16:creationId xmlns:a16="http://schemas.microsoft.com/office/drawing/2014/main" id="{A0C0829D-B2B1-48C3-A3F0-D5200191A9AB}"/>
            </a:ext>
          </a:extLst>
        </xdr:cNvPr>
        <xdr:cNvCxnSpPr/>
      </xdr:nvCxnSpPr>
      <xdr:spPr>
        <a:xfrm>
          <a:off x="6972300" y="14689113"/>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273" name="n_1aveValue【公営住宅】&#10;一人当たり面積">
          <a:extLst>
            <a:ext uri="{FF2B5EF4-FFF2-40B4-BE49-F238E27FC236}">
              <a16:creationId xmlns:a16="http://schemas.microsoft.com/office/drawing/2014/main" id="{7F6D2C09-3356-4567-AA7C-5D842CC3C470}"/>
            </a:ext>
          </a:extLst>
        </xdr:cNvPr>
        <xdr:cNvSpPr txBox="1"/>
      </xdr:nvSpPr>
      <xdr:spPr>
        <a:xfrm>
          <a:off x="9391727"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274" name="n_2aveValue【公営住宅】&#10;一人当たり面積">
          <a:extLst>
            <a:ext uri="{FF2B5EF4-FFF2-40B4-BE49-F238E27FC236}">
              <a16:creationId xmlns:a16="http://schemas.microsoft.com/office/drawing/2014/main" id="{0F1A5722-471B-438B-99D9-3AB5CF47EC72}"/>
            </a:ext>
          </a:extLst>
        </xdr:cNvPr>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275" name="n_3aveValue【公営住宅】&#10;一人当たり面積">
          <a:extLst>
            <a:ext uri="{FF2B5EF4-FFF2-40B4-BE49-F238E27FC236}">
              <a16:creationId xmlns:a16="http://schemas.microsoft.com/office/drawing/2014/main" id="{A811CD32-02CC-4A11-9DF5-616DF29ABC05}"/>
            </a:ext>
          </a:extLst>
        </xdr:cNvPr>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276" name="n_4aveValue【公営住宅】&#10;一人当たり面積">
          <a:extLst>
            <a:ext uri="{FF2B5EF4-FFF2-40B4-BE49-F238E27FC236}">
              <a16:creationId xmlns:a16="http://schemas.microsoft.com/office/drawing/2014/main" id="{05CA1105-C19D-40B1-89FE-B1809F6B50C6}"/>
            </a:ext>
          </a:extLst>
        </xdr:cNvPr>
        <xdr:cNvSpPr txBox="1"/>
      </xdr:nvSpPr>
      <xdr:spPr>
        <a:xfrm>
          <a:off x="6737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48099</xdr:rowOff>
    </xdr:from>
    <xdr:ext cx="469744" cy="259045"/>
    <xdr:sp macro="" textlink="">
      <xdr:nvSpPr>
        <xdr:cNvPr id="277" name="n_1mainValue【公営住宅】&#10;一人当たり面積">
          <a:extLst>
            <a:ext uri="{FF2B5EF4-FFF2-40B4-BE49-F238E27FC236}">
              <a16:creationId xmlns:a16="http://schemas.microsoft.com/office/drawing/2014/main" id="{13D8E9AB-FB60-4333-9053-BFD38B09049D}"/>
            </a:ext>
          </a:extLst>
        </xdr:cNvPr>
        <xdr:cNvSpPr txBox="1"/>
      </xdr:nvSpPr>
      <xdr:spPr>
        <a:xfrm>
          <a:off x="9391727" y="1479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159390</xdr:rowOff>
    </xdr:from>
    <xdr:ext cx="469744" cy="259045"/>
    <xdr:sp macro="" textlink="">
      <xdr:nvSpPr>
        <xdr:cNvPr id="278" name="n_2mainValue【公営住宅】&#10;一人当たり面積">
          <a:extLst>
            <a:ext uri="{FF2B5EF4-FFF2-40B4-BE49-F238E27FC236}">
              <a16:creationId xmlns:a16="http://schemas.microsoft.com/office/drawing/2014/main" id="{0EEF6F88-37C9-44C7-AE60-658D1687EA46}"/>
            </a:ext>
          </a:extLst>
        </xdr:cNvPr>
        <xdr:cNvSpPr txBox="1"/>
      </xdr:nvSpPr>
      <xdr:spPr>
        <a:xfrm>
          <a:off x="8515427" y="14732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157827</xdr:rowOff>
    </xdr:from>
    <xdr:ext cx="469744" cy="259045"/>
    <xdr:sp macro="" textlink="">
      <xdr:nvSpPr>
        <xdr:cNvPr id="279" name="n_3mainValue【公営住宅】&#10;一人当たり面積">
          <a:extLst>
            <a:ext uri="{FF2B5EF4-FFF2-40B4-BE49-F238E27FC236}">
              <a16:creationId xmlns:a16="http://schemas.microsoft.com/office/drawing/2014/main" id="{FFF77E40-B165-44DF-90B9-83FADEC6AD6F}"/>
            </a:ext>
          </a:extLst>
        </xdr:cNvPr>
        <xdr:cNvSpPr txBox="1"/>
      </xdr:nvSpPr>
      <xdr:spPr>
        <a:xfrm>
          <a:off x="7626427" y="1473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157790</xdr:rowOff>
    </xdr:from>
    <xdr:ext cx="469744" cy="259045"/>
    <xdr:sp macro="" textlink="">
      <xdr:nvSpPr>
        <xdr:cNvPr id="280" name="n_4mainValue【公営住宅】&#10;一人当たり面積">
          <a:extLst>
            <a:ext uri="{FF2B5EF4-FFF2-40B4-BE49-F238E27FC236}">
              <a16:creationId xmlns:a16="http://schemas.microsoft.com/office/drawing/2014/main" id="{39FFB842-F926-4B79-BB58-F8FBBF3823D4}"/>
            </a:ext>
          </a:extLst>
        </xdr:cNvPr>
        <xdr:cNvSpPr txBox="1"/>
      </xdr:nvSpPr>
      <xdr:spPr>
        <a:xfrm>
          <a:off x="6737427" y="1473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7224A844-E526-4A21-81F6-8D315D6CEE9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F4A7B6DD-AD7B-45A5-9BB4-A8EBB64BBA6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28DC89D9-A420-4A87-98BD-087CC48037D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93070EDA-E24C-4C72-9A8C-915A144B5AE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D52AC842-1486-487D-A6C7-2080C9FB026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AE796B3C-C4D9-4458-9DFD-70C404936D8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BD5D4C2D-3C88-4F52-8D29-904B6196A78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C34018FB-B0C7-49E8-8424-E3606EB7C00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a16="http://schemas.microsoft.com/office/drawing/2014/main" id="{22B81FCC-DC59-435F-9EE4-165B5FF9F0B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a16="http://schemas.microsoft.com/office/drawing/2014/main" id="{EDCA3986-AAAE-4A8F-82F6-61E6139C349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a:extLst>
            <a:ext uri="{FF2B5EF4-FFF2-40B4-BE49-F238E27FC236}">
              <a16:creationId xmlns:a16="http://schemas.microsoft.com/office/drawing/2014/main" id="{CE0BBE50-3A16-43EA-A377-3BFA3B73E396}"/>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a:extLst>
            <a:ext uri="{FF2B5EF4-FFF2-40B4-BE49-F238E27FC236}">
              <a16:creationId xmlns:a16="http://schemas.microsoft.com/office/drawing/2014/main" id="{BE2F9255-DA53-4C4B-B3DB-DA42AFFA5C9F}"/>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a:extLst>
            <a:ext uri="{FF2B5EF4-FFF2-40B4-BE49-F238E27FC236}">
              <a16:creationId xmlns:a16="http://schemas.microsoft.com/office/drawing/2014/main" id="{1F8F7C89-967A-4C5D-BE9F-851F73DB206A}"/>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a:extLst>
            <a:ext uri="{FF2B5EF4-FFF2-40B4-BE49-F238E27FC236}">
              <a16:creationId xmlns:a16="http://schemas.microsoft.com/office/drawing/2014/main" id="{E6AB56AC-9C29-40FF-98BD-F148F8A2C875}"/>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a:extLst>
            <a:ext uri="{FF2B5EF4-FFF2-40B4-BE49-F238E27FC236}">
              <a16:creationId xmlns:a16="http://schemas.microsoft.com/office/drawing/2014/main" id="{2E51A0CC-046E-49DA-A037-C320E3CEB138}"/>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a:extLst>
            <a:ext uri="{FF2B5EF4-FFF2-40B4-BE49-F238E27FC236}">
              <a16:creationId xmlns:a16="http://schemas.microsoft.com/office/drawing/2014/main" id="{5ED67966-95E9-4602-B232-ECA598F71B3B}"/>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a:extLst>
            <a:ext uri="{FF2B5EF4-FFF2-40B4-BE49-F238E27FC236}">
              <a16:creationId xmlns:a16="http://schemas.microsoft.com/office/drawing/2014/main" id="{157751F0-35F4-4A7A-AE0B-A4607CDBC98B}"/>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a:extLst>
            <a:ext uri="{FF2B5EF4-FFF2-40B4-BE49-F238E27FC236}">
              <a16:creationId xmlns:a16="http://schemas.microsoft.com/office/drawing/2014/main" id="{051DB7D2-4015-46AC-A2AD-01AE262E9471}"/>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a:extLst>
            <a:ext uri="{FF2B5EF4-FFF2-40B4-BE49-F238E27FC236}">
              <a16:creationId xmlns:a16="http://schemas.microsoft.com/office/drawing/2014/main" id="{6193834E-6C46-49AA-B3FD-1261321BA38C}"/>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a:extLst>
            <a:ext uri="{FF2B5EF4-FFF2-40B4-BE49-F238E27FC236}">
              <a16:creationId xmlns:a16="http://schemas.microsoft.com/office/drawing/2014/main" id="{73FEB2DA-7A8D-4D76-A76E-14245A3F5A62}"/>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a:extLst>
            <a:ext uri="{FF2B5EF4-FFF2-40B4-BE49-F238E27FC236}">
              <a16:creationId xmlns:a16="http://schemas.microsoft.com/office/drawing/2014/main" id="{B2004242-83AE-4164-9BBE-964F7C1FC5D8}"/>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a:extLst>
            <a:ext uri="{FF2B5EF4-FFF2-40B4-BE49-F238E27FC236}">
              <a16:creationId xmlns:a16="http://schemas.microsoft.com/office/drawing/2014/main" id="{DE1738C7-1389-4822-B3F4-298D5F3F0F9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a:extLst>
            <a:ext uri="{FF2B5EF4-FFF2-40B4-BE49-F238E27FC236}">
              <a16:creationId xmlns:a16="http://schemas.microsoft.com/office/drawing/2014/main" id="{60D545DB-F09D-42B4-B028-25C13DF3B466}"/>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a:extLst>
            <a:ext uri="{FF2B5EF4-FFF2-40B4-BE49-F238E27FC236}">
              <a16:creationId xmlns:a16="http://schemas.microsoft.com/office/drawing/2014/main" id="{CFAA2C25-6CEA-46A7-A409-7CCCCD6BB46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港湾・漁港】&#10;有形固定資産減価償却率グラフ枠">
          <a:extLst>
            <a:ext uri="{FF2B5EF4-FFF2-40B4-BE49-F238E27FC236}">
              <a16:creationId xmlns:a16="http://schemas.microsoft.com/office/drawing/2014/main" id="{1372D246-615B-4932-BB9F-663D5123FDF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xdr:rowOff>
    </xdr:from>
    <xdr:to>
      <xdr:col>24</xdr:col>
      <xdr:colOff>62865</xdr:colOff>
      <xdr:row>109</xdr:row>
      <xdr:rowOff>35379</xdr:rowOff>
    </xdr:to>
    <xdr:cxnSp macro="">
      <xdr:nvCxnSpPr>
        <xdr:cNvPr id="306" name="直線コネクタ 305">
          <a:extLst>
            <a:ext uri="{FF2B5EF4-FFF2-40B4-BE49-F238E27FC236}">
              <a16:creationId xmlns:a16="http://schemas.microsoft.com/office/drawing/2014/main" id="{891AD9E2-4E56-46C9-A473-5286D9C03FE8}"/>
            </a:ext>
          </a:extLst>
        </xdr:cNvPr>
        <xdr:cNvCxnSpPr/>
      </xdr:nvCxnSpPr>
      <xdr:spPr>
        <a:xfrm flipV="1">
          <a:off x="4634865"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7" name="【港湾・漁港】&#10;有形固定資産減価償却率最小値テキスト">
          <a:extLst>
            <a:ext uri="{FF2B5EF4-FFF2-40B4-BE49-F238E27FC236}">
              <a16:creationId xmlns:a16="http://schemas.microsoft.com/office/drawing/2014/main" id="{9D82D132-D228-470F-8E05-C0E35E95D65D}"/>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8" name="直線コネクタ 307">
          <a:extLst>
            <a:ext uri="{FF2B5EF4-FFF2-40B4-BE49-F238E27FC236}">
              <a16:creationId xmlns:a16="http://schemas.microsoft.com/office/drawing/2014/main" id="{0B00CC88-F922-418C-A9D9-75E96E54C785}"/>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120848</xdr:rowOff>
    </xdr:from>
    <xdr:ext cx="340478" cy="259045"/>
    <xdr:sp macro="" textlink="">
      <xdr:nvSpPr>
        <xdr:cNvPr id="309" name="【港湾・漁港】&#10;有形固定資産減価償却率最大値テキスト">
          <a:extLst>
            <a:ext uri="{FF2B5EF4-FFF2-40B4-BE49-F238E27FC236}">
              <a16:creationId xmlns:a16="http://schemas.microsoft.com/office/drawing/2014/main" id="{DCFD0E56-C861-44F8-8EA9-4B50C7140D6B}"/>
            </a:ext>
          </a:extLst>
        </xdr:cNvPr>
        <xdr:cNvSpPr txBox="1"/>
      </xdr:nvSpPr>
      <xdr:spPr>
        <a:xfrm>
          <a:off x="4673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xdr:rowOff>
    </xdr:from>
    <xdr:to>
      <xdr:col>24</xdr:col>
      <xdr:colOff>152400</xdr:colOff>
      <xdr:row>100</xdr:row>
      <xdr:rowOff>2721</xdr:rowOff>
    </xdr:to>
    <xdr:cxnSp macro="">
      <xdr:nvCxnSpPr>
        <xdr:cNvPr id="310" name="直線コネクタ 309">
          <a:extLst>
            <a:ext uri="{FF2B5EF4-FFF2-40B4-BE49-F238E27FC236}">
              <a16:creationId xmlns:a16="http://schemas.microsoft.com/office/drawing/2014/main" id="{A67340E4-C6C9-44F8-81FF-DA4EEDBED5AA}"/>
            </a:ext>
          </a:extLst>
        </xdr:cNvPr>
        <xdr:cNvCxnSpPr/>
      </xdr:nvCxnSpPr>
      <xdr:spPr>
        <a:xfrm>
          <a:off x="4546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3827</xdr:rowOff>
    </xdr:from>
    <xdr:ext cx="405111" cy="259045"/>
    <xdr:sp macro="" textlink="">
      <xdr:nvSpPr>
        <xdr:cNvPr id="311" name="【港湾・漁港】&#10;有形固定資産減価償却率平均値テキスト">
          <a:extLst>
            <a:ext uri="{FF2B5EF4-FFF2-40B4-BE49-F238E27FC236}">
              <a16:creationId xmlns:a16="http://schemas.microsoft.com/office/drawing/2014/main" id="{31294897-4229-41E8-8C8A-CA505A94EFD1}"/>
            </a:ext>
          </a:extLst>
        </xdr:cNvPr>
        <xdr:cNvSpPr txBox="1"/>
      </xdr:nvSpPr>
      <xdr:spPr>
        <a:xfrm>
          <a:off x="4673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25400</xdr:rowOff>
    </xdr:from>
    <xdr:to>
      <xdr:col>24</xdr:col>
      <xdr:colOff>114300</xdr:colOff>
      <xdr:row>105</xdr:row>
      <xdr:rowOff>127000</xdr:rowOff>
    </xdr:to>
    <xdr:sp macro="" textlink="">
      <xdr:nvSpPr>
        <xdr:cNvPr id="312" name="フローチャート: 判断 311">
          <a:extLst>
            <a:ext uri="{FF2B5EF4-FFF2-40B4-BE49-F238E27FC236}">
              <a16:creationId xmlns:a16="http://schemas.microsoft.com/office/drawing/2014/main" id="{90C79336-5C23-478F-914B-165629554276}"/>
            </a:ext>
          </a:extLst>
        </xdr:cNvPr>
        <xdr:cNvSpPr/>
      </xdr:nvSpPr>
      <xdr:spPr>
        <a:xfrm>
          <a:off x="4584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2539</xdr:rowOff>
    </xdr:from>
    <xdr:to>
      <xdr:col>20</xdr:col>
      <xdr:colOff>38100</xdr:colOff>
      <xdr:row>105</xdr:row>
      <xdr:rowOff>104139</xdr:rowOff>
    </xdr:to>
    <xdr:sp macro="" textlink="">
      <xdr:nvSpPr>
        <xdr:cNvPr id="313" name="フローチャート: 判断 312">
          <a:extLst>
            <a:ext uri="{FF2B5EF4-FFF2-40B4-BE49-F238E27FC236}">
              <a16:creationId xmlns:a16="http://schemas.microsoft.com/office/drawing/2014/main" id="{5A635EA3-894C-4725-8BDF-926F695C6BCA}"/>
            </a:ext>
          </a:extLst>
        </xdr:cNvPr>
        <xdr:cNvSpPr/>
      </xdr:nvSpPr>
      <xdr:spPr>
        <a:xfrm>
          <a:off x="3746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100512</xdr:rowOff>
    </xdr:from>
    <xdr:to>
      <xdr:col>15</xdr:col>
      <xdr:colOff>101600</xdr:colOff>
      <xdr:row>105</xdr:row>
      <xdr:rowOff>30662</xdr:rowOff>
    </xdr:to>
    <xdr:sp macro="" textlink="">
      <xdr:nvSpPr>
        <xdr:cNvPr id="314" name="フローチャート: 判断 313">
          <a:extLst>
            <a:ext uri="{FF2B5EF4-FFF2-40B4-BE49-F238E27FC236}">
              <a16:creationId xmlns:a16="http://schemas.microsoft.com/office/drawing/2014/main" id="{42303BF8-E6C7-458D-9FE0-CBC351A68F17}"/>
            </a:ext>
          </a:extLst>
        </xdr:cNvPr>
        <xdr:cNvSpPr/>
      </xdr:nvSpPr>
      <xdr:spPr>
        <a:xfrm>
          <a:off x="2857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315" name="フローチャート: 判断 314">
          <a:extLst>
            <a:ext uri="{FF2B5EF4-FFF2-40B4-BE49-F238E27FC236}">
              <a16:creationId xmlns:a16="http://schemas.microsoft.com/office/drawing/2014/main" id="{F2D159FB-8F17-4E96-B633-DE11FEC8BB90}"/>
            </a:ext>
          </a:extLst>
        </xdr:cNvPr>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316" name="フローチャート: 判断 315">
          <a:extLst>
            <a:ext uri="{FF2B5EF4-FFF2-40B4-BE49-F238E27FC236}">
              <a16:creationId xmlns:a16="http://schemas.microsoft.com/office/drawing/2014/main" id="{A2489342-C60E-4C08-B8EF-8024DCDD6068}"/>
            </a:ext>
          </a:extLst>
        </xdr:cNvPr>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64C1FBAA-4025-4B21-B561-F6AAF0246DD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B21F5587-FB10-400D-B504-152AA066937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E9DBB9A7-54EC-4BB3-95FA-85C204284D9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137A33D4-0A27-4D82-A815-C32A704E921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74520C8F-B20A-4B67-A553-22E3E3F6BA9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82550</xdr:rowOff>
    </xdr:from>
    <xdr:to>
      <xdr:col>24</xdr:col>
      <xdr:colOff>114300</xdr:colOff>
      <xdr:row>105</xdr:row>
      <xdr:rowOff>12700</xdr:rowOff>
    </xdr:to>
    <xdr:sp macro="" textlink="">
      <xdr:nvSpPr>
        <xdr:cNvPr id="322" name="楕円 321">
          <a:extLst>
            <a:ext uri="{FF2B5EF4-FFF2-40B4-BE49-F238E27FC236}">
              <a16:creationId xmlns:a16="http://schemas.microsoft.com/office/drawing/2014/main" id="{7E5DCE21-591C-4BBC-88D3-CF07331C0378}"/>
            </a:ext>
          </a:extLst>
        </xdr:cNvPr>
        <xdr:cNvSpPr/>
      </xdr:nvSpPr>
      <xdr:spPr>
        <a:xfrm>
          <a:off x="45847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105427</xdr:rowOff>
    </xdr:from>
    <xdr:ext cx="405111" cy="259045"/>
    <xdr:sp macro="" textlink="">
      <xdr:nvSpPr>
        <xdr:cNvPr id="323" name="【港湾・漁港】&#10;有形固定資産減価償却率該当値テキスト">
          <a:extLst>
            <a:ext uri="{FF2B5EF4-FFF2-40B4-BE49-F238E27FC236}">
              <a16:creationId xmlns:a16="http://schemas.microsoft.com/office/drawing/2014/main" id="{5F499614-2AC9-45EF-8793-409B9B1C7C22}"/>
            </a:ext>
          </a:extLst>
        </xdr:cNvPr>
        <xdr:cNvSpPr txBox="1"/>
      </xdr:nvSpPr>
      <xdr:spPr>
        <a:xfrm>
          <a:off x="4673600"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43362</xdr:rowOff>
    </xdr:from>
    <xdr:to>
      <xdr:col>20</xdr:col>
      <xdr:colOff>38100</xdr:colOff>
      <xdr:row>104</xdr:row>
      <xdr:rowOff>144962</xdr:rowOff>
    </xdr:to>
    <xdr:sp macro="" textlink="">
      <xdr:nvSpPr>
        <xdr:cNvPr id="324" name="楕円 323">
          <a:extLst>
            <a:ext uri="{FF2B5EF4-FFF2-40B4-BE49-F238E27FC236}">
              <a16:creationId xmlns:a16="http://schemas.microsoft.com/office/drawing/2014/main" id="{4E04B66B-EF58-424E-88DB-1349CA2D58CE}"/>
            </a:ext>
          </a:extLst>
        </xdr:cNvPr>
        <xdr:cNvSpPr/>
      </xdr:nvSpPr>
      <xdr:spPr>
        <a:xfrm>
          <a:off x="3746500" y="1787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94162</xdr:rowOff>
    </xdr:from>
    <xdr:to>
      <xdr:col>24</xdr:col>
      <xdr:colOff>63500</xdr:colOff>
      <xdr:row>104</xdr:row>
      <xdr:rowOff>133350</xdr:rowOff>
    </xdr:to>
    <xdr:cxnSp macro="">
      <xdr:nvCxnSpPr>
        <xdr:cNvPr id="325" name="直線コネクタ 324">
          <a:extLst>
            <a:ext uri="{FF2B5EF4-FFF2-40B4-BE49-F238E27FC236}">
              <a16:creationId xmlns:a16="http://schemas.microsoft.com/office/drawing/2014/main" id="{691D5F7F-152F-45EC-BB38-7AE13B5C579E}"/>
            </a:ext>
          </a:extLst>
        </xdr:cNvPr>
        <xdr:cNvCxnSpPr/>
      </xdr:nvCxnSpPr>
      <xdr:spPr>
        <a:xfrm>
          <a:off x="3797300" y="1792496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154395</xdr:rowOff>
    </xdr:from>
    <xdr:to>
      <xdr:col>15</xdr:col>
      <xdr:colOff>101600</xdr:colOff>
      <xdr:row>104</xdr:row>
      <xdr:rowOff>84545</xdr:rowOff>
    </xdr:to>
    <xdr:sp macro="" textlink="">
      <xdr:nvSpPr>
        <xdr:cNvPr id="326" name="楕円 325">
          <a:extLst>
            <a:ext uri="{FF2B5EF4-FFF2-40B4-BE49-F238E27FC236}">
              <a16:creationId xmlns:a16="http://schemas.microsoft.com/office/drawing/2014/main" id="{A4FDF401-B2C1-46D6-BA21-872F7BAE7E6C}"/>
            </a:ext>
          </a:extLst>
        </xdr:cNvPr>
        <xdr:cNvSpPr/>
      </xdr:nvSpPr>
      <xdr:spPr>
        <a:xfrm>
          <a:off x="28575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33745</xdr:rowOff>
    </xdr:from>
    <xdr:to>
      <xdr:col>19</xdr:col>
      <xdr:colOff>177800</xdr:colOff>
      <xdr:row>104</xdr:row>
      <xdr:rowOff>94162</xdr:rowOff>
    </xdr:to>
    <xdr:cxnSp macro="">
      <xdr:nvCxnSpPr>
        <xdr:cNvPr id="327" name="直線コネクタ 326">
          <a:extLst>
            <a:ext uri="{FF2B5EF4-FFF2-40B4-BE49-F238E27FC236}">
              <a16:creationId xmlns:a16="http://schemas.microsoft.com/office/drawing/2014/main" id="{72A15105-DCB8-4131-A97C-8CE6CCA4DD58}"/>
            </a:ext>
          </a:extLst>
        </xdr:cNvPr>
        <xdr:cNvCxnSpPr/>
      </xdr:nvCxnSpPr>
      <xdr:spPr>
        <a:xfrm>
          <a:off x="2908300" y="17864545"/>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115207</xdr:rowOff>
    </xdr:from>
    <xdr:to>
      <xdr:col>10</xdr:col>
      <xdr:colOff>165100</xdr:colOff>
      <xdr:row>104</xdr:row>
      <xdr:rowOff>45357</xdr:rowOff>
    </xdr:to>
    <xdr:sp macro="" textlink="">
      <xdr:nvSpPr>
        <xdr:cNvPr id="328" name="楕円 327">
          <a:extLst>
            <a:ext uri="{FF2B5EF4-FFF2-40B4-BE49-F238E27FC236}">
              <a16:creationId xmlns:a16="http://schemas.microsoft.com/office/drawing/2014/main" id="{2C2ED7D5-FE25-45C7-8491-2E6A6DBC35A8}"/>
            </a:ext>
          </a:extLst>
        </xdr:cNvPr>
        <xdr:cNvSpPr/>
      </xdr:nvSpPr>
      <xdr:spPr>
        <a:xfrm>
          <a:off x="1968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166007</xdr:rowOff>
    </xdr:from>
    <xdr:to>
      <xdr:col>15</xdr:col>
      <xdr:colOff>50800</xdr:colOff>
      <xdr:row>104</xdr:row>
      <xdr:rowOff>33745</xdr:rowOff>
    </xdr:to>
    <xdr:cxnSp macro="">
      <xdr:nvCxnSpPr>
        <xdr:cNvPr id="329" name="直線コネクタ 328">
          <a:extLst>
            <a:ext uri="{FF2B5EF4-FFF2-40B4-BE49-F238E27FC236}">
              <a16:creationId xmlns:a16="http://schemas.microsoft.com/office/drawing/2014/main" id="{53BB33B8-81C2-4461-8E22-E265D8F70A42}"/>
            </a:ext>
          </a:extLst>
        </xdr:cNvPr>
        <xdr:cNvCxnSpPr/>
      </xdr:nvCxnSpPr>
      <xdr:spPr>
        <a:xfrm>
          <a:off x="2019300" y="1782535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77651</xdr:rowOff>
    </xdr:from>
    <xdr:to>
      <xdr:col>6</xdr:col>
      <xdr:colOff>38100</xdr:colOff>
      <xdr:row>104</xdr:row>
      <xdr:rowOff>7801</xdr:rowOff>
    </xdr:to>
    <xdr:sp macro="" textlink="">
      <xdr:nvSpPr>
        <xdr:cNvPr id="330" name="楕円 329">
          <a:extLst>
            <a:ext uri="{FF2B5EF4-FFF2-40B4-BE49-F238E27FC236}">
              <a16:creationId xmlns:a16="http://schemas.microsoft.com/office/drawing/2014/main" id="{47D98B58-29CF-40F6-9DEA-3C8C37F3221C}"/>
            </a:ext>
          </a:extLst>
        </xdr:cNvPr>
        <xdr:cNvSpPr/>
      </xdr:nvSpPr>
      <xdr:spPr>
        <a:xfrm>
          <a:off x="1079500" y="177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128451</xdr:rowOff>
    </xdr:from>
    <xdr:to>
      <xdr:col>10</xdr:col>
      <xdr:colOff>114300</xdr:colOff>
      <xdr:row>103</xdr:row>
      <xdr:rowOff>166007</xdr:rowOff>
    </xdr:to>
    <xdr:cxnSp macro="">
      <xdr:nvCxnSpPr>
        <xdr:cNvPr id="331" name="直線コネクタ 330">
          <a:extLst>
            <a:ext uri="{FF2B5EF4-FFF2-40B4-BE49-F238E27FC236}">
              <a16:creationId xmlns:a16="http://schemas.microsoft.com/office/drawing/2014/main" id="{8CE232A1-B0EF-4206-843C-801758A5C676}"/>
            </a:ext>
          </a:extLst>
        </xdr:cNvPr>
        <xdr:cNvCxnSpPr/>
      </xdr:nvCxnSpPr>
      <xdr:spPr>
        <a:xfrm>
          <a:off x="1130300" y="1778780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95266</xdr:rowOff>
    </xdr:from>
    <xdr:ext cx="405111" cy="259045"/>
    <xdr:sp macro="" textlink="">
      <xdr:nvSpPr>
        <xdr:cNvPr id="332" name="n_1aveValue【港湾・漁港】&#10;有形固定資産減価償却率">
          <a:extLst>
            <a:ext uri="{FF2B5EF4-FFF2-40B4-BE49-F238E27FC236}">
              <a16:creationId xmlns:a16="http://schemas.microsoft.com/office/drawing/2014/main" id="{862C9FF8-15BF-41CF-9360-511EC51137E1}"/>
            </a:ext>
          </a:extLst>
        </xdr:cNvPr>
        <xdr:cNvSpPr txBox="1"/>
      </xdr:nvSpPr>
      <xdr:spPr>
        <a:xfrm>
          <a:off x="35820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21789</xdr:rowOff>
    </xdr:from>
    <xdr:ext cx="405111" cy="259045"/>
    <xdr:sp macro="" textlink="">
      <xdr:nvSpPr>
        <xdr:cNvPr id="333" name="n_2aveValue【港湾・漁港】&#10;有形固定資産減価償却率">
          <a:extLst>
            <a:ext uri="{FF2B5EF4-FFF2-40B4-BE49-F238E27FC236}">
              <a16:creationId xmlns:a16="http://schemas.microsoft.com/office/drawing/2014/main" id="{50F81408-2597-4BE4-A2FA-CBBE953F8B62}"/>
            </a:ext>
          </a:extLst>
        </xdr:cNvPr>
        <xdr:cNvSpPr txBox="1"/>
      </xdr:nvSpPr>
      <xdr:spPr>
        <a:xfrm>
          <a:off x="2705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158948</xdr:rowOff>
    </xdr:from>
    <xdr:ext cx="405111" cy="259045"/>
    <xdr:sp macro="" textlink="">
      <xdr:nvSpPr>
        <xdr:cNvPr id="334" name="n_3aveValue【港湾・漁港】&#10;有形固定資産減価償却率">
          <a:extLst>
            <a:ext uri="{FF2B5EF4-FFF2-40B4-BE49-F238E27FC236}">
              <a16:creationId xmlns:a16="http://schemas.microsoft.com/office/drawing/2014/main" id="{6BDDAE41-9E13-4CC3-B2EB-C3B2FB8A41B6}"/>
            </a:ext>
          </a:extLst>
        </xdr:cNvPr>
        <xdr:cNvSpPr txBox="1"/>
      </xdr:nvSpPr>
      <xdr:spPr>
        <a:xfrm>
          <a:off x="1816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26688</xdr:rowOff>
    </xdr:from>
    <xdr:ext cx="405111" cy="259045"/>
    <xdr:sp macro="" textlink="">
      <xdr:nvSpPr>
        <xdr:cNvPr id="335" name="n_4aveValue【港湾・漁港】&#10;有形固定資産減価償却率">
          <a:extLst>
            <a:ext uri="{FF2B5EF4-FFF2-40B4-BE49-F238E27FC236}">
              <a16:creationId xmlns:a16="http://schemas.microsoft.com/office/drawing/2014/main" id="{355BE640-5DDE-4BDA-9F4E-A3193EAAF2BB}"/>
            </a:ext>
          </a:extLst>
        </xdr:cNvPr>
        <xdr:cNvSpPr txBox="1"/>
      </xdr:nvSpPr>
      <xdr:spPr>
        <a:xfrm>
          <a:off x="927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161489</xdr:rowOff>
    </xdr:from>
    <xdr:ext cx="405111" cy="259045"/>
    <xdr:sp macro="" textlink="">
      <xdr:nvSpPr>
        <xdr:cNvPr id="336" name="n_1mainValue【港湾・漁港】&#10;有形固定資産減価償却率">
          <a:extLst>
            <a:ext uri="{FF2B5EF4-FFF2-40B4-BE49-F238E27FC236}">
              <a16:creationId xmlns:a16="http://schemas.microsoft.com/office/drawing/2014/main" id="{FC77C077-F42D-4A22-8CE4-CE0DEFE9DE2B}"/>
            </a:ext>
          </a:extLst>
        </xdr:cNvPr>
        <xdr:cNvSpPr txBox="1"/>
      </xdr:nvSpPr>
      <xdr:spPr>
        <a:xfrm>
          <a:off x="35820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101072</xdr:rowOff>
    </xdr:from>
    <xdr:ext cx="405111" cy="259045"/>
    <xdr:sp macro="" textlink="">
      <xdr:nvSpPr>
        <xdr:cNvPr id="337" name="n_2mainValue【港湾・漁港】&#10;有形固定資産減価償却率">
          <a:extLst>
            <a:ext uri="{FF2B5EF4-FFF2-40B4-BE49-F238E27FC236}">
              <a16:creationId xmlns:a16="http://schemas.microsoft.com/office/drawing/2014/main" id="{B4A83E80-3834-4342-9488-1C2C13FD69CB}"/>
            </a:ext>
          </a:extLst>
        </xdr:cNvPr>
        <xdr:cNvSpPr txBox="1"/>
      </xdr:nvSpPr>
      <xdr:spPr>
        <a:xfrm>
          <a:off x="27057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61884</xdr:rowOff>
    </xdr:from>
    <xdr:ext cx="405111" cy="259045"/>
    <xdr:sp macro="" textlink="">
      <xdr:nvSpPr>
        <xdr:cNvPr id="338" name="n_3mainValue【港湾・漁港】&#10;有形固定資産減価償却率">
          <a:extLst>
            <a:ext uri="{FF2B5EF4-FFF2-40B4-BE49-F238E27FC236}">
              <a16:creationId xmlns:a16="http://schemas.microsoft.com/office/drawing/2014/main" id="{2BB84C6C-C5F4-4FD4-8CC0-A76E60984A7D}"/>
            </a:ext>
          </a:extLst>
        </xdr:cNvPr>
        <xdr:cNvSpPr txBox="1"/>
      </xdr:nvSpPr>
      <xdr:spPr>
        <a:xfrm>
          <a:off x="18167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24328</xdr:rowOff>
    </xdr:from>
    <xdr:ext cx="405111" cy="259045"/>
    <xdr:sp macro="" textlink="">
      <xdr:nvSpPr>
        <xdr:cNvPr id="339" name="n_4mainValue【港湾・漁港】&#10;有形固定資産減価償却率">
          <a:extLst>
            <a:ext uri="{FF2B5EF4-FFF2-40B4-BE49-F238E27FC236}">
              <a16:creationId xmlns:a16="http://schemas.microsoft.com/office/drawing/2014/main" id="{55393E0A-B410-46D4-8051-C4D8D22BFE0F}"/>
            </a:ext>
          </a:extLst>
        </xdr:cNvPr>
        <xdr:cNvSpPr txBox="1"/>
      </xdr:nvSpPr>
      <xdr:spPr>
        <a:xfrm>
          <a:off x="927744" y="1751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1F0ED22C-0FE8-40CF-BEBD-08F39F6BDA5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62E3952B-D3F9-4DC9-BA9C-75904F8CA9A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8B0DC49B-05F6-480C-BBB2-C16F4F19B87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D6D36C3D-AE38-43F6-B0D0-B1C5A6116DA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42670CBD-1EF5-415A-942B-1CC88181DCD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A5303033-196A-47E5-82E3-F4C5152605E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7B3A2101-F1EA-4C12-82D8-EF5DF1BFAAB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A972DF6B-6755-4326-B7E3-A1E202B727F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7344B907-311C-4E35-8D41-87A0C523FAC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07E50FDC-05AA-42E4-9E9D-2D7B8988072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0" name="直線コネクタ 349">
          <a:extLst>
            <a:ext uri="{FF2B5EF4-FFF2-40B4-BE49-F238E27FC236}">
              <a16:creationId xmlns:a16="http://schemas.microsoft.com/office/drawing/2014/main" id="{B8F70D4E-F9B0-4E4B-A37E-C9121F19C7B4}"/>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51" name="テキスト ボックス 350">
          <a:extLst>
            <a:ext uri="{FF2B5EF4-FFF2-40B4-BE49-F238E27FC236}">
              <a16:creationId xmlns:a16="http://schemas.microsoft.com/office/drawing/2014/main" id="{ED97B6C5-2200-498B-8D10-AF0919FE50B6}"/>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2" name="直線コネクタ 351">
          <a:extLst>
            <a:ext uri="{FF2B5EF4-FFF2-40B4-BE49-F238E27FC236}">
              <a16:creationId xmlns:a16="http://schemas.microsoft.com/office/drawing/2014/main" id="{C92B3F7F-1443-4F48-9C9E-A3C0C4E291C5}"/>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353" name="テキスト ボックス 352">
          <a:extLst>
            <a:ext uri="{FF2B5EF4-FFF2-40B4-BE49-F238E27FC236}">
              <a16:creationId xmlns:a16="http://schemas.microsoft.com/office/drawing/2014/main" id="{578182FD-905C-4BC1-9BB9-B45BE98AFBA7}"/>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4" name="直線コネクタ 353">
          <a:extLst>
            <a:ext uri="{FF2B5EF4-FFF2-40B4-BE49-F238E27FC236}">
              <a16:creationId xmlns:a16="http://schemas.microsoft.com/office/drawing/2014/main" id="{E734A601-C592-4972-BD30-BDB36666AD7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355" name="テキスト ボックス 354">
          <a:extLst>
            <a:ext uri="{FF2B5EF4-FFF2-40B4-BE49-F238E27FC236}">
              <a16:creationId xmlns:a16="http://schemas.microsoft.com/office/drawing/2014/main" id="{B44576D1-5971-4B3A-A81F-4B43BC6A29B3}"/>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6" name="直線コネクタ 355">
          <a:extLst>
            <a:ext uri="{FF2B5EF4-FFF2-40B4-BE49-F238E27FC236}">
              <a16:creationId xmlns:a16="http://schemas.microsoft.com/office/drawing/2014/main" id="{72B8F233-3EE5-4A72-9016-E61A2F5EFFA1}"/>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357" name="テキスト ボックス 356">
          <a:extLst>
            <a:ext uri="{FF2B5EF4-FFF2-40B4-BE49-F238E27FC236}">
              <a16:creationId xmlns:a16="http://schemas.microsoft.com/office/drawing/2014/main" id="{947B9261-6FE9-461E-945B-25AC0FFF4F5E}"/>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8" name="直線コネクタ 357">
          <a:extLst>
            <a:ext uri="{FF2B5EF4-FFF2-40B4-BE49-F238E27FC236}">
              <a16:creationId xmlns:a16="http://schemas.microsoft.com/office/drawing/2014/main" id="{81294A37-9CB9-4AC3-8437-89C7AD1AD4D8}"/>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359" name="テキスト ボックス 358">
          <a:extLst>
            <a:ext uri="{FF2B5EF4-FFF2-40B4-BE49-F238E27FC236}">
              <a16:creationId xmlns:a16="http://schemas.microsoft.com/office/drawing/2014/main" id="{A5735CCE-6CF8-4D7B-B7B9-5AC624CCB41E}"/>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a:extLst>
            <a:ext uri="{FF2B5EF4-FFF2-40B4-BE49-F238E27FC236}">
              <a16:creationId xmlns:a16="http://schemas.microsoft.com/office/drawing/2014/main" id="{42BA9CB3-22CD-4147-8E5E-C49B93DB42F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361" name="テキスト ボックス 360">
          <a:extLst>
            <a:ext uri="{FF2B5EF4-FFF2-40B4-BE49-F238E27FC236}">
              <a16:creationId xmlns:a16="http://schemas.microsoft.com/office/drawing/2014/main" id="{DF533323-2E82-42C0-A891-848F1D991722}"/>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港湾・漁港】&#10;一人当たり有形固定資産（償却資産）額グラフ枠">
          <a:extLst>
            <a:ext uri="{FF2B5EF4-FFF2-40B4-BE49-F238E27FC236}">
              <a16:creationId xmlns:a16="http://schemas.microsoft.com/office/drawing/2014/main" id="{281D80C8-04BA-4F76-AF1D-DEE490565FD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85173</xdr:rowOff>
    </xdr:from>
    <xdr:to>
      <xdr:col>54</xdr:col>
      <xdr:colOff>189865</xdr:colOff>
      <xdr:row>108</xdr:row>
      <xdr:rowOff>152397</xdr:rowOff>
    </xdr:to>
    <xdr:cxnSp macro="">
      <xdr:nvCxnSpPr>
        <xdr:cNvPr id="363" name="直線コネクタ 362">
          <a:extLst>
            <a:ext uri="{FF2B5EF4-FFF2-40B4-BE49-F238E27FC236}">
              <a16:creationId xmlns:a16="http://schemas.microsoft.com/office/drawing/2014/main" id="{14A64CBB-4807-438E-B512-62C1095F40ED}"/>
            </a:ext>
          </a:extLst>
        </xdr:cNvPr>
        <xdr:cNvCxnSpPr/>
      </xdr:nvCxnSpPr>
      <xdr:spPr>
        <a:xfrm flipV="1">
          <a:off x="10476865" y="17230173"/>
          <a:ext cx="0" cy="143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2317</xdr:rowOff>
    </xdr:from>
    <xdr:ext cx="378565" cy="259045"/>
    <xdr:sp macro="" textlink="">
      <xdr:nvSpPr>
        <xdr:cNvPr id="364" name="【港湾・漁港】&#10;一人当たり有形固定資産（償却資産）額最小値テキスト">
          <a:extLst>
            <a:ext uri="{FF2B5EF4-FFF2-40B4-BE49-F238E27FC236}">
              <a16:creationId xmlns:a16="http://schemas.microsoft.com/office/drawing/2014/main" id="{D50E8768-9213-4E9D-B941-8E7B7320C11A}"/>
            </a:ext>
          </a:extLst>
        </xdr:cNvPr>
        <xdr:cNvSpPr txBox="1"/>
      </xdr:nvSpPr>
      <xdr:spPr>
        <a:xfrm>
          <a:off x="10515600" y="18690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365" name="直線コネクタ 364">
          <a:extLst>
            <a:ext uri="{FF2B5EF4-FFF2-40B4-BE49-F238E27FC236}">
              <a16:creationId xmlns:a16="http://schemas.microsoft.com/office/drawing/2014/main" id="{09E45DB3-9B74-4871-9D70-CF7FCE190A6A}"/>
            </a:ext>
          </a:extLst>
        </xdr:cNvPr>
        <xdr:cNvCxnSpPr/>
      </xdr:nvCxnSpPr>
      <xdr:spPr>
        <a:xfrm>
          <a:off x="10388600" y="1866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31850</xdr:rowOff>
    </xdr:from>
    <xdr:ext cx="819455" cy="259045"/>
    <xdr:sp macro="" textlink="">
      <xdr:nvSpPr>
        <xdr:cNvPr id="366" name="【港湾・漁港】&#10;一人当たり有形固定資産（償却資産）額最大値テキスト">
          <a:extLst>
            <a:ext uri="{FF2B5EF4-FFF2-40B4-BE49-F238E27FC236}">
              <a16:creationId xmlns:a16="http://schemas.microsoft.com/office/drawing/2014/main" id="{07B0C150-C5D5-4D49-B870-E16438C8677D}"/>
            </a:ext>
          </a:extLst>
        </xdr:cNvPr>
        <xdr:cNvSpPr txBox="1"/>
      </xdr:nvSpPr>
      <xdr:spPr>
        <a:xfrm>
          <a:off x="10515600" y="17005400"/>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113,293,412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85173</xdr:rowOff>
    </xdr:from>
    <xdr:to>
      <xdr:col>55</xdr:col>
      <xdr:colOff>88900</xdr:colOff>
      <xdr:row>100</xdr:row>
      <xdr:rowOff>85173</xdr:rowOff>
    </xdr:to>
    <xdr:cxnSp macro="">
      <xdr:nvCxnSpPr>
        <xdr:cNvPr id="367" name="直線コネクタ 366">
          <a:extLst>
            <a:ext uri="{FF2B5EF4-FFF2-40B4-BE49-F238E27FC236}">
              <a16:creationId xmlns:a16="http://schemas.microsoft.com/office/drawing/2014/main" id="{576C92EE-C9DC-4C5F-8F6B-15A73C0AF2C7}"/>
            </a:ext>
          </a:extLst>
        </xdr:cNvPr>
        <xdr:cNvCxnSpPr/>
      </xdr:nvCxnSpPr>
      <xdr:spPr>
        <a:xfrm>
          <a:off x="10388600" y="1723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91215</xdr:rowOff>
    </xdr:from>
    <xdr:ext cx="690189" cy="259045"/>
    <xdr:sp macro="" textlink="">
      <xdr:nvSpPr>
        <xdr:cNvPr id="368" name="【港湾・漁港】&#10;一人当たり有形固定資産（償却資産）額平均値テキスト">
          <a:extLst>
            <a:ext uri="{FF2B5EF4-FFF2-40B4-BE49-F238E27FC236}">
              <a16:creationId xmlns:a16="http://schemas.microsoft.com/office/drawing/2014/main" id="{314FFFD4-46EE-4154-ADC0-722883F308C4}"/>
            </a:ext>
          </a:extLst>
        </xdr:cNvPr>
        <xdr:cNvSpPr txBox="1"/>
      </xdr:nvSpPr>
      <xdr:spPr>
        <a:xfrm>
          <a:off x="10515600" y="1843636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68338</xdr:rowOff>
    </xdr:from>
    <xdr:to>
      <xdr:col>55</xdr:col>
      <xdr:colOff>50800</xdr:colOff>
      <xdr:row>108</xdr:row>
      <xdr:rowOff>169938</xdr:rowOff>
    </xdr:to>
    <xdr:sp macro="" textlink="">
      <xdr:nvSpPr>
        <xdr:cNvPr id="369" name="フローチャート: 判断 368">
          <a:extLst>
            <a:ext uri="{FF2B5EF4-FFF2-40B4-BE49-F238E27FC236}">
              <a16:creationId xmlns:a16="http://schemas.microsoft.com/office/drawing/2014/main" id="{482E8E77-1F32-4355-80B6-BCB6630BB9EE}"/>
            </a:ext>
          </a:extLst>
        </xdr:cNvPr>
        <xdr:cNvSpPr/>
      </xdr:nvSpPr>
      <xdr:spPr>
        <a:xfrm>
          <a:off x="10426700" y="1858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67077</xdr:rowOff>
    </xdr:from>
    <xdr:to>
      <xdr:col>50</xdr:col>
      <xdr:colOff>165100</xdr:colOff>
      <xdr:row>108</xdr:row>
      <xdr:rowOff>168677</xdr:rowOff>
    </xdr:to>
    <xdr:sp macro="" textlink="">
      <xdr:nvSpPr>
        <xdr:cNvPr id="370" name="フローチャート: 判断 369">
          <a:extLst>
            <a:ext uri="{FF2B5EF4-FFF2-40B4-BE49-F238E27FC236}">
              <a16:creationId xmlns:a16="http://schemas.microsoft.com/office/drawing/2014/main" id="{FB06038E-DB9A-451F-911D-E5CAB9F47E91}"/>
            </a:ext>
          </a:extLst>
        </xdr:cNvPr>
        <xdr:cNvSpPr/>
      </xdr:nvSpPr>
      <xdr:spPr>
        <a:xfrm>
          <a:off x="9588500" y="1858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67565</xdr:rowOff>
    </xdr:from>
    <xdr:to>
      <xdr:col>46</xdr:col>
      <xdr:colOff>38100</xdr:colOff>
      <xdr:row>108</xdr:row>
      <xdr:rowOff>169165</xdr:rowOff>
    </xdr:to>
    <xdr:sp macro="" textlink="">
      <xdr:nvSpPr>
        <xdr:cNvPr id="371" name="フローチャート: 判断 370">
          <a:extLst>
            <a:ext uri="{FF2B5EF4-FFF2-40B4-BE49-F238E27FC236}">
              <a16:creationId xmlns:a16="http://schemas.microsoft.com/office/drawing/2014/main" id="{7A505C2B-D7AE-4F39-AFBC-82EBA69395AB}"/>
            </a:ext>
          </a:extLst>
        </xdr:cNvPr>
        <xdr:cNvSpPr/>
      </xdr:nvSpPr>
      <xdr:spPr>
        <a:xfrm>
          <a:off x="8699500" y="1858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69757</xdr:rowOff>
    </xdr:from>
    <xdr:to>
      <xdr:col>41</xdr:col>
      <xdr:colOff>101600</xdr:colOff>
      <xdr:row>108</xdr:row>
      <xdr:rowOff>171357</xdr:rowOff>
    </xdr:to>
    <xdr:sp macro="" textlink="">
      <xdr:nvSpPr>
        <xdr:cNvPr id="372" name="フローチャート: 判断 371">
          <a:extLst>
            <a:ext uri="{FF2B5EF4-FFF2-40B4-BE49-F238E27FC236}">
              <a16:creationId xmlns:a16="http://schemas.microsoft.com/office/drawing/2014/main" id="{B9645FC7-4D57-4FBE-9D33-ED98C7C592DC}"/>
            </a:ext>
          </a:extLst>
        </xdr:cNvPr>
        <xdr:cNvSpPr/>
      </xdr:nvSpPr>
      <xdr:spPr>
        <a:xfrm>
          <a:off x="7810500" y="1858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70915</xdr:rowOff>
    </xdr:from>
    <xdr:to>
      <xdr:col>36</xdr:col>
      <xdr:colOff>165100</xdr:colOff>
      <xdr:row>109</xdr:row>
      <xdr:rowOff>1065</xdr:rowOff>
    </xdr:to>
    <xdr:sp macro="" textlink="">
      <xdr:nvSpPr>
        <xdr:cNvPr id="373" name="フローチャート: 判断 372">
          <a:extLst>
            <a:ext uri="{FF2B5EF4-FFF2-40B4-BE49-F238E27FC236}">
              <a16:creationId xmlns:a16="http://schemas.microsoft.com/office/drawing/2014/main" id="{576EA2FD-938F-4AFB-B997-71B1910F379B}"/>
            </a:ext>
          </a:extLst>
        </xdr:cNvPr>
        <xdr:cNvSpPr/>
      </xdr:nvSpPr>
      <xdr:spPr>
        <a:xfrm>
          <a:off x="6921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BC8C1280-9FC7-452B-831B-371C71B4722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9BD9AB56-1397-46DA-9114-AD0E22EA354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A84A1C03-4501-412C-92F9-57F53DCE085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C482C093-E18E-402D-ABB5-5FA85908D3B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D1BAC6AF-9EE6-470C-8C2E-F8F4BE95238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96448</xdr:rowOff>
    </xdr:from>
    <xdr:to>
      <xdr:col>55</xdr:col>
      <xdr:colOff>50800</xdr:colOff>
      <xdr:row>109</xdr:row>
      <xdr:rowOff>26598</xdr:rowOff>
    </xdr:to>
    <xdr:sp macro="" textlink="">
      <xdr:nvSpPr>
        <xdr:cNvPr id="379" name="楕円 378">
          <a:extLst>
            <a:ext uri="{FF2B5EF4-FFF2-40B4-BE49-F238E27FC236}">
              <a16:creationId xmlns:a16="http://schemas.microsoft.com/office/drawing/2014/main" id="{8AFB4C18-0506-4719-9DCC-9CF471426F7F}"/>
            </a:ext>
          </a:extLst>
        </xdr:cNvPr>
        <xdr:cNvSpPr/>
      </xdr:nvSpPr>
      <xdr:spPr>
        <a:xfrm>
          <a:off x="10426700" y="1861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46766</xdr:rowOff>
    </xdr:from>
    <xdr:ext cx="599010" cy="259045"/>
    <xdr:sp macro="" textlink="">
      <xdr:nvSpPr>
        <xdr:cNvPr id="380" name="【港湾・漁港】&#10;一人当たり有形固定資産（償却資産）額該当値テキスト">
          <a:extLst>
            <a:ext uri="{FF2B5EF4-FFF2-40B4-BE49-F238E27FC236}">
              <a16:creationId xmlns:a16="http://schemas.microsoft.com/office/drawing/2014/main" id="{3B1E0779-53D1-4FDB-9DE8-36134AE5722F}"/>
            </a:ext>
          </a:extLst>
        </xdr:cNvPr>
        <xdr:cNvSpPr txBox="1"/>
      </xdr:nvSpPr>
      <xdr:spPr>
        <a:xfrm>
          <a:off x="10515600" y="18563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96506</xdr:rowOff>
    </xdr:from>
    <xdr:to>
      <xdr:col>50</xdr:col>
      <xdr:colOff>165100</xdr:colOff>
      <xdr:row>109</xdr:row>
      <xdr:rowOff>26656</xdr:rowOff>
    </xdr:to>
    <xdr:sp macro="" textlink="">
      <xdr:nvSpPr>
        <xdr:cNvPr id="381" name="楕円 380">
          <a:extLst>
            <a:ext uri="{FF2B5EF4-FFF2-40B4-BE49-F238E27FC236}">
              <a16:creationId xmlns:a16="http://schemas.microsoft.com/office/drawing/2014/main" id="{FA30E954-58BF-4FB4-8623-59FF165CD6D5}"/>
            </a:ext>
          </a:extLst>
        </xdr:cNvPr>
        <xdr:cNvSpPr/>
      </xdr:nvSpPr>
      <xdr:spPr>
        <a:xfrm>
          <a:off x="9588500" y="1861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147248</xdr:rowOff>
    </xdr:from>
    <xdr:to>
      <xdr:col>55</xdr:col>
      <xdr:colOff>0</xdr:colOff>
      <xdr:row>108</xdr:row>
      <xdr:rowOff>147306</xdr:rowOff>
    </xdr:to>
    <xdr:cxnSp macro="">
      <xdr:nvCxnSpPr>
        <xdr:cNvPr id="382" name="直線コネクタ 381">
          <a:extLst>
            <a:ext uri="{FF2B5EF4-FFF2-40B4-BE49-F238E27FC236}">
              <a16:creationId xmlns:a16="http://schemas.microsoft.com/office/drawing/2014/main" id="{CC191CC0-154D-4A6B-B367-196F62F81A81}"/>
            </a:ext>
          </a:extLst>
        </xdr:cNvPr>
        <xdr:cNvCxnSpPr/>
      </xdr:nvCxnSpPr>
      <xdr:spPr>
        <a:xfrm flipV="1">
          <a:off x="9639300" y="18663848"/>
          <a:ext cx="8382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100611</xdr:rowOff>
    </xdr:from>
    <xdr:to>
      <xdr:col>46</xdr:col>
      <xdr:colOff>38100</xdr:colOff>
      <xdr:row>109</xdr:row>
      <xdr:rowOff>30761</xdr:rowOff>
    </xdr:to>
    <xdr:sp macro="" textlink="">
      <xdr:nvSpPr>
        <xdr:cNvPr id="383" name="楕円 382">
          <a:extLst>
            <a:ext uri="{FF2B5EF4-FFF2-40B4-BE49-F238E27FC236}">
              <a16:creationId xmlns:a16="http://schemas.microsoft.com/office/drawing/2014/main" id="{CDD9D3A0-5FDB-4AFC-9620-157429475A09}"/>
            </a:ext>
          </a:extLst>
        </xdr:cNvPr>
        <xdr:cNvSpPr/>
      </xdr:nvSpPr>
      <xdr:spPr>
        <a:xfrm>
          <a:off x="8699500" y="186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147306</xdr:rowOff>
    </xdr:from>
    <xdr:to>
      <xdr:col>50</xdr:col>
      <xdr:colOff>114300</xdr:colOff>
      <xdr:row>108</xdr:row>
      <xdr:rowOff>151411</xdr:rowOff>
    </xdr:to>
    <xdr:cxnSp macro="">
      <xdr:nvCxnSpPr>
        <xdr:cNvPr id="384" name="直線コネクタ 383">
          <a:extLst>
            <a:ext uri="{FF2B5EF4-FFF2-40B4-BE49-F238E27FC236}">
              <a16:creationId xmlns:a16="http://schemas.microsoft.com/office/drawing/2014/main" id="{0D50BABD-F365-48EB-B771-D1BF4A30A39D}"/>
            </a:ext>
          </a:extLst>
        </xdr:cNvPr>
        <xdr:cNvCxnSpPr/>
      </xdr:nvCxnSpPr>
      <xdr:spPr>
        <a:xfrm flipV="1">
          <a:off x="8750300" y="18663906"/>
          <a:ext cx="889000" cy="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100594</xdr:rowOff>
    </xdr:from>
    <xdr:to>
      <xdr:col>41</xdr:col>
      <xdr:colOff>101600</xdr:colOff>
      <xdr:row>109</xdr:row>
      <xdr:rowOff>30744</xdr:rowOff>
    </xdr:to>
    <xdr:sp macro="" textlink="">
      <xdr:nvSpPr>
        <xdr:cNvPr id="385" name="楕円 384">
          <a:extLst>
            <a:ext uri="{FF2B5EF4-FFF2-40B4-BE49-F238E27FC236}">
              <a16:creationId xmlns:a16="http://schemas.microsoft.com/office/drawing/2014/main" id="{58489608-C879-43BB-B2D5-A33BF234EA22}"/>
            </a:ext>
          </a:extLst>
        </xdr:cNvPr>
        <xdr:cNvSpPr/>
      </xdr:nvSpPr>
      <xdr:spPr>
        <a:xfrm>
          <a:off x="7810500" y="186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151394</xdr:rowOff>
    </xdr:from>
    <xdr:to>
      <xdr:col>45</xdr:col>
      <xdr:colOff>177800</xdr:colOff>
      <xdr:row>108</xdr:row>
      <xdr:rowOff>151411</xdr:rowOff>
    </xdr:to>
    <xdr:cxnSp macro="">
      <xdr:nvCxnSpPr>
        <xdr:cNvPr id="386" name="直線コネクタ 385">
          <a:extLst>
            <a:ext uri="{FF2B5EF4-FFF2-40B4-BE49-F238E27FC236}">
              <a16:creationId xmlns:a16="http://schemas.microsoft.com/office/drawing/2014/main" id="{36F639A6-5FD4-42A9-9F9D-9C489C209CEC}"/>
            </a:ext>
          </a:extLst>
        </xdr:cNvPr>
        <xdr:cNvCxnSpPr/>
      </xdr:nvCxnSpPr>
      <xdr:spPr>
        <a:xfrm>
          <a:off x="7861300" y="18667994"/>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100594</xdr:rowOff>
    </xdr:from>
    <xdr:to>
      <xdr:col>36</xdr:col>
      <xdr:colOff>165100</xdr:colOff>
      <xdr:row>109</xdr:row>
      <xdr:rowOff>30744</xdr:rowOff>
    </xdr:to>
    <xdr:sp macro="" textlink="">
      <xdr:nvSpPr>
        <xdr:cNvPr id="387" name="楕円 386">
          <a:extLst>
            <a:ext uri="{FF2B5EF4-FFF2-40B4-BE49-F238E27FC236}">
              <a16:creationId xmlns:a16="http://schemas.microsoft.com/office/drawing/2014/main" id="{71F85CFC-240D-4E64-A570-8D061BB5D09C}"/>
            </a:ext>
          </a:extLst>
        </xdr:cNvPr>
        <xdr:cNvSpPr/>
      </xdr:nvSpPr>
      <xdr:spPr>
        <a:xfrm>
          <a:off x="6921500" y="186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151394</xdr:rowOff>
    </xdr:from>
    <xdr:to>
      <xdr:col>41</xdr:col>
      <xdr:colOff>50800</xdr:colOff>
      <xdr:row>108</xdr:row>
      <xdr:rowOff>151394</xdr:rowOff>
    </xdr:to>
    <xdr:cxnSp macro="">
      <xdr:nvCxnSpPr>
        <xdr:cNvPr id="388" name="直線コネクタ 387">
          <a:extLst>
            <a:ext uri="{FF2B5EF4-FFF2-40B4-BE49-F238E27FC236}">
              <a16:creationId xmlns:a16="http://schemas.microsoft.com/office/drawing/2014/main" id="{2D5D407A-592C-4C2D-B1F7-1E2ABF385380}"/>
            </a:ext>
          </a:extLst>
        </xdr:cNvPr>
        <xdr:cNvCxnSpPr/>
      </xdr:nvCxnSpPr>
      <xdr:spPr>
        <a:xfrm>
          <a:off x="6972300" y="186679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13754</xdr:rowOff>
    </xdr:from>
    <xdr:ext cx="690189" cy="259045"/>
    <xdr:sp macro="" textlink="">
      <xdr:nvSpPr>
        <xdr:cNvPr id="389" name="n_1aveValue【港湾・漁港】&#10;一人当たり有形固定資産（償却資産）額">
          <a:extLst>
            <a:ext uri="{FF2B5EF4-FFF2-40B4-BE49-F238E27FC236}">
              <a16:creationId xmlns:a16="http://schemas.microsoft.com/office/drawing/2014/main" id="{7E07D219-2275-4871-9493-3A2B4E515C50}"/>
            </a:ext>
          </a:extLst>
        </xdr:cNvPr>
        <xdr:cNvSpPr txBox="1"/>
      </xdr:nvSpPr>
      <xdr:spPr>
        <a:xfrm>
          <a:off x="9281505" y="183589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14242</xdr:rowOff>
    </xdr:from>
    <xdr:ext cx="690189" cy="259045"/>
    <xdr:sp macro="" textlink="">
      <xdr:nvSpPr>
        <xdr:cNvPr id="390" name="n_2aveValue【港湾・漁港】&#10;一人当たり有形固定資産（償却資産）額">
          <a:extLst>
            <a:ext uri="{FF2B5EF4-FFF2-40B4-BE49-F238E27FC236}">
              <a16:creationId xmlns:a16="http://schemas.microsoft.com/office/drawing/2014/main" id="{61551695-2BAA-4A5F-8AD1-AB249C691C63}"/>
            </a:ext>
          </a:extLst>
        </xdr:cNvPr>
        <xdr:cNvSpPr txBox="1"/>
      </xdr:nvSpPr>
      <xdr:spPr>
        <a:xfrm>
          <a:off x="8405205" y="183593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16434</xdr:rowOff>
    </xdr:from>
    <xdr:ext cx="690189" cy="259045"/>
    <xdr:sp macro="" textlink="">
      <xdr:nvSpPr>
        <xdr:cNvPr id="391" name="n_3aveValue【港湾・漁港】&#10;一人当たり有形固定資産（償却資産）額">
          <a:extLst>
            <a:ext uri="{FF2B5EF4-FFF2-40B4-BE49-F238E27FC236}">
              <a16:creationId xmlns:a16="http://schemas.microsoft.com/office/drawing/2014/main" id="{895D0891-2EA3-4201-A9C7-9701B7961E2C}"/>
            </a:ext>
          </a:extLst>
        </xdr:cNvPr>
        <xdr:cNvSpPr txBox="1"/>
      </xdr:nvSpPr>
      <xdr:spPr>
        <a:xfrm>
          <a:off x="7516205" y="18361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107</xdr:row>
      <xdr:rowOff>17592</xdr:rowOff>
    </xdr:from>
    <xdr:ext cx="690189" cy="259045"/>
    <xdr:sp macro="" textlink="">
      <xdr:nvSpPr>
        <xdr:cNvPr id="392" name="n_4aveValue【港湾・漁港】&#10;一人当たり有形固定資産（償却資産）額">
          <a:extLst>
            <a:ext uri="{FF2B5EF4-FFF2-40B4-BE49-F238E27FC236}">
              <a16:creationId xmlns:a16="http://schemas.microsoft.com/office/drawing/2014/main" id="{D59788C2-4DC6-407C-9D73-2FEA428ADCB4}"/>
            </a:ext>
          </a:extLst>
        </xdr:cNvPr>
        <xdr:cNvSpPr txBox="1"/>
      </xdr:nvSpPr>
      <xdr:spPr>
        <a:xfrm>
          <a:off x="6627205" y="18362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109</xdr:row>
      <xdr:rowOff>17783</xdr:rowOff>
    </xdr:from>
    <xdr:ext cx="599010" cy="259045"/>
    <xdr:sp macro="" textlink="">
      <xdr:nvSpPr>
        <xdr:cNvPr id="393" name="n_1mainValue【港湾・漁港】&#10;一人当たり有形固定資産（償却資産）額">
          <a:extLst>
            <a:ext uri="{FF2B5EF4-FFF2-40B4-BE49-F238E27FC236}">
              <a16:creationId xmlns:a16="http://schemas.microsoft.com/office/drawing/2014/main" id="{04B59E02-D3F4-4AC1-BA9E-0A36B9C05DAA}"/>
            </a:ext>
          </a:extLst>
        </xdr:cNvPr>
        <xdr:cNvSpPr txBox="1"/>
      </xdr:nvSpPr>
      <xdr:spPr>
        <a:xfrm>
          <a:off x="9327095" y="18705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21888</xdr:rowOff>
    </xdr:from>
    <xdr:ext cx="534377" cy="259045"/>
    <xdr:sp macro="" textlink="">
      <xdr:nvSpPr>
        <xdr:cNvPr id="394" name="n_2mainValue【港湾・漁港】&#10;一人当たり有形固定資産（償却資産）額">
          <a:extLst>
            <a:ext uri="{FF2B5EF4-FFF2-40B4-BE49-F238E27FC236}">
              <a16:creationId xmlns:a16="http://schemas.microsoft.com/office/drawing/2014/main" id="{C70D4B25-C12B-4E6A-BC58-CF934D8AD21C}"/>
            </a:ext>
          </a:extLst>
        </xdr:cNvPr>
        <xdr:cNvSpPr txBox="1"/>
      </xdr:nvSpPr>
      <xdr:spPr>
        <a:xfrm>
          <a:off x="8483111" y="1870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21871</xdr:rowOff>
    </xdr:from>
    <xdr:ext cx="534377" cy="259045"/>
    <xdr:sp macro="" textlink="">
      <xdr:nvSpPr>
        <xdr:cNvPr id="395" name="n_3mainValue【港湾・漁港】&#10;一人当たり有形固定資産（償却資産）額">
          <a:extLst>
            <a:ext uri="{FF2B5EF4-FFF2-40B4-BE49-F238E27FC236}">
              <a16:creationId xmlns:a16="http://schemas.microsoft.com/office/drawing/2014/main" id="{76F73896-7948-47F4-BF5E-20595F34DAB9}"/>
            </a:ext>
          </a:extLst>
        </xdr:cNvPr>
        <xdr:cNvSpPr txBox="1"/>
      </xdr:nvSpPr>
      <xdr:spPr>
        <a:xfrm>
          <a:off x="7594111" y="1870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109</xdr:row>
      <xdr:rowOff>21871</xdr:rowOff>
    </xdr:from>
    <xdr:ext cx="534377" cy="259045"/>
    <xdr:sp macro="" textlink="">
      <xdr:nvSpPr>
        <xdr:cNvPr id="396" name="n_4mainValue【港湾・漁港】&#10;一人当たり有形固定資産（償却資産）額">
          <a:extLst>
            <a:ext uri="{FF2B5EF4-FFF2-40B4-BE49-F238E27FC236}">
              <a16:creationId xmlns:a16="http://schemas.microsoft.com/office/drawing/2014/main" id="{1FDB2C24-CCFD-47BB-B44F-9E195DBF260C}"/>
            </a:ext>
          </a:extLst>
        </xdr:cNvPr>
        <xdr:cNvSpPr txBox="1"/>
      </xdr:nvSpPr>
      <xdr:spPr>
        <a:xfrm>
          <a:off x="6705111" y="1870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D93423AE-4434-41B4-BE04-E865C450F5F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D7B60508-DFE5-4399-AE20-D1FE699F67E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416FBFB5-823C-4431-AAF5-754EB3F154E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EF2AA82-0356-4683-9243-CA6BE757710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CEAA7766-DBD3-406A-A8AC-16F0563FF32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926222B4-DAC2-45F0-AC29-7631BDF6B97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A6B07E95-14B4-4CF5-A194-0CFF6310E9B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1F506F8E-82E6-41C8-8511-1171E2A9B78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2E7D5C1B-7A08-46A1-90D2-458F3165699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B8D9380D-D7E2-41AC-A95E-D7A39E0D666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760110E8-9EEA-4D6E-BF15-2481A87681B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6CE7D3B6-87DF-46EF-A4F9-9754ACD6331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8D6CFFDB-B9C7-4BC3-B54A-02481BBAE594}"/>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5DC61375-52C0-4D2C-8E19-8F1EB9E2C4F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3F700CED-C9C3-4858-8DEA-A88B46328AB2}"/>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32BAA817-2DC2-4B99-85AF-5B1A9C821F5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54B9CF9E-4FA3-476E-8EF7-101EFD4DA5E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10D574C3-0CC3-476E-8DD2-1900F010908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6FEE59E3-2CA5-46C0-9E9C-8CD6D31F909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000E2EF1-AF5E-4D18-BE5E-5CD434093CE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7" name="テキスト ボックス 416">
          <a:extLst>
            <a:ext uri="{FF2B5EF4-FFF2-40B4-BE49-F238E27FC236}">
              <a16:creationId xmlns:a16="http://schemas.microsoft.com/office/drawing/2014/main" id="{D6F66C34-3E39-48D6-BD7C-AA96E509C549}"/>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D3B08408-3013-4DAA-981F-C4B8B669445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1BCBB50D-EB10-4700-BA73-D3BD75F95BC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20" name="直線コネクタ 419">
          <a:extLst>
            <a:ext uri="{FF2B5EF4-FFF2-40B4-BE49-F238E27FC236}">
              <a16:creationId xmlns:a16="http://schemas.microsoft.com/office/drawing/2014/main" id="{7215BC92-0232-4094-914D-56B70AFEBDD3}"/>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56936D97-9C2B-4754-8EBA-FB34B7D22402}"/>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2" name="直線コネクタ 421">
          <a:extLst>
            <a:ext uri="{FF2B5EF4-FFF2-40B4-BE49-F238E27FC236}">
              <a16:creationId xmlns:a16="http://schemas.microsoft.com/office/drawing/2014/main" id="{0693E3D2-7943-4D06-8D34-356893D6CBB2}"/>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6F2667B5-BDA4-4483-9B0A-A44AF0D82EAE}"/>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4" name="直線コネクタ 423">
          <a:extLst>
            <a:ext uri="{FF2B5EF4-FFF2-40B4-BE49-F238E27FC236}">
              <a16:creationId xmlns:a16="http://schemas.microsoft.com/office/drawing/2014/main" id="{B4217D01-7EC5-4E31-B0C0-26A41E533C2E}"/>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114317</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61A339E6-3939-488D-A9A4-BA415CA7A2B9}"/>
            </a:ext>
          </a:extLst>
        </xdr:cNvPr>
        <xdr:cNvSpPr txBox="1"/>
      </xdr:nvSpPr>
      <xdr:spPr>
        <a:xfrm>
          <a:off x="16357600" y="6286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6" name="フローチャート: 判断 425">
          <a:extLst>
            <a:ext uri="{FF2B5EF4-FFF2-40B4-BE49-F238E27FC236}">
              <a16:creationId xmlns:a16="http://schemas.microsoft.com/office/drawing/2014/main" id="{53BF71CA-6452-4DAA-B50F-D59303FC8241}"/>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7" name="フローチャート: 判断 426">
          <a:extLst>
            <a:ext uri="{FF2B5EF4-FFF2-40B4-BE49-F238E27FC236}">
              <a16:creationId xmlns:a16="http://schemas.microsoft.com/office/drawing/2014/main" id="{1C5B67F7-769C-4A71-AA4B-F4C2FCD37B34}"/>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28" name="フローチャート: 判断 427">
          <a:extLst>
            <a:ext uri="{FF2B5EF4-FFF2-40B4-BE49-F238E27FC236}">
              <a16:creationId xmlns:a16="http://schemas.microsoft.com/office/drawing/2014/main" id="{E71C746E-1038-4712-A448-A5C77933DAE9}"/>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9" name="フローチャート: 判断 428">
          <a:extLst>
            <a:ext uri="{FF2B5EF4-FFF2-40B4-BE49-F238E27FC236}">
              <a16:creationId xmlns:a16="http://schemas.microsoft.com/office/drawing/2014/main" id="{5FF942CC-FE75-4951-89D3-DCF66C584D0F}"/>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30" name="フローチャート: 判断 429">
          <a:extLst>
            <a:ext uri="{FF2B5EF4-FFF2-40B4-BE49-F238E27FC236}">
              <a16:creationId xmlns:a16="http://schemas.microsoft.com/office/drawing/2014/main" id="{A7A1998F-9286-4D08-9C4B-68DB3684ED66}"/>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4EF4C8F8-819D-404B-872F-A9F276DC0DD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748732B0-59A1-42B7-A853-F8074EBBB32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6A96F289-B336-48E2-A53C-34ED375AB07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82E05B28-9B6A-4345-BB2D-E0E4170ECF7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9CFAEEB5-E9CA-4F7A-9A69-57C91FCB8FF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26670</xdr:rowOff>
    </xdr:from>
    <xdr:to>
      <xdr:col>85</xdr:col>
      <xdr:colOff>177800</xdr:colOff>
      <xdr:row>34</xdr:row>
      <xdr:rowOff>128270</xdr:rowOff>
    </xdr:to>
    <xdr:sp macro="" textlink="">
      <xdr:nvSpPr>
        <xdr:cNvPr id="436" name="楕円 435">
          <a:extLst>
            <a:ext uri="{FF2B5EF4-FFF2-40B4-BE49-F238E27FC236}">
              <a16:creationId xmlns:a16="http://schemas.microsoft.com/office/drawing/2014/main" id="{8D3E5DF4-C717-478D-9BAB-23DD7ED5992A}"/>
            </a:ext>
          </a:extLst>
        </xdr:cNvPr>
        <xdr:cNvSpPr/>
      </xdr:nvSpPr>
      <xdr:spPr>
        <a:xfrm>
          <a:off x="16268700" y="585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49547</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FA7F678B-84E4-4AEF-936A-80E331B9DD6E}"/>
            </a:ext>
          </a:extLst>
        </xdr:cNvPr>
        <xdr:cNvSpPr txBox="1"/>
      </xdr:nvSpPr>
      <xdr:spPr>
        <a:xfrm>
          <a:off x="16357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95250</xdr:rowOff>
    </xdr:from>
    <xdr:to>
      <xdr:col>81</xdr:col>
      <xdr:colOff>101600</xdr:colOff>
      <xdr:row>36</xdr:row>
      <xdr:rowOff>25400</xdr:rowOff>
    </xdr:to>
    <xdr:sp macro="" textlink="">
      <xdr:nvSpPr>
        <xdr:cNvPr id="438" name="楕円 437">
          <a:extLst>
            <a:ext uri="{FF2B5EF4-FFF2-40B4-BE49-F238E27FC236}">
              <a16:creationId xmlns:a16="http://schemas.microsoft.com/office/drawing/2014/main" id="{121377F4-4339-4865-A1BB-AE469F89FAE8}"/>
            </a:ext>
          </a:extLst>
        </xdr:cNvPr>
        <xdr:cNvSpPr/>
      </xdr:nvSpPr>
      <xdr:spPr>
        <a:xfrm>
          <a:off x="154305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77470</xdr:rowOff>
    </xdr:from>
    <xdr:to>
      <xdr:col>85</xdr:col>
      <xdr:colOff>127000</xdr:colOff>
      <xdr:row>35</xdr:row>
      <xdr:rowOff>146050</xdr:rowOff>
    </xdr:to>
    <xdr:cxnSp macro="">
      <xdr:nvCxnSpPr>
        <xdr:cNvPr id="439" name="直線コネクタ 438">
          <a:extLst>
            <a:ext uri="{FF2B5EF4-FFF2-40B4-BE49-F238E27FC236}">
              <a16:creationId xmlns:a16="http://schemas.microsoft.com/office/drawing/2014/main" id="{550046A4-3B35-4BD0-A848-2AACED5E6742}"/>
            </a:ext>
          </a:extLst>
        </xdr:cNvPr>
        <xdr:cNvCxnSpPr/>
      </xdr:nvCxnSpPr>
      <xdr:spPr>
        <a:xfrm flipV="1">
          <a:off x="15481300" y="5906770"/>
          <a:ext cx="8382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140970</xdr:rowOff>
    </xdr:from>
    <xdr:to>
      <xdr:col>76</xdr:col>
      <xdr:colOff>165100</xdr:colOff>
      <xdr:row>38</xdr:row>
      <xdr:rowOff>71120</xdr:rowOff>
    </xdr:to>
    <xdr:sp macro="" textlink="">
      <xdr:nvSpPr>
        <xdr:cNvPr id="440" name="楕円 439">
          <a:extLst>
            <a:ext uri="{FF2B5EF4-FFF2-40B4-BE49-F238E27FC236}">
              <a16:creationId xmlns:a16="http://schemas.microsoft.com/office/drawing/2014/main" id="{CBE36A9D-8AE5-4350-8E6C-D3A1F0C1126F}"/>
            </a:ext>
          </a:extLst>
        </xdr:cNvPr>
        <xdr:cNvSpPr/>
      </xdr:nvSpPr>
      <xdr:spPr>
        <a:xfrm>
          <a:off x="145415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146050</xdr:rowOff>
    </xdr:from>
    <xdr:to>
      <xdr:col>81</xdr:col>
      <xdr:colOff>50800</xdr:colOff>
      <xdr:row>38</xdr:row>
      <xdr:rowOff>20320</xdr:rowOff>
    </xdr:to>
    <xdr:cxnSp macro="">
      <xdr:nvCxnSpPr>
        <xdr:cNvPr id="441" name="直線コネクタ 440">
          <a:extLst>
            <a:ext uri="{FF2B5EF4-FFF2-40B4-BE49-F238E27FC236}">
              <a16:creationId xmlns:a16="http://schemas.microsoft.com/office/drawing/2014/main" id="{1518A499-1618-4E2B-98FB-0443A29074E8}"/>
            </a:ext>
          </a:extLst>
        </xdr:cNvPr>
        <xdr:cNvCxnSpPr/>
      </xdr:nvCxnSpPr>
      <xdr:spPr>
        <a:xfrm flipV="1">
          <a:off x="14592300" y="614680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146050</xdr:rowOff>
    </xdr:from>
    <xdr:to>
      <xdr:col>72</xdr:col>
      <xdr:colOff>38100</xdr:colOff>
      <xdr:row>38</xdr:row>
      <xdr:rowOff>76200</xdr:rowOff>
    </xdr:to>
    <xdr:sp macro="" textlink="">
      <xdr:nvSpPr>
        <xdr:cNvPr id="442" name="楕円 441">
          <a:extLst>
            <a:ext uri="{FF2B5EF4-FFF2-40B4-BE49-F238E27FC236}">
              <a16:creationId xmlns:a16="http://schemas.microsoft.com/office/drawing/2014/main" id="{EFA7CCDC-BC2D-4DA5-B421-1C483C7C6823}"/>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20320</xdr:rowOff>
    </xdr:from>
    <xdr:to>
      <xdr:col>76</xdr:col>
      <xdr:colOff>114300</xdr:colOff>
      <xdr:row>38</xdr:row>
      <xdr:rowOff>25400</xdr:rowOff>
    </xdr:to>
    <xdr:cxnSp macro="">
      <xdr:nvCxnSpPr>
        <xdr:cNvPr id="443" name="直線コネクタ 442">
          <a:extLst>
            <a:ext uri="{FF2B5EF4-FFF2-40B4-BE49-F238E27FC236}">
              <a16:creationId xmlns:a16="http://schemas.microsoft.com/office/drawing/2014/main" id="{47C44C1E-7048-4A09-AAE0-6A24F4C7B2DB}"/>
            </a:ext>
          </a:extLst>
        </xdr:cNvPr>
        <xdr:cNvCxnSpPr/>
      </xdr:nvCxnSpPr>
      <xdr:spPr>
        <a:xfrm flipV="1">
          <a:off x="13703300" y="653542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124460</xdr:rowOff>
    </xdr:from>
    <xdr:to>
      <xdr:col>67</xdr:col>
      <xdr:colOff>101600</xdr:colOff>
      <xdr:row>38</xdr:row>
      <xdr:rowOff>54610</xdr:rowOff>
    </xdr:to>
    <xdr:sp macro="" textlink="">
      <xdr:nvSpPr>
        <xdr:cNvPr id="444" name="楕円 443">
          <a:extLst>
            <a:ext uri="{FF2B5EF4-FFF2-40B4-BE49-F238E27FC236}">
              <a16:creationId xmlns:a16="http://schemas.microsoft.com/office/drawing/2014/main" id="{6478CA4D-1CEB-49A0-9C5A-C4E632D5917D}"/>
            </a:ext>
          </a:extLst>
        </xdr:cNvPr>
        <xdr:cNvSpPr/>
      </xdr:nvSpPr>
      <xdr:spPr>
        <a:xfrm>
          <a:off x="12763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3810</xdr:rowOff>
    </xdr:from>
    <xdr:to>
      <xdr:col>71</xdr:col>
      <xdr:colOff>177800</xdr:colOff>
      <xdr:row>38</xdr:row>
      <xdr:rowOff>25400</xdr:rowOff>
    </xdr:to>
    <xdr:cxnSp macro="">
      <xdr:nvCxnSpPr>
        <xdr:cNvPr id="445" name="直線コネクタ 444">
          <a:extLst>
            <a:ext uri="{FF2B5EF4-FFF2-40B4-BE49-F238E27FC236}">
              <a16:creationId xmlns:a16="http://schemas.microsoft.com/office/drawing/2014/main" id="{079DDBB2-2CD8-4ECB-B7E9-57EBF27D98B2}"/>
            </a:ext>
          </a:extLst>
        </xdr:cNvPr>
        <xdr:cNvCxnSpPr/>
      </xdr:nvCxnSpPr>
      <xdr:spPr>
        <a:xfrm>
          <a:off x="12814300" y="651891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91457</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828498C3-B716-4B24-9B8C-7370B45227D7}"/>
            </a:ext>
          </a:extLst>
        </xdr:cNvPr>
        <xdr:cNvSpPr txBox="1"/>
      </xdr:nvSpPr>
      <xdr:spPr>
        <a:xfrm>
          <a:off x="152660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676053A9-EA20-4F5A-95D0-E697B2A5A0C3}"/>
            </a:ext>
          </a:extLst>
        </xdr:cNvPr>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3B32E115-483E-4066-802C-7F866E3A5B39}"/>
            </a:ext>
          </a:extLst>
        </xdr:cNvPr>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643B7A93-0148-4CE9-A7C9-F5FEEA7ED1FF}"/>
            </a:ext>
          </a:extLst>
        </xdr:cNvPr>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41927</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B31E170A-5D31-477D-8293-1A3A09465BCE}"/>
            </a:ext>
          </a:extLst>
        </xdr:cNvPr>
        <xdr:cNvSpPr txBox="1"/>
      </xdr:nvSpPr>
      <xdr:spPr>
        <a:xfrm>
          <a:off x="15266044" y="587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62247</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4FA1A07A-4B97-4396-8B7C-039F76D27620}"/>
            </a:ext>
          </a:extLst>
        </xdr:cNvPr>
        <xdr:cNvSpPr txBox="1"/>
      </xdr:nvSpPr>
      <xdr:spPr>
        <a:xfrm>
          <a:off x="14389744" y="6577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67327</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5E2A368A-D8FC-435F-B7D5-6951A93D39D2}"/>
            </a:ext>
          </a:extLst>
        </xdr:cNvPr>
        <xdr:cNvSpPr txBox="1"/>
      </xdr:nvSpPr>
      <xdr:spPr>
        <a:xfrm>
          <a:off x="13500744" y="6582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45737</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8DDF344E-F3D2-436F-A82C-48271CAC7F3D}"/>
            </a:ext>
          </a:extLst>
        </xdr:cNvPr>
        <xdr:cNvSpPr txBox="1"/>
      </xdr:nvSpPr>
      <xdr:spPr>
        <a:xfrm>
          <a:off x="12611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E5531345-DBAB-4C40-9C15-180DFA4F754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884523DD-8A6E-419C-B887-15FC864597D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76148DAF-997B-4D39-93C5-40CA26D7827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2C665C74-D454-484B-9A7C-12BC814B50C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50FB92D0-22D6-4B39-BFBA-B4E49BEA305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E5FC16CD-B033-4DBE-BCA5-E90873FB0E3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2F27A5DB-447F-4F4E-A29A-18FE8AF0A93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910F4F3F-D752-47F6-88D4-61EC181DC1D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57123B10-37B4-4CEB-A14C-400FBF7C5D5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FB9A7C18-973E-4E52-8E0C-4588DE53FE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a:extLst>
            <a:ext uri="{FF2B5EF4-FFF2-40B4-BE49-F238E27FC236}">
              <a16:creationId xmlns:a16="http://schemas.microsoft.com/office/drawing/2014/main" id="{02CC7F36-7773-4E27-8A8A-37BEAB3FFB9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a:extLst>
            <a:ext uri="{FF2B5EF4-FFF2-40B4-BE49-F238E27FC236}">
              <a16:creationId xmlns:a16="http://schemas.microsoft.com/office/drawing/2014/main" id="{5419CC48-237A-4FEA-AFE8-3758523D3D4B}"/>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a:extLst>
            <a:ext uri="{FF2B5EF4-FFF2-40B4-BE49-F238E27FC236}">
              <a16:creationId xmlns:a16="http://schemas.microsoft.com/office/drawing/2014/main" id="{E07F01BD-90AF-4E3B-9ED6-FDAA721B444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a:extLst>
            <a:ext uri="{FF2B5EF4-FFF2-40B4-BE49-F238E27FC236}">
              <a16:creationId xmlns:a16="http://schemas.microsoft.com/office/drawing/2014/main" id="{EA131530-6E83-415D-977B-FFF8C545CE84}"/>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a:extLst>
            <a:ext uri="{FF2B5EF4-FFF2-40B4-BE49-F238E27FC236}">
              <a16:creationId xmlns:a16="http://schemas.microsoft.com/office/drawing/2014/main" id="{A4FEB408-BEE4-472C-9ECD-065264F45D3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a:extLst>
            <a:ext uri="{FF2B5EF4-FFF2-40B4-BE49-F238E27FC236}">
              <a16:creationId xmlns:a16="http://schemas.microsoft.com/office/drawing/2014/main" id="{25B3712F-64D8-48FC-B8FD-A828B4D0EAC2}"/>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a:extLst>
            <a:ext uri="{FF2B5EF4-FFF2-40B4-BE49-F238E27FC236}">
              <a16:creationId xmlns:a16="http://schemas.microsoft.com/office/drawing/2014/main" id="{998441BE-08A7-4F0A-B1DC-62655FD9F0A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a:extLst>
            <a:ext uri="{FF2B5EF4-FFF2-40B4-BE49-F238E27FC236}">
              <a16:creationId xmlns:a16="http://schemas.microsoft.com/office/drawing/2014/main" id="{B85F0F94-C7D5-4E66-ABD3-4A753846FA2C}"/>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9FC3E290-D949-43E5-8D14-BF142ED93F3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id="{BB08118B-A6AB-4C75-B88D-5853728B897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a:extLst>
            <a:ext uri="{FF2B5EF4-FFF2-40B4-BE49-F238E27FC236}">
              <a16:creationId xmlns:a16="http://schemas.microsoft.com/office/drawing/2014/main" id="{D147C62F-4923-4F84-B558-638AA8EDFE5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5" name="直線コネクタ 474">
          <a:extLst>
            <a:ext uri="{FF2B5EF4-FFF2-40B4-BE49-F238E27FC236}">
              <a16:creationId xmlns:a16="http://schemas.microsoft.com/office/drawing/2014/main" id="{D079DB99-4503-4905-A253-252BFB0A0F83}"/>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6" name="【認定こども園・幼稚園・保育所】&#10;一人当たり面積最小値テキスト">
          <a:extLst>
            <a:ext uri="{FF2B5EF4-FFF2-40B4-BE49-F238E27FC236}">
              <a16:creationId xmlns:a16="http://schemas.microsoft.com/office/drawing/2014/main" id="{73E5EE27-FABD-42D8-873E-A4295AE0D2E7}"/>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7" name="直線コネクタ 476">
          <a:extLst>
            <a:ext uri="{FF2B5EF4-FFF2-40B4-BE49-F238E27FC236}">
              <a16:creationId xmlns:a16="http://schemas.microsoft.com/office/drawing/2014/main" id="{924337D6-D718-4BC2-99BB-18691EE62CE9}"/>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8" name="【認定こども園・幼稚園・保育所】&#10;一人当たり面積最大値テキスト">
          <a:extLst>
            <a:ext uri="{FF2B5EF4-FFF2-40B4-BE49-F238E27FC236}">
              <a16:creationId xmlns:a16="http://schemas.microsoft.com/office/drawing/2014/main" id="{2AAE375D-4B41-4C4F-8A23-8F14BC5F8A34}"/>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9" name="直線コネクタ 478">
          <a:extLst>
            <a:ext uri="{FF2B5EF4-FFF2-40B4-BE49-F238E27FC236}">
              <a16:creationId xmlns:a16="http://schemas.microsoft.com/office/drawing/2014/main" id="{C47BCA3C-3A89-4FDF-9E98-935711AEE57C}"/>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16171</xdr:rowOff>
    </xdr:from>
    <xdr:ext cx="469744" cy="259045"/>
    <xdr:sp macro="" textlink="">
      <xdr:nvSpPr>
        <xdr:cNvPr id="480" name="【認定こども園・幼稚園・保育所】&#10;一人当たり面積平均値テキスト">
          <a:extLst>
            <a:ext uri="{FF2B5EF4-FFF2-40B4-BE49-F238E27FC236}">
              <a16:creationId xmlns:a16="http://schemas.microsoft.com/office/drawing/2014/main" id="{4C46D671-D8FB-4C8F-B163-1EDA6575749A}"/>
            </a:ext>
          </a:extLst>
        </xdr:cNvPr>
        <xdr:cNvSpPr txBox="1"/>
      </xdr:nvSpPr>
      <xdr:spPr>
        <a:xfrm>
          <a:off x="22199600" y="6702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81" name="フローチャート: 判断 480">
          <a:extLst>
            <a:ext uri="{FF2B5EF4-FFF2-40B4-BE49-F238E27FC236}">
              <a16:creationId xmlns:a16="http://schemas.microsoft.com/office/drawing/2014/main" id="{79709552-AA1A-4339-B7F9-745D56C32136}"/>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82" name="フローチャート: 判断 481">
          <a:extLst>
            <a:ext uri="{FF2B5EF4-FFF2-40B4-BE49-F238E27FC236}">
              <a16:creationId xmlns:a16="http://schemas.microsoft.com/office/drawing/2014/main" id="{ED226B85-9A1C-4642-8678-D7B5DABB6E4C}"/>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83" name="フローチャート: 判断 482">
          <a:extLst>
            <a:ext uri="{FF2B5EF4-FFF2-40B4-BE49-F238E27FC236}">
              <a16:creationId xmlns:a16="http://schemas.microsoft.com/office/drawing/2014/main" id="{C9EC37B4-26DC-4430-A454-CCA3621BD503}"/>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84" name="フローチャート: 判断 483">
          <a:extLst>
            <a:ext uri="{FF2B5EF4-FFF2-40B4-BE49-F238E27FC236}">
              <a16:creationId xmlns:a16="http://schemas.microsoft.com/office/drawing/2014/main" id="{AFFCF106-390A-4E80-BD10-33D0B6E93384}"/>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85" name="フローチャート: 判断 484">
          <a:extLst>
            <a:ext uri="{FF2B5EF4-FFF2-40B4-BE49-F238E27FC236}">
              <a16:creationId xmlns:a16="http://schemas.microsoft.com/office/drawing/2014/main" id="{13F8130F-9B07-41E3-8B62-FE5BB3CFDAAD}"/>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44697F8-9E56-4133-A661-B7FD2B2A560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EDAAB045-67E5-44FF-A436-047136090D1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7ECF048A-497B-4AC6-9D37-EE5E9397A46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4137D64-E653-4918-AEBB-BCC0935A91A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DC32FE40-9A0D-401E-904B-E7EC47FA3FE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83007</xdr:rowOff>
    </xdr:from>
    <xdr:to>
      <xdr:col>116</xdr:col>
      <xdr:colOff>114300</xdr:colOff>
      <xdr:row>39</xdr:row>
      <xdr:rowOff>13157</xdr:rowOff>
    </xdr:to>
    <xdr:sp macro="" textlink="">
      <xdr:nvSpPr>
        <xdr:cNvPr id="491" name="楕円 490">
          <a:extLst>
            <a:ext uri="{FF2B5EF4-FFF2-40B4-BE49-F238E27FC236}">
              <a16:creationId xmlns:a16="http://schemas.microsoft.com/office/drawing/2014/main" id="{E2E30228-EE8D-449B-8C19-658F42555478}"/>
            </a:ext>
          </a:extLst>
        </xdr:cNvPr>
        <xdr:cNvSpPr/>
      </xdr:nvSpPr>
      <xdr:spPr>
        <a:xfrm>
          <a:off x="22110700" y="659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105884</xdr:rowOff>
    </xdr:from>
    <xdr:ext cx="469744" cy="259045"/>
    <xdr:sp macro="" textlink="">
      <xdr:nvSpPr>
        <xdr:cNvPr id="492" name="【認定こども園・幼稚園・保育所】&#10;一人当たり面積該当値テキスト">
          <a:extLst>
            <a:ext uri="{FF2B5EF4-FFF2-40B4-BE49-F238E27FC236}">
              <a16:creationId xmlns:a16="http://schemas.microsoft.com/office/drawing/2014/main" id="{DCEE6171-84AF-4C67-A7E3-F0EEF0FE60D1}"/>
            </a:ext>
          </a:extLst>
        </xdr:cNvPr>
        <xdr:cNvSpPr txBox="1"/>
      </xdr:nvSpPr>
      <xdr:spPr>
        <a:xfrm>
          <a:off x="22199600" y="6449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39574</xdr:rowOff>
    </xdr:from>
    <xdr:to>
      <xdr:col>112</xdr:col>
      <xdr:colOff>38100</xdr:colOff>
      <xdr:row>39</xdr:row>
      <xdr:rowOff>141174</xdr:rowOff>
    </xdr:to>
    <xdr:sp macro="" textlink="">
      <xdr:nvSpPr>
        <xdr:cNvPr id="493" name="楕円 492">
          <a:extLst>
            <a:ext uri="{FF2B5EF4-FFF2-40B4-BE49-F238E27FC236}">
              <a16:creationId xmlns:a16="http://schemas.microsoft.com/office/drawing/2014/main" id="{B94876BC-B16C-4DE1-88D2-B1E049C4AC59}"/>
            </a:ext>
          </a:extLst>
        </xdr:cNvPr>
        <xdr:cNvSpPr/>
      </xdr:nvSpPr>
      <xdr:spPr>
        <a:xfrm>
          <a:off x="21272500" y="67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133807</xdr:rowOff>
    </xdr:from>
    <xdr:to>
      <xdr:col>116</xdr:col>
      <xdr:colOff>63500</xdr:colOff>
      <xdr:row>39</xdr:row>
      <xdr:rowOff>90374</xdr:rowOff>
    </xdr:to>
    <xdr:cxnSp macro="">
      <xdr:nvCxnSpPr>
        <xdr:cNvPr id="494" name="直線コネクタ 493">
          <a:extLst>
            <a:ext uri="{FF2B5EF4-FFF2-40B4-BE49-F238E27FC236}">
              <a16:creationId xmlns:a16="http://schemas.microsoft.com/office/drawing/2014/main" id="{54710B82-D481-42E8-A5EF-03FA25B31B8C}"/>
            </a:ext>
          </a:extLst>
        </xdr:cNvPr>
        <xdr:cNvCxnSpPr/>
      </xdr:nvCxnSpPr>
      <xdr:spPr>
        <a:xfrm flipV="1">
          <a:off x="21323300" y="6648907"/>
          <a:ext cx="8382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168961</xdr:rowOff>
    </xdr:from>
    <xdr:to>
      <xdr:col>107</xdr:col>
      <xdr:colOff>101600</xdr:colOff>
      <xdr:row>41</xdr:row>
      <xdr:rowOff>99111</xdr:rowOff>
    </xdr:to>
    <xdr:sp macro="" textlink="">
      <xdr:nvSpPr>
        <xdr:cNvPr id="495" name="楕円 494">
          <a:extLst>
            <a:ext uri="{FF2B5EF4-FFF2-40B4-BE49-F238E27FC236}">
              <a16:creationId xmlns:a16="http://schemas.microsoft.com/office/drawing/2014/main" id="{4B6029D5-7490-4F50-9827-E0017DC4F217}"/>
            </a:ext>
          </a:extLst>
        </xdr:cNvPr>
        <xdr:cNvSpPr/>
      </xdr:nvSpPr>
      <xdr:spPr>
        <a:xfrm>
          <a:off x="20383500" y="702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90374</xdr:rowOff>
    </xdr:from>
    <xdr:to>
      <xdr:col>111</xdr:col>
      <xdr:colOff>177800</xdr:colOff>
      <xdr:row>41</xdr:row>
      <xdr:rowOff>48311</xdr:rowOff>
    </xdr:to>
    <xdr:cxnSp macro="">
      <xdr:nvCxnSpPr>
        <xdr:cNvPr id="496" name="直線コネクタ 495">
          <a:extLst>
            <a:ext uri="{FF2B5EF4-FFF2-40B4-BE49-F238E27FC236}">
              <a16:creationId xmlns:a16="http://schemas.microsoft.com/office/drawing/2014/main" id="{728DC379-EB15-4C47-AEAC-7A250BC583F5}"/>
            </a:ext>
          </a:extLst>
        </xdr:cNvPr>
        <xdr:cNvCxnSpPr/>
      </xdr:nvCxnSpPr>
      <xdr:spPr>
        <a:xfrm flipV="1">
          <a:off x="20434300" y="6776924"/>
          <a:ext cx="889000" cy="30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123241</xdr:rowOff>
    </xdr:from>
    <xdr:to>
      <xdr:col>102</xdr:col>
      <xdr:colOff>165100</xdr:colOff>
      <xdr:row>41</xdr:row>
      <xdr:rowOff>53391</xdr:rowOff>
    </xdr:to>
    <xdr:sp macro="" textlink="">
      <xdr:nvSpPr>
        <xdr:cNvPr id="497" name="楕円 496">
          <a:extLst>
            <a:ext uri="{FF2B5EF4-FFF2-40B4-BE49-F238E27FC236}">
              <a16:creationId xmlns:a16="http://schemas.microsoft.com/office/drawing/2014/main" id="{EFE82050-EFBE-444B-896C-B0BF58AC4FB5}"/>
            </a:ext>
          </a:extLst>
        </xdr:cNvPr>
        <xdr:cNvSpPr/>
      </xdr:nvSpPr>
      <xdr:spPr>
        <a:xfrm>
          <a:off x="19494500" y="698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2591</xdr:rowOff>
    </xdr:from>
    <xdr:to>
      <xdr:col>107</xdr:col>
      <xdr:colOff>50800</xdr:colOff>
      <xdr:row>41</xdr:row>
      <xdr:rowOff>48311</xdr:rowOff>
    </xdr:to>
    <xdr:cxnSp macro="">
      <xdr:nvCxnSpPr>
        <xdr:cNvPr id="498" name="直線コネクタ 497">
          <a:extLst>
            <a:ext uri="{FF2B5EF4-FFF2-40B4-BE49-F238E27FC236}">
              <a16:creationId xmlns:a16="http://schemas.microsoft.com/office/drawing/2014/main" id="{16AA37E9-4DFE-47CC-8E36-68D9171E220A}"/>
            </a:ext>
          </a:extLst>
        </xdr:cNvPr>
        <xdr:cNvCxnSpPr/>
      </xdr:nvCxnSpPr>
      <xdr:spPr>
        <a:xfrm>
          <a:off x="19545300" y="703204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123241</xdr:rowOff>
    </xdr:from>
    <xdr:to>
      <xdr:col>98</xdr:col>
      <xdr:colOff>38100</xdr:colOff>
      <xdr:row>41</xdr:row>
      <xdr:rowOff>53391</xdr:rowOff>
    </xdr:to>
    <xdr:sp macro="" textlink="">
      <xdr:nvSpPr>
        <xdr:cNvPr id="499" name="楕円 498">
          <a:extLst>
            <a:ext uri="{FF2B5EF4-FFF2-40B4-BE49-F238E27FC236}">
              <a16:creationId xmlns:a16="http://schemas.microsoft.com/office/drawing/2014/main" id="{A9D2A0DE-6553-4F77-A3D3-3F2ABE8AABBD}"/>
            </a:ext>
          </a:extLst>
        </xdr:cNvPr>
        <xdr:cNvSpPr/>
      </xdr:nvSpPr>
      <xdr:spPr>
        <a:xfrm>
          <a:off x="18605500" y="698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2591</xdr:rowOff>
    </xdr:from>
    <xdr:to>
      <xdr:col>102</xdr:col>
      <xdr:colOff>114300</xdr:colOff>
      <xdr:row>41</xdr:row>
      <xdr:rowOff>2591</xdr:rowOff>
    </xdr:to>
    <xdr:cxnSp macro="">
      <xdr:nvCxnSpPr>
        <xdr:cNvPr id="500" name="直線コネクタ 499">
          <a:extLst>
            <a:ext uri="{FF2B5EF4-FFF2-40B4-BE49-F238E27FC236}">
              <a16:creationId xmlns:a16="http://schemas.microsoft.com/office/drawing/2014/main" id="{25194B5B-EF62-45A2-832C-97BA8B4F7DD3}"/>
            </a:ext>
          </a:extLst>
        </xdr:cNvPr>
        <xdr:cNvCxnSpPr/>
      </xdr:nvCxnSpPr>
      <xdr:spPr>
        <a:xfrm>
          <a:off x="18656300" y="70320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138701</xdr:rowOff>
    </xdr:from>
    <xdr:ext cx="469744" cy="259045"/>
    <xdr:sp macro="" textlink="">
      <xdr:nvSpPr>
        <xdr:cNvPr id="501" name="n_1aveValue【認定こども園・幼稚園・保育所】&#10;一人当たり面積">
          <a:extLst>
            <a:ext uri="{FF2B5EF4-FFF2-40B4-BE49-F238E27FC236}">
              <a16:creationId xmlns:a16="http://schemas.microsoft.com/office/drawing/2014/main" id="{D27F11F5-30FA-442B-BE1F-58A035D13DDE}"/>
            </a:ext>
          </a:extLst>
        </xdr:cNvPr>
        <xdr:cNvSpPr txBox="1"/>
      </xdr:nvSpPr>
      <xdr:spPr>
        <a:xfrm>
          <a:off x="21075727"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502" name="n_2aveValue【認定こども園・幼稚園・保育所】&#10;一人当たり面積">
          <a:extLst>
            <a:ext uri="{FF2B5EF4-FFF2-40B4-BE49-F238E27FC236}">
              <a16:creationId xmlns:a16="http://schemas.microsoft.com/office/drawing/2014/main" id="{40A04B33-AE6E-4E27-8DF6-6C035798D00B}"/>
            </a:ext>
          </a:extLst>
        </xdr:cNvPr>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166844</xdr:rowOff>
    </xdr:from>
    <xdr:ext cx="469744" cy="259045"/>
    <xdr:sp macro="" textlink="">
      <xdr:nvSpPr>
        <xdr:cNvPr id="503" name="n_3aveValue【認定こども園・幼稚園・保育所】&#10;一人当たり面積">
          <a:extLst>
            <a:ext uri="{FF2B5EF4-FFF2-40B4-BE49-F238E27FC236}">
              <a16:creationId xmlns:a16="http://schemas.microsoft.com/office/drawing/2014/main" id="{E6BC59A4-CEB8-44AE-9A0D-415EEEFDF6B8}"/>
            </a:ext>
          </a:extLst>
        </xdr:cNvPr>
        <xdr:cNvSpPr txBox="1"/>
      </xdr:nvSpPr>
      <xdr:spPr>
        <a:xfrm>
          <a:off x="19310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18254</xdr:rowOff>
    </xdr:from>
    <xdr:ext cx="469744" cy="259045"/>
    <xdr:sp macro="" textlink="">
      <xdr:nvSpPr>
        <xdr:cNvPr id="504" name="n_4aveValue【認定こども園・幼稚園・保育所】&#10;一人当たり面積">
          <a:extLst>
            <a:ext uri="{FF2B5EF4-FFF2-40B4-BE49-F238E27FC236}">
              <a16:creationId xmlns:a16="http://schemas.microsoft.com/office/drawing/2014/main" id="{53BE6589-86A5-4062-839E-4D59B2A5E5BA}"/>
            </a:ext>
          </a:extLst>
        </xdr:cNvPr>
        <xdr:cNvSpPr txBox="1"/>
      </xdr:nvSpPr>
      <xdr:spPr>
        <a:xfrm>
          <a:off x="18421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157701</xdr:rowOff>
    </xdr:from>
    <xdr:ext cx="469744" cy="259045"/>
    <xdr:sp macro="" textlink="">
      <xdr:nvSpPr>
        <xdr:cNvPr id="505" name="n_1mainValue【認定こども園・幼稚園・保育所】&#10;一人当たり面積">
          <a:extLst>
            <a:ext uri="{FF2B5EF4-FFF2-40B4-BE49-F238E27FC236}">
              <a16:creationId xmlns:a16="http://schemas.microsoft.com/office/drawing/2014/main" id="{2073FE2E-244D-4582-9B8A-324C5A5DE817}"/>
            </a:ext>
          </a:extLst>
        </xdr:cNvPr>
        <xdr:cNvSpPr txBox="1"/>
      </xdr:nvSpPr>
      <xdr:spPr>
        <a:xfrm>
          <a:off x="21075727" y="650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90238</xdr:rowOff>
    </xdr:from>
    <xdr:ext cx="469744" cy="259045"/>
    <xdr:sp macro="" textlink="">
      <xdr:nvSpPr>
        <xdr:cNvPr id="506" name="n_2mainValue【認定こども園・幼稚園・保育所】&#10;一人当たり面積">
          <a:extLst>
            <a:ext uri="{FF2B5EF4-FFF2-40B4-BE49-F238E27FC236}">
              <a16:creationId xmlns:a16="http://schemas.microsoft.com/office/drawing/2014/main" id="{AE8FB3D8-3B93-4605-A212-BB0AB8334124}"/>
            </a:ext>
          </a:extLst>
        </xdr:cNvPr>
        <xdr:cNvSpPr txBox="1"/>
      </xdr:nvSpPr>
      <xdr:spPr>
        <a:xfrm>
          <a:off x="20199427" y="7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44518</xdr:rowOff>
    </xdr:from>
    <xdr:ext cx="469744" cy="259045"/>
    <xdr:sp macro="" textlink="">
      <xdr:nvSpPr>
        <xdr:cNvPr id="507" name="n_3mainValue【認定こども園・幼稚園・保育所】&#10;一人当たり面積">
          <a:extLst>
            <a:ext uri="{FF2B5EF4-FFF2-40B4-BE49-F238E27FC236}">
              <a16:creationId xmlns:a16="http://schemas.microsoft.com/office/drawing/2014/main" id="{B1B9DD30-0066-4D1E-82FD-B1952044D5B2}"/>
            </a:ext>
          </a:extLst>
        </xdr:cNvPr>
        <xdr:cNvSpPr txBox="1"/>
      </xdr:nvSpPr>
      <xdr:spPr>
        <a:xfrm>
          <a:off x="19310427" y="707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44518</xdr:rowOff>
    </xdr:from>
    <xdr:ext cx="469744" cy="259045"/>
    <xdr:sp macro="" textlink="">
      <xdr:nvSpPr>
        <xdr:cNvPr id="508" name="n_4mainValue【認定こども園・幼稚園・保育所】&#10;一人当たり面積">
          <a:extLst>
            <a:ext uri="{FF2B5EF4-FFF2-40B4-BE49-F238E27FC236}">
              <a16:creationId xmlns:a16="http://schemas.microsoft.com/office/drawing/2014/main" id="{F1F54BCB-721C-4887-A221-C2B2A8689F98}"/>
            </a:ext>
          </a:extLst>
        </xdr:cNvPr>
        <xdr:cNvSpPr txBox="1"/>
      </xdr:nvSpPr>
      <xdr:spPr>
        <a:xfrm>
          <a:off x="18421427" y="707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2906EAE8-7543-4C8A-821F-A460A81C9CB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2FB9F06C-F4A0-4502-9EFC-6A288CFE6DC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EAA13D7E-8BC9-4F3B-A8AC-ADD070E771E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120D59D8-458D-4172-BE55-67B24A6A93C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15AF3EF7-D1A2-4FF9-AE77-F8EC9C640F2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39681EE0-C233-4368-AF5A-3CC18F8239F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0C91A770-9143-4FD7-A584-F86C1B99403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F284CEC3-56E6-426D-ABC3-F22D0359193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A9604D3F-C56A-431C-8AA2-B42609E1F0C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18785500-FC6E-48E3-8D0B-1EFDD707560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1EDC31BC-3EEB-4A72-AD46-208AC72EEC2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0" name="直線コネクタ 519">
          <a:extLst>
            <a:ext uri="{FF2B5EF4-FFF2-40B4-BE49-F238E27FC236}">
              <a16:creationId xmlns:a16="http://schemas.microsoft.com/office/drawing/2014/main" id="{425FEDE1-A825-4CB0-BA99-6F8087ACF35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1" name="テキスト ボックス 520">
          <a:extLst>
            <a:ext uri="{FF2B5EF4-FFF2-40B4-BE49-F238E27FC236}">
              <a16:creationId xmlns:a16="http://schemas.microsoft.com/office/drawing/2014/main" id="{9E388DA1-06DF-44D4-B87B-BC610159882B}"/>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2" name="直線コネクタ 521">
          <a:extLst>
            <a:ext uri="{FF2B5EF4-FFF2-40B4-BE49-F238E27FC236}">
              <a16:creationId xmlns:a16="http://schemas.microsoft.com/office/drawing/2014/main" id="{A83324D7-6E2F-4EC1-B727-EE0680C3662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3" name="テキスト ボックス 522">
          <a:extLst>
            <a:ext uri="{FF2B5EF4-FFF2-40B4-BE49-F238E27FC236}">
              <a16:creationId xmlns:a16="http://schemas.microsoft.com/office/drawing/2014/main" id="{9677BB3E-A47F-414D-BF56-E3460BCFF63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4" name="直線コネクタ 523">
          <a:extLst>
            <a:ext uri="{FF2B5EF4-FFF2-40B4-BE49-F238E27FC236}">
              <a16:creationId xmlns:a16="http://schemas.microsoft.com/office/drawing/2014/main" id="{4FC5C9AA-4824-43F3-A2F6-13A85EBDC91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5" name="テキスト ボックス 524">
          <a:extLst>
            <a:ext uri="{FF2B5EF4-FFF2-40B4-BE49-F238E27FC236}">
              <a16:creationId xmlns:a16="http://schemas.microsoft.com/office/drawing/2014/main" id="{BB11E8D4-3760-4C9E-B8B2-23E9AE66AFB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6" name="直線コネクタ 525">
          <a:extLst>
            <a:ext uri="{FF2B5EF4-FFF2-40B4-BE49-F238E27FC236}">
              <a16:creationId xmlns:a16="http://schemas.microsoft.com/office/drawing/2014/main" id="{6EB252EA-3734-4A3D-BE96-B70182496CA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7" name="テキスト ボックス 526">
          <a:extLst>
            <a:ext uri="{FF2B5EF4-FFF2-40B4-BE49-F238E27FC236}">
              <a16:creationId xmlns:a16="http://schemas.microsoft.com/office/drawing/2014/main" id="{AF808C17-6BD8-4EF1-88FC-6B364D17930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8" name="直線コネクタ 527">
          <a:extLst>
            <a:ext uri="{FF2B5EF4-FFF2-40B4-BE49-F238E27FC236}">
              <a16:creationId xmlns:a16="http://schemas.microsoft.com/office/drawing/2014/main" id="{2E8DFD83-8420-4F9C-8FE9-E04E234C888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9" name="テキスト ボックス 528">
          <a:extLst>
            <a:ext uri="{FF2B5EF4-FFF2-40B4-BE49-F238E27FC236}">
              <a16:creationId xmlns:a16="http://schemas.microsoft.com/office/drawing/2014/main" id="{34504F7D-C222-471A-A287-4297558106E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0" name="直線コネクタ 529">
          <a:extLst>
            <a:ext uri="{FF2B5EF4-FFF2-40B4-BE49-F238E27FC236}">
              <a16:creationId xmlns:a16="http://schemas.microsoft.com/office/drawing/2014/main" id="{138473DF-7A50-4E93-AA51-4EB3760F61D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1" name="テキスト ボックス 530">
          <a:extLst>
            <a:ext uri="{FF2B5EF4-FFF2-40B4-BE49-F238E27FC236}">
              <a16:creationId xmlns:a16="http://schemas.microsoft.com/office/drawing/2014/main" id="{4EC40B7E-67FD-490F-BA3B-25862DAF5F4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8D7AB551-6E52-4509-8B95-9D379D146A3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90AACB80-4DC4-4F0C-8AFD-3748D750F61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34" name="直線コネクタ 533">
          <a:extLst>
            <a:ext uri="{FF2B5EF4-FFF2-40B4-BE49-F238E27FC236}">
              <a16:creationId xmlns:a16="http://schemas.microsoft.com/office/drawing/2014/main" id="{D68975D2-59C0-4D0E-A627-91AE32CA8505}"/>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5" name="【学校施設】&#10;有形固定資産減価償却率最小値テキスト">
          <a:extLst>
            <a:ext uri="{FF2B5EF4-FFF2-40B4-BE49-F238E27FC236}">
              <a16:creationId xmlns:a16="http://schemas.microsoft.com/office/drawing/2014/main" id="{C11CDC1B-F922-479B-BCBB-0D7409F9AA7A}"/>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6" name="直線コネクタ 535">
          <a:extLst>
            <a:ext uri="{FF2B5EF4-FFF2-40B4-BE49-F238E27FC236}">
              <a16:creationId xmlns:a16="http://schemas.microsoft.com/office/drawing/2014/main" id="{807B1670-0CF9-43E8-B04F-2B5CB3F1268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4F24E27D-A976-4D2B-92A1-E513F5990EF7}"/>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8" name="直線コネクタ 537">
          <a:extLst>
            <a:ext uri="{FF2B5EF4-FFF2-40B4-BE49-F238E27FC236}">
              <a16:creationId xmlns:a16="http://schemas.microsoft.com/office/drawing/2014/main" id="{4EDE08CD-38BE-459C-A512-CAE514490095}"/>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BB890BA1-96C9-411B-9DFA-E6D9534DAD3F}"/>
            </a:ext>
          </a:extLst>
        </xdr:cNvPr>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40" name="フローチャート: 判断 539">
          <a:extLst>
            <a:ext uri="{FF2B5EF4-FFF2-40B4-BE49-F238E27FC236}">
              <a16:creationId xmlns:a16="http://schemas.microsoft.com/office/drawing/2014/main" id="{BF08D56D-BE63-4730-93DE-3F90A608C5FB}"/>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41" name="フローチャート: 判断 540">
          <a:extLst>
            <a:ext uri="{FF2B5EF4-FFF2-40B4-BE49-F238E27FC236}">
              <a16:creationId xmlns:a16="http://schemas.microsoft.com/office/drawing/2014/main" id="{14EA6947-F70E-41C6-A5F0-8874CC66D6CB}"/>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42" name="フローチャート: 判断 541">
          <a:extLst>
            <a:ext uri="{FF2B5EF4-FFF2-40B4-BE49-F238E27FC236}">
              <a16:creationId xmlns:a16="http://schemas.microsoft.com/office/drawing/2014/main" id="{72019E40-71B5-4739-82E1-29D317A305AC}"/>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43" name="フローチャート: 判断 542">
          <a:extLst>
            <a:ext uri="{FF2B5EF4-FFF2-40B4-BE49-F238E27FC236}">
              <a16:creationId xmlns:a16="http://schemas.microsoft.com/office/drawing/2014/main" id="{A898A1E1-934D-4CB8-8F0A-356F228320AC}"/>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44" name="フローチャート: 判断 543">
          <a:extLst>
            <a:ext uri="{FF2B5EF4-FFF2-40B4-BE49-F238E27FC236}">
              <a16:creationId xmlns:a16="http://schemas.microsoft.com/office/drawing/2014/main" id="{551AD1AD-4FF2-4349-9887-7BA11AF3127D}"/>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CBFA75B5-ACAA-4FCB-845D-2B2FC3E3CF0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44CBA92C-DE3F-4FB8-8E97-3C4244C6A23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BCE421D4-D394-4510-ACBE-10975E42C5F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46B5AFA0-3D7E-4489-83CC-151D639A043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80746F08-8B36-4137-B10F-BFC00ED04A3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119017</xdr:rowOff>
    </xdr:from>
    <xdr:to>
      <xdr:col>85</xdr:col>
      <xdr:colOff>177800</xdr:colOff>
      <xdr:row>59</xdr:row>
      <xdr:rowOff>49167</xdr:rowOff>
    </xdr:to>
    <xdr:sp macro="" textlink="">
      <xdr:nvSpPr>
        <xdr:cNvPr id="550" name="楕円 549">
          <a:extLst>
            <a:ext uri="{FF2B5EF4-FFF2-40B4-BE49-F238E27FC236}">
              <a16:creationId xmlns:a16="http://schemas.microsoft.com/office/drawing/2014/main" id="{E495EA99-058A-4861-A8C2-762FB452C149}"/>
            </a:ext>
          </a:extLst>
        </xdr:cNvPr>
        <xdr:cNvSpPr/>
      </xdr:nvSpPr>
      <xdr:spPr>
        <a:xfrm>
          <a:off x="162687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141894</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9ECEE8EC-31F0-40D1-8DAB-0273D38BFF21}"/>
            </a:ext>
          </a:extLst>
        </xdr:cNvPr>
        <xdr:cNvSpPr txBox="1"/>
      </xdr:nvSpPr>
      <xdr:spPr>
        <a:xfrm>
          <a:off x="16357600" y="9914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125549</xdr:rowOff>
    </xdr:from>
    <xdr:to>
      <xdr:col>81</xdr:col>
      <xdr:colOff>101600</xdr:colOff>
      <xdr:row>59</xdr:row>
      <xdr:rowOff>55699</xdr:rowOff>
    </xdr:to>
    <xdr:sp macro="" textlink="">
      <xdr:nvSpPr>
        <xdr:cNvPr id="552" name="楕円 551">
          <a:extLst>
            <a:ext uri="{FF2B5EF4-FFF2-40B4-BE49-F238E27FC236}">
              <a16:creationId xmlns:a16="http://schemas.microsoft.com/office/drawing/2014/main" id="{8B63598E-5F78-40F1-A2F4-2652B8777BFC}"/>
            </a:ext>
          </a:extLst>
        </xdr:cNvPr>
        <xdr:cNvSpPr/>
      </xdr:nvSpPr>
      <xdr:spPr>
        <a:xfrm>
          <a:off x="154305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169817</xdr:rowOff>
    </xdr:from>
    <xdr:to>
      <xdr:col>85</xdr:col>
      <xdr:colOff>127000</xdr:colOff>
      <xdr:row>59</xdr:row>
      <xdr:rowOff>4899</xdr:rowOff>
    </xdr:to>
    <xdr:cxnSp macro="">
      <xdr:nvCxnSpPr>
        <xdr:cNvPr id="553" name="直線コネクタ 552">
          <a:extLst>
            <a:ext uri="{FF2B5EF4-FFF2-40B4-BE49-F238E27FC236}">
              <a16:creationId xmlns:a16="http://schemas.microsoft.com/office/drawing/2014/main" id="{912D09F8-2288-4929-8003-B5E79366C88F}"/>
            </a:ext>
          </a:extLst>
        </xdr:cNvPr>
        <xdr:cNvCxnSpPr/>
      </xdr:nvCxnSpPr>
      <xdr:spPr>
        <a:xfrm flipV="1">
          <a:off x="15481300" y="1011391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53703</xdr:rowOff>
    </xdr:from>
    <xdr:to>
      <xdr:col>76</xdr:col>
      <xdr:colOff>165100</xdr:colOff>
      <xdr:row>58</xdr:row>
      <xdr:rowOff>155303</xdr:rowOff>
    </xdr:to>
    <xdr:sp macro="" textlink="">
      <xdr:nvSpPr>
        <xdr:cNvPr id="554" name="楕円 553">
          <a:extLst>
            <a:ext uri="{FF2B5EF4-FFF2-40B4-BE49-F238E27FC236}">
              <a16:creationId xmlns:a16="http://schemas.microsoft.com/office/drawing/2014/main" id="{CF6D6884-8C05-4194-BEF9-468DE78015B2}"/>
            </a:ext>
          </a:extLst>
        </xdr:cNvPr>
        <xdr:cNvSpPr/>
      </xdr:nvSpPr>
      <xdr:spPr>
        <a:xfrm>
          <a:off x="14541500" y="99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104503</xdr:rowOff>
    </xdr:from>
    <xdr:to>
      <xdr:col>81</xdr:col>
      <xdr:colOff>50800</xdr:colOff>
      <xdr:row>59</xdr:row>
      <xdr:rowOff>4899</xdr:rowOff>
    </xdr:to>
    <xdr:cxnSp macro="">
      <xdr:nvCxnSpPr>
        <xdr:cNvPr id="555" name="直線コネクタ 554">
          <a:extLst>
            <a:ext uri="{FF2B5EF4-FFF2-40B4-BE49-F238E27FC236}">
              <a16:creationId xmlns:a16="http://schemas.microsoft.com/office/drawing/2014/main" id="{10CD6806-E518-4A74-B146-D65FAC618C7A}"/>
            </a:ext>
          </a:extLst>
        </xdr:cNvPr>
        <xdr:cNvCxnSpPr/>
      </xdr:nvCxnSpPr>
      <xdr:spPr>
        <a:xfrm>
          <a:off x="14592300" y="10048603"/>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128815</xdr:rowOff>
    </xdr:from>
    <xdr:to>
      <xdr:col>72</xdr:col>
      <xdr:colOff>38100</xdr:colOff>
      <xdr:row>59</xdr:row>
      <xdr:rowOff>58965</xdr:rowOff>
    </xdr:to>
    <xdr:sp macro="" textlink="">
      <xdr:nvSpPr>
        <xdr:cNvPr id="556" name="楕円 555">
          <a:extLst>
            <a:ext uri="{FF2B5EF4-FFF2-40B4-BE49-F238E27FC236}">
              <a16:creationId xmlns:a16="http://schemas.microsoft.com/office/drawing/2014/main" id="{AFED1946-53D9-4F09-91AF-065022CEEA02}"/>
            </a:ext>
          </a:extLst>
        </xdr:cNvPr>
        <xdr:cNvSpPr/>
      </xdr:nvSpPr>
      <xdr:spPr>
        <a:xfrm>
          <a:off x="13652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104503</xdr:rowOff>
    </xdr:from>
    <xdr:to>
      <xdr:col>76</xdr:col>
      <xdr:colOff>114300</xdr:colOff>
      <xdr:row>59</xdr:row>
      <xdr:rowOff>8165</xdr:rowOff>
    </xdr:to>
    <xdr:cxnSp macro="">
      <xdr:nvCxnSpPr>
        <xdr:cNvPr id="557" name="直線コネクタ 556">
          <a:extLst>
            <a:ext uri="{FF2B5EF4-FFF2-40B4-BE49-F238E27FC236}">
              <a16:creationId xmlns:a16="http://schemas.microsoft.com/office/drawing/2014/main" id="{2436BD7F-B990-45CA-A7D0-84CB7E250223}"/>
            </a:ext>
          </a:extLst>
        </xdr:cNvPr>
        <xdr:cNvCxnSpPr/>
      </xdr:nvCxnSpPr>
      <xdr:spPr>
        <a:xfrm flipV="1">
          <a:off x="13703300" y="10048603"/>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114119</xdr:rowOff>
    </xdr:from>
    <xdr:to>
      <xdr:col>67</xdr:col>
      <xdr:colOff>101600</xdr:colOff>
      <xdr:row>59</xdr:row>
      <xdr:rowOff>44269</xdr:rowOff>
    </xdr:to>
    <xdr:sp macro="" textlink="">
      <xdr:nvSpPr>
        <xdr:cNvPr id="558" name="楕円 557">
          <a:extLst>
            <a:ext uri="{FF2B5EF4-FFF2-40B4-BE49-F238E27FC236}">
              <a16:creationId xmlns:a16="http://schemas.microsoft.com/office/drawing/2014/main" id="{FE575A68-C7AE-41D4-94E9-2A95DF62ED9B}"/>
            </a:ext>
          </a:extLst>
        </xdr:cNvPr>
        <xdr:cNvSpPr/>
      </xdr:nvSpPr>
      <xdr:spPr>
        <a:xfrm>
          <a:off x="127635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164919</xdr:rowOff>
    </xdr:from>
    <xdr:to>
      <xdr:col>71</xdr:col>
      <xdr:colOff>177800</xdr:colOff>
      <xdr:row>59</xdr:row>
      <xdr:rowOff>8165</xdr:rowOff>
    </xdr:to>
    <xdr:cxnSp macro="">
      <xdr:nvCxnSpPr>
        <xdr:cNvPr id="559" name="直線コネクタ 558">
          <a:extLst>
            <a:ext uri="{FF2B5EF4-FFF2-40B4-BE49-F238E27FC236}">
              <a16:creationId xmlns:a16="http://schemas.microsoft.com/office/drawing/2014/main" id="{E5971B57-1897-44D1-B7D9-12AAEC6E15AF}"/>
            </a:ext>
          </a:extLst>
        </xdr:cNvPr>
        <xdr:cNvCxnSpPr/>
      </xdr:nvCxnSpPr>
      <xdr:spPr>
        <a:xfrm>
          <a:off x="12814300" y="10109019"/>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22333</xdr:rowOff>
    </xdr:from>
    <xdr:ext cx="405111" cy="259045"/>
    <xdr:sp macro="" textlink="">
      <xdr:nvSpPr>
        <xdr:cNvPr id="560" name="n_1aveValue【学校施設】&#10;有形固定資産減価償却率">
          <a:extLst>
            <a:ext uri="{FF2B5EF4-FFF2-40B4-BE49-F238E27FC236}">
              <a16:creationId xmlns:a16="http://schemas.microsoft.com/office/drawing/2014/main" id="{27594F64-7EEE-42C9-9CDE-18046A89D260}"/>
            </a:ext>
          </a:extLst>
        </xdr:cNvPr>
        <xdr:cNvSpPr txBox="1"/>
      </xdr:nvSpPr>
      <xdr:spPr>
        <a:xfrm>
          <a:off x="152660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12536</xdr:rowOff>
    </xdr:from>
    <xdr:ext cx="405111" cy="259045"/>
    <xdr:sp macro="" textlink="">
      <xdr:nvSpPr>
        <xdr:cNvPr id="561" name="n_2aveValue【学校施設】&#10;有形固定資産減価償却率">
          <a:extLst>
            <a:ext uri="{FF2B5EF4-FFF2-40B4-BE49-F238E27FC236}">
              <a16:creationId xmlns:a16="http://schemas.microsoft.com/office/drawing/2014/main" id="{45ABA001-0CB7-47C8-B016-183BE1325545}"/>
            </a:ext>
          </a:extLst>
        </xdr:cNvPr>
        <xdr:cNvSpPr txBox="1"/>
      </xdr:nvSpPr>
      <xdr:spPr>
        <a:xfrm>
          <a:off x="14389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170923</xdr:rowOff>
    </xdr:from>
    <xdr:ext cx="405111" cy="259045"/>
    <xdr:sp macro="" textlink="">
      <xdr:nvSpPr>
        <xdr:cNvPr id="562" name="n_3aveValue【学校施設】&#10;有形固定資産減価償却率">
          <a:extLst>
            <a:ext uri="{FF2B5EF4-FFF2-40B4-BE49-F238E27FC236}">
              <a16:creationId xmlns:a16="http://schemas.microsoft.com/office/drawing/2014/main" id="{E986E129-4782-4267-BDFA-417A6FD82D5D}"/>
            </a:ext>
          </a:extLst>
        </xdr:cNvPr>
        <xdr:cNvSpPr txBox="1"/>
      </xdr:nvSpPr>
      <xdr:spPr>
        <a:xfrm>
          <a:off x="13500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154594</xdr:rowOff>
    </xdr:from>
    <xdr:ext cx="405111" cy="259045"/>
    <xdr:sp macro="" textlink="">
      <xdr:nvSpPr>
        <xdr:cNvPr id="563" name="n_4aveValue【学校施設】&#10;有形固定資産減価償却率">
          <a:extLst>
            <a:ext uri="{FF2B5EF4-FFF2-40B4-BE49-F238E27FC236}">
              <a16:creationId xmlns:a16="http://schemas.microsoft.com/office/drawing/2014/main" id="{EB29A2E0-D50A-48D6-A4DD-3F23E91A1961}"/>
            </a:ext>
          </a:extLst>
        </xdr:cNvPr>
        <xdr:cNvSpPr txBox="1"/>
      </xdr:nvSpPr>
      <xdr:spPr>
        <a:xfrm>
          <a:off x="12611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72226</xdr:rowOff>
    </xdr:from>
    <xdr:ext cx="405111" cy="259045"/>
    <xdr:sp macro="" textlink="">
      <xdr:nvSpPr>
        <xdr:cNvPr id="564" name="n_1mainValue【学校施設】&#10;有形固定資産減価償却率">
          <a:extLst>
            <a:ext uri="{FF2B5EF4-FFF2-40B4-BE49-F238E27FC236}">
              <a16:creationId xmlns:a16="http://schemas.microsoft.com/office/drawing/2014/main" id="{8B9B4BB5-DFF0-4B75-B3DC-665294109728}"/>
            </a:ext>
          </a:extLst>
        </xdr:cNvPr>
        <xdr:cNvSpPr txBox="1"/>
      </xdr:nvSpPr>
      <xdr:spPr>
        <a:xfrm>
          <a:off x="152660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380</xdr:rowOff>
    </xdr:from>
    <xdr:ext cx="405111" cy="259045"/>
    <xdr:sp macro="" textlink="">
      <xdr:nvSpPr>
        <xdr:cNvPr id="565" name="n_2mainValue【学校施設】&#10;有形固定資産減価償却率">
          <a:extLst>
            <a:ext uri="{FF2B5EF4-FFF2-40B4-BE49-F238E27FC236}">
              <a16:creationId xmlns:a16="http://schemas.microsoft.com/office/drawing/2014/main" id="{55A4E080-E8D3-414C-9ED7-4E22384D3C3A}"/>
            </a:ext>
          </a:extLst>
        </xdr:cNvPr>
        <xdr:cNvSpPr txBox="1"/>
      </xdr:nvSpPr>
      <xdr:spPr>
        <a:xfrm>
          <a:off x="14389744" y="977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566" name="n_3mainValue【学校施設】&#10;有形固定資産減価償却率">
          <a:extLst>
            <a:ext uri="{FF2B5EF4-FFF2-40B4-BE49-F238E27FC236}">
              <a16:creationId xmlns:a16="http://schemas.microsoft.com/office/drawing/2014/main" id="{7673366B-5694-4E1D-9470-A3430C912E8C}"/>
            </a:ext>
          </a:extLst>
        </xdr:cNvPr>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60796</xdr:rowOff>
    </xdr:from>
    <xdr:ext cx="405111" cy="259045"/>
    <xdr:sp macro="" textlink="">
      <xdr:nvSpPr>
        <xdr:cNvPr id="567" name="n_4mainValue【学校施設】&#10;有形固定資産減価償却率">
          <a:extLst>
            <a:ext uri="{FF2B5EF4-FFF2-40B4-BE49-F238E27FC236}">
              <a16:creationId xmlns:a16="http://schemas.microsoft.com/office/drawing/2014/main" id="{5675F2F8-7B08-4ED3-95E1-5CD261EA1B56}"/>
            </a:ext>
          </a:extLst>
        </xdr:cNvPr>
        <xdr:cNvSpPr txBox="1"/>
      </xdr:nvSpPr>
      <xdr:spPr>
        <a:xfrm>
          <a:off x="12611744" y="983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8AD87029-3F0D-41E3-B0CC-CB800024626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D1B263C5-929B-4751-8A41-723672D10F8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526F4023-5505-4767-83EB-ECE24D66F40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CEF9AE01-D225-4692-BB8C-DF09A4320DF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7EC343B1-EBCC-4AA1-9965-0B87EB441FD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0C4B2C69-5DF0-4F23-B196-F953F12E29B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EE470639-6665-4883-A450-95A86F97EA1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21CDC7E6-0064-4A40-BF71-80B65F83B30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D7F0C663-709C-4657-818C-DCFE1A541DA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1A4EB0E2-EA23-4A06-9A3F-14180FB7FCC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8" name="直線コネクタ 577">
          <a:extLst>
            <a:ext uri="{FF2B5EF4-FFF2-40B4-BE49-F238E27FC236}">
              <a16:creationId xmlns:a16="http://schemas.microsoft.com/office/drawing/2014/main" id="{B1167556-87DB-44C6-A0EC-5182397C1371}"/>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9" name="テキスト ボックス 578">
          <a:extLst>
            <a:ext uri="{FF2B5EF4-FFF2-40B4-BE49-F238E27FC236}">
              <a16:creationId xmlns:a16="http://schemas.microsoft.com/office/drawing/2014/main" id="{95778087-A853-4AEE-8137-B2EB4623E41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0" name="直線コネクタ 579">
          <a:extLst>
            <a:ext uri="{FF2B5EF4-FFF2-40B4-BE49-F238E27FC236}">
              <a16:creationId xmlns:a16="http://schemas.microsoft.com/office/drawing/2014/main" id="{E1CB4859-A39C-49E9-AFAF-D300AF1EDE6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81" name="テキスト ボックス 580">
          <a:extLst>
            <a:ext uri="{FF2B5EF4-FFF2-40B4-BE49-F238E27FC236}">
              <a16:creationId xmlns:a16="http://schemas.microsoft.com/office/drawing/2014/main" id="{B98AD788-4937-4FC6-8C27-7C9C58CF9C77}"/>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2" name="直線コネクタ 581">
          <a:extLst>
            <a:ext uri="{FF2B5EF4-FFF2-40B4-BE49-F238E27FC236}">
              <a16:creationId xmlns:a16="http://schemas.microsoft.com/office/drawing/2014/main" id="{A9A7B28D-973A-4F89-B246-7FC1F6EBC0B4}"/>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3" name="テキスト ボックス 582">
          <a:extLst>
            <a:ext uri="{FF2B5EF4-FFF2-40B4-BE49-F238E27FC236}">
              <a16:creationId xmlns:a16="http://schemas.microsoft.com/office/drawing/2014/main" id="{A9780528-7AF8-4163-A256-B63EC320EF2D}"/>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4" name="直線コネクタ 583">
          <a:extLst>
            <a:ext uri="{FF2B5EF4-FFF2-40B4-BE49-F238E27FC236}">
              <a16:creationId xmlns:a16="http://schemas.microsoft.com/office/drawing/2014/main" id="{2291449C-BDEA-49D2-B316-99DBFDACA47F}"/>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5" name="テキスト ボックス 584">
          <a:extLst>
            <a:ext uri="{FF2B5EF4-FFF2-40B4-BE49-F238E27FC236}">
              <a16:creationId xmlns:a16="http://schemas.microsoft.com/office/drawing/2014/main" id="{7DA07BC3-E186-4741-8C6A-7AEE24F18759}"/>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6F45F0A0-16B4-4322-A883-F7BDB814783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id="{508824D1-38F2-43E0-A492-BE61D1E2098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F732B90F-C6D5-410F-950A-6077D0CF958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89" name="直線コネクタ 588">
          <a:extLst>
            <a:ext uri="{FF2B5EF4-FFF2-40B4-BE49-F238E27FC236}">
              <a16:creationId xmlns:a16="http://schemas.microsoft.com/office/drawing/2014/main" id="{1FD06160-0050-4069-89EF-07E9F25A2493}"/>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90" name="【学校施設】&#10;一人当たり面積最小値テキスト">
          <a:extLst>
            <a:ext uri="{FF2B5EF4-FFF2-40B4-BE49-F238E27FC236}">
              <a16:creationId xmlns:a16="http://schemas.microsoft.com/office/drawing/2014/main" id="{BB3D8AF3-43DF-415E-82DE-34A956DD6F75}"/>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91" name="直線コネクタ 590">
          <a:extLst>
            <a:ext uri="{FF2B5EF4-FFF2-40B4-BE49-F238E27FC236}">
              <a16:creationId xmlns:a16="http://schemas.microsoft.com/office/drawing/2014/main" id="{EB3C2CFD-301D-4B09-82F1-5CBF9CC0A434}"/>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92" name="【学校施設】&#10;一人当たり面積最大値テキスト">
          <a:extLst>
            <a:ext uri="{FF2B5EF4-FFF2-40B4-BE49-F238E27FC236}">
              <a16:creationId xmlns:a16="http://schemas.microsoft.com/office/drawing/2014/main" id="{1B53A7F3-3B77-441B-B0A6-216366DC396C}"/>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93" name="直線コネクタ 592">
          <a:extLst>
            <a:ext uri="{FF2B5EF4-FFF2-40B4-BE49-F238E27FC236}">
              <a16:creationId xmlns:a16="http://schemas.microsoft.com/office/drawing/2014/main" id="{73E2E0EE-8BB6-47F6-AB3F-EAC4BA7577E3}"/>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80560</xdr:rowOff>
    </xdr:from>
    <xdr:ext cx="469744" cy="259045"/>
    <xdr:sp macro="" textlink="">
      <xdr:nvSpPr>
        <xdr:cNvPr id="594" name="【学校施設】&#10;一人当たり面積平均値テキスト">
          <a:extLst>
            <a:ext uri="{FF2B5EF4-FFF2-40B4-BE49-F238E27FC236}">
              <a16:creationId xmlns:a16="http://schemas.microsoft.com/office/drawing/2014/main" id="{E3494DF3-5B88-4047-8CE7-993B41524DC1}"/>
            </a:ext>
          </a:extLst>
        </xdr:cNvPr>
        <xdr:cNvSpPr txBox="1"/>
      </xdr:nvSpPr>
      <xdr:spPr>
        <a:xfrm>
          <a:off x="22199600" y="1071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95" name="フローチャート: 判断 594">
          <a:extLst>
            <a:ext uri="{FF2B5EF4-FFF2-40B4-BE49-F238E27FC236}">
              <a16:creationId xmlns:a16="http://schemas.microsoft.com/office/drawing/2014/main" id="{C2A4032C-5972-4E27-A718-0134E63379C9}"/>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96" name="フローチャート: 判断 595">
          <a:extLst>
            <a:ext uri="{FF2B5EF4-FFF2-40B4-BE49-F238E27FC236}">
              <a16:creationId xmlns:a16="http://schemas.microsoft.com/office/drawing/2014/main" id="{09973F6A-991F-47BA-9A21-9653CF9F6D74}"/>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97" name="フローチャート: 判断 596">
          <a:extLst>
            <a:ext uri="{FF2B5EF4-FFF2-40B4-BE49-F238E27FC236}">
              <a16:creationId xmlns:a16="http://schemas.microsoft.com/office/drawing/2014/main" id="{A970E241-B29D-403A-A8C1-FBE7C3E9CACB}"/>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98" name="フローチャート: 判断 597">
          <a:extLst>
            <a:ext uri="{FF2B5EF4-FFF2-40B4-BE49-F238E27FC236}">
              <a16:creationId xmlns:a16="http://schemas.microsoft.com/office/drawing/2014/main" id="{B056D2F4-5928-4BEC-8D60-1454755D6395}"/>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99" name="フローチャート: 判断 598">
          <a:extLst>
            <a:ext uri="{FF2B5EF4-FFF2-40B4-BE49-F238E27FC236}">
              <a16:creationId xmlns:a16="http://schemas.microsoft.com/office/drawing/2014/main" id="{4388FB11-4224-48FC-8B43-152AE5F4227C}"/>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C6221936-B7C9-4F01-A7F3-6CF35E69B2B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FD9FE34A-2D75-4CE6-A373-F3F1EA57F5A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5B169A75-EC60-4B82-9C4C-07A9FDC964B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69529B4E-59C0-4F7D-A432-CAD218BA318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4AD9459E-A702-47AC-B834-3868C50FB9D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24912</xdr:rowOff>
    </xdr:from>
    <xdr:to>
      <xdr:col>116</xdr:col>
      <xdr:colOff>114300</xdr:colOff>
      <xdr:row>61</xdr:row>
      <xdr:rowOff>126512</xdr:rowOff>
    </xdr:to>
    <xdr:sp macro="" textlink="">
      <xdr:nvSpPr>
        <xdr:cNvPr id="605" name="楕円 604">
          <a:extLst>
            <a:ext uri="{FF2B5EF4-FFF2-40B4-BE49-F238E27FC236}">
              <a16:creationId xmlns:a16="http://schemas.microsoft.com/office/drawing/2014/main" id="{259DD4B5-96F0-45B0-B404-025E721E41C7}"/>
            </a:ext>
          </a:extLst>
        </xdr:cNvPr>
        <xdr:cNvSpPr/>
      </xdr:nvSpPr>
      <xdr:spPr>
        <a:xfrm>
          <a:off x="22110700" y="1048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47789</xdr:rowOff>
    </xdr:from>
    <xdr:ext cx="469744" cy="259045"/>
    <xdr:sp macro="" textlink="">
      <xdr:nvSpPr>
        <xdr:cNvPr id="606" name="【学校施設】&#10;一人当たり面積該当値テキスト">
          <a:extLst>
            <a:ext uri="{FF2B5EF4-FFF2-40B4-BE49-F238E27FC236}">
              <a16:creationId xmlns:a16="http://schemas.microsoft.com/office/drawing/2014/main" id="{43E980CD-A5CE-4501-9588-CBAE8DEFEA94}"/>
            </a:ext>
          </a:extLst>
        </xdr:cNvPr>
        <xdr:cNvSpPr txBox="1"/>
      </xdr:nvSpPr>
      <xdr:spPr>
        <a:xfrm>
          <a:off x="22199600" y="10334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13848</xdr:rowOff>
    </xdr:from>
    <xdr:to>
      <xdr:col>112</xdr:col>
      <xdr:colOff>38100</xdr:colOff>
      <xdr:row>61</xdr:row>
      <xdr:rowOff>115448</xdr:rowOff>
    </xdr:to>
    <xdr:sp macro="" textlink="">
      <xdr:nvSpPr>
        <xdr:cNvPr id="607" name="楕円 606">
          <a:extLst>
            <a:ext uri="{FF2B5EF4-FFF2-40B4-BE49-F238E27FC236}">
              <a16:creationId xmlns:a16="http://schemas.microsoft.com/office/drawing/2014/main" id="{D5EC30B6-F891-4BD4-98F3-0B6A9D7D6C11}"/>
            </a:ext>
          </a:extLst>
        </xdr:cNvPr>
        <xdr:cNvSpPr/>
      </xdr:nvSpPr>
      <xdr:spPr>
        <a:xfrm>
          <a:off x="21272500" y="1047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64648</xdr:rowOff>
    </xdr:from>
    <xdr:to>
      <xdr:col>116</xdr:col>
      <xdr:colOff>63500</xdr:colOff>
      <xdr:row>61</xdr:row>
      <xdr:rowOff>75712</xdr:rowOff>
    </xdr:to>
    <xdr:cxnSp macro="">
      <xdr:nvCxnSpPr>
        <xdr:cNvPr id="608" name="直線コネクタ 607">
          <a:extLst>
            <a:ext uri="{FF2B5EF4-FFF2-40B4-BE49-F238E27FC236}">
              <a16:creationId xmlns:a16="http://schemas.microsoft.com/office/drawing/2014/main" id="{2F05782C-452E-4B89-8164-8293D723EDAD}"/>
            </a:ext>
          </a:extLst>
        </xdr:cNvPr>
        <xdr:cNvCxnSpPr/>
      </xdr:nvCxnSpPr>
      <xdr:spPr>
        <a:xfrm>
          <a:off x="21323300" y="10523098"/>
          <a:ext cx="8382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30353</xdr:rowOff>
    </xdr:from>
    <xdr:to>
      <xdr:col>107</xdr:col>
      <xdr:colOff>101600</xdr:colOff>
      <xdr:row>61</xdr:row>
      <xdr:rowOff>131953</xdr:rowOff>
    </xdr:to>
    <xdr:sp macro="" textlink="">
      <xdr:nvSpPr>
        <xdr:cNvPr id="609" name="楕円 608">
          <a:extLst>
            <a:ext uri="{FF2B5EF4-FFF2-40B4-BE49-F238E27FC236}">
              <a16:creationId xmlns:a16="http://schemas.microsoft.com/office/drawing/2014/main" id="{58AF78E0-0417-401F-BB4A-862F114B0ECD}"/>
            </a:ext>
          </a:extLst>
        </xdr:cNvPr>
        <xdr:cNvSpPr/>
      </xdr:nvSpPr>
      <xdr:spPr>
        <a:xfrm>
          <a:off x="20383500" y="1048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64648</xdr:rowOff>
    </xdr:from>
    <xdr:to>
      <xdr:col>111</xdr:col>
      <xdr:colOff>177800</xdr:colOff>
      <xdr:row>61</xdr:row>
      <xdr:rowOff>81153</xdr:rowOff>
    </xdr:to>
    <xdr:cxnSp macro="">
      <xdr:nvCxnSpPr>
        <xdr:cNvPr id="610" name="直線コネクタ 609">
          <a:extLst>
            <a:ext uri="{FF2B5EF4-FFF2-40B4-BE49-F238E27FC236}">
              <a16:creationId xmlns:a16="http://schemas.microsoft.com/office/drawing/2014/main" id="{49C29B1D-DA27-4093-9EB4-D2BD1252ABAD}"/>
            </a:ext>
          </a:extLst>
        </xdr:cNvPr>
        <xdr:cNvCxnSpPr/>
      </xdr:nvCxnSpPr>
      <xdr:spPr>
        <a:xfrm flipV="1">
          <a:off x="20434300" y="10523098"/>
          <a:ext cx="889000" cy="1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38171</xdr:rowOff>
    </xdr:from>
    <xdr:to>
      <xdr:col>102</xdr:col>
      <xdr:colOff>165100</xdr:colOff>
      <xdr:row>61</xdr:row>
      <xdr:rowOff>139771</xdr:rowOff>
    </xdr:to>
    <xdr:sp macro="" textlink="">
      <xdr:nvSpPr>
        <xdr:cNvPr id="611" name="楕円 610">
          <a:extLst>
            <a:ext uri="{FF2B5EF4-FFF2-40B4-BE49-F238E27FC236}">
              <a16:creationId xmlns:a16="http://schemas.microsoft.com/office/drawing/2014/main" id="{0AD64778-60D2-4BF0-AC90-F9C9075F206A}"/>
            </a:ext>
          </a:extLst>
        </xdr:cNvPr>
        <xdr:cNvSpPr/>
      </xdr:nvSpPr>
      <xdr:spPr>
        <a:xfrm>
          <a:off x="19494500" y="1049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81153</xdr:rowOff>
    </xdr:from>
    <xdr:to>
      <xdr:col>107</xdr:col>
      <xdr:colOff>50800</xdr:colOff>
      <xdr:row>61</xdr:row>
      <xdr:rowOff>88971</xdr:rowOff>
    </xdr:to>
    <xdr:cxnSp macro="">
      <xdr:nvCxnSpPr>
        <xdr:cNvPr id="612" name="直線コネクタ 611">
          <a:extLst>
            <a:ext uri="{FF2B5EF4-FFF2-40B4-BE49-F238E27FC236}">
              <a16:creationId xmlns:a16="http://schemas.microsoft.com/office/drawing/2014/main" id="{1346ACDF-8617-4A69-B312-6C32B0A0385C}"/>
            </a:ext>
          </a:extLst>
        </xdr:cNvPr>
        <xdr:cNvCxnSpPr/>
      </xdr:nvCxnSpPr>
      <xdr:spPr>
        <a:xfrm flipV="1">
          <a:off x="19545300" y="10539603"/>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104282</xdr:rowOff>
    </xdr:from>
    <xdr:to>
      <xdr:col>98</xdr:col>
      <xdr:colOff>38100</xdr:colOff>
      <xdr:row>62</xdr:row>
      <xdr:rowOff>34432</xdr:rowOff>
    </xdr:to>
    <xdr:sp macro="" textlink="">
      <xdr:nvSpPr>
        <xdr:cNvPr id="613" name="楕円 612">
          <a:extLst>
            <a:ext uri="{FF2B5EF4-FFF2-40B4-BE49-F238E27FC236}">
              <a16:creationId xmlns:a16="http://schemas.microsoft.com/office/drawing/2014/main" id="{9B4B9865-FBCA-4AA6-AEFB-3C1B05F2ED53}"/>
            </a:ext>
          </a:extLst>
        </xdr:cNvPr>
        <xdr:cNvSpPr/>
      </xdr:nvSpPr>
      <xdr:spPr>
        <a:xfrm>
          <a:off x="18605500" y="1056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88971</xdr:rowOff>
    </xdr:from>
    <xdr:to>
      <xdr:col>102</xdr:col>
      <xdr:colOff>114300</xdr:colOff>
      <xdr:row>61</xdr:row>
      <xdr:rowOff>155082</xdr:rowOff>
    </xdr:to>
    <xdr:cxnSp macro="">
      <xdr:nvCxnSpPr>
        <xdr:cNvPr id="614" name="直線コネクタ 613">
          <a:extLst>
            <a:ext uri="{FF2B5EF4-FFF2-40B4-BE49-F238E27FC236}">
              <a16:creationId xmlns:a16="http://schemas.microsoft.com/office/drawing/2014/main" id="{035329F2-6EB0-4D26-8B82-2D5A4EE590E3}"/>
            </a:ext>
          </a:extLst>
        </xdr:cNvPr>
        <xdr:cNvCxnSpPr/>
      </xdr:nvCxnSpPr>
      <xdr:spPr>
        <a:xfrm flipV="1">
          <a:off x="18656300" y="10547421"/>
          <a:ext cx="889000" cy="6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27708</xdr:rowOff>
    </xdr:from>
    <xdr:ext cx="469744" cy="259045"/>
    <xdr:sp macro="" textlink="">
      <xdr:nvSpPr>
        <xdr:cNvPr id="615" name="n_1aveValue【学校施設】&#10;一人当たり面積">
          <a:extLst>
            <a:ext uri="{FF2B5EF4-FFF2-40B4-BE49-F238E27FC236}">
              <a16:creationId xmlns:a16="http://schemas.microsoft.com/office/drawing/2014/main" id="{B0B38372-2262-44F2-AEAC-F04688F11FD2}"/>
            </a:ext>
          </a:extLst>
        </xdr:cNvPr>
        <xdr:cNvSpPr txBox="1"/>
      </xdr:nvSpPr>
      <xdr:spPr>
        <a:xfrm>
          <a:off x="21075727" y="1082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17512</xdr:rowOff>
    </xdr:from>
    <xdr:ext cx="469744" cy="259045"/>
    <xdr:sp macro="" textlink="">
      <xdr:nvSpPr>
        <xdr:cNvPr id="616" name="n_2aveValue【学校施設】&#10;一人当たり面積">
          <a:extLst>
            <a:ext uri="{FF2B5EF4-FFF2-40B4-BE49-F238E27FC236}">
              <a16:creationId xmlns:a16="http://schemas.microsoft.com/office/drawing/2014/main" id="{54806BE5-59CA-40E6-9F79-63249F8EA3D2}"/>
            </a:ext>
          </a:extLst>
        </xdr:cNvPr>
        <xdr:cNvSpPr txBox="1"/>
      </xdr:nvSpPr>
      <xdr:spPr>
        <a:xfrm>
          <a:off x="20199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12437</xdr:rowOff>
    </xdr:from>
    <xdr:ext cx="469744" cy="259045"/>
    <xdr:sp macro="" textlink="">
      <xdr:nvSpPr>
        <xdr:cNvPr id="617" name="n_3aveValue【学校施設】&#10;一人当たり面積">
          <a:extLst>
            <a:ext uri="{FF2B5EF4-FFF2-40B4-BE49-F238E27FC236}">
              <a16:creationId xmlns:a16="http://schemas.microsoft.com/office/drawing/2014/main" id="{D10A7220-7A9E-441C-85FC-6185609BA2F7}"/>
            </a:ext>
          </a:extLst>
        </xdr:cNvPr>
        <xdr:cNvSpPr txBox="1"/>
      </xdr:nvSpPr>
      <xdr:spPr>
        <a:xfrm>
          <a:off x="19310427" y="108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19479</xdr:rowOff>
    </xdr:from>
    <xdr:ext cx="469744" cy="259045"/>
    <xdr:sp macro="" textlink="">
      <xdr:nvSpPr>
        <xdr:cNvPr id="618" name="n_4aveValue【学校施設】&#10;一人当たり面積">
          <a:extLst>
            <a:ext uri="{FF2B5EF4-FFF2-40B4-BE49-F238E27FC236}">
              <a16:creationId xmlns:a16="http://schemas.microsoft.com/office/drawing/2014/main" id="{24FE2D36-F702-4CD4-BA25-D2F4A7FB1517}"/>
            </a:ext>
          </a:extLst>
        </xdr:cNvPr>
        <xdr:cNvSpPr txBox="1"/>
      </xdr:nvSpPr>
      <xdr:spPr>
        <a:xfrm>
          <a:off x="18421427" y="1082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131975</xdr:rowOff>
    </xdr:from>
    <xdr:ext cx="469744" cy="259045"/>
    <xdr:sp macro="" textlink="">
      <xdr:nvSpPr>
        <xdr:cNvPr id="619" name="n_1mainValue【学校施設】&#10;一人当たり面積">
          <a:extLst>
            <a:ext uri="{FF2B5EF4-FFF2-40B4-BE49-F238E27FC236}">
              <a16:creationId xmlns:a16="http://schemas.microsoft.com/office/drawing/2014/main" id="{774BA99C-AF72-4FBE-BDD9-9E263B4E128D}"/>
            </a:ext>
          </a:extLst>
        </xdr:cNvPr>
        <xdr:cNvSpPr txBox="1"/>
      </xdr:nvSpPr>
      <xdr:spPr>
        <a:xfrm>
          <a:off x="21075727" y="1024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148480</xdr:rowOff>
    </xdr:from>
    <xdr:ext cx="469744" cy="259045"/>
    <xdr:sp macro="" textlink="">
      <xdr:nvSpPr>
        <xdr:cNvPr id="620" name="n_2mainValue【学校施設】&#10;一人当たり面積">
          <a:extLst>
            <a:ext uri="{FF2B5EF4-FFF2-40B4-BE49-F238E27FC236}">
              <a16:creationId xmlns:a16="http://schemas.microsoft.com/office/drawing/2014/main" id="{583A7CD3-D76B-4DAB-A24B-C7675AD0A397}"/>
            </a:ext>
          </a:extLst>
        </xdr:cNvPr>
        <xdr:cNvSpPr txBox="1"/>
      </xdr:nvSpPr>
      <xdr:spPr>
        <a:xfrm>
          <a:off x="20199427" y="1026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156298</xdr:rowOff>
    </xdr:from>
    <xdr:ext cx="469744" cy="259045"/>
    <xdr:sp macro="" textlink="">
      <xdr:nvSpPr>
        <xdr:cNvPr id="621" name="n_3mainValue【学校施設】&#10;一人当たり面積">
          <a:extLst>
            <a:ext uri="{FF2B5EF4-FFF2-40B4-BE49-F238E27FC236}">
              <a16:creationId xmlns:a16="http://schemas.microsoft.com/office/drawing/2014/main" id="{4121E15E-E4ED-4283-B539-29BCE8F33CCC}"/>
            </a:ext>
          </a:extLst>
        </xdr:cNvPr>
        <xdr:cNvSpPr txBox="1"/>
      </xdr:nvSpPr>
      <xdr:spPr>
        <a:xfrm>
          <a:off x="19310427" y="1027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50959</xdr:rowOff>
    </xdr:from>
    <xdr:ext cx="469744" cy="259045"/>
    <xdr:sp macro="" textlink="">
      <xdr:nvSpPr>
        <xdr:cNvPr id="622" name="n_4mainValue【学校施設】&#10;一人当たり面積">
          <a:extLst>
            <a:ext uri="{FF2B5EF4-FFF2-40B4-BE49-F238E27FC236}">
              <a16:creationId xmlns:a16="http://schemas.microsoft.com/office/drawing/2014/main" id="{DC2BC369-9494-4671-BC25-2942BA4F238C}"/>
            </a:ext>
          </a:extLst>
        </xdr:cNvPr>
        <xdr:cNvSpPr txBox="1"/>
      </xdr:nvSpPr>
      <xdr:spPr>
        <a:xfrm>
          <a:off x="18421427" y="1033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2251F565-2BE9-4F2E-AA68-A406D76387C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FCEAB73E-8681-4832-AB2B-D1107D6468E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B9F6F05F-CDE0-4055-9999-4EE42702833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31E3C74-B263-4FA2-92FF-A16511971A0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BD52E1E7-8338-46C4-8E51-E5B1E5AD031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759EE230-8CB3-45D0-8F78-A1FCC19B836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15BAF22A-3E2F-493F-ACF8-74C80AD8354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675072E1-B41D-4B18-A71A-F4377552861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835FA248-005C-41AF-A73B-3E5F11CC387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63DA99BF-7AFD-42D1-B580-434654C5CA6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E3D3142F-6839-433F-9647-3FB4BF4ADC6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7EE633F0-5851-4C51-A745-DAF8C5831AE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a:extLst>
            <a:ext uri="{FF2B5EF4-FFF2-40B4-BE49-F238E27FC236}">
              <a16:creationId xmlns:a16="http://schemas.microsoft.com/office/drawing/2014/main" id="{83B02277-D1B6-4D8B-9115-C2C89D34C031}"/>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CEE216A5-2586-4BC1-AFA3-24AF9FA7F6F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6013B339-E5BB-4D08-B41C-BC68EFE2722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80299734-4FE9-4BFD-9180-324D0E31CEB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98B6BE7A-E336-44D4-A53F-9D1BE96A221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D0D6FA16-AA37-4C9C-AEE0-822F8F908D2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5E6933F0-56A0-4118-B301-94E62B68DDE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4E83D170-C59C-4237-9B27-A404DFE3248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39E29B78-C1C8-4084-94CF-2895169468E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2815F5D2-9BB7-479B-B671-2D6DB9A1939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a:extLst>
            <a:ext uri="{FF2B5EF4-FFF2-40B4-BE49-F238E27FC236}">
              <a16:creationId xmlns:a16="http://schemas.microsoft.com/office/drawing/2014/main" id="{6DD663A3-41B9-4269-B51D-1638F8D6488E}"/>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BFABE2B6-0945-4F02-BDEA-01E3823494D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CFF6CF17-BCDE-4F89-8BC8-F1A31DDE646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114844</xdr:rowOff>
    </xdr:from>
    <xdr:to>
      <xdr:col>85</xdr:col>
      <xdr:colOff>126364</xdr:colOff>
      <xdr:row>86</xdr:row>
      <xdr:rowOff>168729</xdr:rowOff>
    </xdr:to>
    <xdr:cxnSp macro="">
      <xdr:nvCxnSpPr>
        <xdr:cNvPr id="648" name="直線コネクタ 647">
          <a:extLst>
            <a:ext uri="{FF2B5EF4-FFF2-40B4-BE49-F238E27FC236}">
              <a16:creationId xmlns:a16="http://schemas.microsoft.com/office/drawing/2014/main" id="{44888CA3-8DEE-45BF-BD07-DEB25941F5ED}"/>
            </a:ext>
          </a:extLst>
        </xdr:cNvPr>
        <xdr:cNvCxnSpPr/>
      </xdr:nvCxnSpPr>
      <xdr:spPr>
        <a:xfrm flipV="1">
          <a:off x="16318864" y="13316494"/>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a:extLst>
            <a:ext uri="{FF2B5EF4-FFF2-40B4-BE49-F238E27FC236}">
              <a16:creationId xmlns:a16="http://schemas.microsoft.com/office/drawing/2014/main" id="{767D0228-26ED-4C87-89DF-5F4F74B99E9B}"/>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a:extLst>
            <a:ext uri="{FF2B5EF4-FFF2-40B4-BE49-F238E27FC236}">
              <a16:creationId xmlns:a16="http://schemas.microsoft.com/office/drawing/2014/main" id="{231350E8-C06E-4E08-8F4C-A034ECEB36D9}"/>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61521</xdr:rowOff>
    </xdr:from>
    <xdr:ext cx="340478" cy="259045"/>
    <xdr:sp macro="" textlink="">
      <xdr:nvSpPr>
        <xdr:cNvPr id="651" name="【児童館】&#10;有形固定資産減価償却率最大値テキスト">
          <a:extLst>
            <a:ext uri="{FF2B5EF4-FFF2-40B4-BE49-F238E27FC236}">
              <a16:creationId xmlns:a16="http://schemas.microsoft.com/office/drawing/2014/main" id="{ED650ED3-C5AE-429E-BA86-1784F1639B28}"/>
            </a:ext>
          </a:extLst>
        </xdr:cNvPr>
        <xdr:cNvSpPr txBox="1"/>
      </xdr:nvSpPr>
      <xdr:spPr>
        <a:xfrm>
          <a:off x="16357600" y="1309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114844</xdr:rowOff>
    </xdr:from>
    <xdr:to>
      <xdr:col>86</xdr:col>
      <xdr:colOff>25400</xdr:colOff>
      <xdr:row>77</xdr:row>
      <xdr:rowOff>114844</xdr:rowOff>
    </xdr:to>
    <xdr:cxnSp macro="">
      <xdr:nvCxnSpPr>
        <xdr:cNvPr id="652" name="直線コネクタ 651">
          <a:extLst>
            <a:ext uri="{FF2B5EF4-FFF2-40B4-BE49-F238E27FC236}">
              <a16:creationId xmlns:a16="http://schemas.microsoft.com/office/drawing/2014/main" id="{49742F48-5419-4C70-9701-69F231E2CB36}"/>
            </a:ext>
          </a:extLst>
        </xdr:cNvPr>
        <xdr:cNvCxnSpPr/>
      </xdr:nvCxnSpPr>
      <xdr:spPr>
        <a:xfrm>
          <a:off x="16230600" y="1331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10177</xdr:rowOff>
    </xdr:from>
    <xdr:ext cx="405111" cy="259045"/>
    <xdr:sp macro="" textlink="">
      <xdr:nvSpPr>
        <xdr:cNvPr id="653" name="【児童館】&#10;有形固定資産減価償却率平均値テキスト">
          <a:extLst>
            <a:ext uri="{FF2B5EF4-FFF2-40B4-BE49-F238E27FC236}">
              <a16:creationId xmlns:a16="http://schemas.microsoft.com/office/drawing/2014/main" id="{F27D8EED-12C4-437F-989D-0F0A6299FBFE}"/>
            </a:ext>
          </a:extLst>
        </xdr:cNvPr>
        <xdr:cNvSpPr txBox="1"/>
      </xdr:nvSpPr>
      <xdr:spPr>
        <a:xfrm>
          <a:off x="16357600" y="1406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654" name="フローチャート: 判断 653">
          <a:extLst>
            <a:ext uri="{FF2B5EF4-FFF2-40B4-BE49-F238E27FC236}">
              <a16:creationId xmlns:a16="http://schemas.microsoft.com/office/drawing/2014/main" id="{2C2BC6F3-C74D-4EAE-82C6-75E86F2DAFEC}"/>
            </a:ext>
          </a:extLst>
        </xdr:cNvPr>
        <xdr:cNvSpPr/>
      </xdr:nvSpPr>
      <xdr:spPr>
        <a:xfrm>
          <a:off x="16268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42818</xdr:rowOff>
    </xdr:from>
    <xdr:to>
      <xdr:col>81</xdr:col>
      <xdr:colOff>101600</xdr:colOff>
      <xdr:row>83</xdr:row>
      <xdr:rowOff>144418</xdr:rowOff>
    </xdr:to>
    <xdr:sp macro="" textlink="">
      <xdr:nvSpPr>
        <xdr:cNvPr id="655" name="フローチャート: 判断 654">
          <a:extLst>
            <a:ext uri="{FF2B5EF4-FFF2-40B4-BE49-F238E27FC236}">
              <a16:creationId xmlns:a16="http://schemas.microsoft.com/office/drawing/2014/main" id="{9DD0E31F-390C-48B4-93E4-01D9DE7F9035}"/>
            </a:ext>
          </a:extLst>
        </xdr:cNvPr>
        <xdr:cNvSpPr/>
      </xdr:nvSpPr>
      <xdr:spPr>
        <a:xfrm>
          <a:off x="15430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56" name="フローチャート: 判断 655">
          <a:extLst>
            <a:ext uri="{FF2B5EF4-FFF2-40B4-BE49-F238E27FC236}">
              <a16:creationId xmlns:a16="http://schemas.microsoft.com/office/drawing/2014/main" id="{FE87FFB9-55BF-450D-AB33-84CD44A7D517}"/>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28121</xdr:rowOff>
    </xdr:from>
    <xdr:to>
      <xdr:col>72</xdr:col>
      <xdr:colOff>38100</xdr:colOff>
      <xdr:row>83</xdr:row>
      <xdr:rowOff>129721</xdr:rowOff>
    </xdr:to>
    <xdr:sp macro="" textlink="">
      <xdr:nvSpPr>
        <xdr:cNvPr id="657" name="フローチャート: 判断 656">
          <a:extLst>
            <a:ext uri="{FF2B5EF4-FFF2-40B4-BE49-F238E27FC236}">
              <a16:creationId xmlns:a16="http://schemas.microsoft.com/office/drawing/2014/main" id="{72AAD3C9-DAC4-417D-B494-8326C4117C8F}"/>
            </a:ext>
          </a:extLst>
        </xdr:cNvPr>
        <xdr:cNvSpPr/>
      </xdr:nvSpPr>
      <xdr:spPr>
        <a:xfrm>
          <a:off x="13652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114663</xdr:rowOff>
    </xdr:from>
    <xdr:to>
      <xdr:col>67</xdr:col>
      <xdr:colOff>101600</xdr:colOff>
      <xdr:row>83</xdr:row>
      <xdr:rowOff>44813</xdr:rowOff>
    </xdr:to>
    <xdr:sp macro="" textlink="">
      <xdr:nvSpPr>
        <xdr:cNvPr id="658" name="フローチャート: 判断 657">
          <a:extLst>
            <a:ext uri="{FF2B5EF4-FFF2-40B4-BE49-F238E27FC236}">
              <a16:creationId xmlns:a16="http://schemas.microsoft.com/office/drawing/2014/main" id="{D9F3D832-80A1-4905-85F2-908E123A5A22}"/>
            </a:ext>
          </a:extLst>
        </xdr:cNvPr>
        <xdr:cNvSpPr/>
      </xdr:nvSpPr>
      <xdr:spPr>
        <a:xfrm>
          <a:off x="12763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6986B9B9-9CB0-41C5-AE2C-0EB3FEF4B14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B34EEC65-8E9A-4938-807C-F39A267EFE9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9F10A94E-1F27-4A68-A17C-26E6B6D4A5F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788C8B6D-54BD-4EDB-84F7-F166D46ECBB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822B8241-5B63-4680-8AD5-10176CF0B80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13426</xdr:rowOff>
    </xdr:from>
    <xdr:to>
      <xdr:col>85</xdr:col>
      <xdr:colOff>177800</xdr:colOff>
      <xdr:row>84</xdr:row>
      <xdr:rowOff>115026</xdr:rowOff>
    </xdr:to>
    <xdr:sp macro="" textlink="">
      <xdr:nvSpPr>
        <xdr:cNvPr id="664" name="楕円 663">
          <a:extLst>
            <a:ext uri="{FF2B5EF4-FFF2-40B4-BE49-F238E27FC236}">
              <a16:creationId xmlns:a16="http://schemas.microsoft.com/office/drawing/2014/main" id="{73DF2E32-DF81-4337-AE88-A3053A4E46D1}"/>
            </a:ext>
          </a:extLst>
        </xdr:cNvPr>
        <xdr:cNvSpPr/>
      </xdr:nvSpPr>
      <xdr:spPr>
        <a:xfrm>
          <a:off x="16268700" y="144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163303</xdr:rowOff>
    </xdr:from>
    <xdr:ext cx="405111" cy="259045"/>
    <xdr:sp macro="" textlink="">
      <xdr:nvSpPr>
        <xdr:cNvPr id="665" name="【児童館】&#10;有形固定資産減価償却率該当値テキスト">
          <a:extLst>
            <a:ext uri="{FF2B5EF4-FFF2-40B4-BE49-F238E27FC236}">
              <a16:creationId xmlns:a16="http://schemas.microsoft.com/office/drawing/2014/main" id="{E33B03A3-E489-4E12-8BB3-922F0D8F86AD}"/>
            </a:ext>
          </a:extLst>
        </xdr:cNvPr>
        <xdr:cNvSpPr txBox="1"/>
      </xdr:nvSpPr>
      <xdr:spPr>
        <a:xfrm>
          <a:off x="16357600"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145687</xdr:rowOff>
    </xdr:from>
    <xdr:to>
      <xdr:col>81</xdr:col>
      <xdr:colOff>101600</xdr:colOff>
      <xdr:row>84</xdr:row>
      <xdr:rowOff>75837</xdr:rowOff>
    </xdr:to>
    <xdr:sp macro="" textlink="">
      <xdr:nvSpPr>
        <xdr:cNvPr id="666" name="楕円 665">
          <a:extLst>
            <a:ext uri="{FF2B5EF4-FFF2-40B4-BE49-F238E27FC236}">
              <a16:creationId xmlns:a16="http://schemas.microsoft.com/office/drawing/2014/main" id="{5F20E8FC-52C7-4310-96F4-B106F928D287}"/>
            </a:ext>
          </a:extLst>
        </xdr:cNvPr>
        <xdr:cNvSpPr/>
      </xdr:nvSpPr>
      <xdr:spPr>
        <a:xfrm>
          <a:off x="154305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25037</xdr:rowOff>
    </xdr:from>
    <xdr:to>
      <xdr:col>85</xdr:col>
      <xdr:colOff>127000</xdr:colOff>
      <xdr:row>84</xdr:row>
      <xdr:rowOff>64226</xdr:rowOff>
    </xdr:to>
    <xdr:cxnSp macro="">
      <xdr:nvCxnSpPr>
        <xdr:cNvPr id="667" name="直線コネクタ 666">
          <a:extLst>
            <a:ext uri="{FF2B5EF4-FFF2-40B4-BE49-F238E27FC236}">
              <a16:creationId xmlns:a16="http://schemas.microsoft.com/office/drawing/2014/main" id="{0B17032C-1172-4013-BF53-8BC86D60D97E}"/>
            </a:ext>
          </a:extLst>
        </xdr:cNvPr>
        <xdr:cNvCxnSpPr/>
      </xdr:nvCxnSpPr>
      <xdr:spPr>
        <a:xfrm>
          <a:off x="15481300" y="1442683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142421</xdr:rowOff>
    </xdr:from>
    <xdr:to>
      <xdr:col>76</xdr:col>
      <xdr:colOff>165100</xdr:colOff>
      <xdr:row>83</xdr:row>
      <xdr:rowOff>72571</xdr:rowOff>
    </xdr:to>
    <xdr:sp macro="" textlink="">
      <xdr:nvSpPr>
        <xdr:cNvPr id="668" name="楕円 667">
          <a:extLst>
            <a:ext uri="{FF2B5EF4-FFF2-40B4-BE49-F238E27FC236}">
              <a16:creationId xmlns:a16="http://schemas.microsoft.com/office/drawing/2014/main" id="{0CB92F80-7E96-4B74-8A40-FF0904A2CFA7}"/>
            </a:ext>
          </a:extLst>
        </xdr:cNvPr>
        <xdr:cNvSpPr/>
      </xdr:nvSpPr>
      <xdr:spPr>
        <a:xfrm>
          <a:off x="14541500" y="1420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21771</xdr:rowOff>
    </xdr:from>
    <xdr:to>
      <xdr:col>81</xdr:col>
      <xdr:colOff>50800</xdr:colOff>
      <xdr:row>84</xdr:row>
      <xdr:rowOff>25037</xdr:rowOff>
    </xdr:to>
    <xdr:cxnSp macro="">
      <xdr:nvCxnSpPr>
        <xdr:cNvPr id="669" name="直線コネクタ 668">
          <a:extLst>
            <a:ext uri="{FF2B5EF4-FFF2-40B4-BE49-F238E27FC236}">
              <a16:creationId xmlns:a16="http://schemas.microsoft.com/office/drawing/2014/main" id="{6CDDA901-ADE8-416D-9C2B-8561D7EDC323}"/>
            </a:ext>
          </a:extLst>
        </xdr:cNvPr>
        <xdr:cNvCxnSpPr/>
      </xdr:nvCxnSpPr>
      <xdr:spPr>
        <a:xfrm>
          <a:off x="14592300" y="14252121"/>
          <a:ext cx="889000" cy="17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109764</xdr:rowOff>
    </xdr:from>
    <xdr:to>
      <xdr:col>72</xdr:col>
      <xdr:colOff>38100</xdr:colOff>
      <xdr:row>83</xdr:row>
      <xdr:rowOff>39914</xdr:rowOff>
    </xdr:to>
    <xdr:sp macro="" textlink="">
      <xdr:nvSpPr>
        <xdr:cNvPr id="670" name="楕円 669">
          <a:extLst>
            <a:ext uri="{FF2B5EF4-FFF2-40B4-BE49-F238E27FC236}">
              <a16:creationId xmlns:a16="http://schemas.microsoft.com/office/drawing/2014/main" id="{06045806-0474-41EE-92E8-9C4D5F8ADA5A}"/>
            </a:ext>
          </a:extLst>
        </xdr:cNvPr>
        <xdr:cNvSpPr/>
      </xdr:nvSpPr>
      <xdr:spPr>
        <a:xfrm>
          <a:off x="13652500" y="1416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160564</xdr:rowOff>
    </xdr:from>
    <xdr:to>
      <xdr:col>76</xdr:col>
      <xdr:colOff>114300</xdr:colOff>
      <xdr:row>83</xdr:row>
      <xdr:rowOff>21771</xdr:rowOff>
    </xdr:to>
    <xdr:cxnSp macro="">
      <xdr:nvCxnSpPr>
        <xdr:cNvPr id="671" name="直線コネクタ 670">
          <a:extLst>
            <a:ext uri="{FF2B5EF4-FFF2-40B4-BE49-F238E27FC236}">
              <a16:creationId xmlns:a16="http://schemas.microsoft.com/office/drawing/2014/main" id="{D13E08D9-FD73-4D6C-8F75-BD328842A626}"/>
            </a:ext>
          </a:extLst>
        </xdr:cNvPr>
        <xdr:cNvCxnSpPr/>
      </xdr:nvCxnSpPr>
      <xdr:spPr>
        <a:xfrm>
          <a:off x="13703300" y="1421946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75474</xdr:rowOff>
    </xdr:from>
    <xdr:to>
      <xdr:col>67</xdr:col>
      <xdr:colOff>101600</xdr:colOff>
      <xdr:row>83</xdr:row>
      <xdr:rowOff>5624</xdr:rowOff>
    </xdr:to>
    <xdr:sp macro="" textlink="">
      <xdr:nvSpPr>
        <xdr:cNvPr id="672" name="楕円 671">
          <a:extLst>
            <a:ext uri="{FF2B5EF4-FFF2-40B4-BE49-F238E27FC236}">
              <a16:creationId xmlns:a16="http://schemas.microsoft.com/office/drawing/2014/main" id="{C881761E-6FA9-4B66-A2A3-2BD31475DB3C}"/>
            </a:ext>
          </a:extLst>
        </xdr:cNvPr>
        <xdr:cNvSpPr/>
      </xdr:nvSpPr>
      <xdr:spPr>
        <a:xfrm>
          <a:off x="127635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126274</xdr:rowOff>
    </xdr:from>
    <xdr:to>
      <xdr:col>71</xdr:col>
      <xdr:colOff>177800</xdr:colOff>
      <xdr:row>82</xdr:row>
      <xdr:rowOff>160564</xdr:rowOff>
    </xdr:to>
    <xdr:cxnSp macro="">
      <xdr:nvCxnSpPr>
        <xdr:cNvPr id="673" name="直線コネクタ 672">
          <a:extLst>
            <a:ext uri="{FF2B5EF4-FFF2-40B4-BE49-F238E27FC236}">
              <a16:creationId xmlns:a16="http://schemas.microsoft.com/office/drawing/2014/main" id="{271E8E69-CEC6-4E60-BBE5-DE582DC6771D}"/>
            </a:ext>
          </a:extLst>
        </xdr:cNvPr>
        <xdr:cNvCxnSpPr/>
      </xdr:nvCxnSpPr>
      <xdr:spPr>
        <a:xfrm>
          <a:off x="12814300" y="141851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160945</xdr:rowOff>
    </xdr:from>
    <xdr:ext cx="405111" cy="259045"/>
    <xdr:sp macro="" textlink="">
      <xdr:nvSpPr>
        <xdr:cNvPr id="674" name="n_1aveValue【児童館】&#10;有形固定資産減価償却率">
          <a:extLst>
            <a:ext uri="{FF2B5EF4-FFF2-40B4-BE49-F238E27FC236}">
              <a16:creationId xmlns:a16="http://schemas.microsoft.com/office/drawing/2014/main" id="{69D7B5F4-1A3F-4414-A807-F54568A8915D}"/>
            </a:ext>
          </a:extLst>
        </xdr:cNvPr>
        <xdr:cNvSpPr txBox="1"/>
      </xdr:nvSpPr>
      <xdr:spPr>
        <a:xfrm>
          <a:off x="152660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675" name="n_2aveValue【児童館】&#10;有形固定資産減価償却率">
          <a:extLst>
            <a:ext uri="{FF2B5EF4-FFF2-40B4-BE49-F238E27FC236}">
              <a16:creationId xmlns:a16="http://schemas.microsoft.com/office/drawing/2014/main" id="{1E29A3F3-1246-4D74-9DC3-FDC312D2F8B2}"/>
            </a:ext>
          </a:extLst>
        </xdr:cNvPr>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120848</xdr:rowOff>
    </xdr:from>
    <xdr:ext cx="405111" cy="259045"/>
    <xdr:sp macro="" textlink="">
      <xdr:nvSpPr>
        <xdr:cNvPr id="676" name="n_3aveValue【児童館】&#10;有形固定資産減価償却率">
          <a:extLst>
            <a:ext uri="{FF2B5EF4-FFF2-40B4-BE49-F238E27FC236}">
              <a16:creationId xmlns:a16="http://schemas.microsoft.com/office/drawing/2014/main" id="{41A7B26A-AC0B-4012-9B7D-C0687C3EBE40}"/>
            </a:ext>
          </a:extLst>
        </xdr:cNvPr>
        <xdr:cNvSpPr txBox="1"/>
      </xdr:nvSpPr>
      <xdr:spPr>
        <a:xfrm>
          <a:off x="13500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35940</xdr:rowOff>
    </xdr:from>
    <xdr:ext cx="405111" cy="259045"/>
    <xdr:sp macro="" textlink="">
      <xdr:nvSpPr>
        <xdr:cNvPr id="677" name="n_4aveValue【児童館】&#10;有形固定資産減価償却率">
          <a:extLst>
            <a:ext uri="{FF2B5EF4-FFF2-40B4-BE49-F238E27FC236}">
              <a16:creationId xmlns:a16="http://schemas.microsoft.com/office/drawing/2014/main" id="{82ACC550-5607-4CDD-89DD-01459BFAA490}"/>
            </a:ext>
          </a:extLst>
        </xdr:cNvPr>
        <xdr:cNvSpPr txBox="1"/>
      </xdr:nvSpPr>
      <xdr:spPr>
        <a:xfrm>
          <a:off x="12611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66964</xdr:rowOff>
    </xdr:from>
    <xdr:ext cx="405111" cy="259045"/>
    <xdr:sp macro="" textlink="">
      <xdr:nvSpPr>
        <xdr:cNvPr id="678" name="n_1mainValue【児童館】&#10;有形固定資産減価償却率">
          <a:extLst>
            <a:ext uri="{FF2B5EF4-FFF2-40B4-BE49-F238E27FC236}">
              <a16:creationId xmlns:a16="http://schemas.microsoft.com/office/drawing/2014/main" id="{C27D1EF8-8F6D-401F-B5C3-39C42437B94E}"/>
            </a:ext>
          </a:extLst>
        </xdr:cNvPr>
        <xdr:cNvSpPr txBox="1"/>
      </xdr:nvSpPr>
      <xdr:spPr>
        <a:xfrm>
          <a:off x="15266044" y="1446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63698</xdr:rowOff>
    </xdr:from>
    <xdr:ext cx="405111" cy="259045"/>
    <xdr:sp macro="" textlink="">
      <xdr:nvSpPr>
        <xdr:cNvPr id="679" name="n_2mainValue【児童館】&#10;有形固定資産減価償却率">
          <a:extLst>
            <a:ext uri="{FF2B5EF4-FFF2-40B4-BE49-F238E27FC236}">
              <a16:creationId xmlns:a16="http://schemas.microsoft.com/office/drawing/2014/main" id="{36EFD8B8-28DF-4BBE-BA02-7637C50ABD3A}"/>
            </a:ext>
          </a:extLst>
        </xdr:cNvPr>
        <xdr:cNvSpPr txBox="1"/>
      </xdr:nvSpPr>
      <xdr:spPr>
        <a:xfrm>
          <a:off x="143897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56441</xdr:rowOff>
    </xdr:from>
    <xdr:ext cx="405111" cy="259045"/>
    <xdr:sp macro="" textlink="">
      <xdr:nvSpPr>
        <xdr:cNvPr id="680" name="n_3mainValue【児童館】&#10;有形固定資産減価償却率">
          <a:extLst>
            <a:ext uri="{FF2B5EF4-FFF2-40B4-BE49-F238E27FC236}">
              <a16:creationId xmlns:a16="http://schemas.microsoft.com/office/drawing/2014/main" id="{BBB89BB2-A256-49DD-9383-2624F33A0825}"/>
            </a:ext>
          </a:extLst>
        </xdr:cNvPr>
        <xdr:cNvSpPr txBox="1"/>
      </xdr:nvSpPr>
      <xdr:spPr>
        <a:xfrm>
          <a:off x="135007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22151</xdr:rowOff>
    </xdr:from>
    <xdr:ext cx="405111" cy="259045"/>
    <xdr:sp macro="" textlink="">
      <xdr:nvSpPr>
        <xdr:cNvPr id="681" name="n_4mainValue【児童館】&#10;有形固定資産減価償却率">
          <a:extLst>
            <a:ext uri="{FF2B5EF4-FFF2-40B4-BE49-F238E27FC236}">
              <a16:creationId xmlns:a16="http://schemas.microsoft.com/office/drawing/2014/main" id="{D68C8AA6-621F-41CE-A2D7-3212B45CA21C}"/>
            </a:ext>
          </a:extLst>
        </xdr:cNvPr>
        <xdr:cNvSpPr txBox="1"/>
      </xdr:nvSpPr>
      <xdr:spPr>
        <a:xfrm>
          <a:off x="12611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76A4CC4A-A860-4B24-A773-CB8A0F5872A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549B170B-99BB-4B9B-900A-3CFF88FD3D2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69B6B250-D687-4DDC-80CB-C181F845482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68625454-8D64-4AB8-80F3-F1387A34673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9AFEA447-9F4D-4EB6-96D3-B570634F699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F9445F98-2EF2-490C-B2C8-E113B6E7423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C51789A6-517E-47FE-B2FB-6B9B464CFD4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70F4D6D2-C0E6-4B82-843C-CC67DEFC98C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07142A61-D3FF-4012-BFD6-DD90A875588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83AE2A93-D7DE-4682-B932-5775D2644A1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a:extLst>
            <a:ext uri="{FF2B5EF4-FFF2-40B4-BE49-F238E27FC236}">
              <a16:creationId xmlns:a16="http://schemas.microsoft.com/office/drawing/2014/main" id="{7470CB4F-BC67-49A2-AE14-8B5CB32F68E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a:extLst>
            <a:ext uri="{FF2B5EF4-FFF2-40B4-BE49-F238E27FC236}">
              <a16:creationId xmlns:a16="http://schemas.microsoft.com/office/drawing/2014/main" id="{9C309543-7708-4A55-982E-7CECEA6D1D6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a:extLst>
            <a:ext uri="{FF2B5EF4-FFF2-40B4-BE49-F238E27FC236}">
              <a16:creationId xmlns:a16="http://schemas.microsoft.com/office/drawing/2014/main" id="{3DB81A6F-4E54-4002-A4C1-7B0A7804E391}"/>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a:extLst>
            <a:ext uri="{FF2B5EF4-FFF2-40B4-BE49-F238E27FC236}">
              <a16:creationId xmlns:a16="http://schemas.microsoft.com/office/drawing/2014/main" id="{80895EAE-73A2-4CC8-97E7-C2DA2E1CC336}"/>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a:extLst>
            <a:ext uri="{FF2B5EF4-FFF2-40B4-BE49-F238E27FC236}">
              <a16:creationId xmlns:a16="http://schemas.microsoft.com/office/drawing/2014/main" id="{03D87BF6-1457-4B40-8728-439F6627EE2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a:extLst>
            <a:ext uri="{FF2B5EF4-FFF2-40B4-BE49-F238E27FC236}">
              <a16:creationId xmlns:a16="http://schemas.microsoft.com/office/drawing/2014/main" id="{FA44DFA1-52D3-4106-B60D-4104AB206BC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a:extLst>
            <a:ext uri="{FF2B5EF4-FFF2-40B4-BE49-F238E27FC236}">
              <a16:creationId xmlns:a16="http://schemas.microsoft.com/office/drawing/2014/main" id="{25E3CCF6-090A-4652-9098-06F415F1D06A}"/>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a:extLst>
            <a:ext uri="{FF2B5EF4-FFF2-40B4-BE49-F238E27FC236}">
              <a16:creationId xmlns:a16="http://schemas.microsoft.com/office/drawing/2014/main" id="{890C3266-EAD2-48F8-844A-FB752F587646}"/>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a:extLst>
            <a:ext uri="{FF2B5EF4-FFF2-40B4-BE49-F238E27FC236}">
              <a16:creationId xmlns:a16="http://schemas.microsoft.com/office/drawing/2014/main" id="{397F6E0D-5265-4877-93CD-16DA73FBFCC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a:extLst>
            <a:ext uri="{FF2B5EF4-FFF2-40B4-BE49-F238E27FC236}">
              <a16:creationId xmlns:a16="http://schemas.microsoft.com/office/drawing/2014/main" id="{AD71016C-052D-4101-A131-5C0888C52BB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C240A3B8-0E00-4827-AAEA-C6A90592C11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51B70EFE-CEF0-4320-A9BB-28C7FEA1436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a:extLst>
            <a:ext uri="{FF2B5EF4-FFF2-40B4-BE49-F238E27FC236}">
              <a16:creationId xmlns:a16="http://schemas.microsoft.com/office/drawing/2014/main" id="{2DFA7C21-E59A-45D4-A7FC-6D061EA9F9C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106680</xdr:rowOff>
    </xdr:from>
    <xdr:to>
      <xdr:col>116</xdr:col>
      <xdr:colOff>62864</xdr:colOff>
      <xdr:row>85</xdr:row>
      <xdr:rowOff>121920</xdr:rowOff>
    </xdr:to>
    <xdr:cxnSp macro="">
      <xdr:nvCxnSpPr>
        <xdr:cNvPr id="705" name="直線コネクタ 704">
          <a:extLst>
            <a:ext uri="{FF2B5EF4-FFF2-40B4-BE49-F238E27FC236}">
              <a16:creationId xmlns:a16="http://schemas.microsoft.com/office/drawing/2014/main" id="{C3648525-3316-4A75-A30F-67BD78E32135}"/>
            </a:ext>
          </a:extLst>
        </xdr:cNvPr>
        <xdr:cNvCxnSpPr/>
      </xdr:nvCxnSpPr>
      <xdr:spPr>
        <a:xfrm flipV="1">
          <a:off x="22160864" y="1347978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125747</xdr:rowOff>
    </xdr:from>
    <xdr:ext cx="469744" cy="259045"/>
    <xdr:sp macro="" textlink="">
      <xdr:nvSpPr>
        <xdr:cNvPr id="706" name="【児童館】&#10;一人当たり面積最小値テキスト">
          <a:extLst>
            <a:ext uri="{FF2B5EF4-FFF2-40B4-BE49-F238E27FC236}">
              <a16:creationId xmlns:a16="http://schemas.microsoft.com/office/drawing/2014/main" id="{6E810F5E-B59D-4340-8C9B-13364A6AA6DC}"/>
            </a:ext>
          </a:extLst>
        </xdr:cNvPr>
        <xdr:cNvSpPr txBox="1"/>
      </xdr:nvSpPr>
      <xdr:spPr>
        <a:xfrm>
          <a:off x="22199600"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121920</xdr:rowOff>
    </xdr:from>
    <xdr:to>
      <xdr:col>116</xdr:col>
      <xdr:colOff>152400</xdr:colOff>
      <xdr:row>85</xdr:row>
      <xdr:rowOff>121920</xdr:rowOff>
    </xdr:to>
    <xdr:cxnSp macro="">
      <xdr:nvCxnSpPr>
        <xdr:cNvPr id="707" name="直線コネクタ 706">
          <a:extLst>
            <a:ext uri="{FF2B5EF4-FFF2-40B4-BE49-F238E27FC236}">
              <a16:creationId xmlns:a16="http://schemas.microsoft.com/office/drawing/2014/main" id="{47F84EC9-8D5E-44ED-B7A0-F7804F94D8B4}"/>
            </a:ext>
          </a:extLst>
        </xdr:cNvPr>
        <xdr:cNvCxnSpPr/>
      </xdr:nvCxnSpPr>
      <xdr:spPr>
        <a:xfrm>
          <a:off x="22072600" y="1469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53357</xdr:rowOff>
    </xdr:from>
    <xdr:ext cx="469744" cy="259045"/>
    <xdr:sp macro="" textlink="">
      <xdr:nvSpPr>
        <xdr:cNvPr id="708" name="【児童館】&#10;一人当たり面積最大値テキスト">
          <a:extLst>
            <a:ext uri="{FF2B5EF4-FFF2-40B4-BE49-F238E27FC236}">
              <a16:creationId xmlns:a16="http://schemas.microsoft.com/office/drawing/2014/main" id="{CDF2EC98-66C7-45DC-A361-8A576850D46B}"/>
            </a:ext>
          </a:extLst>
        </xdr:cNvPr>
        <xdr:cNvSpPr txBox="1"/>
      </xdr:nvSpPr>
      <xdr:spPr>
        <a:xfrm>
          <a:off x="22199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106680</xdr:rowOff>
    </xdr:from>
    <xdr:to>
      <xdr:col>116</xdr:col>
      <xdr:colOff>152400</xdr:colOff>
      <xdr:row>78</xdr:row>
      <xdr:rowOff>106680</xdr:rowOff>
    </xdr:to>
    <xdr:cxnSp macro="">
      <xdr:nvCxnSpPr>
        <xdr:cNvPr id="709" name="直線コネクタ 708">
          <a:extLst>
            <a:ext uri="{FF2B5EF4-FFF2-40B4-BE49-F238E27FC236}">
              <a16:creationId xmlns:a16="http://schemas.microsoft.com/office/drawing/2014/main" id="{243C477D-7256-4BBD-9F21-7DC07880A467}"/>
            </a:ext>
          </a:extLst>
        </xdr:cNvPr>
        <xdr:cNvCxnSpPr/>
      </xdr:nvCxnSpPr>
      <xdr:spPr>
        <a:xfrm>
          <a:off x="22072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45738</xdr:rowOff>
    </xdr:from>
    <xdr:ext cx="469744" cy="259045"/>
    <xdr:sp macro="" textlink="">
      <xdr:nvSpPr>
        <xdr:cNvPr id="710" name="【児童館】&#10;一人当たり面積平均値テキスト">
          <a:extLst>
            <a:ext uri="{FF2B5EF4-FFF2-40B4-BE49-F238E27FC236}">
              <a16:creationId xmlns:a16="http://schemas.microsoft.com/office/drawing/2014/main" id="{F87AA302-7D1B-4221-8F00-E9C3DBC06EFF}"/>
            </a:ext>
          </a:extLst>
        </xdr:cNvPr>
        <xdr:cNvSpPr txBox="1"/>
      </xdr:nvSpPr>
      <xdr:spPr>
        <a:xfrm>
          <a:off x="22199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11" name="フローチャート: 判断 710">
          <a:extLst>
            <a:ext uri="{FF2B5EF4-FFF2-40B4-BE49-F238E27FC236}">
              <a16:creationId xmlns:a16="http://schemas.microsoft.com/office/drawing/2014/main" id="{D8DAF2B4-9BE7-4D3E-88D0-7ECF09857FBF}"/>
            </a:ext>
          </a:extLst>
        </xdr:cNvPr>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712" name="フローチャート: 判断 711">
          <a:extLst>
            <a:ext uri="{FF2B5EF4-FFF2-40B4-BE49-F238E27FC236}">
              <a16:creationId xmlns:a16="http://schemas.microsoft.com/office/drawing/2014/main" id="{F2D911C6-3891-476F-B0DC-DC1EF5143E01}"/>
            </a:ext>
          </a:extLst>
        </xdr:cNvPr>
        <xdr:cNvSpPr/>
      </xdr:nvSpPr>
      <xdr:spPr>
        <a:xfrm>
          <a:off x="21272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13" name="フローチャート: 判断 712">
          <a:extLst>
            <a:ext uri="{FF2B5EF4-FFF2-40B4-BE49-F238E27FC236}">
              <a16:creationId xmlns:a16="http://schemas.microsoft.com/office/drawing/2014/main" id="{26697A7F-8436-4171-8CC0-CFADCF48806F}"/>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74930</xdr:rowOff>
    </xdr:from>
    <xdr:to>
      <xdr:col>102</xdr:col>
      <xdr:colOff>165100</xdr:colOff>
      <xdr:row>84</xdr:row>
      <xdr:rowOff>5080</xdr:rowOff>
    </xdr:to>
    <xdr:sp macro="" textlink="">
      <xdr:nvSpPr>
        <xdr:cNvPr id="714" name="フローチャート: 判断 713">
          <a:extLst>
            <a:ext uri="{FF2B5EF4-FFF2-40B4-BE49-F238E27FC236}">
              <a16:creationId xmlns:a16="http://schemas.microsoft.com/office/drawing/2014/main" id="{399BBD78-9A5C-425F-B4FE-6CC1D8D5CB47}"/>
            </a:ext>
          </a:extLst>
        </xdr:cNvPr>
        <xdr:cNvSpPr/>
      </xdr:nvSpPr>
      <xdr:spPr>
        <a:xfrm>
          <a:off x="19494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15" name="フローチャート: 判断 714">
          <a:extLst>
            <a:ext uri="{FF2B5EF4-FFF2-40B4-BE49-F238E27FC236}">
              <a16:creationId xmlns:a16="http://schemas.microsoft.com/office/drawing/2014/main" id="{E28580A2-4FAC-40FF-B900-6A5715273A0F}"/>
            </a:ext>
          </a:extLst>
        </xdr:cNvPr>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DFFE0C0C-FB7E-4D0B-9921-7CE392B3B54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AB5EE4D0-1EA9-4690-B00F-94B47E844BD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875EC500-1D88-45F1-B658-EFC3255D1D3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C46DE59A-6D5A-4086-B122-A5EFE1752A7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674AB42A-8C21-40D1-B8BE-8C19ACE7AF1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25400</xdr:rowOff>
    </xdr:from>
    <xdr:to>
      <xdr:col>116</xdr:col>
      <xdr:colOff>114300</xdr:colOff>
      <xdr:row>79</xdr:row>
      <xdr:rowOff>127000</xdr:rowOff>
    </xdr:to>
    <xdr:sp macro="" textlink="">
      <xdr:nvSpPr>
        <xdr:cNvPr id="721" name="楕円 720">
          <a:extLst>
            <a:ext uri="{FF2B5EF4-FFF2-40B4-BE49-F238E27FC236}">
              <a16:creationId xmlns:a16="http://schemas.microsoft.com/office/drawing/2014/main" id="{DB6A4363-1F62-4A35-ABD3-4C558165877B}"/>
            </a:ext>
          </a:extLst>
        </xdr:cNvPr>
        <xdr:cNvSpPr/>
      </xdr:nvSpPr>
      <xdr:spPr>
        <a:xfrm>
          <a:off x="22110700" y="13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48277</xdr:rowOff>
    </xdr:from>
    <xdr:ext cx="469744" cy="259045"/>
    <xdr:sp macro="" textlink="">
      <xdr:nvSpPr>
        <xdr:cNvPr id="722" name="【児童館】&#10;一人当たり面積該当値テキスト">
          <a:extLst>
            <a:ext uri="{FF2B5EF4-FFF2-40B4-BE49-F238E27FC236}">
              <a16:creationId xmlns:a16="http://schemas.microsoft.com/office/drawing/2014/main" id="{97DFAFC8-19BB-424C-8045-2A846B6160F8}"/>
            </a:ext>
          </a:extLst>
        </xdr:cNvPr>
        <xdr:cNvSpPr txBox="1"/>
      </xdr:nvSpPr>
      <xdr:spPr>
        <a:xfrm>
          <a:off x="22199600" y="1342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36830</xdr:rowOff>
    </xdr:from>
    <xdr:to>
      <xdr:col>112</xdr:col>
      <xdr:colOff>38100</xdr:colOff>
      <xdr:row>79</xdr:row>
      <xdr:rowOff>138430</xdr:rowOff>
    </xdr:to>
    <xdr:sp macro="" textlink="">
      <xdr:nvSpPr>
        <xdr:cNvPr id="723" name="楕円 722">
          <a:extLst>
            <a:ext uri="{FF2B5EF4-FFF2-40B4-BE49-F238E27FC236}">
              <a16:creationId xmlns:a16="http://schemas.microsoft.com/office/drawing/2014/main" id="{68E34CB6-6FE9-4159-98EB-95D7672444E9}"/>
            </a:ext>
          </a:extLst>
        </xdr:cNvPr>
        <xdr:cNvSpPr/>
      </xdr:nvSpPr>
      <xdr:spPr>
        <a:xfrm>
          <a:off x="21272500" y="135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76200</xdr:rowOff>
    </xdr:from>
    <xdr:to>
      <xdr:col>116</xdr:col>
      <xdr:colOff>63500</xdr:colOff>
      <xdr:row>79</xdr:row>
      <xdr:rowOff>87630</xdr:rowOff>
    </xdr:to>
    <xdr:cxnSp macro="">
      <xdr:nvCxnSpPr>
        <xdr:cNvPr id="724" name="直線コネクタ 723">
          <a:extLst>
            <a:ext uri="{FF2B5EF4-FFF2-40B4-BE49-F238E27FC236}">
              <a16:creationId xmlns:a16="http://schemas.microsoft.com/office/drawing/2014/main" id="{09CAA875-716B-48B5-9E23-65C559C9FCC0}"/>
            </a:ext>
          </a:extLst>
        </xdr:cNvPr>
        <xdr:cNvCxnSpPr/>
      </xdr:nvCxnSpPr>
      <xdr:spPr>
        <a:xfrm flipV="1">
          <a:off x="21323300" y="136207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44450</xdr:rowOff>
    </xdr:from>
    <xdr:to>
      <xdr:col>107</xdr:col>
      <xdr:colOff>101600</xdr:colOff>
      <xdr:row>81</xdr:row>
      <xdr:rowOff>146050</xdr:rowOff>
    </xdr:to>
    <xdr:sp macro="" textlink="">
      <xdr:nvSpPr>
        <xdr:cNvPr id="725" name="楕円 724">
          <a:extLst>
            <a:ext uri="{FF2B5EF4-FFF2-40B4-BE49-F238E27FC236}">
              <a16:creationId xmlns:a16="http://schemas.microsoft.com/office/drawing/2014/main" id="{081869F9-445E-4D31-B49F-95CFC5D0F73B}"/>
            </a:ext>
          </a:extLst>
        </xdr:cNvPr>
        <xdr:cNvSpPr/>
      </xdr:nvSpPr>
      <xdr:spPr>
        <a:xfrm>
          <a:off x="20383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87630</xdr:rowOff>
    </xdr:from>
    <xdr:to>
      <xdr:col>111</xdr:col>
      <xdr:colOff>177800</xdr:colOff>
      <xdr:row>81</xdr:row>
      <xdr:rowOff>95250</xdr:rowOff>
    </xdr:to>
    <xdr:cxnSp macro="">
      <xdr:nvCxnSpPr>
        <xdr:cNvPr id="726" name="直線コネクタ 725">
          <a:extLst>
            <a:ext uri="{FF2B5EF4-FFF2-40B4-BE49-F238E27FC236}">
              <a16:creationId xmlns:a16="http://schemas.microsoft.com/office/drawing/2014/main" id="{BEEE854F-B6D6-4D06-A2BE-72EAD9005173}"/>
            </a:ext>
          </a:extLst>
        </xdr:cNvPr>
        <xdr:cNvCxnSpPr/>
      </xdr:nvCxnSpPr>
      <xdr:spPr>
        <a:xfrm flipV="1">
          <a:off x="20434300" y="1363218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29211</xdr:rowOff>
    </xdr:from>
    <xdr:to>
      <xdr:col>102</xdr:col>
      <xdr:colOff>165100</xdr:colOff>
      <xdr:row>81</xdr:row>
      <xdr:rowOff>130811</xdr:rowOff>
    </xdr:to>
    <xdr:sp macro="" textlink="">
      <xdr:nvSpPr>
        <xdr:cNvPr id="727" name="楕円 726">
          <a:extLst>
            <a:ext uri="{FF2B5EF4-FFF2-40B4-BE49-F238E27FC236}">
              <a16:creationId xmlns:a16="http://schemas.microsoft.com/office/drawing/2014/main" id="{92B1EAA1-6BDD-42D9-8CEC-E1C47D43C031}"/>
            </a:ext>
          </a:extLst>
        </xdr:cNvPr>
        <xdr:cNvSpPr/>
      </xdr:nvSpPr>
      <xdr:spPr>
        <a:xfrm>
          <a:off x="19494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80011</xdr:rowOff>
    </xdr:from>
    <xdr:to>
      <xdr:col>107</xdr:col>
      <xdr:colOff>50800</xdr:colOff>
      <xdr:row>81</xdr:row>
      <xdr:rowOff>95250</xdr:rowOff>
    </xdr:to>
    <xdr:cxnSp macro="">
      <xdr:nvCxnSpPr>
        <xdr:cNvPr id="728" name="直線コネクタ 727">
          <a:extLst>
            <a:ext uri="{FF2B5EF4-FFF2-40B4-BE49-F238E27FC236}">
              <a16:creationId xmlns:a16="http://schemas.microsoft.com/office/drawing/2014/main" id="{9E8529C7-4693-4885-A509-C2AC0BC86A7C}"/>
            </a:ext>
          </a:extLst>
        </xdr:cNvPr>
        <xdr:cNvCxnSpPr/>
      </xdr:nvCxnSpPr>
      <xdr:spPr>
        <a:xfrm>
          <a:off x="19545300" y="139674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29211</xdr:rowOff>
    </xdr:from>
    <xdr:to>
      <xdr:col>98</xdr:col>
      <xdr:colOff>38100</xdr:colOff>
      <xdr:row>81</xdr:row>
      <xdr:rowOff>130811</xdr:rowOff>
    </xdr:to>
    <xdr:sp macro="" textlink="">
      <xdr:nvSpPr>
        <xdr:cNvPr id="729" name="楕円 728">
          <a:extLst>
            <a:ext uri="{FF2B5EF4-FFF2-40B4-BE49-F238E27FC236}">
              <a16:creationId xmlns:a16="http://schemas.microsoft.com/office/drawing/2014/main" id="{D0BA1BA4-066D-43C0-8859-D8B591514284}"/>
            </a:ext>
          </a:extLst>
        </xdr:cNvPr>
        <xdr:cNvSpPr/>
      </xdr:nvSpPr>
      <xdr:spPr>
        <a:xfrm>
          <a:off x="18605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80011</xdr:rowOff>
    </xdr:from>
    <xdr:to>
      <xdr:col>102</xdr:col>
      <xdr:colOff>114300</xdr:colOff>
      <xdr:row>81</xdr:row>
      <xdr:rowOff>80011</xdr:rowOff>
    </xdr:to>
    <xdr:cxnSp macro="">
      <xdr:nvCxnSpPr>
        <xdr:cNvPr id="730" name="直線コネクタ 729">
          <a:extLst>
            <a:ext uri="{FF2B5EF4-FFF2-40B4-BE49-F238E27FC236}">
              <a16:creationId xmlns:a16="http://schemas.microsoft.com/office/drawing/2014/main" id="{D41BB24E-84D3-4879-854B-78D06E31D17E}"/>
            </a:ext>
          </a:extLst>
        </xdr:cNvPr>
        <xdr:cNvCxnSpPr/>
      </xdr:nvCxnSpPr>
      <xdr:spPr>
        <a:xfrm>
          <a:off x="18656300" y="13967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144797</xdr:rowOff>
    </xdr:from>
    <xdr:ext cx="469744" cy="259045"/>
    <xdr:sp macro="" textlink="">
      <xdr:nvSpPr>
        <xdr:cNvPr id="731" name="n_1aveValue【児童館】&#10;一人当たり面積">
          <a:extLst>
            <a:ext uri="{FF2B5EF4-FFF2-40B4-BE49-F238E27FC236}">
              <a16:creationId xmlns:a16="http://schemas.microsoft.com/office/drawing/2014/main" id="{947DA0B1-B795-4BBF-BAB3-AA069CD0EE17}"/>
            </a:ext>
          </a:extLst>
        </xdr:cNvPr>
        <xdr:cNvSpPr txBox="1"/>
      </xdr:nvSpPr>
      <xdr:spPr>
        <a:xfrm>
          <a:off x="210757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156227</xdr:rowOff>
    </xdr:from>
    <xdr:ext cx="469744" cy="259045"/>
    <xdr:sp macro="" textlink="">
      <xdr:nvSpPr>
        <xdr:cNvPr id="732" name="n_2aveValue【児童館】&#10;一人当たり面積">
          <a:extLst>
            <a:ext uri="{FF2B5EF4-FFF2-40B4-BE49-F238E27FC236}">
              <a16:creationId xmlns:a16="http://schemas.microsoft.com/office/drawing/2014/main" id="{95537B0E-3320-4BE8-A3F7-04C2FD9C464A}"/>
            </a:ext>
          </a:extLst>
        </xdr:cNvPr>
        <xdr:cNvSpPr txBox="1"/>
      </xdr:nvSpPr>
      <xdr:spPr>
        <a:xfrm>
          <a:off x="20199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167657</xdr:rowOff>
    </xdr:from>
    <xdr:ext cx="469744" cy="259045"/>
    <xdr:sp macro="" textlink="">
      <xdr:nvSpPr>
        <xdr:cNvPr id="733" name="n_3aveValue【児童館】&#10;一人当たり面積">
          <a:extLst>
            <a:ext uri="{FF2B5EF4-FFF2-40B4-BE49-F238E27FC236}">
              <a16:creationId xmlns:a16="http://schemas.microsoft.com/office/drawing/2014/main" id="{4D7263EE-F62B-4960-88F8-81A05AF98CCA}"/>
            </a:ext>
          </a:extLst>
        </xdr:cNvPr>
        <xdr:cNvSpPr txBox="1"/>
      </xdr:nvSpPr>
      <xdr:spPr>
        <a:xfrm>
          <a:off x="19310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156227</xdr:rowOff>
    </xdr:from>
    <xdr:ext cx="469744" cy="259045"/>
    <xdr:sp macro="" textlink="">
      <xdr:nvSpPr>
        <xdr:cNvPr id="734" name="n_4aveValue【児童館】&#10;一人当たり面積">
          <a:extLst>
            <a:ext uri="{FF2B5EF4-FFF2-40B4-BE49-F238E27FC236}">
              <a16:creationId xmlns:a16="http://schemas.microsoft.com/office/drawing/2014/main" id="{A1A29117-2B07-4658-BF0E-CC3545E0522A}"/>
            </a:ext>
          </a:extLst>
        </xdr:cNvPr>
        <xdr:cNvSpPr txBox="1"/>
      </xdr:nvSpPr>
      <xdr:spPr>
        <a:xfrm>
          <a:off x="18421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154957</xdr:rowOff>
    </xdr:from>
    <xdr:ext cx="469744" cy="259045"/>
    <xdr:sp macro="" textlink="">
      <xdr:nvSpPr>
        <xdr:cNvPr id="735" name="n_1mainValue【児童館】&#10;一人当たり面積">
          <a:extLst>
            <a:ext uri="{FF2B5EF4-FFF2-40B4-BE49-F238E27FC236}">
              <a16:creationId xmlns:a16="http://schemas.microsoft.com/office/drawing/2014/main" id="{981B5F88-15B6-43D6-A43B-D44D2C7347D4}"/>
            </a:ext>
          </a:extLst>
        </xdr:cNvPr>
        <xdr:cNvSpPr txBox="1"/>
      </xdr:nvSpPr>
      <xdr:spPr>
        <a:xfrm>
          <a:off x="21075727" y="1335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162577</xdr:rowOff>
    </xdr:from>
    <xdr:ext cx="469744" cy="259045"/>
    <xdr:sp macro="" textlink="">
      <xdr:nvSpPr>
        <xdr:cNvPr id="736" name="n_2mainValue【児童館】&#10;一人当たり面積">
          <a:extLst>
            <a:ext uri="{FF2B5EF4-FFF2-40B4-BE49-F238E27FC236}">
              <a16:creationId xmlns:a16="http://schemas.microsoft.com/office/drawing/2014/main" id="{B66E8362-8363-4D6A-8265-BE9355180034}"/>
            </a:ext>
          </a:extLst>
        </xdr:cNvPr>
        <xdr:cNvSpPr txBox="1"/>
      </xdr:nvSpPr>
      <xdr:spPr>
        <a:xfrm>
          <a:off x="20199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147338</xdr:rowOff>
    </xdr:from>
    <xdr:ext cx="469744" cy="259045"/>
    <xdr:sp macro="" textlink="">
      <xdr:nvSpPr>
        <xdr:cNvPr id="737" name="n_3mainValue【児童館】&#10;一人当たり面積">
          <a:extLst>
            <a:ext uri="{FF2B5EF4-FFF2-40B4-BE49-F238E27FC236}">
              <a16:creationId xmlns:a16="http://schemas.microsoft.com/office/drawing/2014/main" id="{0B49C610-8ABB-4C98-AC17-5448CCF29F07}"/>
            </a:ext>
          </a:extLst>
        </xdr:cNvPr>
        <xdr:cNvSpPr txBox="1"/>
      </xdr:nvSpPr>
      <xdr:spPr>
        <a:xfrm>
          <a:off x="19310427" y="1369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147338</xdr:rowOff>
    </xdr:from>
    <xdr:ext cx="469744" cy="259045"/>
    <xdr:sp macro="" textlink="">
      <xdr:nvSpPr>
        <xdr:cNvPr id="738" name="n_4mainValue【児童館】&#10;一人当たり面積">
          <a:extLst>
            <a:ext uri="{FF2B5EF4-FFF2-40B4-BE49-F238E27FC236}">
              <a16:creationId xmlns:a16="http://schemas.microsoft.com/office/drawing/2014/main" id="{39DA1A9D-14E5-4A87-A355-64D2A4C88508}"/>
            </a:ext>
          </a:extLst>
        </xdr:cNvPr>
        <xdr:cNvSpPr txBox="1"/>
      </xdr:nvSpPr>
      <xdr:spPr>
        <a:xfrm>
          <a:off x="18421427" y="1369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EE73B73E-4F0D-4996-A649-44D52113232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F0AEAC15-1776-4D1F-A8FD-D36C519E464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1784AD02-9BDD-45C2-8171-3D89D2D006A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7D8AFBA2-88A2-4D98-AB58-E168EA321AB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81302DAA-A41A-43FA-A15B-3F1498BD28B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A18F26D6-0E31-4610-B710-1A505476763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FFA21085-B8DA-4E2E-8A3C-821486575DC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CEA3B2C5-2610-4A5D-92BF-FF1B892E505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23FF4023-9904-4867-8B8F-890B7607956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CA08B726-79AB-4357-9244-D1CCF288799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C0B4D6C1-6A11-44F4-8E11-9C1A982C379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a:extLst>
            <a:ext uri="{FF2B5EF4-FFF2-40B4-BE49-F238E27FC236}">
              <a16:creationId xmlns:a16="http://schemas.microsoft.com/office/drawing/2014/main" id="{AB38C0BA-BC1B-422E-845B-53E96527069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1" name="テキスト ボックス 750">
          <a:extLst>
            <a:ext uri="{FF2B5EF4-FFF2-40B4-BE49-F238E27FC236}">
              <a16:creationId xmlns:a16="http://schemas.microsoft.com/office/drawing/2014/main" id="{E7AB5773-4369-4BFE-99CF-3F82E22C469B}"/>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a:extLst>
            <a:ext uri="{FF2B5EF4-FFF2-40B4-BE49-F238E27FC236}">
              <a16:creationId xmlns:a16="http://schemas.microsoft.com/office/drawing/2014/main" id="{9F75AF5A-66BD-431D-A45F-94B59BEAED0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a:extLst>
            <a:ext uri="{FF2B5EF4-FFF2-40B4-BE49-F238E27FC236}">
              <a16:creationId xmlns:a16="http://schemas.microsoft.com/office/drawing/2014/main" id="{0CDD3A7B-FC71-4223-89CF-9717F170C405}"/>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a:extLst>
            <a:ext uri="{FF2B5EF4-FFF2-40B4-BE49-F238E27FC236}">
              <a16:creationId xmlns:a16="http://schemas.microsoft.com/office/drawing/2014/main" id="{A219C9CD-CEC2-42B4-826E-E9ABA6EF089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a:extLst>
            <a:ext uri="{FF2B5EF4-FFF2-40B4-BE49-F238E27FC236}">
              <a16:creationId xmlns:a16="http://schemas.microsoft.com/office/drawing/2014/main" id="{D8961059-6B9D-40FD-B75A-A25F2D3A59B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a:extLst>
            <a:ext uri="{FF2B5EF4-FFF2-40B4-BE49-F238E27FC236}">
              <a16:creationId xmlns:a16="http://schemas.microsoft.com/office/drawing/2014/main" id="{24FA920C-FA89-4037-9BB0-3966A8890E2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a:extLst>
            <a:ext uri="{FF2B5EF4-FFF2-40B4-BE49-F238E27FC236}">
              <a16:creationId xmlns:a16="http://schemas.microsoft.com/office/drawing/2014/main" id="{0B9697FF-BAA6-4844-A5CC-F2D023C12E7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a:extLst>
            <a:ext uri="{FF2B5EF4-FFF2-40B4-BE49-F238E27FC236}">
              <a16:creationId xmlns:a16="http://schemas.microsoft.com/office/drawing/2014/main" id="{B1B09C6D-D57F-4AFE-8FF4-CA2ACE2F0E4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9" name="テキスト ボックス 758">
          <a:extLst>
            <a:ext uri="{FF2B5EF4-FFF2-40B4-BE49-F238E27FC236}">
              <a16:creationId xmlns:a16="http://schemas.microsoft.com/office/drawing/2014/main" id="{53BDFC13-3376-46B2-92A5-9960140A736B}"/>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2D2C66BE-123B-4314-A662-0959B4487AB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a:extLst>
            <a:ext uri="{FF2B5EF4-FFF2-40B4-BE49-F238E27FC236}">
              <a16:creationId xmlns:a16="http://schemas.microsoft.com/office/drawing/2014/main" id="{9AF70D17-42AD-4EE6-B349-D4D62C35866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2" name="直線コネクタ 761">
          <a:extLst>
            <a:ext uri="{FF2B5EF4-FFF2-40B4-BE49-F238E27FC236}">
              <a16:creationId xmlns:a16="http://schemas.microsoft.com/office/drawing/2014/main" id="{1F5CA59B-AA87-4B3D-BD7F-4BA44ED91D99}"/>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3" name="【公民館】&#10;有形固定資産減価償却率最小値テキスト">
          <a:extLst>
            <a:ext uri="{FF2B5EF4-FFF2-40B4-BE49-F238E27FC236}">
              <a16:creationId xmlns:a16="http://schemas.microsoft.com/office/drawing/2014/main" id="{71320D0B-3A22-492E-8A85-1680F0BCFB28}"/>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4" name="直線コネクタ 763">
          <a:extLst>
            <a:ext uri="{FF2B5EF4-FFF2-40B4-BE49-F238E27FC236}">
              <a16:creationId xmlns:a16="http://schemas.microsoft.com/office/drawing/2014/main" id="{38D5EA52-6659-4249-A170-9A266F90C8FB}"/>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5" name="【公民館】&#10;有形固定資産減価償却率最大値テキスト">
          <a:extLst>
            <a:ext uri="{FF2B5EF4-FFF2-40B4-BE49-F238E27FC236}">
              <a16:creationId xmlns:a16="http://schemas.microsoft.com/office/drawing/2014/main" id="{807241B7-DD7A-433C-B9E4-EF298D7045B1}"/>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6" name="直線コネクタ 765">
          <a:extLst>
            <a:ext uri="{FF2B5EF4-FFF2-40B4-BE49-F238E27FC236}">
              <a16:creationId xmlns:a16="http://schemas.microsoft.com/office/drawing/2014/main" id="{F3E9B495-BFCC-416A-86C3-D1068E59EAEF}"/>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767" name="【公民館】&#10;有形固定資産減価償却率平均値テキスト">
          <a:extLst>
            <a:ext uri="{FF2B5EF4-FFF2-40B4-BE49-F238E27FC236}">
              <a16:creationId xmlns:a16="http://schemas.microsoft.com/office/drawing/2014/main" id="{EE3923A2-E74A-4E4B-8825-AB768768502B}"/>
            </a:ext>
          </a:extLst>
        </xdr:cNvPr>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768" name="フローチャート: 判断 767">
          <a:extLst>
            <a:ext uri="{FF2B5EF4-FFF2-40B4-BE49-F238E27FC236}">
              <a16:creationId xmlns:a16="http://schemas.microsoft.com/office/drawing/2014/main" id="{6B594050-9052-44F8-9CAB-340123D9CD53}"/>
            </a:ext>
          </a:extLst>
        </xdr:cNvPr>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769" name="フローチャート: 判断 768">
          <a:extLst>
            <a:ext uri="{FF2B5EF4-FFF2-40B4-BE49-F238E27FC236}">
              <a16:creationId xmlns:a16="http://schemas.microsoft.com/office/drawing/2014/main" id="{BB2E32E3-2D0E-437F-979A-7BAD3B107735}"/>
            </a:ext>
          </a:extLst>
        </xdr:cNvPr>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770" name="フローチャート: 判断 769">
          <a:extLst>
            <a:ext uri="{FF2B5EF4-FFF2-40B4-BE49-F238E27FC236}">
              <a16:creationId xmlns:a16="http://schemas.microsoft.com/office/drawing/2014/main" id="{4D541E05-6CDA-4800-8489-501F7F117A92}"/>
            </a:ext>
          </a:extLst>
        </xdr:cNvPr>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771" name="フローチャート: 判断 770">
          <a:extLst>
            <a:ext uri="{FF2B5EF4-FFF2-40B4-BE49-F238E27FC236}">
              <a16:creationId xmlns:a16="http://schemas.microsoft.com/office/drawing/2014/main" id="{EF9CD909-2070-41E2-9EBE-233284E7417D}"/>
            </a:ext>
          </a:extLst>
        </xdr:cNvPr>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772" name="フローチャート: 判断 771">
          <a:extLst>
            <a:ext uri="{FF2B5EF4-FFF2-40B4-BE49-F238E27FC236}">
              <a16:creationId xmlns:a16="http://schemas.microsoft.com/office/drawing/2014/main" id="{EFBDDBF9-CF37-4BFA-A67E-386EC2EA22B7}"/>
            </a:ext>
          </a:extLst>
        </xdr:cNvPr>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B9DB4A27-45DD-4EC7-9AF5-F50FE9BB6A9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CA94AF53-3272-4D60-86FA-93DB87E9707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1D2BBF08-1498-43B2-91B6-5B05AD2F88F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20A828F8-A996-4342-99FE-E6A17A3A0BB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3A255206-732B-493F-8E24-4B22889657E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132080</xdr:rowOff>
    </xdr:from>
    <xdr:to>
      <xdr:col>85</xdr:col>
      <xdr:colOff>177800</xdr:colOff>
      <xdr:row>103</xdr:row>
      <xdr:rowOff>62230</xdr:rowOff>
    </xdr:to>
    <xdr:sp macro="" textlink="">
      <xdr:nvSpPr>
        <xdr:cNvPr id="778" name="楕円 777">
          <a:extLst>
            <a:ext uri="{FF2B5EF4-FFF2-40B4-BE49-F238E27FC236}">
              <a16:creationId xmlns:a16="http://schemas.microsoft.com/office/drawing/2014/main" id="{E9BA65F6-4687-46B0-BB4B-9D864F8E54C8}"/>
            </a:ext>
          </a:extLst>
        </xdr:cNvPr>
        <xdr:cNvSpPr/>
      </xdr:nvSpPr>
      <xdr:spPr>
        <a:xfrm>
          <a:off x="162687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154957</xdr:rowOff>
    </xdr:from>
    <xdr:ext cx="405111" cy="259045"/>
    <xdr:sp macro="" textlink="">
      <xdr:nvSpPr>
        <xdr:cNvPr id="779" name="【公民館】&#10;有形固定資産減価償却率該当値テキスト">
          <a:extLst>
            <a:ext uri="{FF2B5EF4-FFF2-40B4-BE49-F238E27FC236}">
              <a16:creationId xmlns:a16="http://schemas.microsoft.com/office/drawing/2014/main" id="{FA61E254-F037-4215-82D8-7C981EA4F021}"/>
            </a:ext>
          </a:extLst>
        </xdr:cNvPr>
        <xdr:cNvSpPr txBox="1"/>
      </xdr:nvSpPr>
      <xdr:spPr>
        <a:xfrm>
          <a:off x="16357600"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119380</xdr:rowOff>
    </xdr:from>
    <xdr:to>
      <xdr:col>81</xdr:col>
      <xdr:colOff>101600</xdr:colOff>
      <xdr:row>103</xdr:row>
      <xdr:rowOff>49530</xdr:rowOff>
    </xdr:to>
    <xdr:sp macro="" textlink="">
      <xdr:nvSpPr>
        <xdr:cNvPr id="780" name="楕円 779">
          <a:extLst>
            <a:ext uri="{FF2B5EF4-FFF2-40B4-BE49-F238E27FC236}">
              <a16:creationId xmlns:a16="http://schemas.microsoft.com/office/drawing/2014/main" id="{EE65A6B8-8395-4604-A784-CAA37D6A4A3C}"/>
            </a:ext>
          </a:extLst>
        </xdr:cNvPr>
        <xdr:cNvSpPr/>
      </xdr:nvSpPr>
      <xdr:spPr>
        <a:xfrm>
          <a:off x="15430500" y="1760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170180</xdr:rowOff>
    </xdr:from>
    <xdr:to>
      <xdr:col>85</xdr:col>
      <xdr:colOff>127000</xdr:colOff>
      <xdr:row>103</xdr:row>
      <xdr:rowOff>11430</xdr:rowOff>
    </xdr:to>
    <xdr:cxnSp macro="">
      <xdr:nvCxnSpPr>
        <xdr:cNvPr id="781" name="直線コネクタ 780">
          <a:extLst>
            <a:ext uri="{FF2B5EF4-FFF2-40B4-BE49-F238E27FC236}">
              <a16:creationId xmlns:a16="http://schemas.microsoft.com/office/drawing/2014/main" id="{10B7C21E-0967-4F48-B9D8-E122E6FDCA47}"/>
            </a:ext>
          </a:extLst>
        </xdr:cNvPr>
        <xdr:cNvCxnSpPr/>
      </xdr:nvCxnSpPr>
      <xdr:spPr>
        <a:xfrm>
          <a:off x="15481300" y="1765808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80011</xdr:rowOff>
    </xdr:from>
    <xdr:to>
      <xdr:col>76</xdr:col>
      <xdr:colOff>165100</xdr:colOff>
      <xdr:row>102</xdr:row>
      <xdr:rowOff>10161</xdr:rowOff>
    </xdr:to>
    <xdr:sp macro="" textlink="">
      <xdr:nvSpPr>
        <xdr:cNvPr id="782" name="楕円 781">
          <a:extLst>
            <a:ext uri="{FF2B5EF4-FFF2-40B4-BE49-F238E27FC236}">
              <a16:creationId xmlns:a16="http://schemas.microsoft.com/office/drawing/2014/main" id="{76B1BC6E-95F6-41D2-9E78-2B190A04E94A}"/>
            </a:ext>
          </a:extLst>
        </xdr:cNvPr>
        <xdr:cNvSpPr/>
      </xdr:nvSpPr>
      <xdr:spPr>
        <a:xfrm>
          <a:off x="14541500" y="1739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130811</xdr:rowOff>
    </xdr:from>
    <xdr:to>
      <xdr:col>81</xdr:col>
      <xdr:colOff>50800</xdr:colOff>
      <xdr:row>102</xdr:row>
      <xdr:rowOff>170180</xdr:rowOff>
    </xdr:to>
    <xdr:cxnSp macro="">
      <xdr:nvCxnSpPr>
        <xdr:cNvPr id="783" name="直線コネクタ 782">
          <a:extLst>
            <a:ext uri="{FF2B5EF4-FFF2-40B4-BE49-F238E27FC236}">
              <a16:creationId xmlns:a16="http://schemas.microsoft.com/office/drawing/2014/main" id="{67BC776B-8113-4439-BBA0-E3B94348E5C5}"/>
            </a:ext>
          </a:extLst>
        </xdr:cNvPr>
        <xdr:cNvCxnSpPr/>
      </xdr:nvCxnSpPr>
      <xdr:spPr>
        <a:xfrm>
          <a:off x="14592300" y="17447261"/>
          <a:ext cx="889000" cy="21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48261</xdr:rowOff>
    </xdr:from>
    <xdr:to>
      <xdr:col>72</xdr:col>
      <xdr:colOff>38100</xdr:colOff>
      <xdr:row>101</xdr:row>
      <xdr:rowOff>149861</xdr:rowOff>
    </xdr:to>
    <xdr:sp macro="" textlink="">
      <xdr:nvSpPr>
        <xdr:cNvPr id="784" name="楕円 783">
          <a:extLst>
            <a:ext uri="{FF2B5EF4-FFF2-40B4-BE49-F238E27FC236}">
              <a16:creationId xmlns:a16="http://schemas.microsoft.com/office/drawing/2014/main" id="{8443E094-8CB6-48A7-9DE5-4C9EBC26B804}"/>
            </a:ext>
          </a:extLst>
        </xdr:cNvPr>
        <xdr:cNvSpPr/>
      </xdr:nvSpPr>
      <xdr:spPr>
        <a:xfrm>
          <a:off x="136525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99061</xdr:rowOff>
    </xdr:from>
    <xdr:to>
      <xdr:col>76</xdr:col>
      <xdr:colOff>114300</xdr:colOff>
      <xdr:row>101</xdr:row>
      <xdr:rowOff>130811</xdr:rowOff>
    </xdr:to>
    <xdr:cxnSp macro="">
      <xdr:nvCxnSpPr>
        <xdr:cNvPr id="785" name="直線コネクタ 784">
          <a:extLst>
            <a:ext uri="{FF2B5EF4-FFF2-40B4-BE49-F238E27FC236}">
              <a16:creationId xmlns:a16="http://schemas.microsoft.com/office/drawing/2014/main" id="{32768774-1F25-47DA-9A26-88CFED18567A}"/>
            </a:ext>
          </a:extLst>
        </xdr:cNvPr>
        <xdr:cNvCxnSpPr/>
      </xdr:nvCxnSpPr>
      <xdr:spPr>
        <a:xfrm>
          <a:off x="13703300" y="17415511"/>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163830</xdr:rowOff>
    </xdr:from>
    <xdr:to>
      <xdr:col>67</xdr:col>
      <xdr:colOff>101600</xdr:colOff>
      <xdr:row>102</xdr:row>
      <xdr:rowOff>93980</xdr:rowOff>
    </xdr:to>
    <xdr:sp macro="" textlink="">
      <xdr:nvSpPr>
        <xdr:cNvPr id="786" name="楕円 785">
          <a:extLst>
            <a:ext uri="{FF2B5EF4-FFF2-40B4-BE49-F238E27FC236}">
              <a16:creationId xmlns:a16="http://schemas.microsoft.com/office/drawing/2014/main" id="{9F7E2D18-46AF-4D6D-A4FF-029B01A83901}"/>
            </a:ext>
          </a:extLst>
        </xdr:cNvPr>
        <xdr:cNvSpPr/>
      </xdr:nvSpPr>
      <xdr:spPr>
        <a:xfrm>
          <a:off x="12763500" y="1748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99061</xdr:rowOff>
    </xdr:from>
    <xdr:to>
      <xdr:col>71</xdr:col>
      <xdr:colOff>177800</xdr:colOff>
      <xdr:row>102</xdr:row>
      <xdr:rowOff>43180</xdr:rowOff>
    </xdr:to>
    <xdr:cxnSp macro="">
      <xdr:nvCxnSpPr>
        <xdr:cNvPr id="787" name="直線コネクタ 786">
          <a:extLst>
            <a:ext uri="{FF2B5EF4-FFF2-40B4-BE49-F238E27FC236}">
              <a16:creationId xmlns:a16="http://schemas.microsoft.com/office/drawing/2014/main" id="{1D320424-76D5-4A2F-BFC9-7919A725EFF8}"/>
            </a:ext>
          </a:extLst>
        </xdr:cNvPr>
        <xdr:cNvCxnSpPr/>
      </xdr:nvCxnSpPr>
      <xdr:spPr>
        <a:xfrm flipV="1">
          <a:off x="12814300" y="17415511"/>
          <a:ext cx="889000" cy="11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27957</xdr:rowOff>
    </xdr:from>
    <xdr:ext cx="405111" cy="259045"/>
    <xdr:sp macro="" textlink="">
      <xdr:nvSpPr>
        <xdr:cNvPr id="788" name="n_1aveValue【公民館】&#10;有形固定資産減価償却率">
          <a:extLst>
            <a:ext uri="{FF2B5EF4-FFF2-40B4-BE49-F238E27FC236}">
              <a16:creationId xmlns:a16="http://schemas.microsoft.com/office/drawing/2014/main" id="{CEB1FF91-FC32-410E-B7E1-70D577927080}"/>
            </a:ext>
          </a:extLst>
        </xdr:cNvPr>
        <xdr:cNvSpPr txBox="1"/>
      </xdr:nvSpPr>
      <xdr:spPr>
        <a:xfrm>
          <a:off x="15266044" y="18030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149877</xdr:rowOff>
    </xdr:from>
    <xdr:ext cx="405111" cy="259045"/>
    <xdr:sp macro="" textlink="">
      <xdr:nvSpPr>
        <xdr:cNvPr id="789" name="n_2aveValue【公民館】&#10;有形固定資産減価償却率">
          <a:extLst>
            <a:ext uri="{FF2B5EF4-FFF2-40B4-BE49-F238E27FC236}">
              <a16:creationId xmlns:a16="http://schemas.microsoft.com/office/drawing/2014/main" id="{A98DA858-C5AF-4353-A4A1-4C5A8D948F82}"/>
            </a:ext>
          </a:extLst>
        </xdr:cNvPr>
        <xdr:cNvSpPr txBox="1"/>
      </xdr:nvSpPr>
      <xdr:spPr>
        <a:xfrm>
          <a:off x="14389744" y="1798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138447</xdr:rowOff>
    </xdr:from>
    <xdr:ext cx="405111" cy="259045"/>
    <xdr:sp macro="" textlink="">
      <xdr:nvSpPr>
        <xdr:cNvPr id="790" name="n_3aveValue【公民館】&#10;有形固定資産減価償却率">
          <a:extLst>
            <a:ext uri="{FF2B5EF4-FFF2-40B4-BE49-F238E27FC236}">
              <a16:creationId xmlns:a16="http://schemas.microsoft.com/office/drawing/2014/main" id="{0B0165EC-A6F7-4445-A3C8-8070371ACFA4}"/>
            </a:ext>
          </a:extLst>
        </xdr:cNvPr>
        <xdr:cNvSpPr txBox="1"/>
      </xdr:nvSpPr>
      <xdr:spPr>
        <a:xfrm>
          <a:off x="13500744" y="1796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124477</xdr:rowOff>
    </xdr:from>
    <xdr:ext cx="405111" cy="259045"/>
    <xdr:sp macro="" textlink="">
      <xdr:nvSpPr>
        <xdr:cNvPr id="791" name="n_4aveValue【公民館】&#10;有形固定資産減価償却率">
          <a:extLst>
            <a:ext uri="{FF2B5EF4-FFF2-40B4-BE49-F238E27FC236}">
              <a16:creationId xmlns:a16="http://schemas.microsoft.com/office/drawing/2014/main" id="{A1CD9D09-FAAA-401A-80F9-BFD57C8B25D4}"/>
            </a:ext>
          </a:extLst>
        </xdr:cNvPr>
        <xdr:cNvSpPr txBox="1"/>
      </xdr:nvSpPr>
      <xdr:spPr>
        <a:xfrm>
          <a:off x="12611744" y="1795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66057</xdr:rowOff>
    </xdr:from>
    <xdr:ext cx="405111" cy="259045"/>
    <xdr:sp macro="" textlink="">
      <xdr:nvSpPr>
        <xdr:cNvPr id="792" name="n_1mainValue【公民館】&#10;有形固定資産減価償却率">
          <a:extLst>
            <a:ext uri="{FF2B5EF4-FFF2-40B4-BE49-F238E27FC236}">
              <a16:creationId xmlns:a16="http://schemas.microsoft.com/office/drawing/2014/main" id="{107F081C-FC44-4E8C-82A5-E3FF17C927AC}"/>
            </a:ext>
          </a:extLst>
        </xdr:cNvPr>
        <xdr:cNvSpPr txBox="1"/>
      </xdr:nvSpPr>
      <xdr:spPr>
        <a:xfrm>
          <a:off x="15266044" y="17382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26688</xdr:rowOff>
    </xdr:from>
    <xdr:ext cx="405111" cy="259045"/>
    <xdr:sp macro="" textlink="">
      <xdr:nvSpPr>
        <xdr:cNvPr id="793" name="n_2mainValue【公民館】&#10;有形固定資産減価償却率">
          <a:extLst>
            <a:ext uri="{FF2B5EF4-FFF2-40B4-BE49-F238E27FC236}">
              <a16:creationId xmlns:a16="http://schemas.microsoft.com/office/drawing/2014/main" id="{41774533-8903-4E20-8406-4EE4B3BC6E67}"/>
            </a:ext>
          </a:extLst>
        </xdr:cNvPr>
        <xdr:cNvSpPr txBox="1"/>
      </xdr:nvSpPr>
      <xdr:spPr>
        <a:xfrm>
          <a:off x="14389744" y="1717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166388</xdr:rowOff>
    </xdr:from>
    <xdr:ext cx="405111" cy="259045"/>
    <xdr:sp macro="" textlink="">
      <xdr:nvSpPr>
        <xdr:cNvPr id="794" name="n_3mainValue【公民館】&#10;有形固定資産減価償却率">
          <a:extLst>
            <a:ext uri="{FF2B5EF4-FFF2-40B4-BE49-F238E27FC236}">
              <a16:creationId xmlns:a16="http://schemas.microsoft.com/office/drawing/2014/main" id="{0BF9B3EA-06FC-43D8-9419-4761CC60D89C}"/>
            </a:ext>
          </a:extLst>
        </xdr:cNvPr>
        <xdr:cNvSpPr txBox="1"/>
      </xdr:nvSpPr>
      <xdr:spPr>
        <a:xfrm>
          <a:off x="13500744" y="1713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110507</xdr:rowOff>
    </xdr:from>
    <xdr:ext cx="405111" cy="259045"/>
    <xdr:sp macro="" textlink="">
      <xdr:nvSpPr>
        <xdr:cNvPr id="795" name="n_4mainValue【公民館】&#10;有形固定資産減価償却率">
          <a:extLst>
            <a:ext uri="{FF2B5EF4-FFF2-40B4-BE49-F238E27FC236}">
              <a16:creationId xmlns:a16="http://schemas.microsoft.com/office/drawing/2014/main" id="{5EDB707F-2B5B-462C-9A90-ABD0C395885E}"/>
            </a:ext>
          </a:extLst>
        </xdr:cNvPr>
        <xdr:cNvSpPr txBox="1"/>
      </xdr:nvSpPr>
      <xdr:spPr>
        <a:xfrm>
          <a:off x="12611744" y="17255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094E9E0E-B903-4C1B-8482-EAEE12DCE67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C34805B4-AE8F-4044-98CA-B0A15BD3B1D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1CB729E4-6DDA-4F09-BD86-A383DC13722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2174B082-BC22-4A8C-9301-AF58B734DFD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AB0E71A7-EF1A-4FE3-92A8-2E00A58661E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B88C7907-908F-46A6-9BE1-91418ADE471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CB7B3E88-FECF-47D2-AF8B-B2F764CA9CC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8A63DDB6-699A-4E72-9038-12BB1B8F2BD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157603A9-F933-409A-B2C9-393583C0D83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5116E4EA-FAFF-494C-84A0-7CA24239710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6" name="直線コネクタ 805">
          <a:extLst>
            <a:ext uri="{FF2B5EF4-FFF2-40B4-BE49-F238E27FC236}">
              <a16:creationId xmlns:a16="http://schemas.microsoft.com/office/drawing/2014/main" id="{C74FA159-CD85-4ABE-96E3-24FAEE0C0DB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7" name="テキスト ボックス 806">
          <a:extLst>
            <a:ext uri="{FF2B5EF4-FFF2-40B4-BE49-F238E27FC236}">
              <a16:creationId xmlns:a16="http://schemas.microsoft.com/office/drawing/2014/main" id="{E7E71BB3-9263-454B-942D-C0C5E1FFE92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8" name="直線コネクタ 807">
          <a:extLst>
            <a:ext uri="{FF2B5EF4-FFF2-40B4-BE49-F238E27FC236}">
              <a16:creationId xmlns:a16="http://schemas.microsoft.com/office/drawing/2014/main" id="{45D3383A-9089-4A24-9B36-973C64E38FB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9" name="テキスト ボックス 808">
          <a:extLst>
            <a:ext uri="{FF2B5EF4-FFF2-40B4-BE49-F238E27FC236}">
              <a16:creationId xmlns:a16="http://schemas.microsoft.com/office/drawing/2014/main" id="{4B433407-DEFA-4F4F-8EE4-5A277D28345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a:extLst>
            <a:ext uri="{FF2B5EF4-FFF2-40B4-BE49-F238E27FC236}">
              <a16:creationId xmlns:a16="http://schemas.microsoft.com/office/drawing/2014/main" id="{D2ED44D7-D2D3-4F09-B0F0-55E3007D744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811" name="テキスト ボックス 810">
          <a:extLst>
            <a:ext uri="{FF2B5EF4-FFF2-40B4-BE49-F238E27FC236}">
              <a16:creationId xmlns:a16="http://schemas.microsoft.com/office/drawing/2014/main" id="{517E0A0B-BF72-4623-BC05-39B8BD9007A9}"/>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2" name="直線コネクタ 811">
          <a:extLst>
            <a:ext uri="{FF2B5EF4-FFF2-40B4-BE49-F238E27FC236}">
              <a16:creationId xmlns:a16="http://schemas.microsoft.com/office/drawing/2014/main" id="{8E882207-1C7D-47C5-8D72-3D26AE1A674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813" name="テキスト ボックス 812">
          <a:extLst>
            <a:ext uri="{FF2B5EF4-FFF2-40B4-BE49-F238E27FC236}">
              <a16:creationId xmlns:a16="http://schemas.microsoft.com/office/drawing/2014/main" id="{0D5AF6CD-FC20-492E-898C-4DFB8F66574E}"/>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4" name="直線コネクタ 813">
          <a:extLst>
            <a:ext uri="{FF2B5EF4-FFF2-40B4-BE49-F238E27FC236}">
              <a16:creationId xmlns:a16="http://schemas.microsoft.com/office/drawing/2014/main" id="{42E83EEB-711F-40CD-A1C7-C6272BE5B71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15" name="テキスト ボックス 814">
          <a:extLst>
            <a:ext uri="{FF2B5EF4-FFF2-40B4-BE49-F238E27FC236}">
              <a16:creationId xmlns:a16="http://schemas.microsoft.com/office/drawing/2014/main" id="{3BFD27FB-F6DD-4A51-8A7F-C6BA3BB7B5C9}"/>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B172E347-8E09-4E33-AC5E-83CC70FE704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7" name="テキスト ボックス 816">
          <a:extLst>
            <a:ext uri="{FF2B5EF4-FFF2-40B4-BE49-F238E27FC236}">
              <a16:creationId xmlns:a16="http://schemas.microsoft.com/office/drawing/2014/main" id="{1B90BB4A-13F4-4CB3-807C-FF3B49E099C7}"/>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a:extLst>
            <a:ext uri="{FF2B5EF4-FFF2-40B4-BE49-F238E27FC236}">
              <a16:creationId xmlns:a16="http://schemas.microsoft.com/office/drawing/2014/main" id="{052C9115-83E6-4803-97AA-8D13DE1C76C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819" name="直線コネクタ 818">
          <a:extLst>
            <a:ext uri="{FF2B5EF4-FFF2-40B4-BE49-F238E27FC236}">
              <a16:creationId xmlns:a16="http://schemas.microsoft.com/office/drawing/2014/main" id="{869C17B8-B45C-4B05-B890-0F041137476C}"/>
            </a:ext>
          </a:extLst>
        </xdr:cNvPr>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820" name="【公民館】&#10;一人当たり面積最小値テキスト">
          <a:extLst>
            <a:ext uri="{FF2B5EF4-FFF2-40B4-BE49-F238E27FC236}">
              <a16:creationId xmlns:a16="http://schemas.microsoft.com/office/drawing/2014/main" id="{2AC36CA4-37BC-4B6E-8C57-61D13E4CF66E}"/>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821" name="直線コネクタ 820">
          <a:extLst>
            <a:ext uri="{FF2B5EF4-FFF2-40B4-BE49-F238E27FC236}">
              <a16:creationId xmlns:a16="http://schemas.microsoft.com/office/drawing/2014/main" id="{76655D07-F3DA-4B38-8BB3-2C28389A1E6E}"/>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822" name="【公民館】&#10;一人当たり面積最大値テキスト">
          <a:extLst>
            <a:ext uri="{FF2B5EF4-FFF2-40B4-BE49-F238E27FC236}">
              <a16:creationId xmlns:a16="http://schemas.microsoft.com/office/drawing/2014/main" id="{AFE24F99-5BF7-403F-9223-3403404DC906}"/>
            </a:ext>
          </a:extLst>
        </xdr:cNvPr>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823" name="直線コネクタ 822">
          <a:extLst>
            <a:ext uri="{FF2B5EF4-FFF2-40B4-BE49-F238E27FC236}">
              <a16:creationId xmlns:a16="http://schemas.microsoft.com/office/drawing/2014/main" id="{C0A3D4F5-D16E-4C2C-870A-A6BEC7F3F9B9}"/>
            </a:ext>
          </a:extLst>
        </xdr:cNvPr>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7332</xdr:rowOff>
    </xdr:from>
    <xdr:ext cx="469744" cy="259045"/>
    <xdr:sp macro="" textlink="">
      <xdr:nvSpPr>
        <xdr:cNvPr id="824" name="【公民館】&#10;一人当たり面積平均値テキスト">
          <a:extLst>
            <a:ext uri="{FF2B5EF4-FFF2-40B4-BE49-F238E27FC236}">
              <a16:creationId xmlns:a16="http://schemas.microsoft.com/office/drawing/2014/main" id="{B99952A2-E290-4BA5-93E5-B6F18BC71A01}"/>
            </a:ext>
          </a:extLst>
        </xdr:cNvPr>
        <xdr:cNvSpPr txBox="1"/>
      </xdr:nvSpPr>
      <xdr:spPr>
        <a:xfrm>
          <a:off x="22199600" y="18523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825" name="フローチャート: 判断 824">
          <a:extLst>
            <a:ext uri="{FF2B5EF4-FFF2-40B4-BE49-F238E27FC236}">
              <a16:creationId xmlns:a16="http://schemas.microsoft.com/office/drawing/2014/main" id="{492E5B06-C3F2-4AEE-AAB6-E6090B52E708}"/>
            </a:ext>
          </a:extLst>
        </xdr:cNvPr>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826" name="フローチャート: 判断 825">
          <a:extLst>
            <a:ext uri="{FF2B5EF4-FFF2-40B4-BE49-F238E27FC236}">
              <a16:creationId xmlns:a16="http://schemas.microsoft.com/office/drawing/2014/main" id="{154DB79F-CAB5-4457-8AC0-E6CBC9E43583}"/>
            </a:ext>
          </a:extLst>
        </xdr:cNvPr>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827" name="フローチャート: 判断 826">
          <a:extLst>
            <a:ext uri="{FF2B5EF4-FFF2-40B4-BE49-F238E27FC236}">
              <a16:creationId xmlns:a16="http://schemas.microsoft.com/office/drawing/2014/main" id="{B99BA3DA-ECF0-4CD5-84AB-503A9B1858F4}"/>
            </a:ext>
          </a:extLst>
        </xdr:cNvPr>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828" name="フローチャート: 判断 827">
          <a:extLst>
            <a:ext uri="{FF2B5EF4-FFF2-40B4-BE49-F238E27FC236}">
              <a16:creationId xmlns:a16="http://schemas.microsoft.com/office/drawing/2014/main" id="{38DADCA2-F976-44B6-B5C4-260958A64ECA}"/>
            </a:ext>
          </a:extLst>
        </xdr:cNvPr>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829" name="フローチャート: 判断 828">
          <a:extLst>
            <a:ext uri="{FF2B5EF4-FFF2-40B4-BE49-F238E27FC236}">
              <a16:creationId xmlns:a16="http://schemas.microsoft.com/office/drawing/2014/main" id="{2E6B15CA-862E-40C6-B261-0E3DFAC3EC67}"/>
            </a:ext>
          </a:extLst>
        </xdr:cNvPr>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484740D7-4CCD-4330-8026-40B174D3639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7032DC69-3047-4E52-AA77-D0BF577A5D0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7C49A671-1136-4AD4-8A85-D0861471CB7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E4E415FE-FB1B-425E-BCD1-93394C5561E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3AEB6E90-D658-491C-953B-16B2D08599A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7646</xdr:rowOff>
    </xdr:from>
    <xdr:to>
      <xdr:col>116</xdr:col>
      <xdr:colOff>114300</xdr:colOff>
      <xdr:row>108</xdr:row>
      <xdr:rowOff>109246</xdr:rowOff>
    </xdr:to>
    <xdr:sp macro="" textlink="">
      <xdr:nvSpPr>
        <xdr:cNvPr id="835" name="楕円 834">
          <a:extLst>
            <a:ext uri="{FF2B5EF4-FFF2-40B4-BE49-F238E27FC236}">
              <a16:creationId xmlns:a16="http://schemas.microsoft.com/office/drawing/2014/main" id="{E6EA6916-361B-425C-92F5-97F72A994914}"/>
            </a:ext>
          </a:extLst>
        </xdr:cNvPr>
        <xdr:cNvSpPr/>
      </xdr:nvSpPr>
      <xdr:spPr>
        <a:xfrm>
          <a:off x="22110700" y="1852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138473</xdr:rowOff>
    </xdr:from>
    <xdr:ext cx="469744" cy="259045"/>
    <xdr:sp macro="" textlink="">
      <xdr:nvSpPr>
        <xdr:cNvPr id="836" name="【公民館】&#10;一人当たり面積該当値テキスト">
          <a:extLst>
            <a:ext uri="{FF2B5EF4-FFF2-40B4-BE49-F238E27FC236}">
              <a16:creationId xmlns:a16="http://schemas.microsoft.com/office/drawing/2014/main" id="{0735D547-038A-4518-945C-BD404B285F71}"/>
            </a:ext>
          </a:extLst>
        </xdr:cNvPr>
        <xdr:cNvSpPr txBox="1"/>
      </xdr:nvSpPr>
      <xdr:spPr>
        <a:xfrm>
          <a:off x="22199600" y="18312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12446</xdr:rowOff>
    </xdr:from>
    <xdr:to>
      <xdr:col>112</xdr:col>
      <xdr:colOff>38100</xdr:colOff>
      <xdr:row>108</xdr:row>
      <xdr:rowOff>114046</xdr:rowOff>
    </xdr:to>
    <xdr:sp macro="" textlink="">
      <xdr:nvSpPr>
        <xdr:cNvPr id="837" name="楕円 836">
          <a:extLst>
            <a:ext uri="{FF2B5EF4-FFF2-40B4-BE49-F238E27FC236}">
              <a16:creationId xmlns:a16="http://schemas.microsoft.com/office/drawing/2014/main" id="{AE270A21-C646-4BC9-90ED-C79D4D42BF3D}"/>
            </a:ext>
          </a:extLst>
        </xdr:cNvPr>
        <xdr:cNvSpPr/>
      </xdr:nvSpPr>
      <xdr:spPr>
        <a:xfrm>
          <a:off x="21272500" y="1852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58446</xdr:rowOff>
    </xdr:from>
    <xdr:to>
      <xdr:col>116</xdr:col>
      <xdr:colOff>63500</xdr:colOff>
      <xdr:row>108</xdr:row>
      <xdr:rowOff>63246</xdr:rowOff>
    </xdr:to>
    <xdr:cxnSp macro="">
      <xdr:nvCxnSpPr>
        <xdr:cNvPr id="838" name="直線コネクタ 837">
          <a:extLst>
            <a:ext uri="{FF2B5EF4-FFF2-40B4-BE49-F238E27FC236}">
              <a16:creationId xmlns:a16="http://schemas.microsoft.com/office/drawing/2014/main" id="{FFB452C2-8661-4791-BF71-FEAEE563C2DF}"/>
            </a:ext>
          </a:extLst>
        </xdr:cNvPr>
        <xdr:cNvCxnSpPr/>
      </xdr:nvCxnSpPr>
      <xdr:spPr>
        <a:xfrm flipV="1">
          <a:off x="21323300" y="18575046"/>
          <a:ext cx="8382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27991</xdr:rowOff>
    </xdr:from>
    <xdr:to>
      <xdr:col>107</xdr:col>
      <xdr:colOff>101600</xdr:colOff>
      <xdr:row>108</xdr:row>
      <xdr:rowOff>129591</xdr:rowOff>
    </xdr:to>
    <xdr:sp macro="" textlink="">
      <xdr:nvSpPr>
        <xdr:cNvPr id="839" name="楕円 838">
          <a:extLst>
            <a:ext uri="{FF2B5EF4-FFF2-40B4-BE49-F238E27FC236}">
              <a16:creationId xmlns:a16="http://schemas.microsoft.com/office/drawing/2014/main" id="{A22F7809-D7DA-441D-A1D6-3884E05B2EA1}"/>
            </a:ext>
          </a:extLst>
        </xdr:cNvPr>
        <xdr:cNvSpPr/>
      </xdr:nvSpPr>
      <xdr:spPr>
        <a:xfrm>
          <a:off x="20383500" y="1854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63246</xdr:rowOff>
    </xdr:from>
    <xdr:to>
      <xdr:col>111</xdr:col>
      <xdr:colOff>177800</xdr:colOff>
      <xdr:row>108</xdr:row>
      <xdr:rowOff>78791</xdr:rowOff>
    </xdr:to>
    <xdr:cxnSp macro="">
      <xdr:nvCxnSpPr>
        <xdr:cNvPr id="840" name="直線コネクタ 839">
          <a:extLst>
            <a:ext uri="{FF2B5EF4-FFF2-40B4-BE49-F238E27FC236}">
              <a16:creationId xmlns:a16="http://schemas.microsoft.com/office/drawing/2014/main" id="{D14F6C23-F1A4-466F-8C03-F3173A0B87F2}"/>
            </a:ext>
          </a:extLst>
        </xdr:cNvPr>
        <xdr:cNvCxnSpPr/>
      </xdr:nvCxnSpPr>
      <xdr:spPr>
        <a:xfrm flipV="1">
          <a:off x="20434300" y="18579846"/>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26696</xdr:rowOff>
    </xdr:from>
    <xdr:to>
      <xdr:col>102</xdr:col>
      <xdr:colOff>165100</xdr:colOff>
      <xdr:row>108</xdr:row>
      <xdr:rowOff>128296</xdr:rowOff>
    </xdr:to>
    <xdr:sp macro="" textlink="">
      <xdr:nvSpPr>
        <xdr:cNvPr id="841" name="楕円 840">
          <a:extLst>
            <a:ext uri="{FF2B5EF4-FFF2-40B4-BE49-F238E27FC236}">
              <a16:creationId xmlns:a16="http://schemas.microsoft.com/office/drawing/2014/main" id="{13451CFA-2AD6-46E0-A29C-C4BEE1E90A5C}"/>
            </a:ext>
          </a:extLst>
        </xdr:cNvPr>
        <xdr:cNvSpPr/>
      </xdr:nvSpPr>
      <xdr:spPr>
        <a:xfrm>
          <a:off x="19494500" y="1854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77496</xdr:rowOff>
    </xdr:from>
    <xdr:to>
      <xdr:col>107</xdr:col>
      <xdr:colOff>50800</xdr:colOff>
      <xdr:row>108</xdr:row>
      <xdr:rowOff>78791</xdr:rowOff>
    </xdr:to>
    <xdr:cxnSp macro="">
      <xdr:nvCxnSpPr>
        <xdr:cNvPr id="842" name="直線コネクタ 841">
          <a:extLst>
            <a:ext uri="{FF2B5EF4-FFF2-40B4-BE49-F238E27FC236}">
              <a16:creationId xmlns:a16="http://schemas.microsoft.com/office/drawing/2014/main" id="{A04CE46D-88D7-4EA9-9526-4C3D1C2AEF53}"/>
            </a:ext>
          </a:extLst>
        </xdr:cNvPr>
        <xdr:cNvCxnSpPr/>
      </xdr:nvCxnSpPr>
      <xdr:spPr>
        <a:xfrm>
          <a:off x="19545300" y="18594096"/>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42698</xdr:rowOff>
    </xdr:from>
    <xdr:to>
      <xdr:col>98</xdr:col>
      <xdr:colOff>38100</xdr:colOff>
      <xdr:row>108</xdr:row>
      <xdr:rowOff>144298</xdr:rowOff>
    </xdr:to>
    <xdr:sp macro="" textlink="">
      <xdr:nvSpPr>
        <xdr:cNvPr id="843" name="楕円 842">
          <a:extLst>
            <a:ext uri="{FF2B5EF4-FFF2-40B4-BE49-F238E27FC236}">
              <a16:creationId xmlns:a16="http://schemas.microsoft.com/office/drawing/2014/main" id="{C3D94921-A219-410C-BB55-95ED38FB10DA}"/>
            </a:ext>
          </a:extLst>
        </xdr:cNvPr>
        <xdr:cNvSpPr/>
      </xdr:nvSpPr>
      <xdr:spPr>
        <a:xfrm>
          <a:off x="18605500" y="1855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77496</xdr:rowOff>
    </xdr:from>
    <xdr:to>
      <xdr:col>102</xdr:col>
      <xdr:colOff>114300</xdr:colOff>
      <xdr:row>108</xdr:row>
      <xdr:rowOff>93498</xdr:rowOff>
    </xdr:to>
    <xdr:cxnSp macro="">
      <xdr:nvCxnSpPr>
        <xdr:cNvPr id="844" name="直線コネクタ 843">
          <a:extLst>
            <a:ext uri="{FF2B5EF4-FFF2-40B4-BE49-F238E27FC236}">
              <a16:creationId xmlns:a16="http://schemas.microsoft.com/office/drawing/2014/main" id="{FFF6D559-8CB7-4933-8D83-2F74C212B6FD}"/>
            </a:ext>
          </a:extLst>
        </xdr:cNvPr>
        <xdr:cNvCxnSpPr/>
      </xdr:nvCxnSpPr>
      <xdr:spPr>
        <a:xfrm flipV="1">
          <a:off x="18656300" y="1859409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119803</xdr:rowOff>
    </xdr:from>
    <xdr:ext cx="469744" cy="259045"/>
    <xdr:sp macro="" textlink="">
      <xdr:nvSpPr>
        <xdr:cNvPr id="845" name="n_1aveValue【公民館】&#10;一人当たり面積">
          <a:extLst>
            <a:ext uri="{FF2B5EF4-FFF2-40B4-BE49-F238E27FC236}">
              <a16:creationId xmlns:a16="http://schemas.microsoft.com/office/drawing/2014/main" id="{FAFF7D39-BB8F-4505-8FA6-B86B8BC10C8D}"/>
            </a:ext>
          </a:extLst>
        </xdr:cNvPr>
        <xdr:cNvSpPr txBox="1"/>
      </xdr:nvSpPr>
      <xdr:spPr>
        <a:xfrm>
          <a:off x="21075727" y="1863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140098</xdr:rowOff>
    </xdr:from>
    <xdr:ext cx="469744" cy="259045"/>
    <xdr:sp macro="" textlink="">
      <xdr:nvSpPr>
        <xdr:cNvPr id="846" name="n_2aveValue【公民館】&#10;一人当たり面積">
          <a:extLst>
            <a:ext uri="{FF2B5EF4-FFF2-40B4-BE49-F238E27FC236}">
              <a16:creationId xmlns:a16="http://schemas.microsoft.com/office/drawing/2014/main" id="{4D9B2BAA-82CB-4F36-B5F4-DF398A349178}"/>
            </a:ext>
          </a:extLst>
        </xdr:cNvPr>
        <xdr:cNvSpPr txBox="1"/>
      </xdr:nvSpPr>
      <xdr:spPr>
        <a:xfrm>
          <a:off x="20199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144136</xdr:rowOff>
    </xdr:from>
    <xdr:ext cx="469744" cy="259045"/>
    <xdr:sp macro="" textlink="">
      <xdr:nvSpPr>
        <xdr:cNvPr id="847" name="n_3aveValue【公民館】&#10;一人当たり面積">
          <a:extLst>
            <a:ext uri="{FF2B5EF4-FFF2-40B4-BE49-F238E27FC236}">
              <a16:creationId xmlns:a16="http://schemas.microsoft.com/office/drawing/2014/main" id="{5810E2E4-BEB0-47AE-9785-477FB7719D05}"/>
            </a:ext>
          </a:extLst>
        </xdr:cNvPr>
        <xdr:cNvSpPr txBox="1"/>
      </xdr:nvSpPr>
      <xdr:spPr>
        <a:xfrm>
          <a:off x="19310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156024</xdr:rowOff>
    </xdr:from>
    <xdr:ext cx="469744" cy="259045"/>
    <xdr:sp macro="" textlink="">
      <xdr:nvSpPr>
        <xdr:cNvPr id="848" name="n_4aveValue【公民館】&#10;一人当たり面積">
          <a:extLst>
            <a:ext uri="{FF2B5EF4-FFF2-40B4-BE49-F238E27FC236}">
              <a16:creationId xmlns:a16="http://schemas.microsoft.com/office/drawing/2014/main" id="{2A94864A-B252-4785-A59D-EB5FB8F3F2E5}"/>
            </a:ext>
          </a:extLst>
        </xdr:cNvPr>
        <xdr:cNvSpPr txBox="1"/>
      </xdr:nvSpPr>
      <xdr:spPr>
        <a:xfrm>
          <a:off x="18421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130573</xdr:rowOff>
    </xdr:from>
    <xdr:ext cx="469744" cy="259045"/>
    <xdr:sp macro="" textlink="">
      <xdr:nvSpPr>
        <xdr:cNvPr id="849" name="n_1mainValue【公民館】&#10;一人当たり面積">
          <a:extLst>
            <a:ext uri="{FF2B5EF4-FFF2-40B4-BE49-F238E27FC236}">
              <a16:creationId xmlns:a16="http://schemas.microsoft.com/office/drawing/2014/main" id="{1314FD4E-FEA0-4AA9-8C60-DD7A04DB51F4}"/>
            </a:ext>
          </a:extLst>
        </xdr:cNvPr>
        <xdr:cNvSpPr txBox="1"/>
      </xdr:nvSpPr>
      <xdr:spPr>
        <a:xfrm>
          <a:off x="21075727" y="1830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120718</xdr:rowOff>
    </xdr:from>
    <xdr:ext cx="469744" cy="259045"/>
    <xdr:sp macro="" textlink="">
      <xdr:nvSpPr>
        <xdr:cNvPr id="850" name="n_2mainValue【公民館】&#10;一人当たり面積">
          <a:extLst>
            <a:ext uri="{FF2B5EF4-FFF2-40B4-BE49-F238E27FC236}">
              <a16:creationId xmlns:a16="http://schemas.microsoft.com/office/drawing/2014/main" id="{A03814F8-D740-488D-9D3B-8D1EC4F3C6CB}"/>
            </a:ext>
          </a:extLst>
        </xdr:cNvPr>
        <xdr:cNvSpPr txBox="1"/>
      </xdr:nvSpPr>
      <xdr:spPr>
        <a:xfrm>
          <a:off x="20199427" y="1863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119423</xdr:rowOff>
    </xdr:from>
    <xdr:ext cx="469744" cy="259045"/>
    <xdr:sp macro="" textlink="">
      <xdr:nvSpPr>
        <xdr:cNvPr id="851" name="n_3mainValue【公民館】&#10;一人当たり面積">
          <a:extLst>
            <a:ext uri="{FF2B5EF4-FFF2-40B4-BE49-F238E27FC236}">
              <a16:creationId xmlns:a16="http://schemas.microsoft.com/office/drawing/2014/main" id="{11D41221-A8DC-4185-8F22-43E571BC62CA}"/>
            </a:ext>
          </a:extLst>
        </xdr:cNvPr>
        <xdr:cNvSpPr txBox="1"/>
      </xdr:nvSpPr>
      <xdr:spPr>
        <a:xfrm>
          <a:off x="19310427" y="1863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135425</xdr:rowOff>
    </xdr:from>
    <xdr:ext cx="469744" cy="259045"/>
    <xdr:sp macro="" textlink="">
      <xdr:nvSpPr>
        <xdr:cNvPr id="852" name="n_4mainValue【公民館】&#10;一人当たり面積">
          <a:extLst>
            <a:ext uri="{FF2B5EF4-FFF2-40B4-BE49-F238E27FC236}">
              <a16:creationId xmlns:a16="http://schemas.microsoft.com/office/drawing/2014/main" id="{698536BC-D734-4BE7-AF8E-3956212BF76D}"/>
            </a:ext>
          </a:extLst>
        </xdr:cNvPr>
        <xdr:cNvSpPr txBox="1"/>
      </xdr:nvSpPr>
      <xdr:spPr>
        <a:xfrm>
          <a:off x="18421427" y="1865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E9F60EE7-03C2-40C9-AF2E-0FD950A5867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1F884E3A-996A-4BE7-87A8-49919CDC5A2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327AB388-BDA8-4175-BC4F-D47470A1EEC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ほとんどの類型において、有形固定資産減価償却率は類似団体平均を下回っているものの、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については、類似団体平均を上回っている。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特に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においては、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ポイント増大しており、類似団体と比較すると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ポイント高い状態である。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今後も、公共施設等総合管理計画に基づき、当該施設の更新・維持管理等の適正な施設管理に取組んでいく。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EC75F41-D078-4182-BA78-BA4BBD041EE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FBF6FF8-8319-449C-B56C-269BFBDCAAB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5DE914C-332D-4179-83A0-C2E9409AB2F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68AFDD3-1CCE-49D9-B04C-689B073C0C3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FE90FB8-ADBE-4EF5-8BF6-73AC5512F19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82339ED-33AC-4699-BED6-1BB26C2B4C6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51849D6-AC30-4A27-8FD9-0DF04216D28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4B33CC5-13C5-495A-9B07-3C9DBF2CCB7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66E7F24-C2F3-4E21-9B70-F968684FB21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8A6D3A2-091F-499E-8BED-5C32C3A55F8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4,300
4,262
334.40
10,120,904
9,697,688
309,240
3,500,500
8,079,560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8495E34-5ED4-4433-83C4-7AAD2279105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3568627-4222-4383-93C0-FB73D36EA9D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8189A27-6F48-4DA8-AED2-C8484135912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CC7F267-AFFB-4AB6-B49B-812B6DF3721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FC8F68C-A2EB-456D-9C1F-06E6CC50287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5CD3D99-ABB6-47FA-A2C8-3EF3A42B7B7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ED7EFF9-451C-4C46-958E-A713342DA46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F4CDE3B-8EDC-4678-8676-46E3E450812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38EE22D-F4FB-437A-9759-F981E2359AF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F678B38-C4EA-442A-AD8B-BF05387445A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C1B18B4-0F6D-4E22-B9D3-0695704673B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DF2FC81-FFA2-4842-9E88-B76D1376312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E03D66C-7FD4-4008-8925-6DF1C0BCBC1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181AFF1-8797-48C2-88D7-7C2040017DC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A866374-4627-4ACB-A69A-4C18BADE564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272661C-1AF7-434C-9483-F8C3918EE64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8F8773D-0F0F-44D6-99CB-F700F83E1D6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94F8611-53C8-4946-A25B-9576BF3A378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8366866-349E-4494-B222-0B617CED489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0E19523-7E24-4C5B-9822-BC3085A2F7C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472FD9F-886C-4F64-9E92-EDA4FBFE5FF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141D082-F463-4D61-94CF-7AE6A41D831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B8D6F33-A63C-432F-BF38-AA8E3588638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15B6E34-11E3-4EBC-A0CD-6D737BD2AFA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D01EC0A-2AC9-4BB9-A0FA-E317929A678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9705FF8-3B4C-49F1-8F72-B31E7BE8DFF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9AD68F0-0B58-4F2D-8BFA-D408C9FC3CF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B64B3B3-1FBA-47C3-A662-8B361915E0A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55B55C5-D6E1-4C98-85B9-A49AE41E06E5}"/>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9EF74F59-1D67-4F44-AEE3-03657A7170E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B68D48E1-FD57-49AB-AF8D-805120988D9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9449177D-33B4-47E6-9C0B-643F34B5885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A92EBCB3-357C-4D28-B5EF-0A1C080C868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AE1EC339-1CDB-43EB-B66E-216D3FA8BE0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49B94A89-F649-44F7-9690-63BA6AE38A5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46B24A33-56AF-4502-95D0-18C19E107BE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BA4DE802-EACE-4DB4-A506-5C49271AE30C}"/>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24D239D4-5D0C-48F1-B95A-E299295CAF8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86FD41B6-D3EC-493E-9DB9-650F9281759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96622679-BB01-49DA-BEEC-3E77BB970CE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6E83E6E1-AC8F-4D60-AF18-28011E8631B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26791A6A-79BE-4F34-B9E4-53E39BFD004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EFEEFF0E-4F9B-4AF8-B785-54804045E55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5018940C-443D-4D8F-8929-779AF554F09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7AB603F7-E3F0-4549-8851-CE78D1375613}"/>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AC2EE65A-E407-4556-9697-79F4671911F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3298BC9C-13C6-406F-BB12-6E3DD9F8BA9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87166D09-23C0-4BAD-9411-D0D720D8D49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F8B3C995-9E3D-4D17-B782-334B4B9BC0F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8E4C4430-1928-4382-B7FE-C5A0BAB87F2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755C1989-33FB-4B9A-84B8-755DAF1F553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C6D11777-52DB-4017-887D-5BCF1EE5E0E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08EEA049-6C5B-46C3-8009-EFD0493A1CE5}"/>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5F3645F5-91E5-4776-BFA8-25AD49B8621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C6271E94-28D2-49DD-B52E-57F9E6F7B6A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180602CA-505A-4C58-BB43-F3E57179634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E5631250-F9EA-4B97-AE93-C64277E98A8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9A9BA072-9555-4214-95F4-F23B8A17E47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FB8E66D9-F588-4293-B466-5F9C4CA2941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A9E268C9-2E03-4980-B982-C8CBF393FF7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BCE28F4D-5820-42A0-A9F9-05E1F80569F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a:extLst>
            <a:ext uri="{FF2B5EF4-FFF2-40B4-BE49-F238E27FC236}">
              <a16:creationId xmlns:a16="http://schemas.microsoft.com/office/drawing/2014/main" id="{4CF56B3E-F9F0-460E-9255-A5FC2177FB9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a:extLst>
            <a:ext uri="{FF2B5EF4-FFF2-40B4-BE49-F238E27FC236}">
              <a16:creationId xmlns:a16="http://schemas.microsoft.com/office/drawing/2014/main" id="{916937BC-6421-448C-9E62-CE4456B9024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a:extLst>
            <a:ext uri="{FF2B5EF4-FFF2-40B4-BE49-F238E27FC236}">
              <a16:creationId xmlns:a16="http://schemas.microsoft.com/office/drawing/2014/main" id="{D009FC29-1EE9-4D31-90CA-B52E5C50DDB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76" name="直線コネクタ 75">
          <a:extLst>
            <a:ext uri="{FF2B5EF4-FFF2-40B4-BE49-F238E27FC236}">
              <a16:creationId xmlns:a16="http://schemas.microsoft.com/office/drawing/2014/main" id="{124D0F94-CA83-4984-BC76-3A571FDE1A0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77" name="テキスト ボックス 76">
          <a:extLst>
            <a:ext uri="{FF2B5EF4-FFF2-40B4-BE49-F238E27FC236}">
              <a16:creationId xmlns:a16="http://schemas.microsoft.com/office/drawing/2014/main" id="{633A7A3A-4D62-4BCC-880D-B75DFA7FD1D1}"/>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78" name="直線コネクタ 77">
          <a:extLst>
            <a:ext uri="{FF2B5EF4-FFF2-40B4-BE49-F238E27FC236}">
              <a16:creationId xmlns:a16="http://schemas.microsoft.com/office/drawing/2014/main" id="{5A652683-08D2-4523-8DFD-7EC88A9BCB3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79" name="テキスト ボックス 78">
          <a:extLst>
            <a:ext uri="{FF2B5EF4-FFF2-40B4-BE49-F238E27FC236}">
              <a16:creationId xmlns:a16="http://schemas.microsoft.com/office/drawing/2014/main" id="{7CD6C97E-41E3-43D9-B99F-56CF274988A6}"/>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80" name="直線コネクタ 79">
          <a:extLst>
            <a:ext uri="{FF2B5EF4-FFF2-40B4-BE49-F238E27FC236}">
              <a16:creationId xmlns:a16="http://schemas.microsoft.com/office/drawing/2014/main" id="{DC856507-9125-41AB-A4E9-8DBB1C2B4FDE}"/>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81" name="テキスト ボックス 80">
          <a:extLst>
            <a:ext uri="{FF2B5EF4-FFF2-40B4-BE49-F238E27FC236}">
              <a16:creationId xmlns:a16="http://schemas.microsoft.com/office/drawing/2014/main" id="{7AF23093-5B40-4ED1-9AE4-D9EDBADBFB6D}"/>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82" name="直線コネクタ 81">
          <a:extLst>
            <a:ext uri="{FF2B5EF4-FFF2-40B4-BE49-F238E27FC236}">
              <a16:creationId xmlns:a16="http://schemas.microsoft.com/office/drawing/2014/main" id="{5CB812D6-AD24-4B57-848C-A6D1CD999D4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83" name="テキスト ボックス 82">
          <a:extLst>
            <a:ext uri="{FF2B5EF4-FFF2-40B4-BE49-F238E27FC236}">
              <a16:creationId xmlns:a16="http://schemas.microsoft.com/office/drawing/2014/main" id="{B0397008-235C-46CA-9CC0-BB0A3FD43DB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84" name="直線コネクタ 83">
          <a:extLst>
            <a:ext uri="{FF2B5EF4-FFF2-40B4-BE49-F238E27FC236}">
              <a16:creationId xmlns:a16="http://schemas.microsoft.com/office/drawing/2014/main" id="{4D0188D7-23C6-4077-B9C8-B618EAEB23C9}"/>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85" name="テキスト ボックス 84">
          <a:extLst>
            <a:ext uri="{FF2B5EF4-FFF2-40B4-BE49-F238E27FC236}">
              <a16:creationId xmlns:a16="http://schemas.microsoft.com/office/drawing/2014/main" id="{81064292-3DEE-4060-ACCF-3A3B443F60F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86" name="直線コネクタ 85">
          <a:extLst>
            <a:ext uri="{FF2B5EF4-FFF2-40B4-BE49-F238E27FC236}">
              <a16:creationId xmlns:a16="http://schemas.microsoft.com/office/drawing/2014/main" id="{E9034EE7-5170-4A93-8994-D308FC9CCE7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87" name="テキスト ボックス 86">
          <a:extLst>
            <a:ext uri="{FF2B5EF4-FFF2-40B4-BE49-F238E27FC236}">
              <a16:creationId xmlns:a16="http://schemas.microsoft.com/office/drawing/2014/main" id="{597692C6-2AD1-4A2F-BBE0-532EA5B44AD6}"/>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8" name="直線コネクタ 87">
          <a:extLst>
            <a:ext uri="{FF2B5EF4-FFF2-40B4-BE49-F238E27FC236}">
              <a16:creationId xmlns:a16="http://schemas.microsoft.com/office/drawing/2014/main" id="{3C8D31F9-1B92-4E98-921B-07A0F866A53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89" name="【福祉施設】&#10;有形固定資産減価償却率グラフ枠">
          <a:extLst>
            <a:ext uri="{FF2B5EF4-FFF2-40B4-BE49-F238E27FC236}">
              <a16:creationId xmlns:a16="http://schemas.microsoft.com/office/drawing/2014/main" id="{9856435B-307B-4324-9EAE-6260F610B5B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90" name="直線コネクタ 89">
          <a:extLst>
            <a:ext uri="{FF2B5EF4-FFF2-40B4-BE49-F238E27FC236}">
              <a16:creationId xmlns:a16="http://schemas.microsoft.com/office/drawing/2014/main" id="{1B4E78B0-2800-4F7A-BCD0-6EE2B7764148}"/>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91" name="【福祉施設】&#10;有形固定資産減価償却率最小値テキスト">
          <a:extLst>
            <a:ext uri="{FF2B5EF4-FFF2-40B4-BE49-F238E27FC236}">
              <a16:creationId xmlns:a16="http://schemas.microsoft.com/office/drawing/2014/main" id="{C8E5B429-D267-46A1-B450-62D3E7F7DEF7}"/>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92" name="直線コネクタ 91">
          <a:extLst>
            <a:ext uri="{FF2B5EF4-FFF2-40B4-BE49-F238E27FC236}">
              <a16:creationId xmlns:a16="http://schemas.microsoft.com/office/drawing/2014/main" id="{3C931362-D306-4460-B283-17738F35F1AD}"/>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93" name="【福祉施設】&#10;有形固定資産減価償却率最大値テキスト">
          <a:extLst>
            <a:ext uri="{FF2B5EF4-FFF2-40B4-BE49-F238E27FC236}">
              <a16:creationId xmlns:a16="http://schemas.microsoft.com/office/drawing/2014/main" id="{81997467-2F66-4DF8-A07F-34C0F7AFE3E5}"/>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94" name="直線コネクタ 93">
          <a:extLst>
            <a:ext uri="{FF2B5EF4-FFF2-40B4-BE49-F238E27FC236}">
              <a16:creationId xmlns:a16="http://schemas.microsoft.com/office/drawing/2014/main" id="{318A7346-74CE-44FC-AFAE-10261420CEDE}"/>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13079</xdr:rowOff>
    </xdr:from>
    <xdr:ext cx="405111" cy="259045"/>
    <xdr:sp macro="" textlink="">
      <xdr:nvSpPr>
        <xdr:cNvPr id="95" name="【福祉施設】&#10;有形固定資産減価償却率平均値テキスト">
          <a:extLst>
            <a:ext uri="{FF2B5EF4-FFF2-40B4-BE49-F238E27FC236}">
              <a16:creationId xmlns:a16="http://schemas.microsoft.com/office/drawing/2014/main" id="{2B7CBFC0-6468-481F-919C-4F766D802E0E}"/>
            </a:ext>
          </a:extLst>
        </xdr:cNvPr>
        <xdr:cNvSpPr txBox="1"/>
      </xdr:nvSpPr>
      <xdr:spPr>
        <a:xfrm>
          <a:off x="4673600" y="14071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96" name="フローチャート: 判断 95">
          <a:extLst>
            <a:ext uri="{FF2B5EF4-FFF2-40B4-BE49-F238E27FC236}">
              <a16:creationId xmlns:a16="http://schemas.microsoft.com/office/drawing/2014/main" id="{7745C2EA-3405-4BCA-BE06-E4C139054D2F}"/>
            </a:ext>
          </a:extLst>
        </xdr:cNvPr>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97" name="フローチャート: 判断 96">
          <a:extLst>
            <a:ext uri="{FF2B5EF4-FFF2-40B4-BE49-F238E27FC236}">
              <a16:creationId xmlns:a16="http://schemas.microsoft.com/office/drawing/2014/main" id="{5E156F06-1CCC-4166-9880-E0DD53E29962}"/>
            </a:ext>
          </a:extLst>
        </xdr:cNvPr>
        <xdr:cNvSpPr/>
      </xdr:nvSpPr>
      <xdr:spPr>
        <a:xfrm>
          <a:off x="3746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98" name="フローチャート: 判断 97">
          <a:extLst>
            <a:ext uri="{FF2B5EF4-FFF2-40B4-BE49-F238E27FC236}">
              <a16:creationId xmlns:a16="http://schemas.microsoft.com/office/drawing/2014/main" id="{691103DC-1C9B-4F87-8D8A-7937F087623C}"/>
            </a:ext>
          </a:extLst>
        </xdr:cNvPr>
        <xdr:cNvSpPr/>
      </xdr:nvSpPr>
      <xdr:spPr>
        <a:xfrm>
          <a:off x="2857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99" name="フローチャート: 判断 98">
          <a:extLst>
            <a:ext uri="{FF2B5EF4-FFF2-40B4-BE49-F238E27FC236}">
              <a16:creationId xmlns:a16="http://schemas.microsoft.com/office/drawing/2014/main" id="{5614313C-EEBF-4F58-9243-17AFE18E7183}"/>
            </a:ext>
          </a:extLst>
        </xdr:cNvPr>
        <xdr:cNvSpPr/>
      </xdr:nvSpPr>
      <xdr:spPr>
        <a:xfrm>
          <a:off x="1968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100" name="フローチャート: 判断 99">
          <a:extLst>
            <a:ext uri="{FF2B5EF4-FFF2-40B4-BE49-F238E27FC236}">
              <a16:creationId xmlns:a16="http://schemas.microsoft.com/office/drawing/2014/main" id="{09D55702-BE76-4115-85B5-FFE1F628E4C7}"/>
            </a:ext>
          </a:extLst>
        </xdr:cNvPr>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EA57A576-4695-4497-9811-6FAE6A211A0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E4F139F0-41F8-43B7-B6E4-AD7903F23FB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77FE692F-AF0F-4958-8CCF-D65C5C9B96A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B6CDA28C-1DA2-449D-856B-A0F89898ABE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5" name="テキスト ボックス 104">
          <a:extLst>
            <a:ext uri="{FF2B5EF4-FFF2-40B4-BE49-F238E27FC236}">
              <a16:creationId xmlns:a16="http://schemas.microsoft.com/office/drawing/2014/main" id="{3B8CD37B-F519-467D-BD6B-1E0BE70CC3C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70576</xdr:rowOff>
    </xdr:from>
    <xdr:to>
      <xdr:col>24</xdr:col>
      <xdr:colOff>114300</xdr:colOff>
      <xdr:row>79</xdr:row>
      <xdr:rowOff>726</xdr:rowOff>
    </xdr:to>
    <xdr:sp macro="" textlink="">
      <xdr:nvSpPr>
        <xdr:cNvPr id="106" name="楕円 105">
          <a:extLst>
            <a:ext uri="{FF2B5EF4-FFF2-40B4-BE49-F238E27FC236}">
              <a16:creationId xmlns:a16="http://schemas.microsoft.com/office/drawing/2014/main" id="{CA9E913B-8D5D-4E6C-8F46-2AFAC9C8813D}"/>
            </a:ext>
          </a:extLst>
        </xdr:cNvPr>
        <xdr:cNvSpPr/>
      </xdr:nvSpPr>
      <xdr:spPr>
        <a:xfrm>
          <a:off x="4584700" y="1344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93453</xdr:rowOff>
    </xdr:from>
    <xdr:ext cx="405111" cy="259045"/>
    <xdr:sp macro="" textlink="">
      <xdr:nvSpPr>
        <xdr:cNvPr id="107" name="【福祉施設】&#10;有形固定資産減価償却率該当値テキスト">
          <a:extLst>
            <a:ext uri="{FF2B5EF4-FFF2-40B4-BE49-F238E27FC236}">
              <a16:creationId xmlns:a16="http://schemas.microsoft.com/office/drawing/2014/main" id="{FBCBEDD2-B678-4052-9CE9-5D47BC7D4FE0}"/>
            </a:ext>
          </a:extLst>
        </xdr:cNvPr>
        <xdr:cNvSpPr txBox="1"/>
      </xdr:nvSpPr>
      <xdr:spPr>
        <a:xfrm>
          <a:off x="4673600" y="1329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80373</xdr:rowOff>
    </xdr:from>
    <xdr:to>
      <xdr:col>20</xdr:col>
      <xdr:colOff>38100</xdr:colOff>
      <xdr:row>81</xdr:row>
      <xdr:rowOff>10523</xdr:rowOff>
    </xdr:to>
    <xdr:sp macro="" textlink="">
      <xdr:nvSpPr>
        <xdr:cNvPr id="108" name="楕円 107">
          <a:extLst>
            <a:ext uri="{FF2B5EF4-FFF2-40B4-BE49-F238E27FC236}">
              <a16:creationId xmlns:a16="http://schemas.microsoft.com/office/drawing/2014/main" id="{BC3F2A62-0E1D-4EC0-BFB6-EA2E6D83AC03}"/>
            </a:ext>
          </a:extLst>
        </xdr:cNvPr>
        <xdr:cNvSpPr/>
      </xdr:nvSpPr>
      <xdr:spPr>
        <a:xfrm>
          <a:off x="3746500" y="137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121376</xdr:rowOff>
    </xdr:from>
    <xdr:to>
      <xdr:col>24</xdr:col>
      <xdr:colOff>63500</xdr:colOff>
      <xdr:row>80</xdr:row>
      <xdr:rowOff>131173</xdr:rowOff>
    </xdr:to>
    <xdr:cxnSp macro="">
      <xdr:nvCxnSpPr>
        <xdr:cNvPr id="109" name="直線コネクタ 108">
          <a:extLst>
            <a:ext uri="{FF2B5EF4-FFF2-40B4-BE49-F238E27FC236}">
              <a16:creationId xmlns:a16="http://schemas.microsoft.com/office/drawing/2014/main" id="{E8CDF721-827E-4EF3-9BCE-026EF0E2E2FF}"/>
            </a:ext>
          </a:extLst>
        </xdr:cNvPr>
        <xdr:cNvCxnSpPr/>
      </xdr:nvCxnSpPr>
      <xdr:spPr>
        <a:xfrm flipV="1">
          <a:off x="3797300" y="13494476"/>
          <a:ext cx="838200" cy="35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59145</xdr:rowOff>
    </xdr:from>
    <xdr:to>
      <xdr:col>15</xdr:col>
      <xdr:colOff>101600</xdr:colOff>
      <xdr:row>81</xdr:row>
      <xdr:rowOff>160745</xdr:rowOff>
    </xdr:to>
    <xdr:sp macro="" textlink="">
      <xdr:nvSpPr>
        <xdr:cNvPr id="110" name="楕円 109">
          <a:extLst>
            <a:ext uri="{FF2B5EF4-FFF2-40B4-BE49-F238E27FC236}">
              <a16:creationId xmlns:a16="http://schemas.microsoft.com/office/drawing/2014/main" id="{92BACB99-369A-4F8A-9778-EE5E32768D48}"/>
            </a:ext>
          </a:extLst>
        </xdr:cNvPr>
        <xdr:cNvSpPr/>
      </xdr:nvSpPr>
      <xdr:spPr>
        <a:xfrm>
          <a:off x="2857500" y="1394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131173</xdr:rowOff>
    </xdr:from>
    <xdr:to>
      <xdr:col>19</xdr:col>
      <xdr:colOff>177800</xdr:colOff>
      <xdr:row>81</xdr:row>
      <xdr:rowOff>109945</xdr:rowOff>
    </xdr:to>
    <xdr:cxnSp macro="">
      <xdr:nvCxnSpPr>
        <xdr:cNvPr id="111" name="直線コネクタ 110">
          <a:extLst>
            <a:ext uri="{FF2B5EF4-FFF2-40B4-BE49-F238E27FC236}">
              <a16:creationId xmlns:a16="http://schemas.microsoft.com/office/drawing/2014/main" id="{1A3CD9C6-28F3-4AE0-B407-007A9434891E}"/>
            </a:ext>
          </a:extLst>
        </xdr:cNvPr>
        <xdr:cNvCxnSpPr/>
      </xdr:nvCxnSpPr>
      <xdr:spPr>
        <a:xfrm flipV="1">
          <a:off x="2908300" y="13847173"/>
          <a:ext cx="8890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21589</xdr:rowOff>
    </xdr:from>
    <xdr:to>
      <xdr:col>10</xdr:col>
      <xdr:colOff>165100</xdr:colOff>
      <xdr:row>81</xdr:row>
      <xdr:rowOff>123189</xdr:rowOff>
    </xdr:to>
    <xdr:sp macro="" textlink="">
      <xdr:nvSpPr>
        <xdr:cNvPr id="112" name="楕円 111">
          <a:extLst>
            <a:ext uri="{FF2B5EF4-FFF2-40B4-BE49-F238E27FC236}">
              <a16:creationId xmlns:a16="http://schemas.microsoft.com/office/drawing/2014/main" id="{9FB25CCE-A183-4A7D-9541-E0B33D5AC077}"/>
            </a:ext>
          </a:extLst>
        </xdr:cNvPr>
        <xdr:cNvSpPr/>
      </xdr:nvSpPr>
      <xdr:spPr>
        <a:xfrm>
          <a:off x="1968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72389</xdr:rowOff>
    </xdr:from>
    <xdr:to>
      <xdr:col>15</xdr:col>
      <xdr:colOff>50800</xdr:colOff>
      <xdr:row>81</xdr:row>
      <xdr:rowOff>109945</xdr:rowOff>
    </xdr:to>
    <xdr:cxnSp macro="">
      <xdr:nvCxnSpPr>
        <xdr:cNvPr id="113" name="直線コネクタ 112">
          <a:extLst>
            <a:ext uri="{FF2B5EF4-FFF2-40B4-BE49-F238E27FC236}">
              <a16:creationId xmlns:a16="http://schemas.microsoft.com/office/drawing/2014/main" id="{E86DC61C-D198-4EBC-A1D6-DD74C5F88296}"/>
            </a:ext>
          </a:extLst>
        </xdr:cNvPr>
        <xdr:cNvCxnSpPr/>
      </xdr:nvCxnSpPr>
      <xdr:spPr>
        <a:xfrm>
          <a:off x="2019300" y="1395983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157118</xdr:rowOff>
    </xdr:from>
    <xdr:to>
      <xdr:col>6</xdr:col>
      <xdr:colOff>38100</xdr:colOff>
      <xdr:row>81</xdr:row>
      <xdr:rowOff>87268</xdr:rowOff>
    </xdr:to>
    <xdr:sp macro="" textlink="">
      <xdr:nvSpPr>
        <xdr:cNvPr id="114" name="楕円 113">
          <a:extLst>
            <a:ext uri="{FF2B5EF4-FFF2-40B4-BE49-F238E27FC236}">
              <a16:creationId xmlns:a16="http://schemas.microsoft.com/office/drawing/2014/main" id="{4E07B7C9-C22C-47AA-BB98-E2A6943982ED}"/>
            </a:ext>
          </a:extLst>
        </xdr:cNvPr>
        <xdr:cNvSpPr/>
      </xdr:nvSpPr>
      <xdr:spPr>
        <a:xfrm>
          <a:off x="1079500" y="138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36468</xdr:rowOff>
    </xdr:from>
    <xdr:to>
      <xdr:col>10</xdr:col>
      <xdr:colOff>114300</xdr:colOff>
      <xdr:row>81</xdr:row>
      <xdr:rowOff>72389</xdr:rowOff>
    </xdr:to>
    <xdr:cxnSp macro="">
      <xdr:nvCxnSpPr>
        <xdr:cNvPr id="115" name="直線コネクタ 114">
          <a:extLst>
            <a:ext uri="{FF2B5EF4-FFF2-40B4-BE49-F238E27FC236}">
              <a16:creationId xmlns:a16="http://schemas.microsoft.com/office/drawing/2014/main" id="{15F32910-2AE1-45AB-B914-FDCECD9FE499}"/>
            </a:ext>
          </a:extLst>
        </xdr:cNvPr>
        <xdr:cNvCxnSpPr/>
      </xdr:nvCxnSpPr>
      <xdr:spPr>
        <a:xfrm>
          <a:off x="1130300" y="139239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117583</xdr:rowOff>
    </xdr:from>
    <xdr:ext cx="405111" cy="259045"/>
    <xdr:sp macro="" textlink="">
      <xdr:nvSpPr>
        <xdr:cNvPr id="116" name="n_1aveValue【福祉施設】&#10;有形固定資産減価償却率">
          <a:extLst>
            <a:ext uri="{FF2B5EF4-FFF2-40B4-BE49-F238E27FC236}">
              <a16:creationId xmlns:a16="http://schemas.microsoft.com/office/drawing/2014/main" id="{0468A258-4786-4484-9A22-612EC55BF3C1}"/>
            </a:ext>
          </a:extLst>
        </xdr:cNvPr>
        <xdr:cNvSpPr txBox="1"/>
      </xdr:nvSpPr>
      <xdr:spPr>
        <a:xfrm>
          <a:off x="35820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71863</xdr:rowOff>
    </xdr:from>
    <xdr:ext cx="405111" cy="259045"/>
    <xdr:sp macro="" textlink="">
      <xdr:nvSpPr>
        <xdr:cNvPr id="117" name="n_2aveValue【福祉施設】&#10;有形固定資産減価償却率">
          <a:extLst>
            <a:ext uri="{FF2B5EF4-FFF2-40B4-BE49-F238E27FC236}">
              <a16:creationId xmlns:a16="http://schemas.microsoft.com/office/drawing/2014/main" id="{D0E2F518-F4D0-4A03-91CC-9B7D1E5D4035}"/>
            </a:ext>
          </a:extLst>
        </xdr:cNvPr>
        <xdr:cNvSpPr txBox="1"/>
      </xdr:nvSpPr>
      <xdr:spPr>
        <a:xfrm>
          <a:off x="2705744" y="1413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24509</xdr:rowOff>
    </xdr:from>
    <xdr:ext cx="405111" cy="259045"/>
    <xdr:sp macro="" textlink="">
      <xdr:nvSpPr>
        <xdr:cNvPr id="118" name="n_3aveValue【福祉施設】&#10;有形固定資産減価償却率">
          <a:extLst>
            <a:ext uri="{FF2B5EF4-FFF2-40B4-BE49-F238E27FC236}">
              <a16:creationId xmlns:a16="http://schemas.microsoft.com/office/drawing/2014/main" id="{BE31F023-95CC-4D01-9D69-87BF50665C39}"/>
            </a:ext>
          </a:extLst>
        </xdr:cNvPr>
        <xdr:cNvSpPr txBox="1"/>
      </xdr:nvSpPr>
      <xdr:spPr>
        <a:xfrm>
          <a:off x="1816744" y="1408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3283</xdr:rowOff>
    </xdr:from>
    <xdr:ext cx="405111" cy="259045"/>
    <xdr:sp macro="" textlink="">
      <xdr:nvSpPr>
        <xdr:cNvPr id="119" name="n_4aveValue【福祉施設】&#10;有形固定資産減価償却率">
          <a:extLst>
            <a:ext uri="{FF2B5EF4-FFF2-40B4-BE49-F238E27FC236}">
              <a16:creationId xmlns:a16="http://schemas.microsoft.com/office/drawing/2014/main" id="{7229D78A-4A21-4B51-9960-B7D444987B17}"/>
            </a:ext>
          </a:extLst>
        </xdr:cNvPr>
        <xdr:cNvSpPr txBox="1"/>
      </xdr:nvSpPr>
      <xdr:spPr>
        <a:xfrm>
          <a:off x="927744"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27050</xdr:rowOff>
    </xdr:from>
    <xdr:ext cx="405111" cy="259045"/>
    <xdr:sp macro="" textlink="">
      <xdr:nvSpPr>
        <xdr:cNvPr id="120" name="n_1mainValue【福祉施設】&#10;有形固定資産減価償却率">
          <a:extLst>
            <a:ext uri="{FF2B5EF4-FFF2-40B4-BE49-F238E27FC236}">
              <a16:creationId xmlns:a16="http://schemas.microsoft.com/office/drawing/2014/main" id="{B7B114CF-9442-48C6-8562-B5BC5014AECD}"/>
            </a:ext>
          </a:extLst>
        </xdr:cNvPr>
        <xdr:cNvSpPr txBox="1"/>
      </xdr:nvSpPr>
      <xdr:spPr>
        <a:xfrm>
          <a:off x="3582044" y="1357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5822</xdr:rowOff>
    </xdr:from>
    <xdr:ext cx="405111" cy="259045"/>
    <xdr:sp macro="" textlink="">
      <xdr:nvSpPr>
        <xdr:cNvPr id="121" name="n_2mainValue【福祉施設】&#10;有形固定資産減価償却率">
          <a:extLst>
            <a:ext uri="{FF2B5EF4-FFF2-40B4-BE49-F238E27FC236}">
              <a16:creationId xmlns:a16="http://schemas.microsoft.com/office/drawing/2014/main" id="{1D551E2E-2C6F-4BAF-ACE9-6AC81683E5A7}"/>
            </a:ext>
          </a:extLst>
        </xdr:cNvPr>
        <xdr:cNvSpPr txBox="1"/>
      </xdr:nvSpPr>
      <xdr:spPr>
        <a:xfrm>
          <a:off x="2705744" y="137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139716</xdr:rowOff>
    </xdr:from>
    <xdr:ext cx="405111" cy="259045"/>
    <xdr:sp macro="" textlink="">
      <xdr:nvSpPr>
        <xdr:cNvPr id="122" name="n_3mainValue【福祉施設】&#10;有形固定資産減価償却率">
          <a:extLst>
            <a:ext uri="{FF2B5EF4-FFF2-40B4-BE49-F238E27FC236}">
              <a16:creationId xmlns:a16="http://schemas.microsoft.com/office/drawing/2014/main" id="{06A356BD-A656-4C07-B4DA-7C1DF0FF1D39}"/>
            </a:ext>
          </a:extLst>
        </xdr:cNvPr>
        <xdr:cNvSpPr txBox="1"/>
      </xdr:nvSpPr>
      <xdr:spPr>
        <a:xfrm>
          <a:off x="1816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103795</xdr:rowOff>
    </xdr:from>
    <xdr:ext cx="405111" cy="259045"/>
    <xdr:sp macro="" textlink="">
      <xdr:nvSpPr>
        <xdr:cNvPr id="123" name="n_4mainValue【福祉施設】&#10;有形固定資産減価償却率">
          <a:extLst>
            <a:ext uri="{FF2B5EF4-FFF2-40B4-BE49-F238E27FC236}">
              <a16:creationId xmlns:a16="http://schemas.microsoft.com/office/drawing/2014/main" id="{817CB7BA-77A9-42D1-B95B-D5DB6C449C03}"/>
            </a:ext>
          </a:extLst>
        </xdr:cNvPr>
        <xdr:cNvSpPr txBox="1"/>
      </xdr:nvSpPr>
      <xdr:spPr>
        <a:xfrm>
          <a:off x="927744" y="1364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24" name="正方形/長方形 123">
          <a:extLst>
            <a:ext uri="{FF2B5EF4-FFF2-40B4-BE49-F238E27FC236}">
              <a16:creationId xmlns:a16="http://schemas.microsoft.com/office/drawing/2014/main" id="{2F1F03CF-EBDA-4F35-98E1-6D30A274730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25" name="正方形/長方形 124">
          <a:extLst>
            <a:ext uri="{FF2B5EF4-FFF2-40B4-BE49-F238E27FC236}">
              <a16:creationId xmlns:a16="http://schemas.microsoft.com/office/drawing/2014/main" id="{29626055-062F-49BA-8573-7309BD298DD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26" name="正方形/長方形 125">
          <a:extLst>
            <a:ext uri="{FF2B5EF4-FFF2-40B4-BE49-F238E27FC236}">
              <a16:creationId xmlns:a16="http://schemas.microsoft.com/office/drawing/2014/main" id="{F58880E8-0E7B-4465-B226-577721846DC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27" name="正方形/長方形 126">
          <a:extLst>
            <a:ext uri="{FF2B5EF4-FFF2-40B4-BE49-F238E27FC236}">
              <a16:creationId xmlns:a16="http://schemas.microsoft.com/office/drawing/2014/main" id="{F4CB860D-395E-4616-B07A-4C7EA30BF2C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28" name="正方形/長方形 127">
          <a:extLst>
            <a:ext uri="{FF2B5EF4-FFF2-40B4-BE49-F238E27FC236}">
              <a16:creationId xmlns:a16="http://schemas.microsoft.com/office/drawing/2014/main" id="{2D866DAB-3F5E-4B1C-A4BE-10545DE91DA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9" name="正方形/長方形 128">
          <a:extLst>
            <a:ext uri="{FF2B5EF4-FFF2-40B4-BE49-F238E27FC236}">
              <a16:creationId xmlns:a16="http://schemas.microsoft.com/office/drawing/2014/main" id="{F36CED16-846A-4A25-BD32-DE11817898E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30" name="正方形/長方形 129">
          <a:extLst>
            <a:ext uri="{FF2B5EF4-FFF2-40B4-BE49-F238E27FC236}">
              <a16:creationId xmlns:a16="http://schemas.microsoft.com/office/drawing/2014/main" id="{6B61630F-BF5D-416F-8E77-8486F1AC6F4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31" name="正方形/長方形 130">
          <a:extLst>
            <a:ext uri="{FF2B5EF4-FFF2-40B4-BE49-F238E27FC236}">
              <a16:creationId xmlns:a16="http://schemas.microsoft.com/office/drawing/2014/main" id="{80250A5F-E10A-4AB9-82DD-2B6DB67CDA8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32" name="テキスト ボックス 131">
          <a:extLst>
            <a:ext uri="{FF2B5EF4-FFF2-40B4-BE49-F238E27FC236}">
              <a16:creationId xmlns:a16="http://schemas.microsoft.com/office/drawing/2014/main" id="{8AAE21F0-8E18-4708-8D6F-C203DD15821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33" name="直線コネクタ 132">
          <a:extLst>
            <a:ext uri="{FF2B5EF4-FFF2-40B4-BE49-F238E27FC236}">
              <a16:creationId xmlns:a16="http://schemas.microsoft.com/office/drawing/2014/main" id="{9493F4BA-23FD-4E10-8170-815C8E3DA62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34" name="直線コネクタ 133">
          <a:extLst>
            <a:ext uri="{FF2B5EF4-FFF2-40B4-BE49-F238E27FC236}">
              <a16:creationId xmlns:a16="http://schemas.microsoft.com/office/drawing/2014/main" id="{D3F796C4-C6ED-4A9B-AF46-FA4A1F2CD8EB}"/>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35" name="テキスト ボックス 134">
          <a:extLst>
            <a:ext uri="{FF2B5EF4-FFF2-40B4-BE49-F238E27FC236}">
              <a16:creationId xmlns:a16="http://schemas.microsoft.com/office/drawing/2014/main" id="{E7B34E59-290C-4551-9A55-683CADC29AE3}"/>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36" name="直線コネクタ 135">
          <a:extLst>
            <a:ext uri="{FF2B5EF4-FFF2-40B4-BE49-F238E27FC236}">
              <a16:creationId xmlns:a16="http://schemas.microsoft.com/office/drawing/2014/main" id="{EA9BD30E-134B-41A0-8B06-759EC3842EC7}"/>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37" name="テキスト ボックス 136">
          <a:extLst>
            <a:ext uri="{FF2B5EF4-FFF2-40B4-BE49-F238E27FC236}">
              <a16:creationId xmlns:a16="http://schemas.microsoft.com/office/drawing/2014/main" id="{5DF6CD14-E532-4592-ACB5-34F33258C027}"/>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38" name="直線コネクタ 137">
          <a:extLst>
            <a:ext uri="{FF2B5EF4-FFF2-40B4-BE49-F238E27FC236}">
              <a16:creationId xmlns:a16="http://schemas.microsoft.com/office/drawing/2014/main" id="{62D6DC6A-DDF6-4D61-A966-E7A49492005D}"/>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39" name="テキスト ボックス 138">
          <a:extLst>
            <a:ext uri="{FF2B5EF4-FFF2-40B4-BE49-F238E27FC236}">
              <a16:creationId xmlns:a16="http://schemas.microsoft.com/office/drawing/2014/main" id="{9199FC23-D181-4061-A39B-59A28DA4102C}"/>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40" name="直線コネクタ 139">
          <a:extLst>
            <a:ext uri="{FF2B5EF4-FFF2-40B4-BE49-F238E27FC236}">
              <a16:creationId xmlns:a16="http://schemas.microsoft.com/office/drawing/2014/main" id="{83144789-3DBA-434F-9114-EC39B203FD57}"/>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41" name="テキスト ボックス 140">
          <a:extLst>
            <a:ext uri="{FF2B5EF4-FFF2-40B4-BE49-F238E27FC236}">
              <a16:creationId xmlns:a16="http://schemas.microsoft.com/office/drawing/2014/main" id="{F286D3E8-010F-4C02-86D2-499853174FA3}"/>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142" name="直線コネクタ 141">
          <a:extLst>
            <a:ext uri="{FF2B5EF4-FFF2-40B4-BE49-F238E27FC236}">
              <a16:creationId xmlns:a16="http://schemas.microsoft.com/office/drawing/2014/main" id="{A7F939AA-7AD5-4E1D-90B7-AD026DEDD0F8}"/>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143" name="テキスト ボックス 142">
          <a:extLst>
            <a:ext uri="{FF2B5EF4-FFF2-40B4-BE49-F238E27FC236}">
              <a16:creationId xmlns:a16="http://schemas.microsoft.com/office/drawing/2014/main" id="{98EEAADA-0792-44CC-AB18-3EBB96B4BF75}"/>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144" name="直線コネクタ 143">
          <a:extLst>
            <a:ext uri="{FF2B5EF4-FFF2-40B4-BE49-F238E27FC236}">
              <a16:creationId xmlns:a16="http://schemas.microsoft.com/office/drawing/2014/main" id="{352AC3BB-9A64-4724-B0A1-9FB16F1E9BCD}"/>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145" name="テキスト ボックス 144">
          <a:extLst>
            <a:ext uri="{FF2B5EF4-FFF2-40B4-BE49-F238E27FC236}">
              <a16:creationId xmlns:a16="http://schemas.microsoft.com/office/drawing/2014/main" id="{3308E535-F078-4328-8528-B257AB31FDCE}"/>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46" name="直線コネクタ 145">
          <a:extLst>
            <a:ext uri="{FF2B5EF4-FFF2-40B4-BE49-F238E27FC236}">
              <a16:creationId xmlns:a16="http://schemas.microsoft.com/office/drawing/2014/main" id="{30B35AA9-7470-4956-B97D-AB331E4B1B1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47" name="テキスト ボックス 146">
          <a:extLst>
            <a:ext uri="{FF2B5EF4-FFF2-40B4-BE49-F238E27FC236}">
              <a16:creationId xmlns:a16="http://schemas.microsoft.com/office/drawing/2014/main" id="{14080B45-DA47-4EA2-BF69-7D295664003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48" name="【福祉施設】&#10;一人当たり面積グラフ枠">
          <a:extLst>
            <a:ext uri="{FF2B5EF4-FFF2-40B4-BE49-F238E27FC236}">
              <a16:creationId xmlns:a16="http://schemas.microsoft.com/office/drawing/2014/main" id="{EABEE3E7-C16B-4F86-A1FF-35A21769E67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149" name="直線コネクタ 148">
          <a:extLst>
            <a:ext uri="{FF2B5EF4-FFF2-40B4-BE49-F238E27FC236}">
              <a16:creationId xmlns:a16="http://schemas.microsoft.com/office/drawing/2014/main" id="{F40E6197-B66E-4318-A069-CC89167B1203}"/>
            </a:ext>
          </a:extLst>
        </xdr:cNvPr>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150" name="【福祉施設】&#10;一人当たり面積最小値テキスト">
          <a:extLst>
            <a:ext uri="{FF2B5EF4-FFF2-40B4-BE49-F238E27FC236}">
              <a16:creationId xmlns:a16="http://schemas.microsoft.com/office/drawing/2014/main" id="{6D266490-12E1-4098-8FA0-2BB4F01D9591}"/>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151" name="直線コネクタ 150">
          <a:extLst>
            <a:ext uri="{FF2B5EF4-FFF2-40B4-BE49-F238E27FC236}">
              <a16:creationId xmlns:a16="http://schemas.microsoft.com/office/drawing/2014/main" id="{2A21B635-1F33-42AF-BD3B-EF9088495575}"/>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152" name="【福祉施設】&#10;一人当たり面積最大値テキスト">
          <a:extLst>
            <a:ext uri="{FF2B5EF4-FFF2-40B4-BE49-F238E27FC236}">
              <a16:creationId xmlns:a16="http://schemas.microsoft.com/office/drawing/2014/main" id="{6887A54C-0590-47A3-BC89-D5CC1088EF5A}"/>
            </a:ext>
          </a:extLst>
        </xdr:cNvPr>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153" name="直線コネクタ 152">
          <a:extLst>
            <a:ext uri="{FF2B5EF4-FFF2-40B4-BE49-F238E27FC236}">
              <a16:creationId xmlns:a16="http://schemas.microsoft.com/office/drawing/2014/main" id="{1906D2C9-BE48-45AE-A103-7744E2910D6D}"/>
            </a:ext>
          </a:extLst>
        </xdr:cNvPr>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154" name="【福祉施設】&#10;一人当たり面積平均値テキスト">
          <a:extLst>
            <a:ext uri="{FF2B5EF4-FFF2-40B4-BE49-F238E27FC236}">
              <a16:creationId xmlns:a16="http://schemas.microsoft.com/office/drawing/2014/main" id="{3580547C-5859-4C12-B7EC-A1AE17FB19C7}"/>
            </a:ext>
          </a:extLst>
        </xdr:cNvPr>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155" name="フローチャート: 判断 154">
          <a:extLst>
            <a:ext uri="{FF2B5EF4-FFF2-40B4-BE49-F238E27FC236}">
              <a16:creationId xmlns:a16="http://schemas.microsoft.com/office/drawing/2014/main" id="{F82C5514-47C6-42BE-A04E-A8A643E902D9}"/>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156" name="フローチャート: 判断 155">
          <a:extLst>
            <a:ext uri="{FF2B5EF4-FFF2-40B4-BE49-F238E27FC236}">
              <a16:creationId xmlns:a16="http://schemas.microsoft.com/office/drawing/2014/main" id="{96B87AAC-012E-4757-993C-90F1A5F6E7A5}"/>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157" name="フローチャート: 判断 156">
          <a:extLst>
            <a:ext uri="{FF2B5EF4-FFF2-40B4-BE49-F238E27FC236}">
              <a16:creationId xmlns:a16="http://schemas.microsoft.com/office/drawing/2014/main" id="{F0901CD9-8240-4E59-BE4C-24CED7032F66}"/>
            </a:ext>
          </a:extLst>
        </xdr:cNvPr>
        <xdr:cNvSpPr/>
      </xdr:nvSpPr>
      <xdr:spPr>
        <a:xfrm>
          <a:off x="8699500" y="145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158" name="フローチャート: 判断 157">
          <a:extLst>
            <a:ext uri="{FF2B5EF4-FFF2-40B4-BE49-F238E27FC236}">
              <a16:creationId xmlns:a16="http://schemas.microsoft.com/office/drawing/2014/main" id="{2DBC3FCF-8DAE-4EFD-AE51-8B329966A00E}"/>
            </a:ext>
          </a:extLst>
        </xdr:cNvPr>
        <xdr:cNvSpPr/>
      </xdr:nvSpPr>
      <xdr:spPr>
        <a:xfrm>
          <a:off x="7810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159" name="フローチャート: 判断 158">
          <a:extLst>
            <a:ext uri="{FF2B5EF4-FFF2-40B4-BE49-F238E27FC236}">
              <a16:creationId xmlns:a16="http://schemas.microsoft.com/office/drawing/2014/main" id="{3FAAA9B6-104B-451A-9120-ABD3BD6ECF93}"/>
            </a:ext>
          </a:extLst>
        </xdr:cNvPr>
        <xdr:cNvSpPr/>
      </xdr:nvSpPr>
      <xdr:spPr>
        <a:xfrm>
          <a:off x="6921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60" name="テキスト ボックス 159">
          <a:extLst>
            <a:ext uri="{FF2B5EF4-FFF2-40B4-BE49-F238E27FC236}">
              <a16:creationId xmlns:a16="http://schemas.microsoft.com/office/drawing/2014/main" id="{507CB2B7-4716-4E5B-832F-8BC7D8EAA5B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61" name="テキスト ボックス 160">
          <a:extLst>
            <a:ext uri="{FF2B5EF4-FFF2-40B4-BE49-F238E27FC236}">
              <a16:creationId xmlns:a16="http://schemas.microsoft.com/office/drawing/2014/main" id="{817F3B39-6026-43D8-AEFE-0158020AA78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62" name="テキスト ボックス 161">
          <a:extLst>
            <a:ext uri="{FF2B5EF4-FFF2-40B4-BE49-F238E27FC236}">
              <a16:creationId xmlns:a16="http://schemas.microsoft.com/office/drawing/2014/main" id="{19F98811-001E-425E-8126-60F54E2FAC9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63" name="テキスト ボックス 162">
          <a:extLst>
            <a:ext uri="{FF2B5EF4-FFF2-40B4-BE49-F238E27FC236}">
              <a16:creationId xmlns:a16="http://schemas.microsoft.com/office/drawing/2014/main" id="{6E9FCB34-2218-4490-9490-649F6AED634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64" name="テキスト ボックス 163">
          <a:extLst>
            <a:ext uri="{FF2B5EF4-FFF2-40B4-BE49-F238E27FC236}">
              <a16:creationId xmlns:a16="http://schemas.microsoft.com/office/drawing/2014/main" id="{C576CE1D-6817-426D-B6FC-EEC0A19F01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53268</xdr:rowOff>
    </xdr:from>
    <xdr:to>
      <xdr:col>55</xdr:col>
      <xdr:colOff>50800</xdr:colOff>
      <xdr:row>86</xdr:row>
      <xdr:rowOff>154868</xdr:rowOff>
    </xdr:to>
    <xdr:sp macro="" textlink="">
      <xdr:nvSpPr>
        <xdr:cNvPr id="165" name="楕円 164">
          <a:extLst>
            <a:ext uri="{FF2B5EF4-FFF2-40B4-BE49-F238E27FC236}">
              <a16:creationId xmlns:a16="http://schemas.microsoft.com/office/drawing/2014/main" id="{6694C920-912A-4758-B757-A0B93508A959}"/>
            </a:ext>
          </a:extLst>
        </xdr:cNvPr>
        <xdr:cNvSpPr/>
      </xdr:nvSpPr>
      <xdr:spPr>
        <a:xfrm>
          <a:off x="10426700" y="1479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139645</xdr:rowOff>
    </xdr:from>
    <xdr:ext cx="469744" cy="259045"/>
    <xdr:sp macro="" textlink="">
      <xdr:nvSpPr>
        <xdr:cNvPr id="166" name="【福祉施設】&#10;一人当たり面積該当値テキスト">
          <a:extLst>
            <a:ext uri="{FF2B5EF4-FFF2-40B4-BE49-F238E27FC236}">
              <a16:creationId xmlns:a16="http://schemas.microsoft.com/office/drawing/2014/main" id="{5ECEC7F9-9A8A-4D0E-A4A0-4DA691859E04}"/>
            </a:ext>
          </a:extLst>
        </xdr:cNvPr>
        <xdr:cNvSpPr txBox="1"/>
      </xdr:nvSpPr>
      <xdr:spPr>
        <a:xfrm>
          <a:off x="10515600" y="1471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53921</xdr:rowOff>
    </xdr:from>
    <xdr:to>
      <xdr:col>50</xdr:col>
      <xdr:colOff>165100</xdr:colOff>
      <xdr:row>86</xdr:row>
      <xdr:rowOff>155521</xdr:rowOff>
    </xdr:to>
    <xdr:sp macro="" textlink="">
      <xdr:nvSpPr>
        <xdr:cNvPr id="167" name="楕円 166">
          <a:extLst>
            <a:ext uri="{FF2B5EF4-FFF2-40B4-BE49-F238E27FC236}">
              <a16:creationId xmlns:a16="http://schemas.microsoft.com/office/drawing/2014/main" id="{7DD7BF72-C606-49E8-9193-40232180D98F}"/>
            </a:ext>
          </a:extLst>
        </xdr:cNvPr>
        <xdr:cNvSpPr/>
      </xdr:nvSpPr>
      <xdr:spPr>
        <a:xfrm>
          <a:off x="9588500" y="1479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104068</xdr:rowOff>
    </xdr:from>
    <xdr:to>
      <xdr:col>55</xdr:col>
      <xdr:colOff>0</xdr:colOff>
      <xdr:row>86</xdr:row>
      <xdr:rowOff>104721</xdr:rowOff>
    </xdr:to>
    <xdr:cxnSp macro="">
      <xdr:nvCxnSpPr>
        <xdr:cNvPr id="168" name="直線コネクタ 167">
          <a:extLst>
            <a:ext uri="{FF2B5EF4-FFF2-40B4-BE49-F238E27FC236}">
              <a16:creationId xmlns:a16="http://schemas.microsoft.com/office/drawing/2014/main" id="{70F938A6-1CC5-40ED-AE6D-134DB4D1DD35}"/>
            </a:ext>
          </a:extLst>
        </xdr:cNvPr>
        <xdr:cNvCxnSpPr/>
      </xdr:nvCxnSpPr>
      <xdr:spPr>
        <a:xfrm flipV="1">
          <a:off x="9639300" y="14848768"/>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59799</xdr:rowOff>
    </xdr:from>
    <xdr:to>
      <xdr:col>46</xdr:col>
      <xdr:colOff>38100</xdr:colOff>
      <xdr:row>86</xdr:row>
      <xdr:rowOff>161399</xdr:rowOff>
    </xdr:to>
    <xdr:sp macro="" textlink="">
      <xdr:nvSpPr>
        <xdr:cNvPr id="169" name="楕円 168">
          <a:extLst>
            <a:ext uri="{FF2B5EF4-FFF2-40B4-BE49-F238E27FC236}">
              <a16:creationId xmlns:a16="http://schemas.microsoft.com/office/drawing/2014/main" id="{18D8559B-939B-43A4-9C49-8EB4937AF86D}"/>
            </a:ext>
          </a:extLst>
        </xdr:cNvPr>
        <xdr:cNvSpPr/>
      </xdr:nvSpPr>
      <xdr:spPr>
        <a:xfrm>
          <a:off x="8699500" y="1480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104721</xdr:rowOff>
    </xdr:from>
    <xdr:to>
      <xdr:col>50</xdr:col>
      <xdr:colOff>114300</xdr:colOff>
      <xdr:row>86</xdr:row>
      <xdr:rowOff>110599</xdr:rowOff>
    </xdr:to>
    <xdr:cxnSp macro="">
      <xdr:nvCxnSpPr>
        <xdr:cNvPr id="170" name="直線コネクタ 169">
          <a:extLst>
            <a:ext uri="{FF2B5EF4-FFF2-40B4-BE49-F238E27FC236}">
              <a16:creationId xmlns:a16="http://schemas.microsoft.com/office/drawing/2014/main" id="{54422958-0B5E-4EB9-87AA-EB9498EB5D9E}"/>
            </a:ext>
          </a:extLst>
        </xdr:cNvPr>
        <xdr:cNvCxnSpPr/>
      </xdr:nvCxnSpPr>
      <xdr:spPr>
        <a:xfrm flipV="1">
          <a:off x="8750300" y="14849421"/>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58820</xdr:rowOff>
    </xdr:from>
    <xdr:to>
      <xdr:col>41</xdr:col>
      <xdr:colOff>101600</xdr:colOff>
      <xdr:row>86</xdr:row>
      <xdr:rowOff>160420</xdr:rowOff>
    </xdr:to>
    <xdr:sp macro="" textlink="">
      <xdr:nvSpPr>
        <xdr:cNvPr id="171" name="楕円 170">
          <a:extLst>
            <a:ext uri="{FF2B5EF4-FFF2-40B4-BE49-F238E27FC236}">
              <a16:creationId xmlns:a16="http://schemas.microsoft.com/office/drawing/2014/main" id="{1DB816EB-69A3-4C78-A69A-DA4EF2761B6D}"/>
            </a:ext>
          </a:extLst>
        </xdr:cNvPr>
        <xdr:cNvSpPr/>
      </xdr:nvSpPr>
      <xdr:spPr>
        <a:xfrm>
          <a:off x="7810500" y="1480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109620</xdr:rowOff>
    </xdr:from>
    <xdr:to>
      <xdr:col>45</xdr:col>
      <xdr:colOff>177800</xdr:colOff>
      <xdr:row>86</xdr:row>
      <xdr:rowOff>110599</xdr:rowOff>
    </xdr:to>
    <xdr:cxnSp macro="">
      <xdr:nvCxnSpPr>
        <xdr:cNvPr id="172" name="直線コネクタ 171">
          <a:extLst>
            <a:ext uri="{FF2B5EF4-FFF2-40B4-BE49-F238E27FC236}">
              <a16:creationId xmlns:a16="http://schemas.microsoft.com/office/drawing/2014/main" id="{8DC43F51-B651-404C-89E1-BC318CA9D075}"/>
            </a:ext>
          </a:extLst>
        </xdr:cNvPr>
        <xdr:cNvCxnSpPr/>
      </xdr:nvCxnSpPr>
      <xdr:spPr>
        <a:xfrm>
          <a:off x="7861300" y="14854320"/>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58820</xdr:rowOff>
    </xdr:from>
    <xdr:to>
      <xdr:col>36</xdr:col>
      <xdr:colOff>165100</xdr:colOff>
      <xdr:row>86</xdr:row>
      <xdr:rowOff>160420</xdr:rowOff>
    </xdr:to>
    <xdr:sp macro="" textlink="">
      <xdr:nvSpPr>
        <xdr:cNvPr id="173" name="楕円 172">
          <a:extLst>
            <a:ext uri="{FF2B5EF4-FFF2-40B4-BE49-F238E27FC236}">
              <a16:creationId xmlns:a16="http://schemas.microsoft.com/office/drawing/2014/main" id="{5B046093-2394-41ED-98B2-558967B8DC43}"/>
            </a:ext>
          </a:extLst>
        </xdr:cNvPr>
        <xdr:cNvSpPr/>
      </xdr:nvSpPr>
      <xdr:spPr>
        <a:xfrm>
          <a:off x="6921500" y="1480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109620</xdr:rowOff>
    </xdr:from>
    <xdr:to>
      <xdr:col>41</xdr:col>
      <xdr:colOff>50800</xdr:colOff>
      <xdr:row>86</xdr:row>
      <xdr:rowOff>109620</xdr:rowOff>
    </xdr:to>
    <xdr:cxnSp macro="">
      <xdr:nvCxnSpPr>
        <xdr:cNvPr id="174" name="直線コネクタ 173">
          <a:extLst>
            <a:ext uri="{FF2B5EF4-FFF2-40B4-BE49-F238E27FC236}">
              <a16:creationId xmlns:a16="http://schemas.microsoft.com/office/drawing/2014/main" id="{9A9DE0A2-FF9C-40E9-8C7C-903A42BF1548}"/>
            </a:ext>
          </a:extLst>
        </xdr:cNvPr>
        <xdr:cNvCxnSpPr/>
      </xdr:nvCxnSpPr>
      <xdr:spPr>
        <a:xfrm>
          <a:off x="6972300" y="14854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118817</xdr:rowOff>
    </xdr:from>
    <xdr:ext cx="469744" cy="259045"/>
    <xdr:sp macro="" textlink="">
      <xdr:nvSpPr>
        <xdr:cNvPr id="175" name="n_1aveValue【福祉施設】&#10;一人当たり面積">
          <a:extLst>
            <a:ext uri="{FF2B5EF4-FFF2-40B4-BE49-F238E27FC236}">
              <a16:creationId xmlns:a16="http://schemas.microsoft.com/office/drawing/2014/main" id="{C306D3A3-AF3E-4B8E-80B6-4260BE464022}"/>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99223</xdr:rowOff>
    </xdr:from>
    <xdr:ext cx="469744" cy="259045"/>
    <xdr:sp macro="" textlink="">
      <xdr:nvSpPr>
        <xdr:cNvPr id="176" name="n_2aveValue【福祉施設】&#10;一人当たり面積">
          <a:extLst>
            <a:ext uri="{FF2B5EF4-FFF2-40B4-BE49-F238E27FC236}">
              <a16:creationId xmlns:a16="http://schemas.microsoft.com/office/drawing/2014/main" id="{468BCA17-EC36-40E5-89F7-191CEBC82BA0}"/>
            </a:ext>
          </a:extLst>
        </xdr:cNvPr>
        <xdr:cNvSpPr txBox="1"/>
      </xdr:nvSpPr>
      <xdr:spPr>
        <a:xfrm>
          <a:off x="8515427" y="1432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118817</xdr:rowOff>
    </xdr:from>
    <xdr:ext cx="469744" cy="259045"/>
    <xdr:sp macro="" textlink="">
      <xdr:nvSpPr>
        <xdr:cNvPr id="177" name="n_3aveValue【福祉施設】&#10;一人当たり面積">
          <a:extLst>
            <a:ext uri="{FF2B5EF4-FFF2-40B4-BE49-F238E27FC236}">
              <a16:creationId xmlns:a16="http://schemas.microsoft.com/office/drawing/2014/main" id="{4B6A584D-8E43-404C-9147-20DC0492C3EF}"/>
            </a:ext>
          </a:extLst>
        </xdr:cNvPr>
        <xdr:cNvSpPr txBox="1"/>
      </xdr:nvSpPr>
      <xdr:spPr>
        <a:xfrm>
          <a:off x="76264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128940</xdr:rowOff>
    </xdr:from>
    <xdr:ext cx="469744" cy="259045"/>
    <xdr:sp macro="" textlink="">
      <xdr:nvSpPr>
        <xdr:cNvPr id="178" name="n_4aveValue【福祉施設】&#10;一人当たり面積">
          <a:extLst>
            <a:ext uri="{FF2B5EF4-FFF2-40B4-BE49-F238E27FC236}">
              <a16:creationId xmlns:a16="http://schemas.microsoft.com/office/drawing/2014/main" id="{15B9614A-4D38-4B71-8FFE-F956218EEB60}"/>
            </a:ext>
          </a:extLst>
        </xdr:cNvPr>
        <xdr:cNvSpPr txBox="1"/>
      </xdr:nvSpPr>
      <xdr:spPr>
        <a:xfrm>
          <a:off x="6737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146648</xdr:rowOff>
    </xdr:from>
    <xdr:ext cx="469744" cy="259045"/>
    <xdr:sp macro="" textlink="">
      <xdr:nvSpPr>
        <xdr:cNvPr id="179" name="n_1mainValue【福祉施設】&#10;一人当たり面積">
          <a:extLst>
            <a:ext uri="{FF2B5EF4-FFF2-40B4-BE49-F238E27FC236}">
              <a16:creationId xmlns:a16="http://schemas.microsoft.com/office/drawing/2014/main" id="{7C51BE99-7DE3-48CF-996B-56CC05430E0E}"/>
            </a:ext>
          </a:extLst>
        </xdr:cNvPr>
        <xdr:cNvSpPr txBox="1"/>
      </xdr:nvSpPr>
      <xdr:spPr>
        <a:xfrm>
          <a:off x="9391727" y="1489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152526</xdr:rowOff>
    </xdr:from>
    <xdr:ext cx="469744" cy="259045"/>
    <xdr:sp macro="" textlink="">
      <xdr:nvSpPr>
        <xdr:cNvPr id="180" name="n_2mainValue【福祉施設】&#10;一人当たり面積">
          <a:extLst>
            <a:ext uri="{FF2B5EF4-FFF2-40B4-BE49-F238E27FC236}">
              <a16:creationId xmlns:a16="http://schemas.microsoft.com/office/drawing/2014/main" id="{8B1049D2-F658-4E20-84E6-3447ACCCA1C7}"/>
            </a:ext>
          </a:extLst>
        </xdr:cNvPr>
        <xdr:cNvSpPr txBox="1"/>
      </xdr:nvSpPr>
      <xdr:spPr>
        <a:xfrm>
          <a:off x="8515427" y="14897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151547</xdr:rowOff>
    </xdr:from>
    <xdr:ext cx="469744" cy="259045"/>
    <xdr:sp macro="" textlink="">
      <xdr:nvSpPr>
        <xdr:cNvPr id="181" name="n_3mainValue【福祉施設】&#10;一人当たり面積">
          <a:extLst>
            <a:ext uri="{FF2B5EF4-FFF2-40B4-BE49-F238E27FC236}">
              <a16:creationId xmlns:a16="http://schemas.microsoft.com/office/drawing/2014/main" id="{631EE5D4-4D19-497E-8674-C0E325DF744A}"/>
            </a:ext>
          </a:extLst>
        </xdr:cNvPr>
        <xdr:cNvSpPr txBox="1"/>
      </xdr:nvSpPr>
      <xdr:spPr>
        <a:xfrm>
          <a:off x="7626427" y="1489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151547</xdr:rowOff>
    </xdr:from>
    <xdr:ext cx="469744" cy="259045"/>
    <xdr:sp macro="" textlink="">
      <xdr:nvSpPr>
        <xdr:cNvPr id="182" name="n_4mainValue【福祉施設】&#10;一人当たり面積">
          <a:extLst>
            <a:ext uri="{FF2B5EF4-FFF2-40B4-BE49-F238E27FC236}">
              <a16:creationId xmlns:a16="http://schemas.microsoft.com/office/drawing/2014/main" id="{9F94694E-D7BB-4E3A-986D-DF08FE1EB026}"/>
            </a:ext>
          </a:extLst>
        </xdr:cNvPr>
        <xdr:cNvSpPr txBox="1"/>
      </xdr:nvSpPr>
      <xdr:spPr>
        <a:xfrm>
          <a:off x="6737427" y="1489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83" name="正方形/長方形 182">
          <a:extLst>
            <a:ext uri="{FF2B5EF4-FFF2-40B4-BE49-F238E27FC236}">
              <a16:creationId xmlns:a16="http://schemas.microsoft.com/office/drawing/2014/main" id="{80825690-F2B2-4342-9932-EB5479B6AED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4" name="正方形/長方形 183">
          <a:extLst>
            <a:ext uri="{FF2B5EF4-FFF2-40B4-BE49-F238E27FC236}">
              <a16:creationId xmlns:a16="http://schemas.microsoft.com/office/drawing/2014/main" id="{76AA22B5-A1DA-4E0C-B856-1863036CFB8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5" name="正方形/長方形 184">
          <a:extLst>
            <a:ext uri="{FF2B5EF4-FFF2-40B4-BE49-F238E27FC236}">
              <a16:creationId xmlns:a16="http://schemas.microsoft.com/office/drawing/2014/main" id="{2EF6C5CD-7347-4D65-B7D3-DA0B226300C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6" name="正方形/長方形 185">
          <a:extLst>
            <a:ext uri="{FF2B5EF4-FFF2-40B4-BE49-F238E27FC236}">
              <a16:creationId xmlns:a16="http://schemas.microsoft.com/office/drawing/2014/main" id="{21E6B9EB-0FD4-4796-BF37-3BD838C69E9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7" name="正方形/長方形 186">
          <a:extLst>
            <a:ext uri="{FF2B5EF4-FFF2-40B4-BE49-F238E27FC236}">
              <a16:creationId xmlns:a16="http://schemas.microsoft.com/office/drawing/2014/main" id="{4F4AF026-EF3D-4278-A606-B539EB101B3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8" name="正方形/長方形 187">
          <a:extLst>
            <a:ext uri="{FF2B5EF4-FFF2-40B4-BE49-F238E27FC236}">
              <a16:creationId xmlns:a16="http://schemas.microsoft.com/office/drawing/2014/main" id="{A6C1CBBC-4402-4EB1-9658-8DA075D1737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9" name="正方形/長方形 188">
          <a:extLst>
            <a:ext uri="{FF2B5EF4-FFF2-40B4-BE49-F238E27FC236}">
              <a16:creationId xmlns:a16="http://schemas.microsoft.com/office/drawing/2014/main" id="{6F38DC94-D2A6-42EB-8262-1CA6EF73BA6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90" name="正方形/長方形 189">
          <a:extLst>
            <a:ext uri="{FF2B5EF4-FFF2-40B4-BE49-F238E27FC236}">
              <a16:creationId xmlns:a16="http://schemas.microsoft.com/office/drawing/2014/main" id="{35FA2F0E-4706-460F-B7A0-9721FD257C3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91" name="テキスト ボックス 190">
          <a:extLst>
            <a:ext uri="{FF2B5EF4-FFF2-40B4-BE49-F238E27FC236}">
              <a16:creationId xmlns:a16="http://schemas.microsoft.com/office/drawing/2014/main" id="{C89885F5-E47A-407B-91AA-11EF1B7668D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92" name="直線コネクタ 191">
          <a:extLst>
            <a:ext uri="{FF2B5EF4-FFF2-40B4-BE49-F238E27FC236}">
              <a16:creationId xmlns:a16="http://schemas.microsoft.com/office/drawing/2014/main" id="{50B8A3D3-171B-4803-9993-02DE5FAB7A4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93" name="テキスト ボックス 192">
          <a:extLst>
            <a:ext uri="{FF2B5EF4-FFF2-40B4-BE49-F238E27FC236}">
              <a16:creationId xmlns:a16="http://schemas.microsoft.com/office/drawing/2014/main" id="{9BE7C61E-D132-4547-955E-E336E9C9F283}"/>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94" name="直線コネクタ 193">
          <a:extLst>
            <a:ext uri="{FF2B5EF4-FFF2-40B4-BE49-F238E27FC236}">
              <a16:creationId xmlns:a16="http://schemas.microsoft.com/office/drawing/2014/main" id="{70F03E35-9596-4AFA-BC46-69C7616CEE4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95" name="テキスト ボックス 194">
          <a:extLst>
            <a:ext uri="{FF2B5EF4-FFF2-40B4-BE49-F238E27FC236}">
              <a16:creationId xmlns:a16="http://schemas.microsoft.com/office/drawing/2014/main" id="{136E647E-A678-49C5-9012-2B11579D7804}"/>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96" name="直線コネクタ 195">
          <a:extLst>
            <a:ext uri="{FF2B5EF4-FFF2-40B4-BE49-F238E27FC236}">
              <a16:creationId xmlns:a16="http://schemas.microsoft.com/office/drawing/2014/main" id="{B36EB0CF-6218-4C8A-B3EF-7CAF3301E9F9}"/>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97" name="テキスト ボックス 196">
          <a:extLst>
            <a:ext uri="{FF2B5EF4-FFF2-40B4-BE49-F238E27FC236}">
              <a16:creationId xmlns:a16="http://schemas.microsoft.com/office/drawing/2014/main" id="{43A08BD2-5B81-47B6-B8EE-73CFB13BF295}"/>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98" name="直線コネクタ 197">
          <a:extLst>
            <a:ext uri="{FF2B5EF4-FFF2-40B4-BE49-F238E27FC236}">
              <a16:creationId xmlns:a16="http://schemas.microsoft.com/office/drawing/2014/main" id="{3EB2CFB3-6FB0-4B35-8080-DC85854E938D}"/>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99" name="テキスト ボックス 198">
          <a:extLst>
            <a:ext uri="{FF2B5EF4-FFF2-40B4-BE49-F238E27FC236}">
              <a16:creationId xmlns:a16="http://schemas.microsoft.com/office/drawing/2014/main" id="{8C207D65-2808-4107-9F10-C6770B4F34A9}"/>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00" name="直線コネクタ 199">
          <a:extLst>
            <a:ext uri="{FF2B5EF4-FFF2-40B4-BE49-F238E27FC236}">
              <a16:creationId xmlns:a16="http://schemas.microsoft.com/office/drawing/2014/main" id="{FF72F39C-C6FF-4E12-AB13-A7E6374D4FAF}"/>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01" name="テキスト ボックス 200">
          <a:extLst>
            <a:ext uri="{FF2B5EF4-FFF2-40B4-BE49-F238E27FC236}">
              <a16:creationId xmlns:a16="http://schemas.microsoft.com/office/drawing/2014/main" id="{9B499E60-1A0A-4D45-AA5A-0488E0C25B7C}"/>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02" name="直線コネクタ 201">
          <a:extLst>
            <a:ext uri="{FF2B5EF4-FFF2-40B4-BE49-F238E27FC236}">
              <a16:creationId xmlns:a16="http://schemas.microsoft.com/office/drawing/2014/main" id="{7D540452-3526-4678-8B30-3C2A844D877E}"/>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03" name="テキスト ボックス 202">
          <a:extLst>
            <a:ext uri="{FF2B5EF4-FFF2-40B4-BE49-F238E27FC236}">
              <a16:creationId xmlns:a16="http://schemas.microsoft.com/office/drawing/2014/main" id="{FE743476-BD6B-4AF3-9AB9-ADF11AE6F4B6}"/>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04" name="直線コネクタ 203">
          <a:extLst>
            <a:ext uri="{FF2B5EF4-FFF2-40B4-BE49-F238E27FC236}">
              <a16:creationId xmlns:a16="http://schemas.microsoft.com/office/drawing/2014/main" id="{962DAD39-6CD3-43B8-9DA9-BCF5ED6A04BC}"/>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05" name="テキスト ボックス 204">
          <a:extLst>
            <a:ext uri="{FF2B5EF4-FFF2-40B4-BE49-F238E27FC236}">
              <a16:creationId xmlns:a16="http://schemas.microsoft.com/office/drawing/2014/main" id="{B3471831-AFBD-4E4A-A374-47973E7C7EDC}"/>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6" name="直線コネクタ 205">
          <a:extLst>
            <a:ext uri="{FF2B5EF4-FFF2-40B4-BE49-F238E27FC236}">
              <a16:creationId xmlns:a16="http://schemas.microsoft.com/office/drawing/2014/main" id="{F24C2132-ABB7-4D80-9220-64D1226040F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07" name="【市民会館】&#10;有形固定資産減価償却率グラフ枠">
          <a:extLst>
            <a:ext uri="{FF2B5EF4-FFF2-40B4-BE49-F238E27FC236}">
              <a16:creationId xmlns:a16="http://schemas.microsoft.com/office/drawing/2014/main" id="{8260C101-3395-47A8-B545-C6C33F1DF6B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166007</xdr:rowOff>
    </xdr:from>
    <xdr:to>
      <xdr:col>24</xdr:col>
      <xdr:colOff>62865</xdr:colOff>
      <xdr:row>109</xdr:row>
      <xdr:rowOff>35379</xdr:rowOff>
    </xdr:to>
    <xdr:cxnSp macro="">
      <xdr:nvCxnSpPr>
        <xdr:cNvPr id="208" name="直線コネクタ 207">
          <a:extLst>
            <a:ext uri="{FF2B5EF4-FFF2-40B4-BE49-F238E27FC236}">
              <a16:creationId xmlns:a16="http://schemas.microsoft.com/office/drawing/2014/main" id="{92FCC696-93F7-4770-8FC3-32272EE1892C}"/>
            </a:ext>
          </a:extLst>
        </xdr:cNvPr>
        <xdr:cNvCxnSpPr/>
      </xdr:nvCxnSpPr>
      <xdr:spPr>
        <a:xfrm flipV="1">
          <a:off x="4634865" y="1713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09" name="【市民会館】&#10;有形固定資産減価償却率最小値テキスト">
          <a:extLst>
            <a:ext uri="{FF2B5EF4-FFF2-40B4-BE49-F238E27FC236}">
              <a16:creationId xmlns:a16="http://schemas.microsoft.com/office/drawing/2014/main" id="{B2F7FFD2-D2DB-4425-82B7-155AD771F61A}"/>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10" name="直線コネクタ 209">
          <a:extLst>
            <a:ext uri="{FF2B5EF4-FFF2-40B4-BE49-F238E27FC236}">
              <a16:creationId xmlns:a16="http://schemas.microsoft.com/office/drawing/2014/main" id="{AB7C785B-F3FE-4FAB-BEDD-5FCB3EFEB00F}"/>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112684</xdr:rowOff>
    </xdr:from>
    <xdr:ext cx="340478" cy="259045"/>
    <xdr:sp macro="" textlink="">
      <xdr:nvSpPr>
        <xdr:cNvPr id="211" name="【市民会館】&#10;有形固定資産減価償却率最大値テキスト">
          <a:extLst>
            <a:ext uri="{FF2B5EF4-FFF2-40B4-BE49-F238E27FC236}">
              <a16:creationId xmlns:a16="http://schemas.microsoft.com/office/drawing/2014/main" id="{644A4A2C-9501-4C44-9014-38C6C81F4317}"/>
            </a:ext>
          </a:extLst>
        </xdr:cNvPr>
        <xdr:cNvSpPr txBox="1"/>
      </xdr:nvSpPr>
      <xdr:spPr>
        <a:xfrm>
          <a:off x="4673600" y="1691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166007</xdr:rowOff>
    </xdr:from>
    <xdr:to>
      <xdr:col>24</xdr:col>
      <xdr:colOff>152400</xdr:colOff>
      <xdr:row>99</xdr:row>
      <xdr:rowOff>166007</xdr:rowOff>
    </xdr:to>
    <xdr:cxnSp macro="">
      <xdr:nvCxnSpPr>
        <xdr:cNvPr id="212" name="直線コネクタ 211">
          <a:extLst>
            <a:ext uri="{FF2B5EF4-FFF2-40B4-BE49-F238E27FC236}">
              <a16:creationId xmlns:a16="http://schemas.microsoft.com/office/drawing/2014/main" id="{BA958167-8132-4E3B-87B4-38228D0B2D78}"/>
            </a:ext>
          </a:extLst>
        </xdr:cNvPr>
        <xdr:cNvCxnSpPr/>
      </xdr:nvCxnSpPr>
      <xdr:spPr>
        <a:xfrm>
          <a:off x="4546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79301</xdr:rowOff>
    </xdr:from>
    <xdr:ext cx="405111" cy="259045"/>
    <xdr:sp macro="" textlink="">
      <xdr:nvSpPr>
        <xdr:cNvPr id="213" name="【市民会館】&#10;有形固定資産減価償却率平均値テキスト">
          <a:extLst>
            <a:ext uri="{FF2B5EF4-FFF2-40B4-BE49-F238E27FC236}">
              <a16:creationId xmlns:a16="http://schemas.microsoft.com/office/drawing/2014/main" id="{20D9596D-EBED-4AD2-B955-7895924AF9E8}"/>
            </a:ext>
          </a:extLst>
        </xdr:cNvPr>
        <xdr:cNvSpPr txBox="1"/>
      </xdr:nvSpPr>
      <xdr:spPr>
        <a:xfrm>
          <a:off x="4673600" y="17567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56424</xdr:rowOff>
    </xdr:from>
    <xdr:to>
      <xdr:col>24</xdr:col>
      <xdr:colOff>114300</xdr:colOff>
      <xdr:row>103</xdr:row>
      <xdr:rowOff>158024</xdr:rowOff>
    </xdr:to>
    <xdr:sp macro="" textlink="">
      <xdr:nvSpPr>
        <xdr:cNvPr id="214" name="フローチャート: 判断 213">
          <a:extLst>
            <a:ext uri="{FF2B5EF4-FFF2-40B4-BE49-F238E27FC236}">
              <a16:creationId xmlns:a16="http://schemas.microsoft.com/office/drawing/2014/main" id="{E33F7DD4-4B96-499D-88D2-38FD40D8B3F8}"/>
            </a:ext>
          </a:extLst>
        </xdr:cNvPr>
        <xdr:cNvSpPr/>
      </xdr:nvSpPr>
      <xdr:spPr>
        <a:xfrm>
          <a:off x="45847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40095</xdr:rowOff>
    </xdr:from>
    <xdr:to>
      <xdr:col>20</xdr:col>
      <xdr:colOff>38100</xdr:colOff>
      <xdr:row>105</xdr:row>
      <xdr:rowOff>141695</xdr:rowOff>
    </xdr:to>
    <xdr:sp macro="" textlink="">
      <xdr:nvSpPr>
        <xdr:cNvPr id="215" name="フローチャート: 判断 214">
          <a:extLst>
            <a:ext uri="{FF2B5EF4-FFF2-40B4-BE49-F238E27FC236}">
              <a16:creationId xmlns:a16="http://schemas.microsoft.com/office/drawing/2014/main" id="{68AE3E15-7FDD-419B-8422-588255D72805}"/>
            </a:ext>
          </a:extLst>
        </xdr:cNvPr>
        <xdr:cNvSpPr/>
      </xdr:nvSpPr>
      <xdr:spPr>
        <a:xfrm>
          <a:off x="3746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154395</xdr:rowOff>
    </xdr:from>
    <xdr:to>
      <xdr:col>15</xdr:col>
      <xdr:colOff>101600</xdr:colOff>
      <xdr:row>105</xdr:row>
      <xdr:rowOff>84545</xdr:rowOff>
    </xdr:to>
    <xdr:sp macro="" textlink="">
      <xdr:nvSpPr>
        <xdr:cNvPr id="216" name="フローチャート: 判断 215">
          <a:extLst>
            <a:ext uri="{FF2B5EF4-FFF2-40B4-BE49-F238E27FC236}">
              <a16:creationId xmlns:a16="http://schemas.microsoft.com/office/drawing/2014/main" id="{49AFE499-78FA-40CD-AC0A-F0261BA6F405}"/>
            </a:ext>
          </a:extLst>
        </xdr:cNvPr>
        <xdr:cNvSpPr/>
      </xdr:nvSpPr>
      <xdr:spPr>
        <a:xfrm>
          <a:off x="2857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95613</xdr:rowOff>
    </xdr:from>
    <xdr:to>
      <xdr:col>10</xdr:col>
      <xdr:colOff>165100</xdr:colOff>
      <xdr:row>105</xdr:row>
      <xdr:rowOff>25763</xdr:rowOff>
    </xdr:to>
    <xdr:sp macro="" textlink="">
      <xdr:nvSpPr>
        <xdr:cNvPr id="217" name="フローチャート: 判断 216">
          <a:extLst>
            <a:ext uri="{FF2B5EF4-FFF2-40B4-BE49-F238E27FC236}">
              <a16:creationId xmlns:a16="http://schemas.microsoft.com/office/drawing/2014/main" id="{DF214E82-C277-4B4B-8625-3B09B74D016E}"/>
            </a:ext>
          </a:extLst>
        </xdr:cNvPr>
        <xdr:cNvSpPr/>
      </xdr:nvSpPr>
      <xdr:spPr>
        <a:xfrm>
          <a:off x="1968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103777</xdr:rowOff>
    </xdr:from>
    <xdr:to>
      <xdr:col>6</xdr:col>
      <xdr:colOff>38100</xdr:colOff>
      <xdr:row>105</xdr:row>
      <xdr:rowOff>33927</xdr:rowOff>
    </xdr:to>
    <xdr:sp macro="" textlink="">
      <xdr:nvSpPr>
        <xdr:cNvPr id="218" name="フローチャート: 判断 217">
          <a:extLst>
            <a:ext uri="{FF2B5EF4-FFF2-40B4-BE49-F238E27FC236}">
              <a16:creationId xmlns:a16="http://schemas.microsoft.com/office/drawing/2014/main" id="{11A60CAA-9594-4E68-98A0-C126B0B425C0}"/>
            </a:ext>
          </a:extLst>
        </xdr:cNvPr>
        <xdr:cNvSpPr/>
      </xdr:nvSpPr>
      <xdr:spPr>
        <a:xfrm>
          <a:off x="1079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9" name="テキスト ボックス 218">
          <a:extLst>
            <a:ext uri="{FF2B5EF4-FFF2-40B4-BE49-F238E27FC236}">
              <a16:creationId xmlns:a16="http://schemas.microsoft.com/office/drawing/2014/main" id="{B199DE57-B1C8-41FC-9C6B-55E2AF68CAA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20" name="テキスト ボックス 219">
          <a:extLst>
            <a:ext uri="{FF2B5EF4-FFF2-40B4-BE49-F238E27FC236}">
              <a16:creationId xmlns:a16="http://schemas.microsoft.com/office/drawing/2014/main" id="{D11F744F-E9B7-4B8D-973A-11D5D470DF2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21" name="テキスト ボックス 220">
          <a:extLst>
            <a:ext uri="{FF2B5EF4-FFF2-40B4-BE49-F238E27FC236}">
              <a16:creationId xmlns:a16="http://schemas.microsoft.com/office/drawing/2014/main" id="{3DC25728-DE3A-4B83-A988-8646DEEAC16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22" name="テキスト ボックス 221">
          <a:extLst>
            <a:ext uri="{FF2B5EF4-FFF2-40B4-BE49-F238E27FC236}">
              <a16:creationId xmlns:a16="http://schemas.microsoft.com/office/drawing/2014/main" id="{B9852D04-088A-4751-90B6-3BF0BD076C7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23" name="テキスト ボックス 222">
          <a:extLst>
            <a:ext uri="{FF2B5EF4-FFF2-40B4-BE49-F238E27FC236}">
              <a16:creationId xmlns:a16="http://schemas.microsoft.com/office/drawing/2014/main" id="{4EB32AFB-D5D0-468D-BFA5-305079A9B8F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66221</xdr:rowOff>
    </xdr:from>
    <xdr:to>
      <xdr:col>24</xdr:col>
      <xdr:colOff>114300</xdr:colOff>
      <xdr:row>103</xdr:row>
      <xdr:rowOff>167821</xdr:rowOff>
    </xdr:to>
    <xdr:sp macro="" textlink="">
      <xdr:nvSpPr>
        <xdr:cNvPr id="224" name="楕円 223">
          <a:extLst>
            <a:ext uri="{FF2B5EF4-FFF2-40B4-BE49-F238E27FC236}">
              <a16:creationId xmlns:a16="http://schemas.microsoft.com/office/drawing/2014/main" id="{B943CB3D-09F7-452E-B975-55ED09A27E6C}"/>
            </a:ext>
          </a:extLst>
        </xdr:cNvPr>
        <xdr:cNvSpPr/>
      </xdr:nvSpPr>
      <xdr:spPr>
        <a:xfrm>
          <a:off x="45847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44648</xdr:rowOff>
    </xdr:from>
    <xdr:ext cx="405111" cy="259045"/>
    <xdr:sp macro="" textlink="">
      <xdr:nvSpPr>
        <xdr:cNvPr id="225" name="【市民会館】&#10;有形固定資産減価償却率該当値テキスト">
          <a:extLst>
            <a:ext uri="{FF2B5EF4-FFF2-40B4-BE49-F238E27FC236}">
              <a16:creationId xmlns:a16="http://schemas.microsoft.com/office/drawing/2014/main" id="{7370A6AD-31B1-4D8B-97BC-835FDB12EEBB}"/>
            </a:ext>
          </a:extLst>
        </xdr:cNvPr>
        <xdr:cNvSpPr txBox="1"/>
      </xdr:nvSpPr>
      <xdr:spPr>
        <a:xfrm>
          <a:off x="4673600" y="17703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33564</xdr:rowOff>
    </xdr:from>
    <xdr:to>
      <xdr:col>20</xdr:col>
      <xdr:colOff>38100</xdr:colOff>
      <xdr:row>103</xdr:row>
      <xdr:rowOff>135164</xdr:rowOff>
    </xdr:to>
    <xdr:sp macro="" textlink="">
      <xdr:nvSpPr>
        <xdr:cNvPr id="226" name="楕円 225">
          <a:extLst>
            <a:ext uri="{FF2B5EF4-FFF2-40B4-BE49-F238E27FC236}">
              <a16:creationId xmlns:a16="http://schemas.microsoft.com/office/drawing/2014/main" id="{8F00C8BA-0B07-4A8D-B42F-AEB9B5D07532}"/>
            </a:ext>
          </a:extLst>
        </xdr:cNvPr>
        <xdr:cNvSpPr/>
      </xdr:nvSpPr>
      <xdr:spPr>
        <a:xfrm>
          <a:off x="3746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84364</xdr:rowOff>
    </xdr:from>
    <xdr:to>
      <xdr:col>24</xdr:col>
      <xdr:colOff>63500</xdr:colOff>
      <xdr:row>103</xdr:row>
      <xdr:rowOff>117021</xdr:rowOff>
    </xdr:to>
    <xdr:cxnSp macro="">
      <xdr:nvCxnSpPr>
        <xdr:cNvPr id="227" name="直線コネクタ 226">
          <a:extLst>
            <a:ext uri="{FF2B5EF4-FFF2-40B4-BE49-F238E27FC236}">
              <a16:creationId xmlns:a16="http://schemas.microsoft.com/office/drawing/2014/main" id="{437A16DC-FCD0-4B70-8D30-D7638806C86F}"/>
            </a:ext>
          </a:extLst>
        </xdr:cNvPr>
        <xdr:cNvCxnSpPr/>
      </xdr:nvCxnSpPr>
      <xdr:spPr>
        <a:xfrm>
          <a:off x="3797300" y="177437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132822</xdr:rowOff>
    </xdr:from>
    <xdr:ext cx="405111" cy="259045"/>
    <xdr:sp macro="" textlink="">
      <xdr:nvSpPr>
        <xdr:cNvPr id="228" name="n_1aveValue【市民会館】&#10;有形固定資産減価償却率">
          <a:extLst>
            <a:ext uri="{FF2B5EF4-FFF2-40B4-BE49-F238E27FC236}">
              <a16:creationId xmlns:a16="http://schemas.microsoft.com/office/drawing/2014/main" id="{96D6B8E9-E50A-415E-BA4D-75FDC6C258B4}"/>
            </a:ext>
          </a:extLst>
        </xdr:cNvPr>
        <xdr:cNvSpPr txBox="1"/>
      </xdr:nvSpPr>
      <xdr:spPr>
        <a:xfrm>
          <a:off x="35820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101072</xdr:rowOff>
    </xdr:from>
    <xdr:ext cx="405111" cy="259045"/>
    <xdr:sp macro="" textlink="">
      <xdr:nvSpPr>
        <xdr:cNvPr id="229" name="n_2aveValue【市民会館】&#10;有形固定資産減価償却率">
          <a:extLst>
            <a:ext uri="{FF2B5EF4-FFF2-40B4-BE49-F238E27FC236}">
              <a16:creationId xmlns:a16="http://schemas.microsoft.com/office/drawing/2014/main" id="{42D83830-5971-49BD-9D3F-434A031B20E6}"/>
            </a:ext>
          </a:extLst>
        </xdr:cNvPr>
        <xdr:cNvSpPr txBox="1"/>
      </xdr:nvSpPr>
      <xdr:spPr>
        <a:xfrm>
          <a:off x="2705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42290</xdr:rowOff>
    </xdr:from>
    <xdr:ext cx="405111" cy="259045"/>
    <xdr:sp macro="" textlink="">
      <xdr:nvSpPr>
        <xdr:cNvPr id="230" name="n_3aveValue【市民会館】&#10;有形固定資産減価償却率">
          <a:extLst>
            <a:ext uri="{FF2B5EF4-FFF2-40B4-BE49-F238E27FC236}">
              <a16:creationId xmlns:a16="http://schemas.microsoft.com/office/drawing/2014/main" id="{2080E894-6BC8-4876-82FB-F0130B3D36C0}"/>
            </a:ext>
          </a:extLst>
        </xdr:cNvPr>
        <xdr:cNvSpPr txBox="1"/>
      </xdr:nvSpPr>
      <xdr:spPr>
        <a:xfrm>
          <a:off x="18167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50454</xdr:rowOff>
    </xdr:from>
    <xdr:ext cx="405111" cy="259045"/>
    <xdr:sp macro="" textlink="">
      <xdr:nvSpPr>
        <xdr:cNvPr id="231" name="n_4aveValue【市民会館】&#10;有形固定資産減価償却率">
          <a:extLst>
            <a:ext uri="{FF2B5EF4-FFF2-40B4-BE49-F238E27FC236}">
              <a16:creationId xmlns:a16="http://schemas.microsoft.com/office/drawing/2014/main" id="{978442FC-7470-4A2A-A4E4-AEE22AAE69EF}"/>
            </a:ext>
          </a:extLst>
        </xdr:cNvPr>
        <xdr:cNvSpPr txBox="1"/>
      </xdr:nvSpPr>
      <xdr:spPr>
        <a:xfrm>
          <a:off x="927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151691</xdr:rowOff>
    </xdr:from>
    <xdr:ext cx="405111" cy="259045"/>
    <xdr:sp macro="" textlink="">
      <xdr:nvSpPr>
        <xdr:cNvPr id="232" name="n_1mainValue【市民会館】&#10;有形固定資産減価償却率">
          <a:extLst>
            <a:ext uri="{FF2B5EF4-FFF2-40B4-BE49-F238E27FC236}">
              <a16:creationId xmlns:a16="http://schemas.microsoft.com/office/drawing/2014/main" id="{7069E7F0-ED2B-48FB-969B-7E5456AFDE9E}"/>
            </a:ext>
          </a:extLst>
        </xdr:cNvPr>
        <xdr:cNvSpPr txBox="1"/>
      </xdr:nvSpPr>
      <xdr:spPr>
        <a:xfrm>
          <a:off x="35820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3" name="正方形/長方形 232">
          <a:extLst>
            <a:ext uri="{FF2B5EF4-FFF2-40B4-BE49-F238E27FC236}">
              <a16:creationId xmlns:a16="http://schemas.microsoft.com/office/drawing/2014/main" id="{3228CBF2-131E-46F1-875E-C276E85E9BD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4" name="正方形/長方形 233">
          <a:extLst>
            <a:ext uri="{FF2B5EF4-FFF2-40B4-BE49-F238E27FC236}">
              <a16:creationId xmlns:a16="http://schemas.microsoft.com/office/drawing/2014/main" id="{3E50CB40-89A0-41E8-B11B-FDE9B755915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5" name="正方形/長方形 234">
          <a:extLst>
            <a:ext uri="{FF2B5EF4-FFF2-40B4-BE49-F238E27FC236}">
              <a16:creationId xmlns:a16="http://schemas.microsoft.com/office/drawing/2014/main" id="{9EA7D8D1-47B3-40F5-80D8-93F798D6E7B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6" name="正方形/長方形 235">
          <a:extLst>
            <a:ext uri="{FF2B5EF4-FFF2-40B4-BE49-F238E27FC236}">
              <a16:creationId xmlns:a16="http://schemas.microsoft.com/office/drawing/2014/main" id="{CC5BA786-C14E-4B42-A450-E8755686E6E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7" name="正方形/長方形 236">
          <a:extLst>
            <a:ext uri="{FF2B5EF4-FFF2-40B4-BE49-F238E27FC236}">
              <a16:creationId xmlns:a16="http://schemas.microsoft.com/office/drawing/2014/main" id="{B4FC69C0-7EF4-4028-9430-836B394D91B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8" name="正方形/長方形 237">
          <a:extLst>
            <a:ext uri="{FF2B5EF4-FFF2-40B4-BE49-F238E27FC236}">
              <a16:creationId xmlns:a16="http://schemas.microsoft.com/office/drawing/2014/main" id="{44F55429-78D0-4D0D-ADCC-28D80EEB05F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9" name="正方形/長方形 238">
          <a:extLst>
            <a:ext uri="{FF2B5EF4-FFF2-40B4-BE49-F238E27FC236}">
              <a16:creationId xmlns:a16="http://schemas.microsoft.com/office/drawing/2014/main" id="{63E5A91E-6074-4A99-B412-38953DB6D2D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0" name="正方形/長方形 239">
          <a:extLst>
            <a:ext uri="{FF2B5EF4-FFF2-40B4-BE49-F238E27FC236}">
              <a16:creationId xmlns:a16="http://schemas.microsoft.com/office/drawing/2014/main" id="{D045EF40-28BC-4EF4-B02D-58A2DC705BF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1" name="テキスト ボックス 240">
          <a:extLst>
            <a:ext uri="{FF2B5EF4-FFF2-40B4-BE49-F238E27FC236}">
              <a16:creationId xmlns:a16="http://schemas.microsoft.com/office/drawing/2014/main" id="{F5212E6D-89F7-40B4-8855-977A1278030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2" name="直線コネクタ 241">
          <a:extLst>
            <a:ext uri="{FF2B5EF4-FFF2-40B4-BE49-F238E27FC236}">
              <a16:creationId xmlns:a16="http://schemas.microsoft.com/office/drawing/2014/main" id="{636F8006-EED3-400A-AF71-C7159D9C3B2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43" name="直線コネクタ 242">
          <a:extLst>
            <a:ext uri="{FF2B5EF4-FFF2-40B4-BE49-F238E27FC236}">
              <a16:creationId xmlns:a16="http://schemas.microsoft.com/office/drawing/2014/main" id="{D0AA4F15-2A06-4855-952E-334E19229AE2}"/>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44" name="テキスト ボックス 243">
          <a:extLst>
            <a:ext uri="{FF2B5EF4-FFF2-40B4-BE49-F238E27FC236}">
              <a16:creationId xmlns:a16="http://schemas.microsoft.com/office/drawing/2014/main" id="{56726853-C14E-4338-80D2-A951A177C131}"/>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45" name="直線コネクタ 244">
          <a:extLst>
            <a:ext uri="{FF2B5EF4-FFF2-40B4-BE49-F238E27FC236}">
              <a16:creationId xmlns:a16="http://schemas.microsoft.com/office/drawing/2014/main" id="{4B2B32CE-C9A1-482E-B3DD-028DFD197098}"/>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46" name="テキスト ボックス 245">
          <a:extLst>
            <a:ext uri="{FF2B5EF4-FFF2-40B4-BE49-F238E27FC236}">
              <a16:creationId xmlns:a16="http://schemas.microsoft.com/office/drawing/2014/main" id="{7C3900F8-438A-4658-9305-76B3B4414FED}"/>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47" name="直線コネクタ 246">
          <a:extLst>
            <a:ext uri="{FF2B5EF4-FFF2-40B4-BE49-F238E27FC236}">
              <a16:creationId xmlns:a16="http://schemas.microsoft.com/office/drawing/2014/main" id="{601943B5-03AC-4F72-B17D-62E8DAE1564E}"/>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48" name="テキスト ボックス 247">
          <a:extLst>
            <a:ext uri="{FF2B5EF4-FFF2-40B4-BE49-F238E27FC236}">
              <a16:creationId xmlns:a16="http://schemas.microsoft.com/office/drawing/2014/main" id="{B98EB87F-BAD1-4D98-8AAD-9B5EFAE4181F}"/>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49" name="直線コネクタ 248">
          <a:extLst>
            <a:ext uri="{FF2B5EF4-FFF2-40B4-BE49-F238E27FC236}">
              <a16:creationId xmlns:a16="http://schemas.microsoft.com/office/drawing/2014/main" id="{2651F46A-5F96-44DB-B46E-2F69456776A8}"/>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50" name="テキスト ボックス 249">
          <a:extLst>
            <a:ext uri="{FF2B5EF4-FFF2-40B4-BE49-F238E27FC236}">
              <a16:creationId xmlns:a16="http://schemas.microsoft.com/office/drawing/2014/main" id="{97FAC12A-FC22-4544-BC4D-099362FD8E6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51" name="直線コネクタ 250">
          <a:extLst>
            <a:ext uri="{FF2B5EF4-FFF2-40B4-BE49-F238E27FC236}">
              <a16:creationId xmlns:a16="http://schemas.microsoft.com/office/drawing/2014/main" id="{18D2BA7E-E55D-4047-8C51-4BF65A11F471}"/>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52" name="テキスト ボックス 251">
          <a:extLst>
            <a:ext uri="{FF2B5EF4-FFF2-40B4-BE49-F238E27FC236}">
              <a16:creationId xmlns:a16="http://schemas.microsoft.com/office/drawing/2014/main" id="{9F7B614E-EBE1-4C48-9E2C-178A14CA2C9B}"/>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3" name="直線コネクタ 252">
          <a:extLst>
            <a:ext uri="{FF2B5EF4-FFF2-40B4-BE49-F238E27FC236}">
              <a16:creationId xmlns:a16="http://schemas.microsoft.com/office/drawing/2014/main" id="{8F8CD237-36CC-411C-96DB-A10215BE010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4" name="テキスト ボックス 253">
          <a:extLst>
            <a:ext uri="{FF2B5EF4-FFF2-40B4-BE49-F238E27FC236}">
              <a16:creationId xmlns:a16="http://schemas.microsoft.com/office/drawing/2014/main" id="{0A151930-8293-4374-8C72-465C55E6EBE9}"/>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55" name="【市民会館】&#10;一人当たり面積グラフ枠">
          <a:extLst>
            <a:ext uri="{FF2B5EF4-FFF2-40B4-BE49-F238E27FC236}">
              <a16:creationId xmlns:a16="http://schemas.microsoft.com/office/drawing/2014/main" id="{87C1C692-14B0-4D83-BB5F-CDD03C23EB0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72771</xdr:rowOff>
    </xdr:from>
    <xdr:to>
      <xdr:col>54</xdr:col>
      <xdr:colOff>189865</xdr:colOff>
      <xdr:row>108</xdr:row>
      <xdr:rowOff>128778</xdr:rowOff>
    </xdr:to>
    <xdr:cxnSp macro="">
      <xdr:nvCxnSpPr>
        <xdr:cNvPr id="256" name="直線コネクタ 255">
          <a:extLst>
            <a:ext uri="{FF2B5EF4-FFF2-40B4-BE49-F238E27FC236}">
              <a16:creationId xmlns:a16="http://schemas.microsoft.com/office/drawing/2014/main" id="{C5BB24CF-E2C4-4B60-8C80-03209D29B20E}"/>
            </a:ext>
          </a:extLst>
        </xdr:cNvPr>
        <xdr:cNvCxnSpPr/>
      </xdr:nvCxnSpPr>
      <xdr:spPr>
        <a:xfrm flipV="1">
          <a:off x="10476865" y="17389221"/>
          <a:ext cx="0" cy="125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132605</xdr:rowOff>
    </xdr:from>
    <xdr:ext cx="469744" cy="259045"/>
    <xdr:sp macro="" textlink="">
      <xdr:nvSpPr>
        <xdr:cNvPr id="257" name="【市民会館】&#10;一人当たり面積最小値テキスト">
          <a:extLst>
            <a:ext uri="{FF2B5EF4-FFF2-40B4-BE49-F238E27FC236}">
              <a16:creationId xmlns:a16="http://schemas.microsoft.com/office/drawing/2014/main" id="{0A26F71B-6312-4153-9226-826288D7BA17}"/>
            </a:ext>
          </a:extLst>
        </xdr:cNvPr>
        <xdr:cNvSpPr txBox="1"/>
      </xdr:nvSpPr>
      <xdr:spPr>
        <a:xfrm>
          <a:off x="10515600" y="186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128778</xdr:rowOff>
    </xdr:from>
    <xdr:to>
      <xdr:col>55</xdr:col>
      <xdr:colOff>88900</xdr:colOff>
      <xdr:row>108</xdr:row>
      <xdr:rowOff>128778</xdr:rowOff>
    </xdr:to>
    <xdr:cxnSp macro="">
      <xdr:nvCxnSpPr>
        <xdr:cNvPr id="258" name="直線コネクタ 257">
          <a:extLst>
            <a:ext uri="{FF2B5EF4-FFF2-40B4-BE49-F238E27FC236}">
              <a16:creationId xmlns:a16="http://schemas.microsoft.com/office/drawing/2014/main" id="{B0FC76BF-DFAA-4CFD-8A97-32C07281EDD1}"/>
            </a:ext>
          </a:extLst>
        </xdr:cNvPr>
        <xdr:cNvCxnSpPr/>
      </xdr:nvCxnSpPr>
      <xdr:spPr>
        <a:xfrm>
          <a:off x="10388600" y="1864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19448</xdr:rowOff>
    </xdr:from>
    <xdr:ext cx="469744" cy="259045"/>
    <xdr:sp macro="" textlink="">
      <xdr:nvSpPr>
        <xdr:cNvPr id="259" name="【市民会館】&#10;一人当たり面積最大値テキスト">
          <a:extLst>
            <a:ext uri="{FF2B5EF4-FFF2-40B4-BE49-F238E27FC236}">
              <a16:creationId xmlns:a16="http://schemas.microsoft.com/office/drawing/2014/main" id="{71429F86-9F9A-4D9C-8255-54BCEBEE2531}"/>
            </a:ext>
          </a:extLst>
        </xdr:cNvPr>
        <xdr:cNvSpPr txBox="1"/>
      </xdr:nvSpPr>
      <xdr:spPr>
        <a:xfrm>
          <a:off x="10515600" y="1716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72771</xdr:rowOff>
    </xdr:from>
    <xdr:to>
      <xdr:col>55</xdr:col>
      <xdr:colOff>88900</xdr:colOff>
      <xdr:row>101</xdr:row>
      <xdr:rowOff>72771</xdr:rowOff>
    </xdr:to>
    <xdr:cxnSp macro="">
      <xdr:nvCxnSpPr>
        <xdr:cNvPr id="260" name="直線コネクタ 259">
          <a:extLst>
            <a:ext uri="{FF2B5EF4-FFF2-40B4-BE49-F238E27FC236}">
              <a16:creationId xmlns:a16="http://schemas.microsoft.com/office/drawing/2014/main" id="{FA278ED4-9363-45B1-932C-3CE60DC09603}"/>
            </a:ext>
          </a:extLst>
        </xdr:cNvPr>
        <xdr:cNvCxnSpPr/>
      </xdr:nvCxnSpPr>
      <xdr:spPr>
        <a:xfrm>
          <a:off x="10388600" y="1738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163340</xdr:rowOff>
    </xdr:from>
    <xdr:ext cx="469744" cy="259045"/>
    <xdr:sp macro="" textlink="">
      <xdr:nvSpPr>
        <xdr:cNvPr id="261" name="【市民会館】&#10;一人当たり面積平均値テキスト">
          <a:extLst>
            <a:ext uri="{FF2B5EF4-FFF2-40B4-BE49-F238E27FC236}">
              <a16:creationId xmlns:a16="http://schemas.microsoft.com/office/drawing/2014/main" id="{0E7490FB-B117-4814-8A2E-29DB2303020D}"/>
            </a:ext>
          </a:extLst>
        </xdr:cNvPr>
        <xdr:cNvSpPr txBox="1"/>
      </xdr:nvSpPr>
      <xdr:spPr>
        <a:xfrm>
          <a:off x="10515600" y="18165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140463</xdr:rowOff>
    </xdr:from>
    <xdr:to>
      <xdr:col>55</xdr:col>
      <xdr:colOff>50800</xdr:colOff>
      <xdr:row>107</xdr:row>
      <xdr:rowOff>70613</xdr:rowOff>
    </xdr:to>
    <xdr:sp macro="" textlink="">
      <xdr:nvSpPr>
        <xdr:cNvPr id="262" name="フローチャート: 判断 261">
          <a:extLst>
            <a:ext uri="{FF2B5EF4-FFF2-40B4-BE49-F238E27FC236}">
              <a16:creationId xmlns:a16="http://schemas.microsoft.com/office/drawing/2014/main" id="{87F3CA11-E8A6-4145-820D-B754210EF368}"/>
            </a:ext>
          </a:extLst>
        </xdr:cNvPr>
        <xdr:cNvSpPr/>
      </xdr:nvSpPr>
      <xdr:spPr>
        <a:xfrm>
          <a:off x="10426700" y="1831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96265</xdr:rowOff>
    </xdr:from>
    <xdr:to>
      <xdr:col>50</xdr:col>
      <xdr:colOff>165100</xdr:colOff>
      <xdr:row>107</xdr:row>
      <xdr:rowOff>26415</xdr:rowOff>
    </xdr:to>
    <xdr:sp macro="" textlink="">
      <xdr:nvSpPr>
        <xdr:cNvPr id="263" name="フローチャート: 判断 262">
          <a:extLst>
            <a:ext uri="{FF2B5EF4-FFF2-40B4-BE49-F238E27FC236}">
              <a16:creationId xmlns:a16="http://schemas.microsoft.com/office/drawing/2014/main" id="{3EFCC7C3-84CD-4676-AE83-776DBDE5EC10}"/>
            </a:ext>
          </a:extLst>
        </xdr:cNvPr>
        <xdr:cNvSpPr/>
      </xdr:nvSpPr>
      <xdr:spPr>
        <a:xfrm>
          <a:off x="9588500" y="1826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81787</xdr:rowOff>
    </xdr:from>
    <xdr:to>
      <xdr:col>46</xdr:col>
      <xdr:colOff>38100</xdr:colOff>
      <xdr:row>107</xdr:row>
      <xdr:rowOff>11937</xdr:rowOff>
    </xdr:to>
    <xdr:sp macro="" textlink="">
      <xdr:nvSpPr>
        <xdr:cNvPr id="264" name="フローチャート: 判断 263">
          <a:extLst>
            <a:ext uri="{FF2B5EF4-FFF2-40B4-BE49-F238E27FC236}">
              <a16:creationId xmlns:a16="http://schemas.microsoft.com/office/drawing/2014/main" id="{A1A57314-EECA-4B59-9632-A3CC66384913}"/>
            </a:ext>
          </a:extLst>
        </xdr:cNvPr>
        <xdr:cNvSpPr/>
      </xdr:nvSpPr>
      <xdr:spPr>
        <a:xfrm>
          <a:off x="86995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93599</xdr:rowOff>
    </xdr:from>
    <xdr:to>
      <xdr:col>41</xdr:col>
      <xdr:colOff>101600</xdr:colOff>
      <xdr:row>107</xdr:row>
      <xdr:rowOff>23749</xdr:rowOff>
    </xdr:to>
    <xdr:sp macro="" textlink="">
      <xdr:nvSpPr>
        <xdr:cNvPr id="265" name="フローチャート: 判断 264">
          <a:extLst>
            <a:ext uri="{FF2B5EF4-FFF2-40B4-BE49-F238E27FC236}">
              <a16:creationId xmlns:a16="http://schemas.microsoft.com/office/drawing/2014/main" id="{374AA07D-7B2F-411F-BE4D-F5BCE66466EC}"/>
            </a:ext>
          </a:extLst>
        </xdr:cNvPr>
        <xdr:cNvSpPr/>
      </xdr:nvSpPr>
      <xdr:spPr>
        <a:xfrm>
          <a:off x="7810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138557</xdr:rowOff>
    </xdr:from>
    <xdr:to>
      <xdr:col>36</xdr:col>
      <xdr:colOff>165100</xdr:colOff>
      <xdr:row>107</xdr:row>
      <xdr:rowOff>68707</xdr:rowOff>
    </xdr:to>
    <xdr:sp macro="" textlink="">
      <xdr:nvSpPr>
        <xdr:cNvPr id="266" name="フローチャート: 判断 265">
          <a:extLst>
            <a:ext uri="{FF2B5EF4-FFF2-40B4-BE49-F238E27FC236}">
              <a16:creationId xmlns:a16="http://schemas.microsoft.com/office/drawing/2014/main" id="{D0934B82-C408-4416-905D-6BB6ADD22807}"/>
            </a:ext>
          </a:extLst>
        </xdr:cNvPr>
        <xdr:cNvSpPr/>
      </xdr:nvSpPr>
      <xdr:spPr>
        <a:xfrm>
          <a:off x="6921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67" name="テキスト ボックス 266">
          <a:extLst>
            <a:ext uri="{FF2B5EF4-FFF2-40B4-BE49-F238E27FC236}">
              <a16:creationId xmlns:a16="http://schemas.microsoft.com/office/drawing/2014/main" id="{0DAEA9A4-48CC-4BC5-A323-F62CB53882B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68" name="テキスト ボックス 267">
          <a:extLst>
            <a:ext uri="{FF2B5EF4-FFF2-40B4-BE49-F238E27FC236}">
              <a16:creationId xmlns:a16="http://schemas.microsoft.com/office/drawing/2014/main" id="{64052AB2-D9A2-4E3D-AF9D-BFAC964C511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69" name="テキスト ボックス 268">
          <a:extLst>
            <a:ext uri="{FF2B5EF4-FFF2-40B4-BE49-F238E27FC236}">
              <a16:creationId xmlns:a16="http://schemas.microsoft.com/office/drawing/2014/main" id="{013EFEB8-F9C5-4CFD-982B-C0F8AC1DACF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0" name="テキスト ボックス 269">
          <a:extLst>
            <a:ext uri="{FF2B5EF4-FFF2-40B4-BE49-F238E27FC236}">
              <a16:creationId xmlns:a16="http://schemas.microsoft.com/office/drawing/2014/main" id="{6CC649EA-1927-4C23-87D7-BE8A877D29F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1" name="テキスト ボックス 270">
          <a:extLst>
            <a:ext uri="{FF2B5EF4-FFF2-40B4-BE49-F238E27FC236}">
              <a16:creationId xmlns:a16="http://schemas.microsoft.com/office/drawing/2014/main" id="{9CF2E83B-DCFD-450B-83E1-1B84B31A933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12446</xdr:rowOff>
    </xdr:from>
    <xdr:to>
      <xdr:col>55</xdr:col>
      <xdr:colOff>50800</xdr:colOff>
      <xdr:row>108</xdr:row>
      <xdr:rowOff>114046</xdr:rowOff>
    </xdr:to>
    <xdr:sp macro="" textlink="">
      <xdr:nvSpPr>
        <xdr:cNvPr id="272" name="楕円 271">
          <a:extLst>
            <a:ext uri="{FF2B5EF4-FFF2-40B4-BE49-F238E27FC236}">
              <a16:creationId xmlns:a16="http://schemas.microsoft.com/office/drawing/2014/main" id="{89092E15-D974-4D60-8C9B-ECB04CB98627}"/>
            </a:ext>
          </a:extLst>
        </xdr:cNvPr>
        <xdr:cNvSpPr/>
      </xdr:nvSpPr>
      <xdr:spPr>
        <a:xfrm>
          <a:off x="10426700" y="1852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98823</xdr:rowOff>
    </xdr:from>
    <xdr:ext cx="469744" cy="259045"/>
    <xdr:sp macro="" textlink="">
      <xdr:nvSpPr>
        <xdr:cNvPr id="273" name="【市民会館】&#10;一人当たり面積該当値テキスト">
          <a:extLst>
            <a:ext uri="{FF2B5EF4-FFF2-40B4-BE49-F238E27FC236}">
              <a16:creationId xmlns:a16="http://schemas.microsoft.com/office/drawing/2014/main" id="{145235C7-AE36-4ADD-BA2F-99E39101873D}"/>
            </a:ext>
          </a:extLst>
        </xdr:cNvPr>
        <xdr:cNvSpPr txBox="1"/>
      </xdr:nvSpPr>
      <xdr:spPr>
        <a:xfrm>
          <a:off x="10515600" y="1844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13208</xdr:rowOff>
    </xdr:from>
    <xdr:to>
      <xdr:col>50</xdr:col>
      <xdr:colOff>165100</xdr:colOff>
      <xdr:row>108</xdr:row>
      <xdr:rowOff>114808</xdr:rowOff>
    </xdr:to>
    <xdr:sp macro="" textlink="">
      <xdr:nvSpPr>
        <xdr:cNvPr id="274" name="楕円 273">
          <a:extLst>
            <a:ext uri="{FF2B5EF4-FFF2-40B4-BE49-F238E27FC236}">
              <a16:creationId xmlns:a16="http://schemas.microsoft.com/office/drawing/2014/main" id="{FB52722B-CD2F-4367-B8F9-27A0228ECAA4}"/>
            </a:ext>
          </a:extLst>
        </xdr:cNvPr>
        <xdr:cNvSpPr/>
      </xdr:nvSpPr>
      <xdr:spPr>
        <a:xfrm>
          <a:off x="9588500" y="1852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63246</xdr:rowOff>
    </xdr:from>
    <xdr:to>
      <xdr:col>55</xdr:col>
      <xdr:colOff>0</xdr:colOff>
      <xdr:row>108</xdr:row>
      <xdr:rowOff>64008</xdr:rowOff>
    </xdr:to>
    <xdr:cxnSp macro="">
      <xdr:nvCxnSpPr>
        <xdr:cNvPr id="275" name="直線コネクタ 274">
          <a:extLst>
            <a:ext uri="{FF2B5EF4-FFF2-40B4-BE49-F238E27FC236}">
              <a16:creationId xmlns:a16="http://schemas.microsoft.com/office/drawing/2014/main" id="{5B61ED0D-BB6A-4B79-A18E-C92F4D0181DE}"/>
            </a:ext>
          </a:extLst>
        </xdr:cNvPr>
        <xdr:cNvCxnSpPr/>
      </xdr:nvCxnSpPr>
      <xdr:spPr>
        <a:xfrm flipV="1">
          <a:off x="9639300" y="1857984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42942</xdr:rowOff>
    </xdr:from>
    <xdr:ext cx="469744" cy="259045"/>
    <xdr:sp macro="" textlink="">
      <xdr:nvSpPr>
        <xdr:cNvPr id="276" name="n_1aveValue【市民会館】&#10;一人当たり面積">
          <a:extLst>
            <a:ext uri="{FF2B5EF4-FFF2-40B4-BE49-F238E27FC236}">
              <a16:creationId xmlns:a16="http://schemas.microsoft.com/office/drawing/2014/main" id="{A38CB97F-F9F6-403F-9D87-664BDB8D02C8}"/>
            </a:ext>
          </a:extLst>
        </xdr:cNvPr>
        <xdr:cNvSpPr txBox="1"/>
      </xdr:nvSpPr>
      <xdr:spPr>
        <a:xfrm>
          <a:off x="9391727" y="1804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28464</xdr:rowOff>
    </xdr:from>
    <xdr:ext cx="469744" cy="259045"/>
    <xdr:sp macro="" textlink="">
      <xdr:nvSpPr>
        <xdr:cNvPr id="277" name="n_2aveValue【市民会館】&#10;一人当たり面積">
          <a:extLst>
            <a:ext uri="{FF2B5EF4-FFF2-40B4-BE49-F238E27FC236}">
              <a16:creationId xmlns:a16="http://schemas.microsoft.com/office/drawing/2014/main" id="{695F0B58-2CB4-4A5A-B1CA-C6F9714B5F7E}"/>
            </a:ext>
          </a:extLst>
        </xdr:cNvPr>
        <xdr:cNvSpPr txBox="1"/>
      </xdr:nvSpPr>
      <xdr:spPr>
        <a:xfrm>
          <a:off x="8515427" y="1803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40276</xdr:rowOff>
    </xdr:from>
    <xdr:ext cx="469744" cy="259045"/>
    <xdr:sp macro="" textlink="">
      <xdr:nvSpPr>
        <xdr:cNvPr id="278" name="n_3aveValue【市民会館】&#10;一人当たり面積">
          <a:extLst>
            <a:ext uri="{FF2B5EF4-FFF2-40B4-BE49-F238E27FC236}">
              <a16:creationId xmlns:a16="http://schemas.microsoft.com/office/drawing/2014/main" id="{FEF050D1-99CF-427F-92E9-FFBC56A26ABC}"/>
            </a:ext>
          </a:extLst>
        </xdr:cNvPr>
        <xdr:cNvSpPr txBox="1"/>
      </xdr:nvSpPr>
      <xdr:spPr>
        <a:xfrm>
          <a:off x="76264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85234</xdr:rowOff>
    </xdr:from>
    <xdr:ext cx="469744" cy="259045"/>
    <xdr:sp macro="" textlink="">
      <xdr:nvSpPr>
        <xdr:cNvPr id="279" name="n_4aveValue【市民会館】&#10;一人当たり面積">
          <a:extLst>
            <a:ext uri="{FF2B5EF4-FFF2-40B4-BE49-F238E27FC236}">
              <a16:creationId xmlns:a16="http://schemas.microsoft.com/office/drawing/2014/main" id="{15584713-C88E-4311-9FB3-BBC8401C7ED9}"/>
            </a:ext>
          </a:extLst>
        </xdr:cNvPr>
        <xdr:cNvSpPr txBox="1"/>
      </xdr:nvSpPr>
      <xdr:spPr>
        <a:xfrm>
          <a:off x="67374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105935</xdr:rowOff>
    </xdr:from>
    <xdr:ext cx="469744" cy="259045"/>
    <xdr:sp macro="" textlink="">
      <xdr:nvSpPr>
        <xdr:cNvPr id="280" name="n_1mainValue【市民会館】&#10;一人当たり面積">
          <a:extLst>
            <a:ext uri="{FF2B5EF4-FFF2-40B4-BE49-F238E27FC236}">
              <a16:creationId xmlns:a16="http://schemas.microsoft.com/office/drawing/2014/main" id="{F0C84F9C-091F-4143-883D-9E76F27E5632}"/>
            </a:ext>
          </a:extLst>
        </xdr:cNvPr>
        <xdr:cNvSpPr txBox="1"/>
      </xdr:nvSpPr>
      <xdr:spPr>
        <a:xfrm>
          <a:off x="9391727" y="1862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81" name="正方形/長方形 280">
          <a:extLst>
            <a:ext uri="{FF2B5EF4-FFF2-40B4-BE49-F238E27FC236}">
              <a16:creationId xmlns:a16="http://schemas.microsoft.com/office/drawing/2014/main" id="{3A601295-7F2C-461B-AF8D-3CB73828BD0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2" name="正方形/長方形 281">
          <a:extLst>
            <a:ext uri="{FF2B5EF4-FFF2-40B4-BE49-F238E27FC236}">
              <a16:creationId xmlns:a16="http://schemas.microsoft.com/office/drawing/2014/main" id="{0F216BC5-0037-4C8B-BA96-7EB8236C203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3" name="正方形/長方形 282">
          <a:extLst>
            <a:ext uri="{FF2B5EF4-FFF2-40B4-BE49-F238E27FC236}">
              <a16:creationId xmlns:a16="http://schemas.microsoft.com/office/drawing/2014/main" id="{6BAE1996-4517-4D55-9FAF-2A70702CB17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4" name="正方形/長方形 283">
          <a:extLst>
            <a:ext uri="{FF2B5EF4-FFF2-40B4-BE49-F238E27FC236}">
              <a16:creationId xmlns:a16="http://schemas.microsoft.com/office/drawing/2014/main" id="{07B8FB62-267B-46C2-B72A-B4B61CD1439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5" name="正方形/長方形 284">
          <a:extLst>
            <a:ext uri="{FF2B5EF4-FFF2-40B4-BE49-F238E27FC236}">
              <a16:creationId xmlns:a16="http://schemas.microsoft.com/office/drawing/2014/main" id="{B7FC2E47-C3D3-44A6-98E7-9A920639B31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6" name="正方形/長方形 285">
          <a:extLst>
            <a:ext uri="{FF2B5EF4-FFF2-40B4-BE49-F238E27FC236}">
              <a16:creationId xmlns:a16="http://schemas.microsoft.com/office/drawing/2014/main" id="{750D894F-FB7F-4749-B713-ACBDB231696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7" name="正方形/長方形 286">
          <a:extLst>
            <a:ext uri="{FF2B5EF4-FFF2-40B4-BE49-F238E27FC236}">
              <a16:creationId xmlns:a16="http://schemas.microsoft.com/office/drawing/2014/main" id="{4607B4D5-C201-48BA-BE72-E4370EB5BAC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8" name="正方形/長方形 287">
          <a:extLst>
            <a:ext uri="{FF2B5EF4-FFF2-40B4-BE49-F238E27FC236}">
              <a16:creationId xmlns:a16="http://schemas.microsoft.com/office/drawing/2014/main" id="{8B482242-181E-4EF7-8E5E-32AC18CA9BD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9" name="テキスト ボックス 288">
          <a:extLst>
            <a:ext uri="{FF2B5EF4-FFF2-40B4-BE49-F238E27FC236}">
              <a16:creationId xmlns:a16="http://schemas.microsoft.com/office/drawing/2014/main" id="{62EC52B4-675D-4784-8B57-BEDB07530BF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0" name="直線コネクタ 289">
          <a:extLst>
            <a:ext uri="{FF2B5EF4-FFF2-40B4-BE49-F238E27FC236}">
              <a16:creationId xmlns:a16="http://schemas.microsoft.com/office/drawing/2014/main" id="{87F3A4EB-57B7-4890-A46C-94D6B0BB585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1" name="テキスト ボックス 290">
          <a:extLst>
            <a:ext uri="{FF2B5EF4-FFF2-40B4-BE49-F238E27FC236}">
              <a16:creationId xmlns:a16="http://schemas.microsoft.com/office/drawing/2014/main" id="{9317F75B-B540-4B84-99AA-3CF41B18A1D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2" name="直線コネクタ 291">
          <a:extLst>
            <a:ext uri="{FF2B5EF4-FFF2-40B4-BE49-F238E27FC236}">
              <a16:creationId xmlns:a16="http://schemas.microsoft.com/office/drawing/2014/main" id="{C748C744-BB94-4A5D-B3B9-40FDAB670AC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3" name="テキスト ボックス 292">
          <a:extLst>
            <a:ext uri="{FF2B5EF4-FFF2-40B4-BE49-F238E27FC236}">
              <a16:creationId xmlns:a16="http://schemas.microsoft.com/office/drawing/2014/main" id="{DAC5B6C7-3EC2-44C1-8C24-AF516FF7BF6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4" name="直線コネクタ 293">
          <a:extLst>
            <a:ext uri="{FF2B5EF4-FFF2-40B4-BE49-F238E27FC236}">
              <a16:creationId xmlns:a16="http://schemas.microsoft.com/office/drawing/2014/main" id="{C47BBC7A-99E1-468F-A933-7DA4A19114A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5" name="テキスト ボックス 294">
          <a:extLst>
            <a:ext uri="{FF2B5EF4-FFF2-40B4-BE49-F238E27FC236}">
              <a16:creationId xmlns:a16="http://schemas.microsoft.com/office/drawing/2014/main" id="{56E1F0BA-154B-41F0-A747-1578681A2F4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6" name="直線コネクタ 295">
          <a:extLst>
            <a:ext uri="{FF2B5EF4-FFF2-40B4-BE49-F238E27FC236}">
              <a16:creationId xmlns:a16="http://schemas.microsoft.com/office/drawing/2014/main" id="{08A63FDB-6A8D-41A4-83D1-F6C1F34E5AE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7" name="テキスト ボックス 296">
          <a:extLst>
            <a:ext uri="{FF2B5EF4-FFF2-40B4-BE49-F238E27FC236}">
              <a16:creationId xmlns:a16="http://schemas.microsoft.com/office/drawing/2014/main" id="{CF43D1BE-A971-4A03-A190-D051776169F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8" name="直線コネクタ 297">
          <a:extLst>
            <a:ext uri="{FF2B5EF4-FFF2-40B4-BE49-F238E27FC236}">
              <a16:creationId xmlns:a16="http://schemas.microsoft.com/office/drawing/2014/main" id="{4EF2BCF6-B57A-41C9-9B7E-9A3A2C19D1E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9" name="テキスト ボックス 298">
          <a:extLst>
            <a:ext uri="{FF2B5EF4-FFF2-40B4-BE49-F238E27FC236}">
              <a16:creationId xmlns:a16="http://schemas.microsoft.com/office/drawing/2014/main" id="{A6EC6DF7-0719-45FD-A5F8-EAB701C4D7A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0" name="直線コネクタ 299">
          <a:extLst>
            <a:ext uri="{FF2B5EF4-FFF2-40B4-BE49-F238E27FC236}">
              <a16:creationId xmlns:a16="http://schemas.microsoft.com/office/drawing/2014/main" id="{8B08E809-5599-4378-9DDC-CBC4B5AFD9F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1" name="テキスト ボックス 300">
          <a:extLst>
            <a:ext uri="{FF2B5EF4-FFF2-40B4-BE49-F238E27FC236}">
              <a16:creationId xmlns:a16="http://schemas.microsoft.com/office/drawing/2014/main" id="{4F71DA68-A2EB-4F84-8CCA-4134DDB10D5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2" name="直線コネクタ 301">
          <a:extLst>
            <a:ext uri="{FF2B5EF4-FFF2-40B4-BE49-F238E27FC236}">
              <a16:creationId xmlns:a16="http://schemas.microsoft.com/office/drawing/2014/main" id="{651837EE-BCB3-4CD8-9500-B3099C14C33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3" name="テキスト ボックス 302">
          <a:extLst>
            <a:ext uri="{FF2B5EF4-FFF2-40B4-BE49-F238E27FC236}">
              <a16:creationId xmlns:a16="http://schemas.microsoft.com/office/drawing/2014/main" id="{432D4E99-E19E-41F6-B162-5E991E2E191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4" name="直線コネクタ 303">
          <a:extLst>
            <a:ext uri="{FF2B5EF4-FFF2-40B4-BE49-F238E27FC236}">
              <a16:creationId xmlns:a16="http://schemas.microsoft.com/office/drawing/2014/main" id="{A6100673-27AB-40D7-A950-6519C15518D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一般廃棄物処理施設】&#10;有形固定資産減価償却率グラフ枠">
          <a:extLst>
            <a:ext uri="{FF2B5EF4-FFF2-40B4-BE49-F238E27FC236}">
              <a16:creationId xmlns:a16="http://schemas.microsoft.com/office/drawing/2014/main" id="{A27361CC-BF21-4F59-8CF8-D202A6771E9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306" name="直線コネクタ 305">
          <a:extLst>
            <a:ext uri="{FF2B5EF4-FFF2-40B4-BE49-F238E27FC236}">
              <a16:creationId xmlns:a16="http://schemas.microsoft.com/office/drawing/2014/main" id="{6FCC9F33-C7F7-4F0C-A7EE-BD6A75441B86}"/>
            </a:ext>
          </a:extLst>
        </xdr:cNvPr>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07" name="【一般廃棄物処理施設】&#10;有形固定資産減価償却率最小値テキスト">
          <a:extLst>
            <a:ext uri="{FF2B5EF4-FFF2-40B4-BE49-F238E27FC236}">
              <a16:creationId xmlns:a16="http://schemas.microsoft.com/office/drawing/2014/main" id="{07C84236-B81A-4A78-851E-7E338887D4C2}"/>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08" name="直線コネクタ 307">
          <a:extLst>
            <a:ext uri="{FF2B5EF4-FFF2-40B4-BE49-F238E27FC236}">
              <a16:creationId xmlns:a16="http://schemas.microsoft.com/office/drawing/2014/main" id="{717C4B9F-79DD-4780-8589-D26F8765C995}"/>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309" name="【一般廃棄物処理施設】&#10;有形固定資産減価償却率最大値テキスト">
          <a:extLst>
            <a:ext uri="{FF2B5EF4-FFF2-40B4-BE49-F238E27FC236}">
              <a16:creationId xmlns:a16="http://schemas.microsoft.com/office/drawing/2014/main" id="{E3E86A8B-18FB-40C5-81FA-86EE5670EDBE}"/>
            </a:ext>
          </a:extLst>
        </xdr:cNvPr>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310" name="直線コネクタ 309">
          <a:extLst>
            <a:ext uri="{FF2B5EF4-FFF2-40B4-BE49-F238E27FC236}">
              <a16:creationId xmlns:a16="http://schemas.microsoft.com/office/drawing/2014/main" id="{0C81AF4A-FDCF-4B00-8903-B204ACF54518}"/>
            </a:ext>
          </a:extLst>
        </xdr:cNvPr>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48277</xdr:rowOff>
    </xdr:from>
    <xdr:ext cx="405111" cy="259045"/>
    <xdr:sp macro="" textlink="">
      <xdr:nvSpPr>
        <xdr:cNvPr id="311" name="【一般廃棄物処理施設】&#10;有形固定資産減価償却率平均値テキスト">
          <a:extLst>
            <a:ext uri="{FF2B5EF4-FFF2-40B4-BE49-F238E27FC236}">
              <a16:creationId xmlns:a16="http://schemas.microsoft.com/office/drawing/2014/main" id="{C91B385E-4499-4E56-8733-79806729BF7C}"/>
            </a:ext>
          </a:extLst>
        </xdr:cNvPr>
        <xdr:cNvSpPr txBox="1"/>
      </xdr:nvSpPr>
      <xdr:spPr>
        <a:xfrm>
          <a:off x="16357600" y="639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312" name="フローチャート: 判断 311">
          <a:extLst>
            <a:ext uri="{FF2B5EF4-FFF2-40B4-BE49-F238E27FC236}">
              <a16:creationId xmlns:a16="http://schemas.microsoft.com/office/drawing/2014/main" id="{5BD8A10C-7521-4465-8E0F-D78E8131A2FA}"/>
            </a:ext>
          </a:extLst>
        </xdr:cNvPr>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313" name="フローチャート: 判断 312">
          <a:extLst>
            <a:ext uri="{FF2B5EF4-FFF2-40B4-BE49-F238E27FC236}">
              <a16:creationId xmlns:a16="http://schemas.microsoft.com/office/drawing/2014/main" id="{E9FEA276-327F-43F1-A0D8-78E1E3F4F0DD}"/>
            </a:ext>
          </a:extLst>
        </xdr:cNvPr>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314" name="フローチャート: 判断 313">
          <a:extLst>
            <a:ext uri="{FF2B5EF4-FFF2-40B4-BE49-F238E27FC236}">
              <a16:creationId xmlns:a16="http://schemas.microsoft.com/office/drawing/2014/main" id="{E9B0B83E-65E1-4924-A5EE-0E20FE88E936}"/>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315" name="フローチャート: 判断 314">
          <a:extLst>
            <a:ext uri="{FF2B5EF4-FFF2-40B4-BE49-F238E27FC236}">
              <a16:creationId xmlns:a16="http://schemas.microsoft.com/office/drawing/2014/main" id="{18A8F479-A933-4796-8B16-E39EF427EC94}"/>
            </a:ext>
          </a:extLst>
        </xdr:cNvPr>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316" name="フローチャート: 判断 315">
          <a:extLst>
            <a:ext uri="{FF2B5EF4-FFF2-40B4-BE49-F238E27FC236}">
              <a16:creationId xmlns:a16="http://schemas.microsoft.com/office/drawing/2014/main" id="{1000C6FB-D50B-4667-9256-C81A9FA032CA}"/>
            </a:ext>
          </a:extLst>
        </xdr:cNvPr>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7" name="テキスト ボックス 316">
          <a:extLst>
            <a:ext uri="{FF2B5EF4-FFF2-40B4-BE49-F238E27FC236}">
              <a16:creationId xmlns:a16="http://schemas.microsoft.com/office/drawing/2014/main" id="{B7CE1550-03EB-4724-9CC8-283ADDF597A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ABF7E1B1-95D0-478A-B15A-35392E5B3D6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9" name="テキスト ボックス 318">
          <a:extLst>
            <a:ext uri="{FF2B5EF4-FFF2-40B4-BE49-F238E27FC236}">
              <a16:creationId xmlns:a16="http://schemas.microsoft.com/office/drawing/2014/main" id="{9D4D6A88-2281-444B-913C-34E50C3BE01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0" name="テキスト ボックス 319">
          <a:extLst>
            <a:ext uri="{FF2B5EF4-FFF2-40B4-BE49-F238E27FC236}">
              <a16:creationId xmlns:a16="http://schemas.microsoft.com/office/drawing/2014/main" id="{9439858E-289D-44D1-94E4-01B3CF9D218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1" name="テキスト ボックス 320">
          <a:extLst>
            <a:ext uri="{FF2B5EF4-FFF2-40B4-BE49-F238E27FC236}">
              <a16:creationId xmlns:a16="http://schemas.microsoft.com/office/drawing/2014/main" id="{50F15F8F-B67A-4767-AD4B-B49791F5972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61323</xdr:rowOff>
    </xdr:from>
    <xdr:to>
      <xdr:col>85</xdr:col>
      <xdr:colOff>177800</xdr:colOff>
      <xdr:row>38</xdr:row>
      <xdr:rowOff>162923</xdr:rowOff>
    </xdr:to>
    <xdr:sp macro="" textlink="">
      <xdr:nvSpPr>
        <xdr:cNvPr id="322" name="楕円 321">
          <a:extLst>
            <a:ext uri="{FF2B5EF4-FFF2-40B4-BE49-F238E27FC236}">
              <a16:creationId xmlns:a16="http://schemas.microsoft.com/office/drawing/2014/main" id="{19BF9177-1E35-4175-BE04-F75EEBF88D58}"/>
            </a:ext>
          </a:extLst>
        </xdr:cNvPr>
        <xdr:cNvSpPr/>
      </xdr:nvSpPr>
      <xdr:spPr>
        <a:xfrm>
          <a:off x="162687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39750</xdr:rowOff>
    </xdr:from>
    <xdr:ext cx="405111" cy="259045"/>
    <xdr:sp macro="" textlink="">
      <xdr:nvSpPr>
        <xdr:cNvPr id="323" name="【一般廃棄物処理施設】&#10;有形固定資産減価償却率該当値テキスト">
          <a:extLst>
            <a:ext uri="{FF2B5EF4-FFF2-40B4-BE49-F238E27FC236}">
              <a16:creationId xmlns:a16="http://schemas.microsoft.com/office/drawing/2014/main" id="{00354D62-B3DB-408E-9625-83EA73D39593}"/>
            </a:ext>
          </a:extLst>
        </xdr:cNvPr>
        <xdr:cNvSpPr txBox="1"/>
      </xdr:nvSpPr>
      <xdr:spPr>
        <a:xfrm>
          <a:off x="16357600"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4173</xdr:rowOff>
    </xdr:from>
    <xdr:to>
      <xdr:col>81</xdr:col>
      <xdr:colOff>101600</xdr:colOff>
      <xdr:row>38</xdr:row>
      <xdr:rowOff>105773</xdr:rowOff>
    </xdr:to>
    <xdr:sp macro="" textlink="">
      <xdr:nvSpPr>
        <xdr:cNvPr id="324" name="楕円 323">
          <a:extLst>
            <a:ext uri="{FF2B5EF4-FFF2-40B4-BE49-F238E27FC236}">
              <a16:creationId xmlns:a16="http://schemas.microsoft.com/office/drawing/2014/main" id="{98D3ACD4-5744-4F7B-988A-E458914D649C}"/>
            </a:ext>
          </a:extLst>
        </xdr:cNvPr>
        <xdr:cNvSpPr/>
      </xdr:nvSpPr>
      <xdr:spPr>
        <a:xfrm>
          <a:off x="15430500"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54973</xdr:rowOff>
    </xdr:from>
    <xdr:to>
      <xdr:col>85</xdr:col>
      <xdr:colOff>127000</xdr:colOff>
      <xdr:row>38</xdr:row>
      <xdr:rowOff>112123</xdr:rowOff>
    </xdr:to>
    <xdr:cxnSp macro="">
      <xdr:nvCxnSpPr>
        <xdr:cNvPr id="325" name="直線コネクタ 324">
          <a:extLst>
            <a:ext uri="{FF2B5EF4-FFF2-40B4-BE49-F238E27FC236}">
              <a16:creationId xmlns:a16="http://schemas.microsoft.com/office/drawing/2014/main" id="{640ED7AE-5213-4015-A69F-74657409602E}"/>
            </a:ext>
          </a:extLst>
        </xdr:cNvPr>
        <xdr:cNvCxnSpPr/>
      </xdr:nvCxnSpPr>
      <xdr:spPr>
        <a:xfrm>
          <a:off x="15481300" y="6570073"/>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138067</xdr:rowOff>
    </xdr:from>
    <xdr:to>
      <xdr:col>76</xdr:col>
      <xdr:colOff>165100</xdr:colOff>
      <xdr:row>37</xdr:row>
      <xdr:rowOff>68217</xdr:rowOff>
    </xdr:to>
    <xdr:sp macro="" textlink="">
      <xdr:nvSpPr>
        <xdr:cNvPr id="326" name="楕円 325">
          <a:extLst>
            <a:ext uri="{FF2B5EF4-FFF2-40B4-BE49-F238E27FC236}">
              <a16:creationId xmlns:a16="http://schemas.microsoft.com/office/drawing/2014/main" id="{8AEA83E9-E0F8-4091-8796-9C8D16518C95}"/>
            </a:ext>
          </a:extLst>
        </xdr:cNvPr>
        <xdr:cNvSpPr/>
      </xdr:nvSpPr>
      <xdr:spPr>
        <a:xfrm>
          <a:off x="14541500" y="63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17417</xdr:rowOff>
    </xdr:from>
    <xdr:to>
      <xdr:col>81</xdr:col>
      <xdr:colOff>50800</xdr:colOff>
      <xdr:row>38</xdr:row>
      <xdr:rowOff>54973</xdr:rowOff>
    </xdr:to>
    <xdr:cxnSp macro="">
      <xdr:nvCxnSpPr>
        <xdr:cNvPr id="327" name="直線コネクタ 326">
          <a:extLst>
            <a:ext uri="{FF2B5EF4-FFF2-40B4-BE49-F238E27FC236}">
              <a16:creationId xmlns:a16="http://schemas.microsoft.com/office/drawing/2014/main" id="{E8EA07D8-9A73-4208-B335-79B470C0ED9E}"/>
            </a:ext>
          </a:extLst>
        </xdr:cNvPr>
        <xdr:cNvCxnSpPr/>
      </xdr:nvCxnSpPr>
      <xdr:spPr>
        <a:xfrm>
          <a:off x="14592300" y="6361067"/>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79284</xdr:rowOff>
    </xdr:from>
    <xdr:to>
      <xdr:col>72</xdr:col>
      <xdr:colOff>38100</xdr:colOff>
      <xdr:row>37</xdr:row>
      <xdr:rowOff>9434</xdr:rowOff>
    </xdr:to>
    <xdr:sp macro="" textlink="">
      <xdr:nvSpPr>
        <xdr:cNvPr id="328" name="楕円 327">
          <a:extLst>
            <a:ext uri="{FF2B5EF4-FFF2-40B4-BE49-F238E27FC236}">
              <a16:creationId xmlns:a16="http://schemas.microsoft.com/office/drawing/2014/main" id="{B4CD3C35-53AD-4671-9469-70ECAE126DE7}"/>
            </a:ext>
          </a:extLst>
        </xdr:cNvPr>
        <xdr:cNvSpPr/>
      </xdr:nvSpPr>
      <xdr:spPr>
        <a:xfrm>
          <a:off x="13652500" y="62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130084</xdr:rowOff>
    </xdr:from>
    <xdr:to>
      <xdr:col>76</xdr:col>
      <xdr:colOff>114300</xdr:colOff>
      <xdr:row>37</xdr:row>
      <xdr:rowOff>17417</xdr:rowOff>
    </xdr:to>
    <xdr:cxnSp macro="">
      <xdr:nvCxnSpPr>
        <xdr:cNvPr id="329" name="直線コネクタ 328">
          <a:extLst>
            <a:ext uri="{FF2B5EF4-FFF2-40B4-BE49-F238E27FC236}">
              <a16:creationId xmlns:a16="http://schemas.microsoft.com/office/drawing/2014/main" id="{287B199B-E673-46DB-B0AF-BC385E95D0C5}"/>
            </a:ext>
          </a:extLst>
        </xdr:cNvPr>
        <xdr:cNvCxnSpPr/>
      </xdr:nvCxnSpPr>
      <xdr:spPr>
        <a:xfrm>
          <a:off x="13703300" y="630228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25400</xdr:rowOff>
    </xdr:from>
    <xdr:to>
      <xdr:col>67</xdr:col>
      <xdr:colOff>101600</xdr:colOff>
      <xdr:row>36</xdr:row>
      <xdr:rowOff>127000</xdr:rowOff>
    </xdr:to>
    <xdr:sp macro="" textlink="">
      <xdr:nvSpPr>
        <xdr:cNvPr id="330" name="楕円 329">
          <a:extLst>
            <a:ext uri="{FF2B5EF4-FFF2-40B4-BE49-F238E27FC236}">
              <a16:creationId xmlns:a16="http://schemas.microsoft.com/office/drawing/2014/main" id="{A4DABCC6-EF4F-4598-BF15-422235E30AF6}"/>
            </a:ext>
          </a:extLst>
        </xdr:cNvPr>
        <xdr:cNvSpPr/>
      </xdr:nvSpPr>
      <xdr:spPr>
        <a:xfrm>
          <a:off x="12763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76200</xdr:rowOff>
    </xdr:from>
    <xdr:to>
      <xdr:col>71</xdr:col>
      <xdr:colOff>177800</xdr:colOff>
      <xdr:row>36</xdr:row>
      <xdr:rowOff>130084</xdr:rowOff>
    </xdr:to>
    <xdr:cxnSp macro="">
      <xdr:nvCxnSpPr>
        <xdr:cNvPr id="331" name="直線コネクタ 330">
          <a:extLst>
            <a:ext uri="{FF2B5EF4-FFF2-40B4-BE49-F238E27FC236}">
              <a16:creationId xmlns:a16="http://schemas.microsoft.com/office/drawing/2014/main" id="{9D49F4AC-BEEF-4C81-BB8E-16DF5E87231C}"/>
            </a:ext>
          </a:extLst>
        </xdr:cNvPr>
        <xdr:cNvCxnSpPr/>
      </xdr:nvCxnSpPr>
      <xdr:spPr>
        <a:xfrm>
          <a:off x="12814300" y="624840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123026</xdr:rowOff>
    </xdr:from>
    <xdr:ext cx="405111" cy="259045"/>
    <xdr:sp macro="" textlink="">
      <xdr:nvSpPr>
        <xdr:cNvPr id="332" name="n_1aveValue【一般廃棄物処理施設】&#10;有形固定資産減価償却率">
          <a:extLst>
            <a:ext uri="{FF2B5EF4-FFF2-40B4-BE49-F238E27FC236}">
              <a16:creationId xmlns:a16="http://schemas.microsoft.com/office/drawing/2014/main" id="{13714168-5879-4A32-8484-02227762DACE}"/>
            </a:ext>
          </a:extLst>
        </xdr:cNvPr>
        <xdr:cNvSpPr txBox="1"/>
      </xdr:nvSpPr>
      <xdr:spPr>
        <a:xfrm>
          <a:off x="152660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78939</xdr:rowOff>
    </xdr:from>
    <xdr:ext cx="405111" cy="259045"/>
    <xdr:sp macro="" textlink="">
      <xdr:nvSpPr>
        <xdr:cNvPr id="333" name="n_2aveValue【一般廃棄物処理施設】&#10;有形固定資産減価償却率">
          <a:extLst>
            <a:ext uri="{FF2B5EF4-FFF2-40B4-BE49-F238E27FC236}">
              <a16:creationId xmlns:a16="http://schemas.microsoft.com/office/drawing/2014/main" id="{A0A7E23B-712C-4DF8-BF05-5B13D37EBA7F}"/>
            </a:ext>
          </a:extLst>
        </xdr:cNvPr>
        <xdr:cNvSpPr txBox="1"/>
      </xdr:nvSpPr>
      <xdr:spPr>
        <a:xfrm>
          <a:off x="14389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44649</xdr:rowOff>
    </xdr:from>
    <xdr:ext cx="405111" cy="259045"/>
    <xdr:sp macro="" textlink="">
      <xdr:nvSpPr>
        <xdr:cNvPr id="334" name="n_3aveValue【一般廃棄物処理施設】&#10;有形固定資産減価償却率">
          <a:extLst>
            <a:ext uri="{FF2B5EF4-FFF2-40B4-BE49-F238E27FC236}">
              <a16:creationId xmlns:a16="http://schemas.microsoft.com/office/drawing/2014/main" id="{1FE0252A-DC8D-4081-933B-B5C2FE0E3194}"/>
            </a:ext>
          </a:extLst>
        </xdr:cNvPr>
        <xdr:cNvSpPr txBox="1"/>
      </xdr:nvSpPr>
      <xdr:spPr>
        <a:xfrm>
          <a:off x="13500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137721</xdr:rowOff>
    </xdr:from>
    <xdr:ext cx="405111" cy="259045"/>
    <xdr:sp macro="" textlink="">
      <xdr:nvSpPr>
        <xdr:cNvPr id="335" name="n_4aveValue【一般廃棄物処理施設】&#10;有形固定資産減価償却率">
          <a:extLst>
            <a:ext uri="{FF2B5EF4-FFF2-40B4-BE49-F238E27FC236}">
              <a16:creationId xmlns:a16="http://schemas.microsoft.com/office/drawing/2014/main" id="{E04CE7A3-6440-4F13-906E-8C5A4E16DA95}"/>
            </a:ext>
          </a:extLst>
        </xdr:cNvPr>
        <xdr:cNvSpPr txBox="1"/>
      </xdr:nvSpPr>
      <xdr:spPr>
        <a:xfrm>
          <a:off x="12611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122300</xdr:rowOff>
    </xdr:from>
    <xdr:ext cx="405111" cy="259045"/>
    <xdr:sp macro="" textlink="">
      <xdr:nvSpPr>
        <xdr:cNvPr id="336" name="n_1mainValue【一般廃棄物処理施設】&#10;有形固定資産減価償却率">
          <a:extLst>
            <a:ext uri="{FF2B5EF4-FFF2-40B4-BE49-F238E27FC236}">
              <a16:creationId xmlns:a16="http://schemas.microsoft.com/office/drawing/2014/main" id="{FBDDABB6-BFEE-408D-8AFB-10BB97435659}"/>
            </a:ext>
          </a:extLst>
        </xdr:cNvPr>
        <xdr:cNvSpPr txBox="1"/>
      </xdr:nvSpPr>
      <xdr:spPr>
        <a:xfrm>
          <a:off x="152660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84744</xdr:rowOff>
    </xdr:from>
    <xdr:ext cx="405111" cy="259045"/>
    <xdr:sp macro="" textlink="">
      <xdr:nvSpPr>
        <xdr:cNvPr id="337" name="n_2mainValue【一般廃棄物処理施設】&#10;有形固定資産減価償却率">
          <a:extLst>
            <a:ext uri="{FF2B5EF4-FFF2-40B4-BE49-F238E27FC236}">
              <a16:creationId xmlns:a16="http://schemas.microsoft.com/office/drawing/2014/main" id="{48B08E6B-13E7-42A5-B829-0979415D9850}"/>
            </a:ext>
          </a:extLst>
        </xdr:cNvPr>
        <xdr:cNvSpPr txBox="1"/>
      </xdr:nvSpPr>
      <xdr:spPr>
        <a:xfrm>
          <a:off x="14389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25961</xdr:rowOff>
    </xdr:from>
    <xdr:ext cx="405111" cy="259045"/>
    <xdr:sp macro="" textlink="">
      <xdr:nvSpPr>
        <xdr:cNvPr id="338" name="n_3mainValue【一般廃棄物処理施設】&#10;有形固定資産減価償却率">
          <a:extLst>
            <a:ext uri="{FF2B5EF4-FFF2-40B4-BE49-F238E27FC236}">
              <a16:creationId xmlns:a16="http://schemas.microsoft.com/office/drawing/2014/main" id="{55FEBDA6-D669-4DCC-84B9-9D279F61E6EE}"/>
            </a:ext>
          </a:extLst>
        </xdr:cNvPr>
        <xdr:cNvSpPr txBox="1"/>
      </xdr:nvSpPr>
      <xdr:spPr>
        <a:xfrm>
          <a:off x="135007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143527</xdr:rowOff>
    </xdr:from>
    <xdr:ext cx="405111" cy="259045"/>
    <xdr:sp macro="" textlink="">
      <xdr:nvSpPr>
        <xdr:cNvPr id="339" name="n_4mainValue【一般廃棄物処理施設】&#10;有形固定資産減価償却率">
          <a:extLst>
            <a:ext uri="{FF2B5EF4-FFF2-40B4-BE49-F238E27FC236}">
              <a16:creationId xmlns:a16="http://schemas.microsoft.com/office/drawing/2014/main" id="{C3C329B5-4C1C-4772-8B0A-D8B41294FD9E}"/>
            </a:ext>
          </a:extLst>
        </xdr:cNvPr>
        <xdr:cNvSpPr txBox="1"/>
      </xdr:nvSpPr>
      <xdr:spPr>
        <a:xfrm>
          <a:off x="12611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0" name="正方形/長方形 339">
          <a:extLst>
            <a:ext uri="{FF2B5EF4-FFF2-40B4-BE49-F238E27FC236}">
              <a16:creationId xmlns:a16="http://schemas.microsoft.com/office/drawing/2014/main" id="{EFEF16F0-3716-486D-B669-4CDA37B40FA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1" name="正方形/長方形 340">
          <a:extLst>
            <a:ext uri="{FF2B5EF4-FFF2-40B4-BE49-F238E27FC236}">
              <a16:creationId xmlns:a16="http://schemas.microsoft.com/office/drawing/2014/main" id="{20E46B75-257C-4042-904B-3A0AC694E5C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2" name="正方形/長方形 341">
          <a:extLst>
            <a:ext uri="{FF2B5EF4-FFF2-40B4-BE49-F238E27FC236}">
              <a16:creationId xmlns:a16="http://schemas.microsoft.com/office/drawing/2014/main" id="{70502768-A16C-473E-8296-1B7675E0C10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3" name="正方形/長方形 342">
          <a:extLst>
            <a:ext uri="{FF2B5EF4-FFF2-40B4-BE49-F238E27FC236}">
              <a16:creationId xmlns:a16="http://schemas.microsoft.com/office/drawing/2014/main" id="{A866D3DB-09EE-469A-8B7E-9A7BF5A994B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4" name="正方形/長方形 343">
          <a:extLst>
            <a:ext uri="{FF2B5EF4-FFF2-40B4-BE49-F238E27FC236}">
              <a16:creationId xmlns:a16="http://schemas.microsoft.com/office/drawing/2014/main" id="{2FF52AA3-F907-4A03-8630-689A283B72D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5" name="正方形/長方形 344">
          <a:extLst>
            <a:ext uri="{FF2B5EF4-FFF2-40B4-BE49-F238E27FC236}">
              <a16:creationId xmlns:a16="http://schemas.microsoft.com/office/drawing/2014/main" id="{4E4BEE0E-E609-436A-B613-424D2B0B298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6" name="正方形/長方形 345">
          <a:extLst>
            <a:ext uri="{FF2B5EF4-FFF2-40B4-BE49-F238E27FC236}">
              <a16:creationId xmlns:a16="http://schemas.microsoft.com/office/drawing/2014/main" id="{48BAFA13-A17F-484B-978F-280553B09C7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7" name="正方形/長方形 346">
          <a:extLst>
            <a:ext uri="{FF2B5EF4-FFF2-40B4-BE49-F238E27FC236}">
              <a16:creationId xmlns:a16="http://schemas.microsoft.com/office/drawing/2014/main" id="{7FB6F465-B689-48CD-9DA5-9C7BC19AE12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8" name="テキスト ボックス 347">
          <a:extLst>
            <a:ext uri="{FF2B5EF4-FFF2-40B4-BE49-F238E27FC236}">
              <a16:creationId xmlns:a16="http://schemas.microsoft.com/office/drawing/2014/main" id="{725C76EB-3445-435A-B9C4-41FFDF82799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9" name="直線コネクタ 348">
          <a:extLst>
            <a:ext uri="{FF2B5EF4-FFF2-40B4-BE49-F238E27FC236}">
              <a16:creationId xmlns:a16="http://schemas.microsoft.com/office/drawing/2014/main" id="{B37674FA-B3E0-410A-968C-C026E44A8F7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0" name="直線コネクタ 349">
          <a:extLst>
            <a:ext uri="{FF2B5EF4-FFF2-40B4-BE49-F238E27FC236}">
              <a16:creationId xmlns:a16="http://schemas.microsoft.com/office/drawing/2014/main" id="{713B4C49-B9BB-46D4-B396-1436A787F787}"/>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51" name="テキスト ボックス 350">
          <a:extLst>
            <a:ext uri="{FF2B5EF4-FFF2-40B4-BE49-F238E27FC236}">
              <a16:creationId xmlns:a16="http://schemas.microsoft.com/office/drawing/2014/main" id="{9A6D7F26-21C4-4C60-AAF5-9A503AF1371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2" name="直線コネクタ 351">
          <a:extLst>
            <a:ext uri="{FF2B5EF4-FFF2-40B4-BE49-F238E27FC236}">
              <a16:creationId xmlns:a16="http://schemas.microsoft.com/office/drawing/2014/main" id="{5539C531-BFE8-4698-80CC-8BC773CB734B}"/>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53" name="テキスト ボックス 352">
          <a:extLst>
            <a:ext uri="{FF2B5EF4-FFF2-40B4-BE49-F238E27FC236}">
              <a16:creationId xmlns:a16="http://schemas.microsoft.com/office/drawing/2014/main" id="{4CE8CBC5-8DB9-458B-8C6A-FF8A1C48EA4F}"/>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4" name="直線コネクタ 353">
          <a:extLst>
            <a:ext uri="{FF2B5EF4-FFF2-40B4-BE49-F238E27FC236}">
              <a16:creationId xmlns:a16="http://schemas.microsoft.com/office/drawing/2014/main" id="{30B07091-84F0-4A56-9268-8A183741D93D}"/>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55" name="テキスト ボックス 354">
          <a:extLst>
            <a:ext uri="{FF2B5EF4-FFF2-40B4-BE49-F238E27FC236}">
              <a16:creationId xmlns:a16="http://schemas.microsoft.com/office/drawing/2014/main" id="{60AC664F-38EC-48BB-AD4D-F316C0726916}"/>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6" name="直線コネクタ 355">
          <a:extLst>
            <a:ext uri="{FF2B5EF4-FFF2-40B4-BE49-F238E27FC236}">
              <a16:creationId xmlns:a16="http://schemas.microsoft.com/office/drawing/2014/main" id="{9497F1BA-4753-4E2A-B2A4-A3289530B018}"/>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57" name="テキスト ボックス 356">
          <a:extLst>
            <a:ext uri="{FF2B5EF4-FFF2-40B4-BE49-F238E27FC236}">
              <a16:creationId xmlns:a16="http://schemas.microsoft.com/office/drawing/2014/main" id="{AF38C86C-5E69-4B95-92D2-23E09A3D9D77}"/>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8" name="直線コネクタ 357">
          <a:extLst>
            <a:ext uri="{FF2B5EF4-FFF2-40B4-BE49-F238E27FC236}">
              <a16:creationId xmlns:a16="http://schemas.microsoft.com/office/drawing/2014/main" id="{D31DA238-E585-4718-8592-D464197C3A2D}"/>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59" name="テキスト ボックス 358">
          <a:extLst>
            <a:ext uri="{FF2B5EF4-FFF2-40B4-BE49-F238E27FC236}">
              <a16:creationId xmlns:a16="http://schemas.microsoft.com/office/drawing/2014/main" id="{AD17494E-CEFB-4337-97CB-34BF9CE464C5}"/>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0" name="直線コネクタ 359">
          <a:extLst>
            <a:ext uri="{FF2B5EF4-FFF2-40B4-BE49-F238E27FC236}">
              <a16:creationId xmlns:a16="http://schemas.microsoft.com/office/drawing/2014/main" id="{71947193-C6A9-442D-9CA1-7866B71BEB63}"/>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61" name="テキスト ボックス 360">
          <a:extLst>
            <a:ext uri="{FF2B5EF4-FFF2-40B4-BE49-F238E27FC236}">
              <a16:creationId xmlns:a16="http://schemas.microsoft.com/office/drawing/2014/main" id="{058F8783-4402-466B-A32A-73180284FEC3}"/>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2" name="直線コネクタ 361">
          <a:extLst>
            <a:ext uri="{FF2B5EF4-FFF2-40B4-BE49-F238E27FC236}">
              <a16:creationId xmlns:a16="http://schemas.microsoft.com/office/drawing/2014/main" id="{48894A57-AF12-4AA3-8A23-E41F8F06394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63" name="テキスト ボックス 362">
          <a:extLst>
            <a:ext uri="{FF2B5EF4-FFF2-40B4-BE49-F238E27FC236}">
              <a16:creationId xmlns:a16="http://schemas.microsoft.com/office/drawing/2014/main" id="{0EBF4283-6CB1-4BF0-AE4D-A7EDB625007C}"/>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4" name="【一般廃棄物処理施設】&#10;一人当たり有形固定資産（償却資産）額グラフ枠">
          <a:extLst>
            <a:ext uri="{FF2B5EF4-FFF2-40B4-BE49-F238E27FC236}">
              <a16:creationId xmlns:a16="http://schemas.microsoft.com/office/drawing/2014/main" id="{F9D22621-5D23-44A4-8C5B-0B49BC273D5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365" name="直線コネクタ 364">
          <a:extLst>
            <a:ext uri="{FF2B5EF4-FFF2-40B4-BE49-F238E27FC236}">
              <a16:creationId xmlns:a16="http://schemas.microsoft.com/office/drawing/2014/main" id="{CBAB3C7C-BC7D-433E-AF6F-A6B7EB750A36}"/>
            </a:ext>
          </a:extLst>
        </xdr:cNvPr>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366" name="【一般廃棄物処理施設】&#10;一人当たり有形固定資産（償却資産）額最小値テキスト">
          <a:extLst>
            <a:ext uri="{FF2B5EF4-FFF2-40B4-BE49-F238E27FC236}">
              <a16:creationId xmlns:a16="http://schemas.microsoft.com/office/drawing/2014/main" id="{884ACCFD-03EE-42CE-A336-D1E3C61BE678}"/>
            </a:ext>
          </a:extLst>
        </xdr:cNvPr>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367" name="直線コネクタ 366">
          <a:extLst>
            <a:ext uri="{FF2B5EF4-FFF2-40B4-BE49-F238E27FC236}">
              <a16:creationId xmlns:a16="http://schemas.microsoft.com/office/drawing/2014/main" id="{5C005AD7-4508-43C1-84B4-29B325549D64}"/>
            </a:ext>
          </a:extLst>
        </xdr:cNvPr>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368" name="【一般廃棄物処理施設】&#10;一人当たり有形固定資産（償却資産）額最大値テキスト">
          <a:extLst>
            <a:ext uri="{FF2B5EF4-FFF2-40B4-BE49-F238E27FC236}">
              <a16:creationId xmlns:a16="http://schemas.microsoft.com/office/drawing/2014/main" id="{FF0B7C64-72EC-4BEB-9F04-0ED6D640453E}"/>
            </a:ext>
          </a:extLst>
        </xdr:cNvPr>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369" name="直線コネクタ 368">
          <a:extLst>
            <a:ext uri="{FF2B5EF4-FFF2-40B4-BE49-F238E27FC236}">
              <a16:creationId xmlns:a16="http://schemas.microsoft.com/office/drawing/2014/main" id="{89382B9B-B63C-45FB-BF10-31E9668863BA}"/>
            </a:ext>
          </a:extLst>
        </xdr:cNvPr>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16771</xdr:rowOff>
    </xdr:from>
    <xdr:ext cx="599010" cy="259045"/>
    <xdr:sp macro="" textlink="">
      <xdr:nvSpPr>
        <xdr:cNvPr id="370" name="【一般廃棄物処理施設】&#10;一人当たり有形固定資産（償却資産）額平均値テキスト">
          <a:extLst>
            <a:ext uri="{FF2B5EF4-FFF2-40B4-BE49-F238E27FC236}">
              <a16:creationId xmlns:a16="http://schemas.microsoft.com/office/drawing/2014/main" id="{26466CAB-A74F-4942-9C4A-5EC208C86298}"/>
            </a:ext>
          </a:extLst>
        </xdr:cNvPr>
        <xdr:cNvSpPr txBox="1"/>
      </xdr:nvSpPr>
      <xdr:spPr>
        <a:xfrm>
          <a:off x="22199600" y="7046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371" name="フローチャート: 判断 370">
          <a:extLst>
            <a:ext uri="{FF2B5EF4-FFF2-40B4-BE49-F238E27FC236}">
              <a16:creationId xmlns:a16="http://schemas.microsoft.com/office/drawing/2014/main" id="{2085DA53-8B0C-4554-A2CF-DBD40548647D}"/>
            </a:ext>
          </a:extLst>
        </xdr:cNvPr>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372" name="フローチャート: 判断 371">
          <a:extLst>
            <a:ext uri="{FF2B5EF4-FFF2-40B4-BE49-F238E27FC236}">
              <a16:creationId xmlns:a16="http://schemas.microsoft.com/office/drawing/2014/main" id="{ADDD362B-800C-45E9-A3A4-6EC513213854}"/>
            </a:ext>
          </a:extLst>
        </xdr:cNvPr>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373" name="フローチャート: 判断 372">
          <a:extLst>
            <a:ext uri="{FF2B5EF4-FFF2-40B4-BE49-F238E27FC236}">
              <a16:creationId xmlns:a16="http://schemas.microsoft.com/office/drawing/2014/main" id="{1E48A164-C81E-4A13-A0A8-D04378F77219}"/>
            </a:ext>
          </a:extLst>
        </xdr:cNvPr>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374" name="フローチャート: 判断 373">
          <a:extLst>
            <a:ext uri="{FF2B5EF4-FFF2-40B4-BE49-F238E27FC236}">
              <a16:creationId xmlns:a16="http://schemas.microsoft.com/office/drawing/2014/main" id="{4ED9EB5A-DC0A-41A0-9161-A10EA935A39D}"/>
            </a:ext>
          </a:extLst>
        </xdr:cNvPr>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375" name="フローチャート: 判断 374">
          <a:extLst>
            <a:ext uri="{FF2B5EF4-FFF2-40B4-BE49-F238E27FC236}">
              <a16:creationId xmlns:a16="http://schemas.microsoft.com/office/drawing/2014/main" id="{821A7112-E474-42CC-9954-4BE10F08E8B3}"/>
            </a:ext>
          </a:extLst>
        </xdr:cNvPr>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7D2A789F-F2EC-4F11-AFB3-B3B1D70BF0B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49025AA2-90D0-41A7-BC72-D9A3DC9EE8A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7CB2CFD9-F002-4735-B6F2-EC805FA130D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40909B11-0380-46D1-AB50-70F38398EA6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E41D4A32-2594-4919-9712-7D2977D880C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27185</xdr:rowOff>
    </xdr:from>
    <xdr:to>
      <xdr:col>116</xdr:col>
      <xdr:colOff>114300</xdr:colOff>
      <xdr:row>40</xdr:row>
      <xdr:rowOff>128785</xdr:rowOff>
    </xdr:to>
    <xdr:sp macro="" textlink="">
      <xdr:nvSpPr>
        <xdr:cNvPr id="381" name="楕円 380">
          <a:extLst>
            <a:ext uri="{FF2B5EF4-FFF2-40B4-BE49-F238E27FC236}">
              <a16:creationId xmlns:a16="http://schemas.microsoft.com/office/drawing/2014/main" id="{24D9D8A1-3F1B-4ABF-915D-8AE41F2BEB19}"/>
            </a:ext>
          </a:extLst>
        </xdr:cNvPr>
        <xdr:cNvSpPr/>
      </xdr:nvSpPr>
      <xdr:spPr>
        <a:xfrm>
          <a:off x="22110700" y="68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50062</xdr:rowOff>
    </xdr:from>
    <xdr:ext cx="599010" cy="259045"/>
    <xdr:sp macro="" textlink="">
      <xdr:nvSpPr>
        <xdr:cNvPr id="382" name="【一般廃棄物処理施設】&#10;一人当たり有形固定資産（償却資産）額該当値テキスト">
          <a:extLst>
            <a:ext uri="{FF2B5EF4-FFF2-40B4-BE49-F238E27FC236}">
              <a16:creationId xmlns:a16="http://schemas.microsoft.com/office/drawing/2014/main" id="{76860406-4C2D-40DC-9AA7-4F7FC95D07C3}"/>
            </a:ext>
          </a:extLst>
        </xdr:cNvPr>
        <xdr:cNvSpPr txBox="1"/>
      </xdr:nvSpPr>
      <xdr:spPr>
        <a:xfrm>
          <a:off x="22199600" y="673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33455</xdr:rowOff>
    </xdr:from>
    <xdr:to>
      <xdr:col>112</xdr:col>
      <xdr:colOff>38100</xdr:colOff>
      <xdr:row>40</xdr:row>
      <xdr:rowOff>135055</xdr:rowOff>
    </xdr:to>
    <xdr:sp macro="" textlink="">
      <xdr:nvSpPr>
        <xdr:cNvPr id="383" name="楕円 382">
          <a:extLst>
            <a:ext uri="{FF2B5EF4-FFF2-40B4-BE49-F238E27FC236}">
              <a16:creationId xmlns:a16="http://schemas.microsoft.com/office/drawing/2014/main" id="{5DCC6F33-B702-4F00-8DA3-E2214A0BA5D7}"/>
            </a:ext>
          </a:extLst>
        </xdr:cNvPr>
        <xdr:cNvSpPr/>
      </xdr:nvSpPr>
      <xdr:spPr>
        <a:xfrm>
          <a:off x="21272500" y="68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77985</xdr:rowOff>
    </xdr:from>
    <xdr:to>
      <xdr:col>116</xdr:col>
      <xdr:colOff>63500</xdr:colOff>
      <xdr:row>40</xdr:row>
      <xdr:rowOff>84255</xdr:rowOff>
    </xdr:to>
    <xdr:cxnSp macro="">
      <xdr:nvCxnSpPr>
        <xdr:cNvPr id="384" name="直線コネクタ 383">
          <a:extLst>
            <a:ext uri="{FF2B5EF4-FFF2-40B4-BE49-F238E27FC236}">
              <a16:creationId xmlns:a16="http://schemas.microsoft.com/office/drawing/2014/main" id="{3608B037-163C-4FFE-866B-78BFB8D417F2}"/>
            </a:ext>
          </a:extLst>
        </xdr:cNvPr>
        <xdr:cNvCxnSpPr/>
      </xdr:nvCxnSpPr>
      <xdr:spPr>
        <a:xfrm flipV="1">
          <a:off x="21323300" y="6935985"/>
          <a:ext cx="838200" cy="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111954</xdr:rowOff>
    </xdr:from>
    <xdr:to>
      <xdr:col>107</xdr:col>
      <xdr:colOff>101600</xdr:colOff>
      <xdr:row>41</xdr:row>
      <xdr:rowOff>42104</xdr:rowOff>
    </xdr:to>
    <xdr:sp macro="" textlink="">
      <xdr:nvSpPr>
        <xdr:cNvPr id="385" name="楕円 384">
          <a:extLst>
            <a:ext uri="{FF2B5EF4-FFF2-40B4-BE49-F238E27FC236}">
              <a16:creationId xmlns:a16="http://schemas.microsoft.com/office/drawing/2014/main" id="{99E20210-620A-46CA-B4B4-C14A43A00766}"/>
            </a:ext>
          </a:extLst>
        </xdr:cNvPr>
        <xdr:cNvSpPr/>
      </xdr:nvSpPr>
      <xdr:spPr>
        <a:xfrm>
          <a:off x="20383500" y="696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84255</xdr:rowOff>
    </xdr:from>
    <xdr:to>
      <xdr:col>111</xdr:col>
      <xdr:colOff>177800</xdr:colOff>
      <xdr:row>40</xdr:row>
      <xdr:rowOff>162754</xdr:rowOff>
    </xdr:to>
    <xdr:cxnSp macro="">
      <xdr:nvCxnSpPr>
        <xdr:cNvPr id="386" name="直線コネクタ 385">
          <a:extLst>
            <a:ext uri="{FF2B5EF4-FFF2-40B4-BE49-F238E27FC236}">
              <a16:creationId xmlns:a16="http://schemas.microsoft.com/office/drawing/2014/main" id="{3F34B568-002B-434E-8666-8F2CED1E2688}"/>
            </a:ext>
          </a:extLst>
        </xdr:cNvPr>
        <xdr:cNvCxnSpPr/>
      </xdr:nvCxnSpPr>
      <xdr:spPr>
        <a:xfrm flipV="1">
          <a:off x="20434300" y="6942255"/>
          <a:ext cx="889000" cy="7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107293</xdr:rowOff>
    </xdr:from>
    <xdr:to>
      <xdr:col>102</xdr:col>
      <xdr:colOff>165100</xdr:colOff>
      <xdr:row>41</xdr:row>
      <xdr:rowOff>37443</xdr:rowOff>
    </xdr:to>
    <xdr:sp macro="" textlink="">
      <xdr:nvSpPr>
        <xdr:cNvPr id="387" name="楕円 386">
          <a:extLst>
            <a:ext uri="{FF2B5EF4-FFF2-40B4-BE49-F238E27FC236}">
              <a16:creationId xmlns:a16="http://schemas.microsoft.com/office/drawing/2014/main" id="{44367712-8BF5-476B-B559-8D3D7C59B42F}"/>
            </a:ext>
          </a:extLst>
        </xdr:cNvPr>
        <xdr:cNvSpPr/>
      </xdr:nvSpPr>
      <xdr:spPr>
        <a:xfrm>
          <a:off x="19494500" y="696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158093</xdr:rowOff>
    </xdr:from>
    <xdr:to>
      <xdr:col>107</xdr:col>
      <xdr:colOff>50800</xdr:colOff>
      <xdr:row>40</xdr:row>
      <xdr:rowOff>162754</xdr:rowOff>
    </xdr:to>
    <xdr:cxnSp macro="">
      <xdr:nvCxnSpPr>
        <xdr:cNvPr id="388" name="直線コネクタ 387">
          <a:extLst>
            <a:ext uri="{FF2B5EF4-FFF2-40B4-BE49-F238E27FC236}">
              <a16:creationId xmlns:a16="http://schemas.microsoft.com/office/drawing/2014/main" id="{86747BCC-C0A8-4BC0-B8F3-0283D8FA1019}"/>
            </a:ext>
          </a:extLst>
        </xdr:cNvPr>
        <xdr:cNvCxnSpPr/>
      </xdr:nvCxnSpPr>
      <xdr:spPr>
        <a:xfrm>
          <a:off x="19545300" y="7016093"/>
          <a:ext cx="889000" cy="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109362</xdr:rowOff>
    </xdr:from>
    <xdr:to>
      <xdr:col>98</xdr:col>
      <xdr:colOff>38100</xdr:colOff>
      <xdr:row>41</xdr:row>
      <xdr:rowOff>39512</xdr:rowOff>
    </xdr:to>
    <xdr:sp macro="" textlink="">
      <xdr:nvSpPr>
        <xdr:cNvPr id="389" name="楕円 388">
          <a:extLst>
            <a:ext uri="{FF2B5EF4-FFF2-40B4-BE49-F238E27FC236}">
              <a16:creationId xmlns:a16="http://schemas.microsoft.com/office/drawing/2014/main" id="{BEE1A01D-A44E-4F07-9CC6-7E1A9C5C5E96}"/>
            </a:ext>
          </a:extLst>
        </xdr:cNvPr>
        <xdr:cNvSpPr/>
      </xdr:nvSpPr>
      <xdr:spPr>
        <a:xfrm>
          <a:off x="18605500" y="696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158093</xdr:rowOff>
    </xdr:from>
    <xdr:to>
      <xdr:col>102</xdr:col>
      <xdr:colOff>114300</xdr:colOff>
      <xdr:row>40</xdr:row>
      <xdr:rowOff>160162</xdr:rowOff>
    </xdr:to>
    <xdr:cxnSp macro="">
      <xdr:nvCxnSpPr>
        <xdr:cNvPr id="390" name="直線コネクタ 389">
          <a:extLst>
            <a:ext uri="{FF2B5EF4-FFF2-40B4-BE49-F238E27FC236}">
              <a16:creationId xmlns:a16="http://schemas.microsoft.com/office/drawing/2014/main" id="{BB771B74-5CBC-4047-82A0-14A97D31A08A}"/>
            </a:ext>
          </a:extLst>
        </xdr:cNvPr>
        <xdr:cNvCxnSpPr/>
      </xdr:nvCxnSpPr>
      <xdr:spPr>
        <a:xfrm flipV="1">
          <a:off x="18656300" y="7016093"/>
          <a:ext cx="8890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134149</xdr:rowOff>
    </xdr:from>
    <xdr:ext cx="599010" cy="259045"/>
    <xdr:sp macro="" textlink="">
      <xdr:nvSpPr>
        <xdr:cNvPr id="391" name="n_1aveValue【一般廃棄物処理施設】&#10;一人当たり有形固定資産（償却資産）額">
          <a:extLst>
            <a:ext uri="{FF2B5EF4-FFF2-40B4-BE49-F238E27FC236}">
              <a16:creationId xmlns:a16="http://schemas.microsoft.com/office/drawing/2014/main" id="{E9274983-9C40-48DE-B3E5-C74FBF2EA18F}"/>
            </a:ext>
          </a:extLst>
        </xdr:cNvPr>
        <xdr:cNvSpPr txBox="1"/>
      </xdr:nvSpPr>
      <xdr:spPr>
        <a:xfrm>
          <a:off x="21011095" y="716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142018</xdr:rowOff>
    </xdr:from>
    <xdr:ext cx="599010" cy="259045"/>
    <xdr:sp macro="" textlink="">
      <xdr:nvSpPr>
        <xdr:cNvPr id="392" name="n_2aveValue【一般廃棄物処理施設】&#10;一人当たり有形固定資産（償却資産）額">
          <a:extLst>
            <a:ext uri="{FF2B5EF4-FFF2-40B4-BE49-F238E27FC236}">
              <a16:creationId xmlns:a16="http://schemas.microsoft.com/office/drawing/2014/main" id="{2F36798B-0ABE-474D-8F72-1E9E9DA97A0E}"/>
            </a:ext>
          </a:extLst>
        </xdr:cNvPr>
        <xdr:cNvSpPr txBox="1"/>
      </xdr:nvSpPr>
      <xdr:spPr>
        <a:xfrm>
          <a:off x="20134795"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154240</xdr:rowOff>
    </xdr:from>
    <xdr:ext cx="599010" cy="259045"/>
    <xdr:sp macro="" textlink="">
      <xdr:nvSpPr>
        <xdr:cNvPr id="393" name="n_3aveValue【一般廃棄物処理施設】&#10;一人当たり有形固定資産（償却資産）額">
          <a:extLst>
            <a:ext uri="{FF2B5EF4-FFF2-40B4-BE49-F238E27FC236}">
              <a16:creationId xmlns:a16="http://schemas.microsoft.com/office/drawing/2014/main" id="{4A646731-5DEC-4CC5-AF2C-4659C9B0DAF2}"/>
            </a:ext>
          </a:extLst>
        </xdr:cNvPr>
        <xdr:cNvSpPr txBox="1"/>
      </xdr:nvSpPr>
      <xdr:spPr>
        <a:xfrm>
          <a:off x="19245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103685</xdr:rowOff>
    </xdr:from>
    <xdr:ext cx="599010" cy="259045"/>
    <xdr:sp macro="" textlink="">
      <xdr:nvSpPr>
        <xdr:cNvPr id="394" name="n_4aveValue【一般廃棄物処理施設】&#10;一人当たり有形固定資産（償却資産）額">
          <a:extLst>
            <a:ext uri="{FF2B5EF4-FFF2-40B4-BE49-F238E27FC236}">
              <a16:creationId xmlns:a16="http://schemas.microsoft.com/office/drawing/2014/main" id="{461FC293-B8F3-4751-A4A6-3ECA379B079C}"/>
            </a:ext>
          </a:extLst>
        </xdr:cNvPr>
        <xdr:cNvSpPr txBox="1"/>
      </xdr:nvSpPr>
      <xdr:spPr>
        <a:xfrm>
          <a:off x="18356795" y="713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151582</xdr:rowOff>
    </xdr:from>
    <xdr:ext cx="599010" cy="259045"/>
    <xdr:sp macro="" textlink="">
      <xdr:nvSpPr>
        <xdr:cNvPr id="395" name="n_1mainValue【一般廃棄物処理施設】&#10;一人当たり有形固定資産（償却資産）額">
          <a:extLst>
            <a:ext uri="{FF2B5EF4-FFF2-40B4-BE49-F238E27FC236}">
              <a16:creationId xmlns:a16="http://schemas.microsoft.com/office/drawing/2014/main" id="{F45490CE-DBB7-4681-AEC2-1245F57FB21D}"/>
            </a:ext>
          </a:extLst>
        </xdr:cNvPr>
        <xdr:cNvSpPr txBox="1"/>
      </xdr:nvSpPr>
      <xdr:spPr>
        <a:xfrm>
          <a:off x="21011095" y="6666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58631</xdr:rowOff>
    </xdr:from>
    <xdr:ext cx="599010" cy="259045"/>
    <xdr:sp macro="" textlink="">
      <xdr:nvSpPr>
        <xdr:cNvPr id="396" name="n_2mainValue【一般廃棄物処理施設】&#10;一人当たり有形固定資産（償却資産）額">
          <a:extLst>
            <a:ext uri="{FF2B5EF4-FFF2-40B4-BE49-F238E27FC236}">
              <a16:creationId xmlns:a16="http://schemas.microsoft.com/office/drawing/2014/main" id="{4026A405-0BE6-4F99-970E-25C1894E17F2}"/>
            </a:ext>
          </a:extLst>
        </xdr:cNvPr>
        <xdr:cNvSpPr txBox="1"/>
      </xdr:nvSpPr>
      <xdr:spPr>
        <a:xfrm>
          <a:off x="20134795" y="6745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53970</xdr:rowOff>
    </xdr:from>
    <xdr:ext cx="599010" cy="259045"/>
    <xdr:sp macro="" textlink="">
      <xdr:nvSpPr>
        <xdr:cNvPr id="397" name="n_3mainValue【一般廃棄物処理施設】&#10;一人当たり有形固定資産（償却資産）額">
          <a:extLst>
            <a:ext uri="{FF2B5EF4-FFF2-40B4-BE49-F238E27FC236}">
              <a16:creationId xmlns:a16="http://schemas.microsoft.com/office/drawing/2014/main" id="{FEAE51E0-9F96-4069-83F3-1D00FDF01A1A}"/>
            </a:ext>
          </a:extLst>
        </xdr:cNvPr>
        <xdr:cNvSpPr txBox="1"/>
      </xdr:nvSpPr>
      <xdr:spPr>
        <a:xfrm>
          <a:off x="19245795" y="674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56039</xdr:rowOff>
    </xdr:from>
    <xdr:ext cx="599010" cy="259045"/>
    <xdr:sp macro="" textlink="">
      <xdr:nvSpPr>
        <xdr:cNvPr id="398" name="n_4mainValue【一般廃棄物処理施設】&#10;一人当たり有形固定資産（償却資産）額">
          <a:extLst>
            <a:ext uri="{FF2B5EF4-FFF2-40B4-BE49-F238E27FC236}">
              <a16:creationId xmlns:a16="http://schemas.microsoft.com/office/drawing/2014/main" id="{EB9E2053-260D-4361-8F0B-C7BFA309269E}"/>
            </a:ext>
          </a:extLst>
        </xdr:cNvPr>
        <xdr:cNvSpPr txBox="1"/>
      </xdr:nvSpPr>
      <xdr:spPr>
        <a:xfrm>
          <a:off x="18356795" y="674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9" name="正方形/長方形 398">
          <a:extLst>
            <a:ext uri="{FF2B5EF4-FFF2-40B4-BE49-F238E27FC236}">
              <a16:creationId xmlns:a16="http://schemas.microsoft.com/office/drawing/2014/main" id="{437BD655-F4CD-4F03-AC9D-17FD0CFD4AD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0" name="正方形/長方形 399">
          <a:extLst>
            <a:ext uri="{FF2B5EF4-FFF2-40B4-BE49-F238E27FC236}">
              <a16:creationId xmlns:a16="http://schemas.microsoft.com/office/drawing/2014/main" id="{5456AEE0-308B-421D-B287-E0A980B9A9A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1" name="正方形/長方形 400">
          <a:extLst>
            <a:ext uri="{FF2B5EF4-FFF2-40B4-BE49-F238E27FC236}">
              <a16:creationId xmlns:a16="http://schemas.microsoft.com/office/drawing/2014/main" id="{B90F2C6E-F061-48A2-A8A5-8FCBC6B9493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2" name="正方形/長方形 401">
          <a:extLst>
            <a:ext uri="{FF2B5EF4-FFF2-40B4-BE49-F238E27FC236}">
              <a16:creationId xmlns:a16="http://schemas.microsoft.com/office/drawing/2014/main" id="{2140C4E4-3145-458E-924F-43EFA84B0E2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3" name="正方形/長方形 402">
          <a:extLst>
            <a:ext uri="{FF2B5EF4-FFF2-40B4-BE49-F238E27FC236}">
              <a16:creationId xmlns:a16="http://schemas.microsoft.com/office/drawing/2014/main" id="{511F1560-1D7B-4708-81EB-7DE164AB47F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4" name="正方形/長方形 403">
          <a:extLst>
            <a:ext uri="{FF2B5EF4-FFF2-40B4-BE49-F238E27FC236}">
              <a16:creationId xmlns:a16="http://schemas.microsoft.com/office/drawing/2014/main" id="{1F148D34-A027-47CB-9648-E9E6A27B000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5" name="正方形/長方形 404">
          <a:extLst>
            <a:ext uri="{FF2B5EF4-FFF2-40B4-BE49-F238E27FC236}">
              <a16:creationId xmlns:a16="http://schemas.microsoft.com/office/drawing/2014/main" id="{BFCD5149-D923-4ABE-A8E2-E09DFFFBF7E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6" name="正方形/長方形 405">
          <a:extLst>
            <a:ext uri="{FF2B5EF4-FFF2-40B4-BE49-F238E27FC236}">
              <a16:creationId xmlns:a16="http://schemas.microsoft.com/office/drawing/2014/main" id="{0CA7C124-9D9F-4843-AD56-F65DCD27AA5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7" name="テキスト ボックス 406">
          <a:extLst>
            <a:ext uri="{FF2B5EF4-FFF2-40B4-BE49-F238E27FC236}">
              <a16:creationId xmlns:a16="http://schemas.microsoft.com/office/drawing/2014/main" id="{7D3971DE-6DA3-4FA4-B0D6-A9A6731BA33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8" name="直線コネクタ 407">
          <a:extLst>
            <a:ext uri="{FF2B5EF4-FFF2-40B4-BE49-F238E27FC236}">
              <a16:creationId xmlns:a16="http://schemas.microsoft.com/office/drawing/2014/main" id="{FB7FDAC8-2831-4201-8179-C22A7A76C7C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9" name="テキスト ボックス 408">
          <a:extLst>
            <a:ext uri="{FF2B5EF4-FFF2-40B4-BE49-F238E27FC236}">
              <a16:creationId xmlns:a16="http://schemas.microsoft.com/office/drawing/2014/main" id="{3FD9AC24-66DF-4D46-82FE-AD17BC2BB88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0" name="直線コネクタ 409">
          <a:extLst>
            <a:ext uri="{FF2B5EF4-FFF2-40B4-BE49-F238E27FC236}">
              <a16:creationId xmlns:a16="http://schemas.microsoft.com/office/drawing/2014/main" id="{0FAB0D33-6DF4-4576-8872-B796EB574EC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1" name="テキスト ボックス 410">
          <a:extLst>
            <a:ext uri="{FF2B5EF4-FFF2-40B4-BE49-F238E27FC236}">
              <a16:creationId xmlns:a16="http://schemas.microsoft.com/office/drawing/2014/main" id="{3DB905F6-704E-4658-A0F5-91EB24D2651D}"/>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2" name="直線コネクタ 411">
          <a:extLst>
            <a:ext uri="{FF2B5EF4-FFF2-40B4-BE49-F238E27FC236}">
              <a16:creationId xmlns:a16="http://schemas.microsoft.com/office/drawing/2014/main" id="{6D057DCC-AB80-4DD8-8483-0D1AA498085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3" name="テキスト ボックス 412">
          <a:extLst>
            <a:ext uri="{FF2B5EF4-FFF2-40B4-BE49-F238E27FC236}">
              <a16:creationId xmlns:a16="http://schemas.microsoft.com/office/drawing/2014/main" id="{C319E461-C80C-4289-8FD3-F8602EC25E5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4" name="直線コネクタ 413">
          <a:extLst>
            <a:ext uri="{FF2B5EF4-FFF2-40B4-BE49-F238E27FC236}">
              <a16:creationId xmlns:a16="http://schemas.microsoft.com/office/drawing/2014/main" id="{D796ECBC-48CC-432D-8F83-8BF2217D767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5" name="テキスト ボックス 414">
          <a:extLst>
            <a:ext uri="{FF2B5EF4-FFF2-40B4-BE49-F238E27FC236}">
              <a16:creationId xmlns:a16="http://schemas.microsoft.com/office/drawing/2014/main" id="{5ED73BE0-4D1B-4283-B565-FB069CA3003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6" name="直線コネクタ 415">
          <a:extLst>
            <a:ext uri="{FF2B5EF4-FFF2-40B4-BE49-F238E27FC236}">
              <a16:creationId xmlns:a16="http://schemas.microsoft.com/office/drawing/2014/main" id="{F2988ADC-40AC-4C14-979E-E402B6FBA1F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7" name="テキスト ボックス 416">
          <a:extLst>
            <a:ext uri="{FF2B5EF4-FFF2-40B4-BE49-F238E27FC236}">
              <a16:creationId xmlns:a16="http://schemas.microsoft.com/office/drawing/2014/main" id="{B1DA3B1E-F234-4B0E-B6CB-E50A2E3D557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8" name="直線コネクタ 417">
          <a:extLst>
            <a:ext uri="{FF2B5EF4-FFF2-40B4-BE49-F238E27FC236}">
              <a16:creationId xmlns:a16="http://schemas.microsoft.com/office/drawing/2014/main" id="{1F71D6BB-B4AB-48D0-A281-2EF60F19DE6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9" name="テキスト ボックス 418">
          <a:extLst>
            <a:ext uri="{FF2B5EF4-FFF2-40B4-BE49-F238E27FC236}">
              <a16:creationId xmlns:a16="http://schemas.microsoft.com/office/drawing/2014/main" id="{F566F8A9-25D0-4C01-8EEC-EFB3CA2137B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0" name="直線コネクタ 419">
          <a:extLst>
            <a:ext uri="{FF2B5EF4-FFF2-40B4-BE49-F238E27FC236}">
              <a16:creationId xmlns:a16="http://schemas.microsoft.com/office/drawing/2014/main" id="{E7D8486A-DE30-4892-BA10-64E3F21FA86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1" name="テキスト ボックス 420">
          <a:extLst>
            <a:ext uri="{FF2B5EF4-FFF2-40B4-BE49-F238E27FC236}">
              <a16:creationId xmlns:a16="http://schemas.microsoft.com/office/drawing/2014/main" id="{081608F7-B7D1-4903-9B9A-2F72F72847E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2" name="直線コネクタ 421">
          <a:extLst>
            <a:ext uri="{FF2B5EF4-FFF2-40B4-BE49-F238E27FC236}">
              <a16:creationId xmlns:a16="http://schemas.microsoft.com/office/drawing/2014/main" id="{CCA53391-C7D3-4121-A102-7ECC27EC2A7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3" name="【保健センター・保健所】&#10;有形固定資産減価償却率グラフ枠">
          <a:extLst>
            <a:ext uri="{FF2B5EF4-FFF2-40B4-BE49-F238E27FC236}">
              <a16:creationId xmlns:a16="http://schemas.microsoft.com/office/drawing/2014/main" id="{E107F083-A505-4885-ACAC-4F7B4D13234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130628</xdr:rowOff>
    </xdr:to>
    <xdr:cxnSp macro="">
      <xdr:nvCxnSpPr>
        <xdr:cNvPr id="424" name="直線コネクタ 423">
          <a:extLst>
            <a:ext uri="{FF2B5EF4-FFF2-40B4-BE49-F238E27FC236}">
              <a16:creationId xmlns:a16="http://schemas.microsoft.com/office/drawing/2014/main" id="{1DEE73A9-5669-40AD-9843-4792A7D636F3}"/>
            </a:ext>
          </a:extLst>
        </xdr:cNvPr>
        <xdr:cNvCxnSpPr/>
      </xdr:nvCxnSpPr>
      <xdr:spPr>
        <a:xfrm flipV="1">
          <a:off x="16318864" y="960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25" name="【保健センター・保健所】&#10;有形固定資産減価償却率最小値テキスト">
          <a:extLst>
            <a:ext uri="{FF2B5EF4-FFF2-40B4-BE49-F238E27FC236}">
              <a16:creationId xmlns:a16="http://schemas.microsoft.com/office/drawing/2014/main" id="{A9C43B04-F1A5-425D-A5E6-63C7396D8C82}"/>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26" name="直線コネクタ 425">
          <a:extLst>
            <a:ext uri="{FF2B5EF4-FFF2-40B4-BE49-F238E27FC236}">
              <a16:creationId xmlns:a16="http://schemas.microsoft.com/office/drawing/2014/main" id="{0CBBB858-B5DF-4BFD-8083-6DDDD255923F}"/>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427" name="【保健センター・保健所】&#10;有形固定資産減価償却率最大値テキスト">
          <a:extLst>
            <a:ext uri="{FF2B5EF4-FFF2-40B4-BE49-F238E27FC236}">
              <a16:creationId xmlns:a16="http://schemas.microsoft.com/office/drawing/2014/main" id="{648E63BE-2087-4E68-A43D-7672606ED27C}"/>
            </a:ext>
          </a:extLst>
        </xdr:cNvPr>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428" name="直線コネクタ 427">
          <a:extLst>
            <a:ext uri="{FF2B5EF4-FFF2-40B4-BE49-F238E27FC236}">
              <a16:creationId xmlns:a16="http://schemas.microsoft.com/office/drawing/2014/main" id="{DDDAF4F4-9217-4F41-A5BE-5B3B7397CDA1}"/>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32493</xdr:rowOff>
    </xdr:from>
    <xdr:ext cx="405111" cy="259045"/>
    <xdr:sp macro="" textlink="">
      <xdr:nvSpPr>
        <xdr:cNvPr id="429" name="【保健センター・保健所】&#10;有形固定資産減価償却率平均値テキスト">
          <a:extLst>
            <a:ext uri="{FF2B5EF4-FFF2-40B4-BE49-F238E27FC236}">
              <a16:creationId xmlns:a16="http://schemas.microsoft.com/office/drawing/2014/main" id="{38ABD925-A249-4DE1-A524-0D59C148425D}"/>
            </a:ext>
          </a:extLst>
        </xdr:cNvPr>
        <xdr:cNvSpPr txBox="1"/>
      </xdr:nvSpPr>
      <xdr:spPr>
        <a:xfrm>
          <a:off x="16357600" y="1014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430" name="フローチャート: 判断 429">
          <a:extLst>
            <a:ext uri="{FF2B5EF4-FFF2-40B4-BE49-F238E27FC236}">
              <a16:creationId xmlns:a16="http://schemas.microsoft.com/office/drawing/2014/main" id="{8790798D-665F-4A4D-AB42-CA9F02D9D107}"/>
            </a:ext>
          </a:extLst>
        </xdr:cNvPr>
        <xdr:cNvSpPr/>
      </xdr:nvSpPr>
      <xdr:spPr>
        <a:xfrm>
          <a:off x="162687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148409</xdr:rowOff>
    </xdr:from>
    <xdr:to>
      <xdr:col>81</xdr:col>
      <xdr:colOff>101600</xdr:colOff>
      <xdr:row>60</xdr:row>
      <xdr:rowOff>78559</xdr:rowOff>
    </xdr:to>
    <xdr:sp macro="" textlink="">
      <xdr:nvSpPr>
        <xdr:cNvPr id="431" name="フローチャート: 判断 430">
          <a:extLst>
            <a:ext uri="{FF2B5EF4-FFF2-40B4-BE49-F238E27FC236}">
              <a16:creationId xmlns:a16="http://schemas.microsoft.com/office/drawing/2014/main" id="{EE683FE6-1C18-4514-A552-6D7B619C5F25}"/>
            </a:ext>
          </a:extLst>
        </xdr:cNvPr>
        <xdr:cNvSpPr/>
      </xdr:nvSpPr>
      <xdr:spPr>
        <a:xfrm>
          <a:off x="15430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122283</xdr:rowOff>
    </xdr:from>
    <xdr:to>
      <xdr:col>76</xdr:col>
      <xdr:colOff>165100</xdr:colOff>
      <xdr:row>60</xdr:row>
      <xdr:rowOff>52433</xdr:rowOff>
    </xdr:to>
    <xdr:sp macro="" textlink="">
      <xdr:nvSpPr>
        <xdr:cNvPr id="432" name="フローチャート: 判断 431">
          <a:extLst>
            <a:ext uri="{FF2B5EF4-FFF2-40B4-BE49-F238E27FC236}">
              <a16:creationId xmlns:a16="http://schemas.microsoft.com/office/drawing/2014/main" id="{57D8D5EE-B618-47DD-9685-CEFB71F4E27A}"/>
            </a:ext>
          </a:extLst>
        </xdr:cNvPr>
        <xdr:cNvSpPr/>
      </xdr:nvSpPr>
      <xdr:spPr>
        <a:xfrm>
          <a:off x="14541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433" name="フローチャート: 判断 432">
          <a:extLst>
            <a:ext uri="{FF2B5EF4-FFF2-40B4-BE49-F238E27FC236}">
              <a16:creationId xmlns:a16="http://schemas.microsoft.com/office/drawing/2014/main" id="{CB71FF26-DE6B-4F8B-80AD-9CE41B67BD26}"/>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434" name="フローチャート: 判断 433">
          <a:extLst>
            <a:ext uri="{FF2B5EF4-FFF2-40B4-BE49-F238E27FC236}">
              <a16:creationId xmlns:a16="http://schemas.microsoft.com/office/drawing/2014/main" id="{DCB3BB1C-28AF-44A7-AEC3-1E7A712EF110}"/>
            </a:ext>
          </a:extLst>
        </xdr:cNvPr>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9A48C888-F5F3-4A1E-803A-51338660527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18F6A9B9-A65E-4562-BB0B-03A33301574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BD1275D6-2624-4D14-80C2-F1E4B88AF79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641DF424-2D1A-4133-9792-05A47E44216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A9EFFC69-8C66-4BF3-AD6A-5567F05EA52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70031</xdr:rowOff>
    </xdr:from>
    <xdr:to>
      <xdr:col>85</xdr:col>
      <xdr:colOff>177800</xdr:colOff>
      <xdr:row>61</xdr:row>
      <xdr:rowOff>181</xdr:rowOff>
    </xdr:to>
    <xdr:sp macro="" textlink="">
      <xdr:nvSpPr>
        <xdr:cNvPr id="440" name="楕円 439">
          <a:extLst>
            <a:ext uri="{FF2B5EF4-FFF2-40B4-BE49-F238E27FC236}">
              <a16:creationId xmlns:a16="http://schemas.microsoft.com/office/drawing/2014/main" id="{A32792BB-91DC-4CCE-AECB-BAEA941B408E}"/>
            </a:ext>
          </a:extLst>
        </xdr:cNvPr>
        <xdr:cNvSpPr/>
      </xdr:nvSpPr>
      <xdr:spPr>
        <a:xfrm>
          <a:off x="162687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48458</xdr:rowOff>
    </xdr:from>
    <xdr:ext cx="405111" cy="259045"/>
    <xdr:sp macro="" textlink="">
      <xdr:nvSpPr>
        <xdr:cNvPr id="441" name="【保健センター・保健所】&#10;有形固定資産減価償却率該当値テキスト">
          <a:extLst>
            <a:ext uri="{FF2B5EF4-FFF2-40B4-BE49-F238E27FC236}">
              <a16:creationId xmlns:a16="http://schemas.microsoft.com/office/drawing/2014/main" id="{37BD957A-5173-49E3-9BC8-B83DCA8EFE8C}"/>
            </a:ext>
          </a:extLst>
        </xdr:cNvPr>
        <xdr:cNvSpPr txBox="1"/>
      </xdr:nvSpPr>
      <xdr:spPr>
        <a:xfrm>
          <a:off x="16357600"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66766</xdr:rowOff>
    </xdr:from>
    <xdr:to>
      <xdr:col>81</xdr:col>
      <xdr:colOff>101600</xdr:colOff>
      <xdr:row>60</xdr:row>
      <xdr:rowOff>168366</xdr:rowOff>
    </xdr:to>
    <xdr:sp macro="" textlink="">
      <xdr:nvSpPr>
        <xdr:cNvPr id="442" name="楕円 441">
          <a:extLst>
            <a:ext uri="{FF2B5EF4-FFF2-40B4-BE49-F238E27FC236}">
              <a16:creationId xmlns:a16="http://schemas.microsoft.com/office/drawing/2014/main" id="{BACEB93F-8D6D-49DD-BAA9-93AC65D81A8A}"/>
            </a:ext>
          </a:extLst>
        </xdr:cNvPr>
        <xdr:cNvSpPr/>
      </xdr:nvSpPr>
      <xdr:spPr>
        <a:xfrm>
          <a:off x="15430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117566</xdr:rowOff>
    </xdr:from>
    <xdr:to>
      <xdr:col>85</xdr:col>
      <xdr:colOff>127000</xdr:colOff>
      <xdr:row>60</xdr:row>
      <xdr:rowOff>120831</xdr:rowOff>
    </xdr:to>
    <xdr:cxnSp macro="">
      <xdr:nvCxnSpPr>
        <xdr:cNvPr id="443" name="直線コネクタ 442">
          <a:extLst>
            <a:ext uri="{FF2B5EF4-FFF2-40B4-BE49-F238E27FC236}">
              <a16:creationId xmlns:a16="http://schemas.microsoft.com/office/drawing/2014/main" id="{F3C882A6-9EEA-4BC1-9499-BF21A7542AAD}"/>
            </a:ext>
          </a:extLst>
        </xdr:cNvPr>
        <xdr:cNvCxnSpPr/>
      </xdr:nvCxnSpPr>
      <xdr:spPr>
        <a:xfrm>
          <a:off x="15481300" y="1040456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73297</xdr:rowOff>
    </xdr:from>
    <xdr:to>
      <xdr:col>76</xdr:col>
      <xdr:colOff>165100</xdr:colOff>
      <xdr:row>60</xdr:row>
      <xdr:rowOff>3447</xdr:rowOff>
    </xdr:to>
    <xdr:sp macro="" textlink="">
      <xdr:nvSpPr>
        <xdr:cNvPr id="444" name="楕円 443">
          <a:extLst>
            <a:ext uri="{FF2B5EF4-FFF2-40B4-BE49-F238E27FC236}">
              <a16:creationId xmlns:a16="http://schemas.microsoft.com/office/drawing/2014/main" id="{542FF00F-79F3-4B8C-AF9B-CC0BB6F3350D}"/>
            </a:ext>
          </a:extLst>
        </xdr:cNvPr>
        <xdr:cNvSpPr/>
      </xdr:nvSpPr>
      <xdr:spPr>
        <a:xfrm>
          <a:off x="145415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124097</xdr:rowOff>
    </xdr:from>
    <xdr:to>
      <xdr:col>81</xdr:col>
      <xdr:colOff>50800</xdr:colOff>
      <xdr:row>60</xdr:row>
      <xdr:rowOff>117566</xdr:rowOff>
    </xdr:to>
    <xdr:cxnSp macro="">
      <xdr:nvCxnSpPr>
        <xdr:cNvPr id="445" name="直線コネクタ 444">
          <a:extLst>
            <a:ext uri="{FF2B5EF4-FFF2-40B4-BE49-F238E27FC236}">
              <a16:creationId xmlns:a16="http://schemas.microsoft.com/office/drawing/2014/main" id="{F1402076-3A11-4AB0-B3ED-028ECF4A0BF3}"/>
            </a:ext>
          </a:extLst>
        </xdr:cNvPr>
        <xdr:cNvCxnSpPr/>
      </xdr:nvCxnSpPr>
      <xdr:spPr>
        <a:xfrm>
          <a:off x="14592300" y="10239647"/>
          <a:ext cx="889000" cy="16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37374</xdr:rowOff>
    </xdr:from>
    <xdr:to>
      <xdr:col>72</xdr:col>
      <xdr:colOff>38100</xdr:colOff>
      <xdr:row>59</xdr:row>
      <xdr:rowOff>138974</xdr:rowOff>
    </xdr:to>
    <xdr:sp macro="" textlink="">
      <xdr:nvSpPr>
        <xdr:cNvPr id="446" name="楕円 445">
          <a:extLst>
            <a:ext uri="{FF2B5EF4-FFF2-40B4-BE49-F238E27FC236}">
              <a16:creationId xmlns:a16="http://schemas.microsoft.com/office/drawing/2014/main" id="{F43EFDCB-7746-4B82-82DC-863E4554CA86}"/>
            </a:ext>
          </a:extLst>
        </xdr:cNvPr>
        <xdr:cNvSpPr/>
      </xdr:nvSpPr>
      <xdr:spPr>
        <a:xfrm>
          <a:off x="136525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88174</xdr:rowOff>
    </xdr:from>
    <xdr:to>
      <xdr:col>76</xdr:col>
      <xdr:colOff>114300</xdr:colOff>
      <xdr:row>59</xdr:row>
      <xdr:rowOff>124097</xdr:rowOff>
    </xdr:to>
    <xdr:cxnSp macro="">
      <xdr:nvCxnSpPr>
        <xdr:cNvPr id="447" name="直線コネクタ 446">
          <a:extLst>
            <a:ext uri="{FF2B5EF4-FFF2-40B4-BE49-F238E27FC236}">
              <a16:creationId xmlns:a16="http://schemas.microsoft.com/office/drawing/2014/main" id="{8E63FF5A-5ED7-4256-A77E-FD6F95243DC8}"/>
            </a:ext>
          </a:extLst>
        </xdr:cNvPr>
        <xdr:cNvCxnSpPr/>
      </xdr:nvCxnSpPr>
      <xdr:spPr>
        <a:xfrm>
          <a:off x="13703300" y="1020372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1451</xdr:rowOff>
    </xdr:from>
    <xdr:to>
      <xdr:col>67</xdr:col>
      <xdr:colOff>101600</xdr:colOff>
      <xdr:row>59</xdr:row>
      <xdr:rowOff>103051</xdr:rowOff>
    </xdr:to>
    <xdr:sp macro="" textlink="">
      <xdr:nvSpPr>
        <xdr:cNvPr id="448" name="楕円 447">
          <a:extLst>
            <a:ext uri="{FF2B5EF4-FFF2-40B4-BE49-F238E27FC236}">
              <a16:creationId xmlns:a16="http://schemas.microsoft.com/office/drawing/2014/main" id="{C9E0FE5A-33E5-4E04-9EF9-F5DB54B85109}"/>
            </a:ext>
          </a:extLst>
        </xdr:cNvPr>
        <xdr:cNvSpPr/>
      </xdr:nvSpPr>
      <xdr:spPr>
        <a:xfrm>
          <a:off x="1276350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52251</xdr:rowOff>
    </xdr:from>
    <xdr:to>
      <xdr:col>71</xdr:col>
      <xdr:colOff>177800</xdr:colOff>
      <xdr:row>59</xdr:row>
      <xdr:rowOff>88174</xdr:rowOff>
    </xdr:to>
    <xdr:cxnSp macro="">
      <xdr:nvCxnSpPr>
        <xdr:cNvPr id="449" name="直線コネクタ 448">
          <a:extLst>
            <a:ext uri="{FF2B5EF4-FFF2-40B4-BE49-F238E27FC236}">
              <a16:creationId xmlns:a16="http://schemas.microsoft.com/office/drawing/2014/main" id="{A7FCF7A2-5C86-4F68-9C4E-C6AA3F0EB5B2}"/>
            </a:ext>
          </a:extLst>
        </xdr:cNvPr>
        <xdr:cNvCxnSpPr/>
      </xdr:nvCxnSpPr>
      <xdr:spPr>
        <a:xfrm>
          <a:off x="12814300" y="1016780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95086</xdr:rowOff>
    </xdr:from>
    <xdr:ext cx="405111" cy="259045"/>
    <xdr:sp macro="" textlink="">
      <xdr:nvSpPr>
        <xdr:cNvPr id="450" name="n_1aveValue【保健センター・保健所】&#10;有形固定資産減価償却率">
          <a:extLst>
            <a:ext uri="{FF2B5EF4-FFF2-40B4-BE49-F238E27FC236}">
              <a16:creationId xmlns:a16="http://schemas.microsoft.com/office/drawing/2014/main" id="{AAFEE42E-3085-4296-9156-DA4376B855CC}"/>
            </a:ext>
          </a:extLst>
        </xdr:cNvPr>
        <xdr:cNvSpPr txBox="1"/>
      </xdr:nvSpPr>
      <xdr:spPr>
        <a:xfrm>
          <a:off x="152660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43560</xdr:rowOff>
    </xdr:from>
    <xdr:ext cx="405111" cy="259045"/>
    <xdr:sp macro="" textlink="">
      <xdr:nvSpPr>
        <xdr:cNvPr id="451" name="n_2aveValue【保健センター・保健所】&#10;有形固定資産減価償却率">
          <a:extLst>
            <a:ext uri="{FF2B5EF4-FFF2-40B4-BE49-F238E27FC236}">
              <a16:creationId xmlns:a16="http://schemas.microsoft.com/office/drawing/2014/main" id="{50E50F5E-6327-4AA6-8AE5-86AF9B7C2B66}"/>
            </a:ext>
          </a:extLst>
        </xdr:cNvPr>
        <xdr:cNvSpPr txBox="1"/>
      </xdr:nvSpPr>
      <xdr:spPr>
        <a:xfrm>
          <a:off x="14389744" y="1033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157860</xdr:rowOff>
    </xdr:from>
    <xdr:ext cx="405111" cy="259045"/>
    <xdr:sp macro="" textlink="">
      <xdr:nvSpPr>
        <xdr:cNvPr id="452" name="n_3aveValue【保健センター・保健所】&#10;有形固定資産減価償却率">
          <a:extLst>
            <a:ext uri="{FF2B5EF4-FFF2-40B4-BE49-F238E27FC236}">
              <a16:creationId xmlns:a16="http://schemas.microsoft.com/office/drawing/2014/main" id="{23D15A20-ABEB-42C7-9197-4C51D81CFAF3}"/>
            </a:ext>
          </a:extLst>
        </xdr:cNvPr>
        <xdr:cNvSpPr txBox="1"/>
      </xdr:nvSpPr>
      <xdr:spPr>
        <a:xfrm>
          <a:off x="13500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148062</xdr:rowOff>
    </xdr:from>
    <xdr:ext cx="405111" cy="259045"/>
    <xdr:sp macro="" textlink="">
      <xdr:nvSpPr>
        <xdr:cNvPr id="453" name="n_4aveValue【保健センター・保健所】&#10;有形固定資産減価償却率">
          <a:extLst>
            <a:ext uri="{FF2B5EF4-FFF2-40B4-BE49-F238E27FC236}">
              <a16:creationId xmlns:a16="http://schemas.microsoft.com/office/drawing/2014/main" id="{CAAA4D65-5970-4DAE-80B3-6402CC423AFB}"/>
            </a:ext>
          </a:extLst>
        </xdr:cNvPr>
        <xdr:cNvSpPr txBox="1"/>
      </xdr:nvSpPr>
      <xdr:spPr>
        <a:xfrm>
          <a:off x="12611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159493</xdr:rowOff>
    </xdr:from>
    <xdr:ext cx="405111" cy="259045"/>
    <xdr:sp macro="" textlink="">
      <xdr:nvSpPr>
        <xdr:cNvPr id="454" name="n_1mainValue【保健センター・保健所】&#10;有形固定資産減価償却率">
          <a:extLst>
            <a:ext uri="{FF2B5EF4-FFF2-40B4-BE49-F238E27FC236}">
              <a16:creationId xmlns:a16="http://schemas.microsoft.com/office/drawing/2014/main" id="{D403B292-0B58-4E8C-8A2D-825C2DCED301}"/>
            </a:ext>
          </a:extLst>
        </xdr:cNvPr>
        <xdr:cNvSpPr txBox="1"/>
      </xdr:nvSpPr>
      <xdr:spPr>
        <a:xfrm>
          <a:off x="152660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455" name="n_2mainValue【保健センター・保健所】&#10;有形固定資産減価償却率">
          <a:extLst>
            <a:ext uri="{FF2B5EF4-FFF2-40B4-BE49-F238E27FC236}">
              <a16:creationId xmlns:a16="http://schemas.microsoft.com/office/drawing/2014/main" id="{63F51BE0-87C7-4D75-BF2D-49D5AE5514DC}"/>
            </a:ext>
          </a:extLst>
        </xdr:cNvPr>
        <xdr:cNvSpPr txBox="1"/>
      </xdr:nvSpPr>
      <xdr:spPr>
        <a:xfrm>
          <a:off x="14389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456" name="n_3mainValue【保健センター・保健所】&#10;有形固定資産減価償却率">
          <a:extLst>
            <a:ext uri="{FF2B5EF4-FFF2-40B4-BE49-F238E27FC236}">
              <a16:creationId xmlns:a16="http://schemas.microsoft.com/office/drawing/2014/main" id="{B45772DD-08C2-4A07-BAE4-154875E54DA7}"/>
            </a:ext>
          </a:extLst>
        </xdr:cNvPr>
        <xdr:cNvSpPr txBox="1"/>
      </xdr:nvSpPr>
      <xdr:spPr>
        <a:xfrm>
          <a:off x="13500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457" name="n_4mainValue【保健センター・保健所】&#10;有形固定資産減価償却率">
          <a:extLst>
            <a:ext uri="{FF2B5EF4-FFF2-40B4-BE49-F238E27FC236}">
              <a16:creationId xmlns:a16="http://schemas.microsoft.com/office/drawing/2014/main" id="{E746CE0C-507C-48DE-AA87-9D62137E8C7B}"/>
            </a:ext>
          </a:extLst>
        </xdr:cNvPr>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8" name="正方形/長方形 457">
          <a:extLst>
            <a:ext uri="{FF2B5EF4-FFF2-40B4-BE49-F238E27FC236}">
              <a16:creationId xmlns:a16="http://schemas.microsoft.com/office/drawing/2014/main" id="{EE537D8E-6B9B-41DB-9D0C-25733020CDE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9" name="正方形/長方形 458">
          <a:extLst>
            <a:ext uri="{FF2B5EF4-FFF2-40B4-BE49-F238E27FC236}">
              <a16:creationId xmlns:a16="http://schemas.microsoft.com/office/drawing/2014/main" id="{0F128C0C-FCB5-409C-9FDE-F07B6A3BF63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0" name="正方形/長方形 459">
          <a:extLst>
            <a:ext uri="{FF2B5EF4-FFF2-40B4-BE49-F238E27FC236}">
              <a16:creationId xmlns:a16="http://schemas.microsoft.com/office/drawing/2014/main" id="{1B0584DA-7A33-44B4-9291-DFD6A21AC49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1" name="正方形/長方形 460">
          <a:extLst>
            <a:ext uri="{FF2B5EF4-FFF2-40B4-BE49-F238E27FC236}">
              <a16:creationId xmlns:a16="http://schemas.microsoft.com/office/drawing/2014/main" id="{8B220CD9-E9E8-4D9F-A2DD-B559E3533EB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2" name="正方形/長方形 461">
          <a:extLst>
            <a:ext uri="{FF2B5EF4-FFF2-40B4-BE49-F238E27FC236}">
              <a16:creationId xmlns:a16="http://schemas.microsoft.com/office/drawing/2014/main" id="{88C3E627-4D79-4FB6-BA2B-857016B0E51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3" name="正方形/長方形 462">
          <a:extLst>
            <a:ext uri="{FF2B5EF4-FFF2-40B4-BE49-F238E27FC236}">
              <a16:creationId xmlns:a16="http://schemas.microsoft.com/office/drawing/2014/main" id="{B3BD134D-4879-4D3E-994C-E4685486AE8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4" name="正方形/長方形 463">
          <a:extLst>
            <a:ext uri="{FF2B5EF4-FFF2-40B4-BE49-F238E27FC236}">
              <a16:creationId xmlns:a16="http://schemas.microsoft.com/office/drawing/2014/main" id="{D4B46394-2E4C-488B-8849-48D1C7D7EA3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5" name="正方形/長方形 464">
          <a:extLst>
            <a:ext uri="{FF2B5EF4-FFF2-40B4-BE49-F238E27FC236}">
              <a16:creationId xmlns:a16="http://schemas.microsoft.com/office/drawing/2014/main" id="{74C6EA78-BE08-448E-AA9E-7A8710D9F45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6" name="テキスト ボックス 465">
          <a:extLst>
            <a:ext uri="{FF2B5EF4-FFF2-40B4-BE49-F238E27FC236}">
              <a16:creationId xmlns:a16="http://schemas.microsoft.com/office/drawing/2014/main" id="{3B61BBB4-620A-4902-B706-BB9516E4199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7" name="直線コネクタ 466">
          <a:extLst>
            <a:ext uri="{FF2B5EF4-FFF2-40B4-BE49-F238E27FC236}">
              <a16:creationId xmlns:a16="http://schemas.microsoft.com/office/drawing/2014/main" id="{AA21067A-F15E-47F9-B655-1A2DB24AD37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468" name="直線コネクタ 467">
          <a:extLst>
            <a:ext uri="{FF2B5EF4-FFF2-40B4-BE49-F238E27FC236}">
              <a16:creationId xmlns:a16="http://schemas.microsoft.com/office/drawing/2014/main" id="{31EF949E-BB39-466A-8120-427673BB89E3}"/>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69" name="テキスト ボックス 468">
          <a:extLst>
            <a:ext uri="{FF2B5EF4-FFF2-40B4-BE49-F238E27FC236}">
              <a16:creationId xmlns:a16="http://schemas.microsoft.com/office/drawing/2014/main" id="{128B0421-52CA-41EA-9B4D-1949AF4EAAF8}"/>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0" name="直線コネクタ 469">
          <a:extLst>
            <a:ext uri="{FF2B5EF4-FFF2-40B4-BE49-F238E27FC236}">
              <a16:creationId xmlns:a16="http://schemas.microsoft.com/office/drawing/2014/main" id="{ABB66CF2-E7BB-45F9-9E51-542F149CD46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1" name="テキスト ボックス 470">
          <a:extLst>
            <a:ext uri="{FF2B5EF4-FFF2-40B4-BE49-F238E27FC236}">
              <a16:creationId xmlns:a16="http://schemas.microsoft.com/office/drawing/2014/main" id="{33097818-A43E-4288-838D-BFFA65550E7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72" name="直線コネクタ 471">
          <a:extLst>
            <a:ext uri="{FF2B5EF4-FFF2-40B4-BE49-F238E27FC236}">
              <a16:creationId xmlns:a16="http://schemas.microsoft.com/office/drawing/2014/main" id="{45DADF00-9A63-4C05-B8D8-12786584DC52}"/>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73" name="テキスト ボックス 472">
          <a:extLst>
            <a:ext uri="{FF2B5EF4-FFF2-40B4-BE49-F238E27FC236}">
              <a16:creationId xmlns:a16="http://schemas.microsoft.com/office/drawing/2014/main" id="{37286515-312D-49EA-B8F4-E2EA41FD3D8F}"/>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4" name="直線コネクタ 473">
          <a:extLst>
            <a:ext uri="{FF2B5EF4-FFF2-40B4-BE49-F238E27FC236}">
              <a16:creationId xmlns:a16="http://schemas.microsoft.com/office/drawing/2014/main" id="{B45DF066-79D5-4B44-A6E9-2C87B972423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5" name="テキスト ボックス 474">
          <a:extLst>
            <a:ext uri="{FF2B5EF4-FFF2-40B4-BE49-F238E27FC236}">
              <a16:creationId xmlns:a16="http://schemas.microsoft.com/office/drawing/2014/main" id="{E0C218A4-3D2A-44FE-B785-1AD502AD398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6" name="【保健センター・保健所】&#10;一人当たり面積グラフ枠">
          <a:extLst>
            <a:ext uri="{FF2B5EF4-FFF2-40B4-BE49-F238E27FC236}">
              <a16:creationId xmlns:a16="http://schemas.microsoft.com/office/drawing/2014/main" id="{BEB065DB-CD45-48EE-B93D-2118B728C1B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42291</xdr:rowOff>
    </xdr:from>
    <xdr:to>
      <xdr:col>116</xdr:col>
      <xdr:colOff>62864</xdr:colOff>
      <xdr:row>63</xdr:row>
      <xdr:rowOff>47434</xdr:rowOff>
    </xdr:to>
    <xdr:cxnSp macro="">
      <xdr:nvCxnSpPr>
        <xdr:cNvPr id="477" name="直線コネクタ 476">
          <a:extLst>
            <a:ext uri="{FF2B5EF4-FFF2-40B4-BE49-F238E27FC236}">
              <a16:creationId xmlns:a16="http://schemas.microsoft.com/office/drawing/2014/main" id="{65C848FA-D42B-4BF6-8CCB-7A0128517508}"/>
            </a:ext>
          </a:extLst>
        </xdr:cNvPr>
        <xdr:cNvCxnSpPr/>
      </xdr:nvCxnSpPr>
      <xdr:spPr>
        <a:xfrm flipV="1">
          <a:off x="22160864" y="9643491"/>
          <a:ext cx="0" cy="1205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51261</xdr:rowOff>
    </xdr:from>
    <xdr:ext cx="469744" cy="259045"/>
    <xdr:sp macro="" textlink="">
      <xdr:nvSpPr>
        <xdr:cNvPr id="478" name="【保健センター・保健所】&#10;一人当たり面積最小値テキスト">
          <a:extLst>
            <a:ext uri="{FF2B5EF4-FFF2-40B4-BE49-F238E27FC236}">
              <a16:creationId xmlns:a16="http://schemas.microsoft.com/office/drawing/2014/main" id="{04770F42-2F86-4789-B450-7624F85AD9E1}"/>
            </a:ext>
          </a:extLst>
        </xdr:cNvPr>
        <xdr:cNvSpPr txBox="1"/>
      </xdr:nvSpPr>
      <xdr:spPr>
        <a:xfrm>
          <a:off x="22199600" y="1085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47434</xdr:rowOff>
    </xdr:from>
    <xdr:to>
      <xdr:col>116</xdr:col>
      <xdr:colOff>152400</xdr:colOff>
      <xdr:row>63</xdr:row>
      <xdr:rowOff>47434</xdr:rowOff>
    </xdr:to>
    <xdr:cxnSp macro="">
      <xdr:nvCxnSpPr>
        <xdr:cNvPr id="479" name="直線コネクタ 478">
          <a:extLst>
            <a:ext uri="{FF2B5EF4-FFF2-40B4-BE49-F238E27FC236}">
              <a16:creationId xmlns:a16="http://schemas.microsoft.com/office/drawing/2014/main" id="{7F87D42C-4F79-43AB-BC0F-E1343FAAF90D}"/>
            </a:ext>
          </a:extLst>
        </xdr:cNvPr>
        <xdr:cNvCxnSpPr/>
      </xdr:nvCxnSpPr>
      <xdr:spPr>
        <a:xfrm>
          <a:off x="22072600" y="1084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160418</xdr:rowOff>
    </xdr:from>
    <xdr:ext cx="469744" cy="259045"/>
    <xdr:sp macro="" textlink="">
      <xdr:nvSpPr>
        <xdr:cNvPr id="480" name="【保健センター・保健所】&#10;一人当たり面積最大値テキスト">
          <a:extLst>
            <a:ext uri="{FF2B5EF4-FFF2-40B4-BE49-F238E27FC236}">
              <a16:creationId xmlns:a16="http://schemas.microsoft.com/office/drawing/2014/main" id="{0E7E5A9E-E5D0-4F03-A147-864C9E7517FB}"/>
            </a:ext>
          </a:extLst>
        </xdr:cNvPr>
        <xdr:cNvSpPr txBox="1"/>
      </xdr:nvSpPr>
      <xdr:spPr>
        <a:xfrm>
          <a:off x="22199600" y="941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42291</xdr:rowOff>
    </xdr:from>
    <xdr:to>
      <xdr:col>116</xdr:col>
      <xdr:colOff>152400</xdr:colOff>
      <xdr:row>56</xdr:row>
      <xdr:rowOff>42291</xdr:rowOff>
    </xdr:to>
    <xdr:cxnSp macro="">
      <xdr:nvCxnSpPr>
        <xdr:cNvPr id="481" name="直線コネクタ 480">
          <a:extLst>
            <a:ext uri="{FF2B5EF4-FFF2-40B4-BE49-F238E27FC236}">
              <a16:creationId xmlns:a16="http://schemas.microsoft.com/office/drawing/2014/main" id="{EB1EA7A3-F89B-47C5-8CEE-2B657FBA3825}"/>
            </a:ext>
          </a:extLst>
        </xdr:cNvPr>
        <xdr:cNvCxnSpPr/>
      </xdr:nvCxnSpPr>
      <xdr:spPr>
        <a:xfrm>
          <a:off x="22072600" y="964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131525</xdr:rowOff>
    </xdr:from>
    <xdr:ext cx="469744" cy="259045"/>
    <xdr:sp macro="" textlink="">
      <xdr:nvSpPr>
        <xdr:cNvPr id="482" name="【保健センター・保健所】&#10;一人当たり面積平均値テキスト">
          <a:extLst>
            <a:ext uri="{FF2B5EF4-FFF2-40B4-BE49-F238E27FC236}">
              <a16:creationId xmlns:a16="http://schemas.microsoft.com/office/drawing/2014/main" id="{6B4A47DF-9B37-4394-88B6-DBF2B889C88A}"/>
            </a:ext>
          </a:extLst>
        </xdr:cNvPr>
        <xdr:cNvSpPr txBox="1"/>
      </xdr:nvSpPr>
      <xdr:spPr>
        <a:xfrm>
          <a:off x="22199600" y="10418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108648</xdr:rowOff>
    </xdr:from>
    <xdr:to>
      <xdr:col>116</xdr:col>
      <xdr:colOff>114300</xdr:colOff>
      <xdr:row>62</xdr:row>
      <xdr:rowOff>38798</xdr:rowOff>
    </xdr:to>
    <xdr:sp macro="" textlink="">
      <xdr:nvSpPr>
        <xdr:cNvPr id="483" name="フローチャート: 判断 482">
          <a:extLst>
            <a:ext uri="{FF2B5EF4-FFF2-40B4-BE49-F238E27FC236}">
              <a16:creationId xmlns:a16="http://schemas.microsoft.com/office/drawing/2014/main" id="{187EC5FF-B31E-4991-BE36-12A2FD6DF641}"/>
            </a:ext>
          </a:extLst>
        </xdr:cNvPr>
        <xdr:cNvSpPr/>
      </xdr:nvSpPr>
      <xdr:spPr>
        <a:xfrm>
          <a:off x="22110700" y="1056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130366</xdr:rowOff>
    </xdr:from>
    <xdr:to>
      <xdr:col>112</xdr:col>
      <xdr:colOff>38100</xdr:colOff>
      <xdr:row>62</xdr:row>
      <xdr:rowOff>60516</xdr:rowOff>
    </xdr:to>
    <xdr:sp macro="" textlink="">
      <xdr:nvSpPr>
        <xdr:cNvPr id="484" name="フローチャート: 判断 483">
          <a:extLst>
            <a:ext uri="{FF2B5EF4-FFF2-40B4-BE49-F238E27FC236}">
              <a16:creationId xmlns:a16="http://schemas.microsoft.com/office/drawing/2014/main" id="{A94225EF-1899-4D31-8CD4-08C4D63EB4F6}"/>
            </a:ext>
          </a:extLst>
        </xdr:cNvPr>
        <xdr:cNvSpPr/>
      </xdr:nvSpPr>
      <xdr:spPr>
        <a:xfrm>
          <a:off x="21272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485" name="フローチャート: 判断 484">
          <a:extLst>
            <a:ext uri="{FF2B5EF4-FFF2-40B4-BE49-F238E27FC236}">
              <a16:creationId xmlns:a16="http://schemas.microsoft.com/office/drawing/2014/main" id="{3D60176E-EA57-4276-87A5-E44666F7DDEE}"/>
            </a:ext>
          </a:extLst>
        </xdr:cNvPr>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486" name="フローチャート: 判断 485">
          <a:extLst>
            <a:ext uri="{FF2B5EF4-FFF2-40B4-BE49-F238E27FC236}">
              <a16:creationId xmlns:a16="http://schemas.microsoft.com/office/drawing/2014/main" id="{4113FC47-1AD0-46C8-A5EF-3593D3BD0EAB}"/>
            </a:ext>
          </a:extLst>
        </xdr:cNvPr>
        <xdr:cNvSpPr/>
      </xdr:nvSpPr>
      <xdr:spPr>
        <a:xfrm>
          <a:off x="19494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130366</xdr:rowOff>
    </xdr:from>
    <xdr:to>
      <xdr:col>98</xdr:col>
      <xdr:colOff>38100</xdr:colOff>
      <xdr:row>62</xdr:row>
      <xdr:rowOff>60516</xdr:rowOff>
    </xdr:to>
    <xdr:sp macro="" textlink="">
      <xdr:nvSpPr>
        <xdr:cNvPr id="487" name="フローチャート: 判断 486">
          <a:extLst>
            <a:ext uri="{FF2B5EF4-FFF2-40B4-BE49-F238E27FC236}">
              <a16:creationId xmlns:a16="http://schemas.microsoft.com/office/drawing/2014/main" id="{997F2131-76D5-4B19-88E2-29017B7B6361}"/>
            </a:ext>
          </a:extLst>
        </xdr:cNvPr>
        <xdr:cNvSpPr/>
      </xdr:nvSpPr>
      <xdr:spPr>
        <a:xfrm>
          <a:off x="18605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0A2B5A38-F022-43E5-B85F-79A959468AE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2C813A62-D52B-4041-952D-A14B7283BE9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id="{A80E6FC9-8385-4B7F-B3E1-07E00102D38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id="{83CB5880-7C2C-40CD-A24B-DAB740F3392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2" name="テキスト ボックス 491">
          <a:extLst>
            <a:ext uri="{FF2B5EF4-FFF2-40B4-BE49-F238E27FC236}">
              <a16:creationId xmlns:a16="http://schemas.microsoft.com/office/drawing/2014/main" id="{91FDB416-CD94-4625-8ECC-F5F19AD4BF9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117221</xdr:rowOff>
    </xdr:from>
    <xdr:to>
      <xdr:col>116</xdr:col>
      <xdr:colOff>114300</xdr:colOff>
      <xdr:row>63</xdr:row>
      <xdr:rowOff>47371</xdr:rowOff>
    </xdr:to>
    <xdr:sp macro="" textlink="">
      <xdr:nvSpPr>
        <xdr:cNvPr id="493" name="楕円 492">
          <a:extLst>
            <a:ext uri="{FF2B5EF4-FFF2-40B4-BE49-F238E27FC236}">
              <a16:creationId xmlns:a16="http://schemas.microsoft.com/office/drawing/2014/main" id="{EEBC98F3-B9DB-4DE2-BC27-166276835151}"/>
            </a:ext>
          </a:extLst>
        </xdr:cNvPr>
        <xdr:cNvSpPr/>
      </xdr:nvSpPr>
      <xdr:spPr>
        <a:xfrm>
          <a:off x="22110700" y="1074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32148</xdr:rowOff>
    </xdr:from>
    <xdr:ext cx="469744" cy="259045"/>
    <xdr:sp macro="" textlink="">
      <xdr:nvSpPr>
        <xdr:cNvPr id="494" name="【保健センター・保健所】&#10;一人当たり面積該当値テキスト">
          <a:extLst>
            <a:ext uri="{FF2B5EF4-FFF2-40B4-BE49-F238E27FC236}">
              <a16:creationId xmlns:a16="http://schemas.microsoft.com/office/drawing/2014/main" id="{1A9DF94F-147C-4252-B3E5-332F93A3D95F}"/>
            </a:ext>
          </a:extLst>
        </xdr:cNvPr>
        <xdr:cNvSpPr txBox="1"/>
      </xdr:nvSpPr>
      <xdr:spPr>
        <a:xfrm>
          <a:off x="22199600" y="1066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134938</xdr:rowOff>
    </xdr:from>
    <xdr:to>
      <xdr:col>112</xdr:col>
      <xdr:colOff>38100</xdr:colOff>
      <xdr:row>63</xdr:row>
      <xdr:rowOff>65088</xdr:rowOff>
    </xdr:to>
    <xdr:sp macro="" textlink="">
      <xdr:nvSpPr>
        <xdr:cNvPr id="495" name="楕円 494">
          <a:extLst>
            <a:ext uri="{FF2B5EF4-FFF2-40B4-BE49-F238E27FC236}">
              <a16:creationId xmlns:a16="http://schemas.microsoft.com/office/drawing/2014/main" id="{B35314FB-0A1F-4E91-90FE-5BC4CE82ACA1}"/>
            </a:ext>
          </a:extLst>
        </xdr:cNvPr>
        <xdr:cNvSpPr/>
      </xdr:nvSpPr>
      <xdr:spPr>
        <a:xfrm>
          <a:off x="21272500" y="1076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168021</xdr:rowOff>
    </xdr:from>
    <xdr:to>
      <xdr:col>116</xdr:col>
      <xdr:colOff>63500</xdr:colOff>
      <xdr:row>63</xdr:row>
      <xdr:rowOff>14288</xdr:rowOff>
    </xdr:to>
    <xdr:cxnSp macro="">
      <xdr:nvCxnSpPr>
        <xdr:cNvPr id="496" name="直線コネクタ 495">
          <a:extLst>
            <a:ext uri="{FF2B5EF4-FFF2-40B4-BE49-F238E27FC236}">
              <a16:creationId xmlns:a16="http://schemas.microsoft.com/office/drawing/2014/main" id="{71B3F29E-6636-4B71-B9D6-80772A8D251E}"/>
            </a:ext>
          </a:extLst>
        </xdr:cNvPr>
        <xdr:cNvCxnSpPr/>
      </xdr:nvCxnSpPr>
      <xdr:spPr>
        <a:xfrm flipV="1">
          <a:off x="21323300" y="10797921"/>
          <a:ext cx="8382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23495</xdr:rowOff>
    </xdr:from>
    <xdr:to>
      <xdr:col>107</xdr:col>
      <xdr:colOff>101600</xdr:colOff>
      <xdr:row>61</xdr:row>
      <xdr:rowOff>125095</xdr:rowOff>
    </xdr:to>
    <xdr:sp macro="" textlink="">
      <xdr:nvSpPr>
        <xdr:cNvPr id="497" name="楕円 496">
          <a:extLst>
            <a:ext uri="{FF2B5EF4-FFF2-40B4-BE49-F238E27FC236}">
              <a16:creationId xmlns:a16="http://schemas.microsoft.com/office/drawing/2014/main" id="{FEF27EFA-14E6-4E7A-AC81-12CD1A511880}"/>
            </a:ext>
          </a:extLst>
        </xdr:cNvPr>
        <xdr:cNvSpPr/>
      </xdr:nvSpPr>
      <xdr:spPr>
        <a:xfrm>
          <a:off x="20383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74295</xdr:rowOff>
    </xdr:from>
    <xdr:to>
      <xdr:col>111</xdr:col>
      <xdr:colOff>177800</xdr:colOff>
      <xdr:row>63</xdr:row>
      <xdr:rowOff>14288</xdr:rowOff>
    </xdr:to>
    <xdr:cxnSp macro="">
      <xdr:nvCxnSpPr>
        <xdr:cNvPr id="498" name="直線コネクタ 497">
          <a:extLst>
            <a:ext uri="{FF2B5EF4-FFF2-40B4-BE49-F238E27FC236}">
              <a16:creationId xmlns:a16="http://schemas.microsoft.com/office/drawing/2014/main" id="{0F914EF5-9418-40BD-A2F4-9A0296306A63}"/>
            </a:ext>
          </a:extLst>
        </xdr:cNvPr>
        <xdr:cNvCxnSpPr/>
      </xdr:nvCxnSpPr>
      <xdr:spPr>
        <a:xfrm>
          <a:off x="20434300" y="10532745"/>
          <a:ext cx="889000" cy="28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17780</xdr:rowOff>
    </xdr:from>
    <xdr:to>
      <xdr:col>102</xdr:col>
      <xdr:colOff>165100</xdr:colOff>
      <xdr:row>61</xdr:row>
      <xdr:rowOff>119380</xdr:rowOff>
    </xdr:to>
    <xdr:sp macro="" textlink="">
      <xdr:nvSpPr>
        <xdr:cNvPr id="499" name="楕円 498">
          <a:extLst>
            <a:ext uri="{FF2B5EF4-FFF2-40B4-BE49-F238E27FC236}">
              <a16:creationId xmlns:a16="http://schemas.microsoft.com/office/drawing/2014/main" id="{0C286561-9A72-4F9D-AE21-AAE18035E884}"/>
            </a:ext>
          </a:extLst>
        </xdr:cNvPr>
        <xdr:cNvSpPr/>
      </xdr:nvSpPr>
      <xdr:spPr>
        <a:xfrm>
          <a:off x="19494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68580</xdr:rowOff>
    </xdr:from>
    <xdr:to>
      <xdr:col>107</xdr:col>
      <xdr:colOff>50800</xdr:colOff>
      <xdr:row>61</xdr:row>
      <xdr:rowOff>74295</xdr:rowOff>
    </xdr:to>
    <xdr:cxnSp macro="">
      <xdr:nvCxnSpPr>
        <xdr:cNvPr id="500" name="直線コネクタ 499">
          <a:extLst>
            <a:ext uri="{FF2B5EF4-FFF2-40B4-BE49-F238E27FC236}">
              <a16:creationId xmlns:a16="http://schemas.microsoft.com/office/drawing/2014/main" id="{B9A0B2D3-B005-48A9-8E48-15F5499EFF8B}"/>
            </a:ext>
          </a:extLst>
        </xdr:cNvPr>
        <xdr:cNvCxnSpPr/>
      </xdr:nvCxnSpPr>
      <xdr:spPr>
        <a:xfrm>
          <a:off x="19545300" y="105270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17780</xdr:rowOff>
    </xdr:from>
    <xdr:to>
      <xdr:col>98</xdr:col>
      <xdr:colOff>38100</xdr:colOff>
      <xdr:row>61</xdr:row>
      <xdr:rowOff>119380</xdr:rowOff>
    </xdr:to>
    <xdr:sp macro="" textlink="">
      <xdr:nvSpPr>
        <xdr:cNvPr id="501" name="楕円 500">
          <a:extLst>
            <a:ext uri="{FF2B5EF4-FFF2-40B4-BE49-F238E27FC236}">
              <a16:creationId xmlns:a16="http://schemas.microsoft.com/office/drawing/2014/main" id="{C6232842-AE6C-4E4C-9C8E-266F7447440D}"/>
            </a:ext>
          </a:extLst>
        </xdr:cNvPr>
        <xdr:cNvSpPr/>
      </xdr:nvSpPr>
      <xdr:spPr>
        <a:xfrm>
          <a:off x="18605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68580</xdr:rowOff>
    </xdr:from>
    <xdr:to>
      <xdr:col>102</xdr:col>
      <xdr:colOff>114300</xdr:colOff>
      <xdr:row>61</xdr:row>
      <xdr:rowOff>68580</xdr:rowOff>
    </xdr:to>
    <xdr:cxnSp macro="">
      <xdr:nvCxnSpPr>
        <xdr:cNvPr id="502" name="直線コネクタ 501">
          <a:extLst>
            <a:ext uri="{FF2B5EF4-FFF2-40B4-BE49-F238E27FC236}">
              <a16:creationId xmlns:a16="http://schemas.microsoft.com/office/drawing/2014/main" id="{B6FB5A97-09E8-4A37-93BA-237F608F07C7}"/>
            </a:ext>
          </a:extLst>
        </xdr:cNvPr>
        <xdr:cNvCxnSpPr/>
      </xdr:nvCxnSpPr>
      <xdr:spPr>
        <a:xfrm>
          <a:off x="18656300" y="10527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77043</xdr:rowOff>
    </xdr:from>
    <xdr:ext cx="469744" cy="259045"/>
    <xdr:sp macro="" textlink="">
      <xdr:nvSpPr>
        <xdr:cNvPr id="503" name="n_1aveValue【保健センター・保健所】&#10;一人当たり面積">
          <a:extLst>
            <a:ext uri="{FF2B5EF4-FFF2-40B4-BE49-F238E27FC236}">
              <a16:creationId xmlns:a16="http://schemas.microsoft.com/office/drawing/2014/main" id="{8E84C417-DDEF-40B5-8A98-8F844C015EC1}"/>
            </a:ext>
          </a:extLst>
        </xdr:cNvPr>
        <xdr:cNvSpPr txBox="1"/>
      </xdr:nvSpPr>
      <xdr:spPr>
        <a:xfrm>
          <a:off x="210757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32783</xdr:rowOff>
    </xdr:from>
    <xdr:ext cx="469744" cy="259045"/>
    <xdr:sp macro="" textlink="">
      <xdr:nvSpPr>
        <xdr:cNvPr id="504" name="n_2aveValue【保健センター・保健所】&#10;一人当たり面積">
          <a:extLst>
            <a:ext uri="{FF2B5EF4-FFF2-40B4-BE49-F238E27FC236}">
              <a16:creationId xmlns:a16="http://schemas.microsoft.com/office/drawing/2014/main" id="{F939C4C0-D573-40DC-BDAE-68202996E3C1}"/>
            </a:ext>
          </a:extLst>
        </xdr:cNvPr>
        <xdr:cNvSpPr txBox="1"/>
      </xdr:nvSpPr>
      <xdr:spPr>
        <a:xfrm>
          <a:off x="20199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37355</xdr:rowOff>
    </xdr:from>
    <xdr:ext cx="469744" cy="259045"/>
    <xdr:sp macro="" textlink="">
      <xdr:nvSpPr>
        <xdr:cNvPr id="505" name="n_3aveValue【保健センター・保健所】&#10;一人当たり面積">
          <a:extLst>
            <a:ext uri="{FF2B5EF4-FFF2-40B4-BE49-F238E27FC236}">
              <a16:creationId xmlns:a16="http://schemas.microsoft.com/office/drawing/2014/main" id="{07F5ED67-52E0-47BF-923D-40E4170AA096}"/>
            </a:ext>
          </a:extLst>
        </xdr:cNvPr>
        <xdr:cNvSpPr txBox="1"/>
      </xdr:nvSpPr>
      <xdr:spPr>
        <a:xfrm>
          <a:off x="193104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51643</xdr:rowOff>
    </xdr:from>
    <xdr:ext cx="469744" cy="259045"/>
    <xdr:sp macro="" textlink="">
      <xdr:nvSpPr>
        <xdr:cNvPr id="506" name="n_4aveValue【保健センター・保健所】&#10;一人当たり面積">
          <a:extLst>
            <a:ext uri="{FF2B5EF4-FFF2-40B4-BE49-F238E27FC236}">
              <a16:creationId xmlns:a16="http://schemas.microsoft.com/office/drawing/2014/main" id="{C406CF5C-919A-44C7-BB0D-A5EE0C9CC1CE}"/>
            </a:ext>
          </a:extLst>
        </xdr:cNvPr>
        <xdr:cNvSpPr txBox="1"/>
      </xdr:nvSpPr>
      <xdr:spPr>
        <a:xfrm>
          <a:off x="18421427" y="106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56215</xdr:rowOff>
    </xdr:from>
    <xdr:ext cx="469744" cy="259045"/>
    <xdr:sp macro="" textlink="">
      <xdr:nvSpPr>
        <xdr:cNvPr id="507" name="n_1mainValue【保健センター・保健所】&#10;一人当たり面積">
          <a:extLst>
            <a:ext uri="{FF2B5EF4-FFF2-40B4-BE49-F238E27FC236}">
              <a16:creationId xmlns:a16="http://schemas.microsoft.com/office/drawing/2014/main" id="{B8B83D9B-2F9B-4F59-AFE5-EBFBF716DF3C}"/>
            </a:ext>
          </a:extLst>
        </xdr:cNvPr>
        <xdr:cNvSpPr txBox="1"/>
      </xdr:nvSpPr>
      <xdr:spPr>
        <a:xfrm>
          <a:off x="21075727" y="1085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141622</xdr:rowOff>
    </xdr:from>
    <xdr:ext cx="469744" cy="259045"/>
    <xdr:sp macro="" textlink="">
      <xdr:nvSpPr>
        <xdr:cNvPr id="508" name="n_2mainValue【保健センター・保健所】&#10;一人当たり面積">
          <a:extLst>
            <a:ext uri="{FF2B5EF4-FFF2-40B4-BE49-F238E27FC236}">
              <a16:creationId xmlns:a16="http://schemas.microsoft.com/office/drawing/2014/main" id="{0626D010-0B25-4768-99D0-10E3F85AE6D3}"/>
            </a:ext>
          </a:extLst>
        </xdr:cNvPr>
        <xdr:cNvSpPr txBox="1"/>
      </xdr:nvSpPr>
      <xdr:spPr>
        <a:xfrm>
          <a:off x="20199427" y="1025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135907</xdr:rowOff>
    </xdr:from>
    <xdr:ext cx="469744" cy="259045"/>
    <xdr:sp macro="" textlink="">
      <xdr:nvSpPr>
        <xdr:cNvPr id="509" name="n_3mainValue【保健センター・保健所】&#10;一人当たり面積">
          <a:extLst>
            <a:ext uri="{FF2B5EF4-FFF2-40B4-BE49-F238E27FC236}">
              <a16:creationId xmlns:a16="http://schemas.microsoft.com/office/drawing/2014/main" id="{63AE0E0F-0E10-4EA2-9310-41886DB4A288}"/>
            </a:ext>
          </a:extLst>
        </xdr:cNvPr>
        <xdr:cNvSpPr txBox="1"/>
      </xdr:nvSpPr>
      <xdr:spPr>
        <a:xfrm>
          <a:off x="19310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135907</xdr:rowOff>
    </xdr:from>
    <xdr:ext cx="469744" cy="259045"/>
    <xdr:sp macro="" textlink="">
      <xdr:nvSpPr>
        <xdr:cNvPr id="510" name="n_4mainValue【保健センター・保健所】&#10;一人当たり面積">
          <a:extLst>
            <a:ext uri="{FF2B5EF4-FFF2-40B4-BE49-F238E27FC236}">
              <a16:creationId xmlns:a16="http://schemas.microsoft.com/office/drawing/2014/main" id="{BF1D0F88-32E6-449B-83F6-E69DC8A258FB}"/>
            </a:ext>
          </a:extLst>
        </xdr:cNvPr>
        <xdr:cNvSpPr txBox="1"/>
      </xdr:nvSpPr>
      <xdr:spPr>
        <a:xfrm>
          <a:off x="18421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1" name="正方形/長方形 510">
          <a:extLst>
            <a:ext uri="{FF2B5EF4-FFF2-40B4-BE49-F238E27FC236}">
              <a16:creationId xmlns:a16="http://schemas.microsoft.com/office/drawing/2014/main" id="{595A59A8-D65D-410C-A0A9-3BF501374B9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2" name="正方形/長方形 511">
          <a:extLst>
            <a:ext uri="{FF2B5EF4-FFF2-40B4-BE49-F238E27FC236}">
              <a16:creationId xmlns:a16="http://schemas.microsoft.com/office/drawing/2014/main" id="{9C2E8439-22E1-4700-8E7B-C0CDBF90D42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3" name="正方形/長方形 512">
          <a:extLst>
            <a:ext uri="{FF2B5EF4-FFF2-40B4-BE49-F238E27FC236}">
              <a16:creationId xmlns:a16="http://schemas.microsoft.com/office/drawing/2014/main" id="{2F61AD40-49A2-4084-B9D6-A24D76A1214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4" name="正方形/長方形 513">
          <a:extLst>
            <a:ext uri="{FF2B5EF4-FFF2-40B4-BE49-F238E27FC236}">
              <a16:creationId xmlns:a16="http://schemas.microsoft.com/office/drawing/2014/main" id="{EFCD27A8-A0D7-4902-B910-7EB2DCA14C5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5" name="正方形/長方形 514">
          <a:extLst>
            <a:ext uri="{FF2B5EF4-FFF2-40B4-BE49-F238E27FC236}">
              <a16:creationId xmlns:a16="http://schemas.microsoft.com/office/drawing/2014/main" id="{1B3EBB8D-E8AF-4457-B4F4-15A2E487576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6" name="正方形/長方形 515">
          <a:extLst>
            <a:ext uri="{FF2B5EF4-FFF2-40B4-BE49-F238E27FC236}">
              <a16:creationId xmlns:a16="http://schemas.microsoft.com/office/drawing/2014/main" id="{757E9695-4897-48E7-86EF-986E084A186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7" name="正方形/長方形 516">
          <a:extLst>
            <a:ext uri="{FF2B5EF4-FFF2-40B4-BE49-F238E27FC236}">
              <a16:creationId xmlns:a16="http://schemas.microsoft.com/office/drawing/2014/main" id="{89C742C6-C7E3-4E45-9DCA-D03D94EA6FC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8" name="正方形/長方形 517">
          <a:extLst>
            <a:ext uri="{FF2B5EF4-FFF2-40B4-BE49-F238E27FC236}">
              <a16:creationId xmlns:a16="http://schemas.microsoft.com/office/drawing/2014/main" id="{C51E4F54-76B2-49E0-8DD5-F427EDD8358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9" name="テキスト ボックス 518">
          <a:extLst>
            <a:ext uri="{FF2B5EF4-FFF2-40B4-BE49-F238E27FC236}">
              <a16:creationId xmlns:a16="http://schemas.microsoft.com/office/drawing/2014/main" id="{DC766AAC-3F3F-494E-8B78-E7A83A446AA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0" name="直線コネクタ 519">
          <a:extLst>
            <a:ext uri="{FF2B5EF4-FFF2-40B4-BE49-F238E27FC236}">
              <a16:creationId xmlns:a16="http://schemas.microsoft.com/office/drawing/2014/main" id="{44D3E407-16B6-48BE-AE3A-7670634F8B3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1" name="テキスト ボックス 520">
          <a:extLst>
            <a:ext uri="{FF2B5EF4-FFF2-40B4-BE49-F238E27FC236}">
              <a16:creationId xmlns:a16="http://schemas.microsoft.com/office/drawing/2014/main" id="{B3CBAB60-B361-4516-A8FD-EA01BF33202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2" name="直線コネクタ 521">
          <a:extLst>
            <a:ext uri="{FF2B5EF4-FFF2-40B4-BE49-F238E27FC236}">
              <a16:creationId xmlns:a16="http://schemas.microsoft.com/office/drawing/2014/main" id="{3A69ED17-93F2-4653-9BE0-9A08F0EF389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23" name="テキスト ボックス 522">
          <a:extLst>
            <a:ext uri="{FF2B5EF4-FFF2-40B4-BE49-F238E27FC236}">
              <a16:creationId xmlns:a16="http://schemas.microsoft.com/office/drawing/2014/main" id="{849CAFF5-7FD8-41D6-9324-74CC3045AB9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4" name="直線コネクタ 523">
          <a:extLst>
            <a:ext uri="{FF2B5EF4-FFF2-40B4-BE49-F238E27FC236}">
              <a16:creationId xmlns:a16="http://schemas.microsoft.com/office/drawing/2014/main" id="{92C76245-5642-4B4E-AA4F-8780A953390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5" name="テキスト ボックス 524">
          <a:extLst>
            <a:ext uri="{FF2B5EF4-FFF2-40B4-BE49-F238E27FC236}">
              <a16:creationId xmlns:a16="http://schemas.microsoft.com/office/drawing/2014/main" id="{E85A28FB-8E7E-419C-AAE6-08B460A9AF3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6" name="直線コネクタ 525">
          <a:extLst>
            <a:ext uri="{FF2B5EF4-FFF2-40B4-BE49-F238E27FC236}">
              <a16:creationId xmlns:a16="http://schemas.microsoft.com/office/drawing/2014/main" id="{402C9020-6B00-4C9B-8308-A7141AB5BD8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7" name="テキスト ボックス 526">
          <a:extLst>
            <a:ext uri="{FF2B5EF4-FFF2-40B4-BE49-F238E27FC236}">
              <a16:creationId xmlns:a16="http://schemas.microsoft.com/office/drawing/2014/main" id="{76BC350A-7C1B-4B18-B469-53F1AAC5606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8" name="直線コネクタ 527">
          <a:extLst>
            <a:ext uri="{FF2B5EF4-FFF2-40B4-BE49-F238E27FC236}">
              <a16:creationId xmlns:a16="http://schemas.microsoft.com/office/drawing/2014/main" id="{50787EDF-0D28-4078-BA75-6C33A5A4655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9" name="テキスト ボックス 528">
          <a:extLst>
            <a:ext uri="{FF2B5EF4-FFF2-40B4-BE49-F238E27FC236}">
              <a16:creationId xmlns:a16="http://schemas.microsoft.com/office/drawing/2014/main" id="{A98FB542-0549-4C65-8F4A-BA4230CB702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0" name="直線コネクタ 529">
          <a:extLst>
            <a:ext uri="{FF2B5EF4-FFF2-40B4-BE49-F238E27FC236}">
              <a16:creationId xmlns:a16="http://schemas.microsoft.com/office/drawing/2014/main" id="{2B8C417C-6E32-4232-ADDE-A9FBD0007F1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1" name="テキスト ボックス 530">
          <a:extLst>
            <a:ext uri="{FF2B5EF4-FFF2-40B4-BE49-F238E27FC236}">
              <a16:creationId xmlns:a16="http://schemas.microsoft.com/office/drawing/2014/main" id="{02D4292E-D702-40FC-92F3-2BA8CAF4784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2" name="直線コネクタ 531">
          <a:extLst>
            <a:ext uri="{FF2B5EF4-FFF2-40B4-BE49-F238E27FC236}">
              <a16:creationId xmlns:a16="http://schemas.microsoft.com/office/drawing/2014/main" id="{A1B6642F-B66E-4D95-B28F-2C1CF841BC2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33" name="テキスト ボックス 532">
          <a:extLst>
            <a:ext uri="{FF2B5EF4-FFF2-40B4-BE49-F238E27FC236}">
              <a16:creationId xmlns:a16="http://schemas.microsoft.com/office/drawing/2014/main" id="{EA9CD55F-899D-49FB-9E9E-CB1A92FAC4E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4" name="直線コネクタ 533">
          <a:extLst>
            <a:ext uri="{FF2B5EF4-FFF2-40B4-BE49-F238E27FC236}">
              <a16:creationId xmlns:a16="http://schemas.microsoft.com/office/drawing/2014/main" id="{9761E2F3-FB75-4BAD-B2E2-24ACEBE3C6A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消防施設】&#10;有形固定資産減価償却率グラフ枠">
          <a:extLst>
            <a:ext uri="{FF2B5EF4-FFF2-40B4-BE49-F238E27FC236}">
              <a16:creationId xmlns:a16="http://schemas.microsoft.com/office/drawing/2014/main" id="{5BD4FE77-F233-4800-AAA2-703C2470DF3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536" name="直線コネクタ 535">
          <a:extLst>
            <a:ext uri="{FF2B5EF4-FFF2-40B4-BE49-F238E27FC236}">
              <a16:creationId xmlns:a16="http://schemas.microsoft.com/office/drawing/2014/main" id="{644C2C15-E15E-416F-AE50-430B93836CC2}"/>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37" name="【消防施設】&#10;有形固定資産減価償却率最小値テキスト">
          <a:extLst>
            <a:ext uri="{FF2B5EF4-FFF2-40B4-BE49-F238E27FC236}">
              <a16:creationId xmlns:a16="http://schemas.microsoft.com/office/drawing/2014/main" id="{C4FEF844-7AD4-4E27-8E4D-76C66A146E3F}"/>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38" name="直線コネクタ 537">
          <a:extLst>
            <a:ext uri="{FF2B5EF4-FFF2-40B4-BE49-F238E27FC236}">
              <a16:creationId xmlns:a16="http://schemas.microsoft.com/office/drawing/2014/main" id="{4100CEB7-8855-49C0-AC93-986AEEF7217C}"/>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539" name="【消防施設】&#10;有形固定資産減価償却率最大値テキスト">
          <a:extLst>
            <a:ext uri="{FF2B5EF4-FFF2-40B4-BE49-F238E27FC236}">
              <a16:creationId xmlns:a16="http://schemas.microsoft.com/office/drawing/2014/main" id="{0352E78B-F2BD-4523-B9B9-39320713399C}"/>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540" name="直線コネクタ 539">
          <a:extLst>
            <a:ext uri="{FF2B5EF4-FFF2-40B4-BE49-F238E27FC236}">
              <a16:creationId xmlns:a16="http://schemas.microsoft.com/office/drawing/2014/main" id="{ECF1DC90-90F1-4662-9B2B-2449D747E9F1}"/>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541" name="【消防施設】&#10;有形固定資産減価償却率平均値テキスト">
          <a:extLst>
            <a:ext uri="{FF2B5EF4-FFF2-40B4-BE49-F238E27FC236}">
              <a16:creationId xmlns:a16="http://schemas.microsoft.com/office/drawing/2014/main" id="{7299F909-CA55-4191-BD67-3912DC30BBD9}"/>
            </a:ext>
          </a:extLst>
        </xdr:cNvPr>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542" name="フローチャート: 判断 541">
          <a:extLst>
            <a:ext uri="{FF2B5EF4-FFF2-40B4-BE49-F238E27FC236}">
              <a16:creationId xmlns:a16="http://schemas.microsoft.com/office/drawing/2014/main" id="{A37C8932-D4F3-4996-A776-53F46CECA161}"/>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543" name="フローチャート: 判断 542">
          <a:extLst>
            <a:ext uri="{FF2B5EF4-FFF2-40B4-BE49-F238E27FC236}">
              <a16:creationId xmlns:a16="http://schemas.microsoft.com/office/drawing/2014/main" id="{924DD855-1AAD-4BE9-8802-506837ECA344}"/>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544" name="フローチャート: 判断 543">
          <a:extLst>
            <a:ext uri="{FF2B5EF4-FFF2-40B4-BE49-F238E27FC236}">
              <a16:creationId xmlns:a16="http://schemas.microsoft.com/office/drawing/2014/main" id="{40D2BCAA-2F8A-4307-BE2B-B3607D50B2B6}"/>
            </a:ext>
          </a:extLst>
        </xdr:cNvPr>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545" name="フローチャート: 判断 544">
          <a:extLst>
            <a:ext uri="{FF2B5EF4-FFF2-40B4-BE49-F238E27FC236}">
              <a16:creationId xmlns:a16="http://schemas.microsoft.com/office/drawing/2014/main" id="{DE2DB0FB-E7DA-4A3B-B042-0B2E63AE9B19}"/>
            </a:ext>
          </a:extLst>
        </xdr:cNvPr>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546" name="フローチャート: 判断 545">
          <a:extLst>
            <a:ext uri="{FF2B5EF4-FFF2-40B4-BE49-F238E27FC236}">
              <a16:creationId xmlns:a16="http://schemas.microsoft.com/office/drawing/2014/main" id="{AFF981A6-9D78-4BE7-969F-801F35961E07}"/>
            </a:ext>
          </a:extLst>
        </xdr:cNvPr>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7" name="テキスト ボックス 546">
          <a:extLst>
            <a:ext uri="{FF2B5EF4-FFF2-40B4-BE49-F238E27FC236}">
              <a16:creationId xmlns:a16="http://schemas.microsoft.com/office/drawing/2014/main" id="{1DFF2B8D-B4ED-46F5-A015-0B4E9BC96AF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id="{CB73AD9E-A523-46A4-AC57-7CA3A2B3188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9" name="テキスト ボックス 548">
          <a:extLst>
            <a:ext uri="{FF2B5EF4-FFF2-40B4-BE49-F238E27FC236}">
              <a16:creationId xmlns:a16="http://schemas.microsoft.com/office/drawing/2014/main" id="{8D846EF9-BF5B-4921-B325-E3410CBC30C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D898833D-26F9-41CA-B98E-DD0FCC46347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4ECB8D5F-B3BF-42E5-96A0-65234F55F7B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552" name="楕円 551">
          <a:extLst>
            <a:ext uri="{FF2B5EF4-FFF2-40B4-BE49-F238E27FC236}">
              <a16:creationId xmlns:a16="http://schemas.microsoft.com/office/drawing/2014/main" id="{68474E73-2522-4E3A-84AB-70B3065BE7AD}"/>
            </a:ext>
          </a:extLst>
        </xdr:cNvPr>
        <xdr:cNvSpPr/>
      </xdr:nvSpPr>
      <xdr:spPr>
        <a:xfrm>
          <a:off x="162687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101616</xdr:rowOff>
    </xdr:from>
    <xdr:ext cx="405111" cy="259045"/>
    <xdr:sp macro="" textlink="">
      <xdr:nvSpPr>
        <xdr:cNvPr id="553" name="【消防施設】&#10;有形固定資産減価償却率該当値テキスト">
          <a:extLst>
            <a:ext uri="{FF2B5EF4-FFF2-40B4-BE49-F238E27FC236}">
              <a16:creationId xmlns:a16="http://schemas.microsoft.com/office/drawing/2014/main" id="{DC4E1437-05FE-4EA9-922E-22D25A5DB88E}"/>
            </a:ext>
          </a:extLst>
        </xdr:cNvPr>
        <xdr:cNvSpPr txBox="1"/>
      </xdr:nvSpPr>
      <xdr:spPr>
        <a:xfrm>
          <a:off x="16357600"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41184</xdr:rowOff>
    </xdr:from>
    <xdr:to>
      <xdr:col>81</xdr:col>
      <xdr:colOff>101600</xdr:colOff>
      <xdr:row>81</xdr:row>
      <xdr:rowOff>142784</xdr:rowOff>
    </xdr:to>
    <xdr:sp macro="" textlink="">
      <xdr:nvSpPr>
        <xdr:cNvPr id="554" name="楕円 553">
          <a:extLst>
            <a:ext uri="{FF2B5EF4-FFF2-40B4-BE49-F238E27FC236}">
              <a16:creationId xmlns:a16="http://schemas.microsoft.com/office/drawing/2014/main" id="{F5886759-EA4C-4EE9-855B-194853784A1F}"/>
            </a:ext>
          </a:extLst>
        </xdr:cNvPr>
        <xdr:cNvSpPr/>
      </xdr:nvSpPr>
      <xdr:spPr>
        <a:xfrm>
          <a:off x="15430500" y="139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91984</xdr:rowOff>
    </xdr:from>
    <xdr:to>
      <xdr:col>85</xdr:col>
      <xdr:colOff>127000</xdr:colOff>
      <xdr:row>81</xdr:row>
      <xdr:rowOff>129539</xdr:rowOff>
    </xdr:to>
    <xdr:cxnSp macro="">
      <xdr:nvCxnSpPr>
        <xdr:cNvPr id="555" name="直線コネクタ 554">
          <a:extLst>
            <a:ext uri="{FF2B5EF4-FFF2-40B4-BE49-F238E27FC236}">
              <a16:creationId xmlns:a16="http://schemas.microsoft.com/office/drawing/2014/main" id="{D0C33629-1D47-4069-8474-7E8BBD04C72A}"/>
            </a:ext>
          </a:extLst>
        </xdr:cNvPr>
        <xdr:cNvCxnSpPr/>
      </xdr:nvCxnSpPr>
      <xdr:spPr>
        <a:xfrm>
          <a:off x="15481300" y="13979434"/>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21589</xdr:rowOff>
    </xdr:from>
    <xdr:to>
      <xdr:col>76</xdr:col>
      <xdr:colOff>165100</xdr:colOff>
      <xdr:row>80</xdr:row>
      <xdr:rowOff>123189</xdr:rowOff>
    </xdr:to>
    <xdr:sp macro="" textlink="">
      <xdr:nvSpPr>
        <xdr:cNvPr id="556" name="楕円 555">
          <a:extLst>
            <a:ext uri="{FF2B5EF4-FFF2-40B4-BE49-F238E27FC236}">
              <a16:creationId xmlns:a16="http://schemas.microsoft.com/office/drawing/2014/main" id="{E81FF36F-0769-4F13-9A64-7B4366215E80}"/>
            </a:ext>
          </a:extLst>
        </xdr:cNvPr>
        <xdr:cNvSpPr/>
      </xdr:nvSpPr>
      <xdr:spPr>
        <a:xfrm>
          <a:off x="14541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72389</xdr:rowOff>
    </xdr:from>
    <xdr:to>
      <xdr:col>81</xdr:col>
      <xdr:colOff>50800</xdr:colOff>
      <xdr:row>81</xdr:row>
      <xdr:rowOff>91984</xdr:rowOff>
    </xdr:to>
    <xdr:cxnSp macro="">
      <xdr:nvCxnSpPr>
        <xdr:cNvPr id="557" name="直線コネクタ 556">
          <a:extLst>
            <a:ext uri="{FF2B5EF4-FFF2-40B4-BE49-F238E27FC236}">
              <a16:creationId xmlns:a16="http://schemas.microsoft.com/office/drawing/2014/main" id="{BCDC6CDB-82DE-4836-A049-C17BDDD7E014}"/>
            </a:ext>
          </a:extLst>
        </xdr:cNvPr>
        <xdr:cNvCxnSpPr/>
      </xdr:nvCxnSpPr>
      <xdr:spPr>
        <a:xfrm>
          <a:off x="14592300" y="13788389"/>
          <a:ext cx="889000" cy="19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23223</xdr:rowOff>
    </xdr:from>
    <xdr:to>
      <xdr:col>72</xdr:col>
      <xdr:colOff>38100</xdr:colOff>
      <xdr:row>80</xdr:row>
      <xdr:rowOff>124823</xdr:rowOff>
    </xdr:to>
    <xdr:sp macro="" textlink="">
      <xdr:nvSpPr>
        <xdr:cNvPr id="558" name="楕円 557">
          <a:extLst>
            <a:ext uri="{FF2B5EF4-FFF2-40B4-BE49-F238E27FC236}">
              <a16:creationId xmlns:a16="http://schemas.microsoft.com/office/drawing/2014/main" id="{A316BEE5-0538-4A06-AA93-5743F8D03098}"/>
            </a:ext>
          </a:extLst>
        </xdr:cNvPr>
        <xdr:cNvSpPr/>
      </xdr:nvSpPr>
      <xdr:spPr>
        <a:xfrm>
          <a:off x="13652500" y="1373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72389</xdr:rowOff>
    </xdr:from>
    <xdr:to>
      <xdr:col>76</xdr:col>
      <xdr:colOff>114300</xdr:colOff>
      <xdr:row>80</xdr:row>
      <xdr:rowOff>74023</xdr:rowOff>
    </xdr:to>
    <xdr:cxnSp macro="">
      <xdr:nvCxnSpPr>
        <xdr:cNvPr id="559" name="直線コネクタ 558">
          <a:extLst>
            <a:ext uri="{FF2B5EF4-FFF2-40B4-BE49-F238E27FC236}">
              <a16:creationId xmlns:a16="http://schemas.microsoft.com/office/drawing/2014/main" id="{12F8C08E-5C70-48CC-BF84-2000AFD5115E}"/>
            </a:ext>
          </a:extLst>
        </xdr:cNvPr>
        <xdr:cNvCxnSpPr/>
      </xdr:nvCxnSpPr>
      <xdr:spPr>
        <a:xfrm flipV="1">
          <a:off x="13703300" y="13788389"/>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148952</xdr:rowOff>
    </xdr:from>
    <xdr:to>
      <xdr:col>67</xdr:col>
      <xdr:colOff>101600</xdr:colOff>
      <xdr:row>80</xdr:row>
      <xdr:rowOff>79102</xdr:rowOff>
    </xdr:to>
    <xdr:sp macro="" textlink="">
      <xdr:nvSpPr>
        <xdr:cNvPr id="560" name="楕円 559">
          <a:extLst>
            <a:ext uri="{FF2B5EF4-FFF2-40B4-BE49-F238E27FC236}">
              <a16:creationId xmlns:a16="http://schemas.microsoft.com/office/drawing/2014/main" id="{942FB74C-A7AF-48A1-88DC-522C6D32AA7E}"/>
            </a:ext>
          </a:extLst>
        </xdr:cNvPr>
        <xdr:cNvSpPr/>
      </xdr:nvSpPr>
      <xdr:spPr>
        <a:xfrm>
          <a:off x="12763500" y="136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28302</xdr:rowOff>
    </xdr:from>
    <xdr:to>
      <xdr:col>71</xdr:col>
      <xdr:colOff>177800</xdr:colOff>
      <xdr:row>80</xdr:row>
      <xdr:rowOff>74023</xdr:rowOff>
    </xdr:to>
    <xdr:cxnSp macro="">
      <xdr:nvCxnSpPr>
        <xdr:cNvPr id="561" name="直線コネクタ 560">
          <a:extLst>
            <a:ext uri="{FF2B5EF4-FFF2-40B4-BE49-F238E27FC236}">
              <a16:creationId xmlns:a16="http://schemas.microsoft.com/office/drawing/2014/main" id="{54FFD8F3-F49C-4967-890F-39191AE57C75}"/>
            </a:ext>
          </a:extLst>
        </xdr:cNvPr>
        <xdr:cNvCxnSpPr/>
      </xdr:nvCxnSpPr>
      <xdr:spPr>
        <a:xfrm>
          <a:off x="12814300" y="1374430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562" name="n_1aveValue【消防施設】&#10;有形固定資産減価償却率">
          <a:extLst>
            <a:ext uri="{FF2B5EF4-FFF2-40B4-BE49-F238E27FC236}">
              <a16:creationId xmlns:a16="http://schemas.microsoft.com/office/drawing/2014/main" id="{AEFDA9A1-F55B-47EB-AA86-8498CBFB86DD}"/>
            </a:ext>
          </a:extLst>
        </xdr:cNvPr>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97989</xdr:rowOff>
    </xdr:from>
    <xdr:ext cx="405111" cy="259045"/>
    <xdr:sp macro="" textlink="">
      <xdr:nvSpPr>
        <xdr:cNvPr id="563" name="n_2aveValue【消防施設】&#10;有形固定資産減価償却率">
          <a:extLst>
            <a:ext uri="{FF2B5EF4-FFF2-40B4-BE49-F238E27FC236}">
              <a16:creationId xmlns:a16="http://schemas.microsoft.com/office/drawing/2014/main" id="{47C8827F-7036-4E95-AAAB-D8F3FF155309}"/>
            </a:ext>
          </a:extLst>
        </xdr:cNvPr>
        <xdr:cNvSpPr txBox="1"/>
      </xdr:nvSpPr>
      <xdr:spPr>
        <a:xfrm>
          <a:off x="143897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39206</xdr:rowOff>
    </xdr:from>
    <xdr:ext cx="405111" cy="259045"/>
    <xdr:sp macro="" textlink="">
      <xdr:nvSpPr>
        <xdr:cNvPr id="564" name="n_3aveValue【消防施設】&#10;有形固定資産減価償却率">
          <a:extLst>
            <a:ext uri="{FF2B5EF4-FFF2-40B4-BE49-F238E27FC236}">
              <a16:creationId xmlns:a16="http://schemas.microsoft.com/office/drawing/2014/main" id="{6C3771C0-396A-4D64-A279-9987FD61B5AC}"/>
            </a:ext>
          </a:extLst>
        </xdr:cNvPr>
        <xdr:cNvSpPr txBox="1"/>
      </xdr:nvSpPr>
      <xdr:spPr>
        <a:xfrm>
          <a:off x="13500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84926</xdr:rowOff>
    </xdr:from>
    <xdr:ext cx="405111" cy="259045"/>
    <xdr:sp macro="" textlink="">
      <xdr:nvSpPr>
        <xdr:cNvPr id="565" name="n_4aveValue【消防施設】&#10;有形固定資産減価償却率">
          <a:extLst>
            <a:ext uri="{FF2B5EF4-FFF2-40B4-BE49-F238E27FC236}">
              <a16:creationId xmlns:a16="http://schemas.microsoft.com/office/drawing/2014/main" id="{853B646A-308F-43A5-A0BA-DDC3696AB50E}"/>
            </a:ext>
          </a:extLst>
        </xdr:cNvPr>
        <xdr:cNvSpPr txBox="1"/>
      </xdr:nvSpPr>
      <xdr:spPr>
        <a:xfrm>
          <a:off x="12611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159311</xdr:rowOff>
    </xdr:from>
    <xdr:ext cx="405111" cy="259045"/>
    <xdr:sp macro="" textlink="">
      <xdr:nvSpPr>
        <xdr:cNvPr id="566" name="n_1mainValue【消防施設】&#10;有形固定資産減価償却率">
          <a:extLst>
            <a:ext uri="{FF2B5EF4-FFF2-40B4-BE49-F238E27FC236}">
              <a16:creationId xmlns:a16="http://schemas.microsoft.com/office/drawing/2014/main" id="{0B7685D7-7838-4CC4-9838-16D161D87FD8}"/>
            </a:ext>
          </a:extLst>
        </xdr:cNvPr>
        <xdr:cNvSpPr txBox="1"/>
      </xdr:nvSpPr>
      <xdr:spPr>
        <a:xfrm>
          <a:off x="15266044" y="1370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139716</xdr:rowOff>
    </xdr:from>
    <xdr:ext cx="405111" cy="259045"/>
    <xdr:sp macro="" textlink="">
      <xdr:nvSpPr>
        <xdr:cNvPr id="567" name="n_2mainValue【消防施設】&#10;有形固定資産減価償却率">
          <a:extLst>
            <a:ext uri="{FF2B5EF4-FFF2-40B4-BE49-F238E27FC236}">
              <a16:creationId xmlns:a16="http://schemas.microsoft.com/office/drawing/2014/main" id="{3153A10D-8FE9-404C-8BAB-5A858F831BB6}"/>
            </a:ext>
          </a:extLst>
        </xdr:cNvPr>
        <xdr:cNvSpPr txBox="1"/>
      </xdr:nvSpPr>
      <xdr:spPr>
        <a:xfrm>
          <a:off x="143897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141350</xdr:rowOff>
    </xdr:from>
    <xdr:ext cx="405111" cy="259045"/>
    <xdr:sp macro="" textlink="">
      <xdr:nvSpPr>
        <xdr:cNvPr id="568" name="n_3mainValue【消防施設】&#10;有形固定資産減価償却率">
          <a:extLst>
            <a:ext uri="{FF2B5EF4-FFF2-40B4-BE49-F238E27FC236}">
              <a16:creationId xmlns:a16="http://schemas.microsoft.com/office/drawing/2014/main" id="{90D591D7-DA4A-4FA7-854E-AB228A45C60E}"/>
            </a:ext>
          </a:extLst>
        </xdr:cNvPr>
        <xdr:cNvSpPr txBox="1"/>
      </xdr:nvSpPr>
      <xdr:spPr>
        <a:xfrm>
          <a:off x="13500744" y="1351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95629</xdr:rowOff>
    </xdr:from>
    <xdr:ext cx="405111" cy="259045"/>
    <xdr:sp macro="" textlink="">
      <xdr:nvSpPr>
        <xdr:cNvPr id="569" name="n_4mainValue【消防施設】&#10;有形固定資産減価償却率">
          <a:extLst>
            <a:ext uri="{FF2B5EF4-FFF2-40B4-BE49-F238E27FC236}">
              <a16:creationId xmlns:a16="http://schemas.microsoft.com/office/drawing/2014/main" id="{D6DE6D7B-7654-47EC-BD06-A6DEA6F353B3}"/>
            </a:ext>
          </a:extLst>
        </xdr:cNvPr>
        <xdr:cNvSpPr txBox="1"/>
      </xdr:nvSpPr>
      <xdr:spPr>
        <a:xfrm>
          <a:off x="12611744" y="1346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0" name="正方形/長方形 569">
          <a:extLst>
            <a:ext uri="{FF2B5EF4-FFF2-40B4-BE49-F238E27FC236}">
              <a16:creationId xmlns:a16="http://schemas.microsoft.com/office/drawing/2014/main" id="{E7849765-42C2-4F7F-950A-AFF5EB867DF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1" name="正方形/長方形 570">
          <a:extLst>
            <a:ext uri="{FF2B5EF4-FFF2-40B4-BE49-F238E27FC236}">
              <a16:creationId xmlns:a16="http://schemas.microsoft.com/office/drawing/2014/main" id="{C89F5021-C9DC-4678-B43B-EECBEB50684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2" name="正方形/長方形 571">
          <a:extLst>
            <a:ext uri="{FF2B5EF4-FFF2-40B4-BE49-F238E27FC236}">
              <a16:creationId xmlns:a16="http://schemas.microsoft.com/office/drawing/2014/main" id="{49C573AF-4647-42FD-8AF1-786E315F147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3" name="正方形/長方形 572">
          <a:extLst>
            <a:ext uri="{FF2B5EF4-FFF2-40B4-BE49-F238E27FC236}">
              <a16:creationId xmlns:a16="http://schemas.microsoft.com/office/drawing/2014/main" id="{B1FD5284-DA58-4807-A8C4-E258B7335B0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4" name="正方形/長方形 573">
          <a:extLst>
            <a:ext uri="{FF2B5EF4-FFF2-40B4-BE49-F238E27FC236}">
              <a16:creationId xmlns:a16="http://schemas.microsoft.com/office/drawing/2014/main" id="{AC7DF120-5526-494B-B1A0-1F7FAE4E20E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5" name="正方形/長方形 574">
          <a:extLst>
            <a:ext uri="{FF2B5EF4-FFF2-40B4-BE49-F238E27FC236}">
              <a16:creationId xmlns:a16="http://schemas.microsoft.com/office/drawing/2014/main" id="{E2D6584C-74E2-4710-A730-7D1A8CC163B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6" name="正方形/長方形 575">
          <a:extLst>
            <a:ext uri="{FF2B5EF4-FFF2-40B4-BE49-F238E27FC236}">
              <a16:creationId xmlns:a16="http://schemas.microsoft.com/office/drawing/2014/main" id="{9CCEB0E7-8127-4991-B076-3C63581F74E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7" name="正方形/長方形 576">
          <a:extLst>
            <a:ext uri="{FF2B5EF4-FFF2-40B4-BE49-F238E27FC236}">
              <a16:creationId xmlns:a16="http://schemas.microsoft.com/office/drawing/2014/main" id="{6A74EA16-C7E3-457B-BA92-D83A0C2A99A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8" name="テキスト ボックス 577">
          <a:extLst>
            <a:ext uri="{FF2B5EF4-FFF2-40B4-BE49-F238E27FC236}">
              <a16:creationId xmlns:a16="http://schemas.microsoft.com/office/drawing/2014/main" id="{4672CD2D-C637-43CD-A20A-815AE1EA532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9" name="直線コネクタ 578">
          <a:extLst>
            <a:ext uri="{FF2B5EF4-FFF2-40B4-BE49-F238E27FC236}">
              <a16:creationId xmlns:a16="http://schemas.microsoft.com/office/drawing/2014/main" id="{72FE59EB-BAF8-40CA-9B66-99285C8003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580" name="直線コネクタ 579">
          <a:extLst>
            <a:ext uri="{FF2B5EF4-FFF2-40B4-BE49-F238E27FC236}">
              <a16:creationId xmlns:a16="http://schemas.microsoft.com/office/drawing/2014/main" id="{CB62A690-8DCB-4EA1-965A-2B152F079450}"/>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581" name="テキスト ボックス 580">
          <a:extLst>
            <a:ext uri="{FF2B5EF4-FFF2-40B4-BE49-F238E27FC236}">
              <a16:creationId xmlns:a16="http://schemas.microsoft.com/office/drawing/2014/main" id="{95F2175C-425F-41E8-B514-20AED4B43FD6}"/>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2" name="直線コネクタ 581">
          <a:extLst>
            <a:ext uri="{FF2B5EF4-FFF2-40B4-BE49-F238E27FC236}">
              <a16:creationId xmlns:a16="http://schemas.microsoft.com/office/drawing/2014/main" id="{988DA989-2C36-42FD-BDB4-6AEB12219D5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3" name="テキスト ボックス 582">
          <a:extLst>
            <a:ext uri="{FF2B5EF4-FFF2-40B4-BE49-F238E27FC236}">
              <a16:creationId xmlns:a16="http://schemas.microsoft.com/office/drawing/2014/main" id="{140ADA01-1BCB-4323-A7B3-7584CF8F9D0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584" name="直線コネクタ 583">
          <a:extLst>
            <a:ext uri="{FF2B5EF4-FFF2-40B4-BE49-F238E27FC236}">
              <a16:creationId xmlns:a16="http://schemas.microsoft.com/office/drawing/2014/main" id="{5E73199D-D2C0-4541-AA76-934C54E126C3}"/>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585" name="テキスト ボックス 584">
          <a:extLst>
            <a:ext uri="{FF2B5EF4-FFF2-40B4-BE49-F238E27FC236}">
              <a16:creationId xmlns:a16="http://schemas.microsoft.com/office/drawing/2014/main" id="{5D63C23A-6A8A-4E98-876D-33B9A15F3E6C}"/>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6" name="直線コネクタ 585">
          <a:extLst>
            <a:ext uri="{FF2B5EF4-FFF2-40B4-BE49-F238E27FC236}">
              <a16:creationId xmlns:a16="http://schemas.microsoft.com/office/drawing/2014/main" id="{BF6EBA79-3876-4767-AAF0-403D708D703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7" name="テキスト ボックス 586">
          <a:extLst>
            <a:ext uri="{FF2B5EF4-FFF2-40B4-BE49-F238E27FC236}">
              <a16:creationId xmlns:a16="http://schemas.microsoft.com/office/drawing/2014/main" id="{CE66868B-0C6A-4CF5-9BA7-7E0AAF3562F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8" name="【消防施設】&#10;一人当たり面積グラフ枠">
          <a:extLst>
            <a:ext uri="{FF2B5EF4-FFF2-40B4-BE49-F238E27FC236}">
              <a16:creationId xmlns:a16="http://schemas.microsoft.com/office/drawing/2014/main" id="{00A3C9D0-222A-4E52-9A13-1D7072D5EEE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589" name="直線コネクタ 588">
          <a:extLst>
            <a:ext uri="{FF2B5EF4-FFF2-40B4-BE49-F238E27FC236}">
              <a16:creationId xmlns:a16="http://schemas.microsoft.com/office/drawing/2014/main" id="{82B1BCCF-BAD0-45DC-B8AF-9E1B59C69581}"/>
            </a:ext>
          </a:extLst>
        </xdr:cNvPr>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590" name="【消防施設】&#10;一人当たり面積最小値テキスト">
          <a:extLst>
            <a:ext uri="{FF2B5EF4-FFF2-40B4-BE49-F238E27FC236}">
              <a16:creationId xmlns:a16="http://schemas.microsoft.com/office/drawing/2014/main" id="{4E173CA9-D71A-4758-9FBD-F9A62B0615D0}"/>
            </a:ext>
          </a:extLst>
        </xdr:cNvPr>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591" name="直線コネクタ 590">
          <a:extLst>
            <a:ext uri="{FF2B5EF4-FFF2-40B4-BE49-F238E27FC236}">
              <a16:creationId xmlns:a16="http://schemas.microsoft.com/office/drawing/2014/main" id="{2D755E26-ECDB-4FEE-B2B5-281251EA9783}"/>
            </a:ext>
          </a:extLst>
        </xdr:cNvPr>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592" name="【消防施設】&#10;一人当たり面積最大値テキスト">
          <a:extLst>
            <a:ext uri="{FF2B5EF4-FFF2-40B4-BE49-F238E27FC236}">
              <a16:creationId xmlns:a16="http://schemas.microsoft.com/office/drawing/2014/main" id="{6E3C1D8C-626F-4AAA-8953-29F6D4434AA4}"/>
            </a:ext>
          </a:extLst>
        </xdr:cNvPr>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593" name="直線コネクタ 592">
          <a:extLst>
            <a:ext uri="{FF2B5EF4-FFF2-40B4-BE49-F238E27FC236}">
              <a16:creationId xmlns:a16="http://schemas.microsoft.com/office/drawing/2014/main" id="{94EE4E9F-F85D-4637-ADC5-B5217B2173C8}"/>
            </a:ext>
          </a:extLst>
        </xdr:cNvPr>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61613</xdr:rowOff>
    </xdr:from>
    <xdr:ext cx="469744" cy="259045"/>
    <xdr:sp macro="" textlink="">
      <xdr:nvSpPr>
        <xdr:cNvPr id="594" name="【消防施設】&#10;一人当たり面積平均値テキスト">
          <a:extLst>
            <a:ext uri="{FF2B5EF4-FFF2-40B4-BE49-F238E27FC236}">
              <a16:creationId xmlns:a16="http://schemas.microsoft.com/office/drawing/2014/main" id="{A503AEAC-C337-47E7-BC8B-5813C351A33C}"/>
            </a:ext>
          </a:extLst>
        </xdr:cNvPr>
        <xdr:cNvSpPr txBox="1"/>
      </xdr:nvSpPr>
      <xdr:spPr>
        <a:xfrm>
          <a:off x="22199600" y="14291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595" name="フローチャート: 判断 594">
          <a:extLst>
            <a:ext uri="{FF2B5EF4-FFF2-40B4-BE49-F238E27FC236}">
              <a16:creationId xmlns:a16="http://schemas.microsoft.com/office/drawing/2014/main" id="{91FA4D79-A860-4CA7-B349-F0E03E1E1745}"/>
            </a:ext>
          </a:extLst>
        </xdr:cNvPr>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596" name="フローチャート: 判断 595">
          <a:extLst>
            <a:ext uri="{FF2B5EF4-FFF2-40B4-BE49-F238E27FC236}">
              <a16:creationId xmlns:a16="http://schemas.microsoft.com/office/drawing/2014/main" id="{0302077D-D9B0-4652-99D3-C5A55F1075CF}"/>
            </a:ext>
          </a:extLst>
        </xdr:cNvPr>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597" name="フローチャート: 判断 596">
          <a:extLst>
            <a:ext uri="{FF2B5EF4-FFF2-40B4-BE49-F238E27FC236}">
              <a16:creationId xmlns:a16="http://schemas.microsoft.com/office/drawing/2014/main" id="{E1E40BB6-E1C8-412F-9E92-9E6541DE602B}"/>
            </a:ext>
          </a:extLst>
        </xdr:cNvPr>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598" name="フローチャート: 判断 597">
          <a:extLst>
            <a:ext uri="{FF2B5EF4-FFF2-40B4-BE49-F238E27FC236}">
              <a16:creationId xmlns:a16="http://schemas.microsoft.com/office/drawing/2014/main" id="{6A88FF67-4DFF-4E22-B896-46150300CF0D}"/>
            </a:ext>
          </a:extLst>
        </xdr:cNvPr>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599" name="フローチャート: 判断 598">
          <a:extLst>
            <a:ext uri="{FF2B5EF4-FFF2-40B4-BE49-F238E27FC236}">
              <a16:creationId xmlns:a16="http://schemas.microsoft.com/office/drawing/2014/main" id="{EE5D8943-2C8D-42B0-A970-0E9B99461763}"/>
            </a:ext>
          </a:extLst>
        </xdr:cNvPr>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6E81A43A-BD5B-4FD1-9B6C-B3D908CFEF2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5C5BFD6F-825C-4D5C-9639-6909BD52464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07B9A391-059B-45B6-8988-EDAFB18D43C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B9C217C4-FEEF-4F61-80F4-9218B6FBCFD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C8651EA0-7D85-4088-B197-512AF7569D8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50164</xdr:rowOff>
    </xdr:from>
    <xdr:to>
      <xdr:col>116</xdr:col>
      <xdr:colOff>114300</xdr:colOff>
      <xdr:row>84</xdr:row>
      <xdr:rowOff>151764</xdr:rowOff>
    </xdr:to>
    <xdr:sp macro="" textlink="">
      <xdr:nvSpPr>
        <xdr:cNvPr id="605" name="楕円 604">
          <a:extLst>
            <a:ext uri="{FF2B5EF4-FFF2-40B4-BE49-F238E27FC236}">
              <a16:creationId xmlns:a16="http://schemas.microsoft.com/office/drawing/2014/main" id="{6D85D181-F004-4501-AF23-5424371B746D}"/>
            </a:ext>
          </a:extLst>
        </xdr:cNvPr>
        <xdr:cNvSpPr/>
      </xdr:nvSpPr>
      <xdr:spPr>
        <a:xfrm>
          <a:off x="221107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28591</xdr:rowOff>
    </xdr:from>
    <xdr:ext cx="469744" cy="259045"/>
    <xdr:sp macro="" textlink="">
      <xdr:nvSpPr>
        <xdr:cNvPr id="606" name="【消防施設】&#10;一人当たり面積該当値テキスト">
          <a:extLst>
            <a:ext uri="{FF2B5EF4-FFF2-40B4-BE49-F238E27FC236}">
              <a16:creationId xmlns:a16="http://schemas.microsoft.com/office/drawing/2014/main" id="{907970E3-E5D3-4F69-B556-D342593FB53C}"/>
            </a:ext>
          </a:extLst>
        </xdr:cNvPr>
        <xdr:cNvSpPr txBox="1"/>
      </xdr:nvSpPr>
      <xdr:spPr>
        <a:xfrm>
          <a:off x="22199600" y="1443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51308</xdr:rowOff>
    </xdr:from>
    <xdr:to>
      <xdr:col>112</xdr:col>
      <xdr:colOff>38100</xdr:colOff>
      <xdr:row>84</xdr:row>
      <xdr:rowOff>152908</xdr:rowOff>
    </xdr:to>
    <xdr:sp macro="" textlink="">
      <xdr:nvSpPr>
        <xdr:cNvPr id="607" name="楕円 606">
          <a:extLst>
            <a:ext uri="{FF2B5EF4-FFF2-40B4-BE49-F238E27FC236}">
              <a16:creationId xmlns:a16="http://schemas.microsoft.com/office/drawing/2014/main" id="{1DBFED3F-48E1-4268-ABF4-2F9799017954}"/>
            </a:ext>
          </a:extLst>
        </xdr:cNvPr>
        <xdr:cNvSpPr/>
      </xdr:nvSpPr>
      <xdr:spPr>
        <a:xfrm>
          <a:off x="21272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100964</xdr:rowOff>
    </xdr:from>
    <xdr:to>
      <xdr:col>116</xdr:col>
      <xdr:colOff>63500</xdr:colOff>
      <xdr:row>84</xdr:row>
      <xdr:rowOff>102108</xdr:rowOff>
    </xdr:to>
    <xdr:cxnSp macro="">
      <xdr:nvCxnSpPr>
        <xdr:cNvPr id="608" name="直線コネクタ 607">
          <a:extLst>
            <a:ext uri="{FF2B5EF4-FFF2-40B4-BE49-F238E27FC236}">
              <a16:creationId xmlns:a16="http://schemas.microsoft.com/office/drawing/2014/main" id="{76187F31-73E9-4CDA-B875-B11551D577A3}"/>
            </a:ext>
          </a:extLst>
        </xdr:cNvPr>
        <xdr:cNvCxnSpPr/>
      </xdr:nvCxnSpPr>
      <xdr:spPr>
        <a:xfrm flipV="1">
          <a:off x="21323300" y="14502764"/>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123889</xdr:rowOff>
    </xdr:from>
    <xdr:to>
      <xdr:col>107</xdr:col>
      <xdr:colOff>101600</xdr:colOff>
      <xdr:row>85</xdr:row>
      <xdr:rowOff>54039</xdr:rowOff>
    </xdr:to>
    <xdr:sp macro="" textlink="">
      <xdr:nvSpPr>
        <xdr:cNvPr id="609" name="楕円 608">
          <a:extLst>
            <a:ext uri="{FF2B5EF4-FFF2-40B4-BE49-F238E27FC236}">
              <a16:creationId xmlns:a16="http://schemas.microsoft.com/office/drawing/2014/main" id="{C4264827-4CCC-4083-B13D-CE20C84F5788}"/>
            </a:ext>
          </a:extLst>
        </xdr:cNvPr>
        <xdr:cNvSpPr/>
      </xdr:nvSpPr>
      <xdr:spPr>
        <a:xfrm>
          <a:off x="20383500" y="1452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102108</xdr:rowOff>
    </xdr:from>
    <xdr:to>
      <xdr:col>111</xdr:col>
      <xdr:colOff>177800</xdr:colOff>
      <xdr:row>85</xdr:row>
      <xdr:rowOff>3239</xdr:rowOff>
    </xdr:to>
    <xdr:cxnSp macro="">
      <xdr:nvCxnSpPr>
        <xdr:cNvPr id="610" name="直線コネクタ 609">
          <a:extLst>
            <a:ext uri="{FF2B5EF4-FFF2-40B4-BE49-F238E27FC236}">
              <a16:creationId xmlns:a16="http://schemas.microsoft.com/office/drawing/2014/main" id="{4FE0CCC7-C94F-47BC-8690-9D4C7998D753}"/>
            </a:ext>
          </a:extLst>
        </xdr:cNvPr>
        <xdr:cNvCxnSpPr/>
      </xdr:nvCxnSpPr>
      <xdr:spPr>
        <a:xfrm flipV="1">
          <a:off x="20434300" y="14503908"/>
          <a:ext cx="889000" cy="7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125603</xdr:rowOff>
    </xdr:from>
    <xdr:to>
      <xdr:col>102</xdr:col>
      <xdr:colOff>165100</xdr:colOff>
      <xdr:row>85</xdr:row>
      <xdr:rowOff>55753</xdr:rowOff>
    </xdr:to>
    <xdr:sp macro="" textlink="">
      <xdr:nvSpPr>
        <xdr:cNvPr id="611" name="楕円 610">
          <a:extLst>
            <a:ext uri="{FF2B5EF4-FFF2-40B4-BE49-F238E27FC236}">
              <a16:creationId xmlns:a16="http://schemas.microsoft.com/office/drawing/2014/main" id="{E55E8259-D67A-4A7C-897E-E600C405DEDB}"/>
            </a:ext>
          </a:extLst>
        </xdr:cNvPr>
        <xdr:cNvSpPr/>
      </xdr:nvSpPr>
      <xdr:spPr>
        <a:xfrm>
          <a:off x="19494500" y="1452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3239</xdr:rowOff>
    </xdr:from>
    <xdr:to>
      <xdr:col>107</xdr:col>
      <xdr:colOff>50800</xdr:colOff>
      <xdr:row>85</xdr:row>
      <xdr:rowOff>4953</xdr:rowOff>
    </xdr:to>
    <xdr:cxnSp macro="">
      <xdr:nvCxnSpPr>
        <xdr:cNvPr id="612" name="直線コネクタ 611">
          <a:extLst>
            <a:ext uri="{FF2B5EF4-FFF2-40B4-BE49-F238E27FC236}">
              <a16:creationId xmlns:a16="http://schemas.microsoft.com/office/drawing/2014/main" id="{920F940A-381B-4212-B167-6D28327DA3F8}"/>
            </a:ext>
          </a:extLst>
        </xdr:cNvPr>
        <xdr:cNvCxnSpPr/>
      </xdr:nvCxnSpPr>
      <xdr:spPr>
        <a:xfrm flipV="1">
          <a:off x="19545300" y="14576489"/>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125603</xdr:rowOff>
    </xdr:from>
    <xdr:to>
      <xdr:col>98</xdr:col>
      <xdr:colOff>38100</xdr:colOff>
      <xdr:row>85</xdr:row>
      <xdr:rowOff>55753</xdr:rowOff>
    </xdr:to>
    <xdr:sp macro="" textlink="">
      <xdr:nvSpPr>
        <xdr:cNvPr id="613" name="楕円 612">
          <a:extLst>
            <a:ext uri="{FF2B5EF4-FFF2-40B4-BE49-F238E27FC236}">
              <a16:creationId xmlns:a16="http://schemas.microsoft.com/office/drawing/2014/main" id="{41F62F2E-E3A7-487F-A0B7-5BD30F653FF2}"/>
            </a:ext>
          </a:extLst>
        </xdr:cNvPr>
        <xdr:cNvSpPr/>
      </xdr:nvSpPr>
      <xdr:spPr>
        <a:xfrm>
          <a:off x="18605500" y="1452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4953</xdr:rowOff>
    </xdr:from>
    <xdr:to>
      <xdr:col>102</xdr:col>
      <xdr:colOff>114300</xdr:colOff>
      <xdr:row>85</xdr:row>
      <xdr:rowOff>4953</xdr:rowOff>
    </xdr:to>
    <xdr:cxnSp macro="">
      <xdr:nvCxnSpPr>
        <xdr:cNvPr id="614" name="直線コネクタ 613">
          <a:extLst>
            <a:ext uri="{FF2B5EF4-FFF2-40B4-BE49-F238E27FC236}">
              <a16:creationId xmlns:a16="http://schemas.microsoft.com/office/drawing/2014/main" id="{53B1C8B4-778D-4A68-9F83-0520B0430F17}"/>
            </a:ext>
          </a:extLst>
        </xdr:cNvPr>
        <xdr:cNvCxnSpPr/>
      </xdr:nvCxnSpPr>
      <xdr:spPr>
        <a:xfrm>
          <a:off x="18656300" y="145782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163149</xdr:rowOff>
    </xdr:from>
    <xdr:ext cx="469744" cy="259045"/>
    <xdr:sp macro="" textlink="">
      <xdr:nvSpPr>
        <xdr:cNvPr id="615" name="n_1aveValue【消防施設】&#10;一人当たり面積">
          <a:extLst>
            <a:ext uri="{FF2B5EF4-FFF2-40B4-BE49-F238E27FC236}">
              <a16:creationId xmlns:a16="http://schemas.microsoft.com/office/drawing/2014/main" id="{260B55B5-B17B-4BA8-9C2C-903B89685942}"/>
            </a:ext>
          </a:extLst>
        </xdr:cNvPr>
        <xdr:cNvSpPr txBox="1"/>
      </xdr:nvSpPr>
      <xdr:spPr>
        <a:xfrm>
          <a:off x="21075727" y="1422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162005</xdr:rowOff>
    </xdr:from>
    <xdr:ext cx="469744" cy="259045"/>
    <xdr:sp macro="" textlink="">
      <xdr:nvSpPr>
        <xdr:cNvPr id="616" name="n_2aveValue【消防施設】&#10;一人当たり面積">
          <a:extLst>
            <a:ext uri="{FF2B5EF4-FFF2-40B4-BE49-F238E27FC236}">
              <a16:creationId xmlns:a16="http://schemas.microsoft.com/office/drawing/2014/main" id="{CAF9F6B3-9555-458B-B778-E2734FE3745F}"/>
            </a:ext>
          </a:extLst>
        </xdr:cNvPr>
        <xdr:cNvSpPr txBox="1"/>
      </xdr:nvSpPr>
      <xdr:spPr>
        <a:xfrm>
          <a:off x="20199427" y="1422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124286</xdr:rowOff>
    </xdr:from>
    <xdr:ext cx="469744" cy="259045"/>
    <xdr:sp macro="" textlink="">
      <xdr:nvSpPr>
        <xdr:cNvPr id="617" name="n_3aveValue【消防施設】&#10;一人当たり面積">
          <a:extLst>
            <a:ext uri="{FF2B5EF4-FFF2-40B4-BE49-F238E27FC236}">
              <a16:creationId xmlns:a16="http://schemas.microsoft.com/office/drawing/2014/main" id="{70BBCD9D-9F9F-46E2-A6AC-CF95C48BF833}"/>
            </a:ext>
          </a:extLst>
        </xdr:cNvPr>
        <xdr:cNvSpPr txBox="1"/>
      </xdr:nvSpPr>
      <xdr:spPr>
        <a:xfrm>
          <a:off x="19310427" y="1418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116285</xdr:rowOff>
    </xdr:from>
    <xdr:ext cx="469744" cy="259045"/>
    <xdr:sp macro="" textlink="">
      <xdr:nvSpPr>
        <xdr:cNvPr id="618" name="n_4aveValue【消防施設】&#10;一人当たり面積">
          <a:extLst>
            <a:ext uri="{FF2B5EF4-FFF2-40B4-BE49-F238E27FC236}">
              <a16:creationId xmlns:a16="http://schemas.microsoft.com/office/drawing/2014/main" id="{EF62BCAD-188B-4E7B-A003-24258E5859F0}"/>
            </a:ext>
          </a:extLst>
        </xdr:cNvPr>
        <xdr:cNvSpPr txBox="1"/>
      </xdr:nvSpPr>
      <xdr:spPr>
        <a:xfrm>
          <a:off x="18421427" y="1417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144035</xdr:rowOff>
    </xdr:from>
    <xdr:ext cx="469744" cy="259045"/>
    <xdr:sp macro="" textlink="">
      <xdr:nvSpPr>
        <xdr:cNvPr id="619" name="n_1mainValue【消防施設】&#10;一人当たり面積">
          <a:extLst>
            <a:ext uri="{FF2B5EF4-FFF2-40B4-BE49-F238E27FC236}">
              <a16:creationId xmlns:a16="http://schemas.microsoft.com/office/drawing/2014/main" id="{98540B55-F3CD-4FD4-86D2-E050E286FFFE}"/>
            </a:ext>
          </a:extLst>
        </xdr:cNvPr>
        <xdr:cNvSpPr txBox="1"/>
      </xdr:nvSpPr>
      <xdr:spPr>
        <a:xfrm>
          <a:off x="210757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45166</xdr:rowOff>
    </xdr:from>
    <xdr:ext cx="469744" cy="259045"/>
    <xdr:sp macro="" textlink="">
      <xdr:nvSpPr>
        <xdr:cNvPr id="620" name="n_2mainValue【消防施設】&#10;一人当たり面積">
          <a:extLst>
            <a:ext uri="{FF2B5EF4-FFF2-40B4-BE49-F238E27FC236}">
              <a16:creationId xmlns:a16="http://schemas.microsoft.com/office/drawing/2014/main" id="{B32D4606-FEA6-47A4-9EBE-8E97A57F4DC5}"/>
            </a:ext>
          </a:extLst>
        </xdr:cNvPr>
        <xdr:cNvSpPr txBox="1"/>
      </xdr:nvSpPr>
      <xdr:spPr>
        <a:xfrm>
          <a:off x="20199427" y="1461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46880</xdr:rowOff>
    </xdr:from>
    <xdr:ext cx="469744" cy="259045"/>
    <xdr:sp macro="" textlink="">
      <xdr:nvSpPr>
        <xdr:cNvPr id="621" name="n_3mainValue【消防施設】&#10;一人当たり面積">
          <a:extLst>
            <a:ext uri="{FF2B5EF4-FFF2-40B4-BE49-F238E27FC236}">
              <a16:creationId xmlns:a16="http://schemas.microsoft.com/office/drawing/2014/main" id="{1CA00550-AD22-431E-B108-75409F62D034}"/>
            </a:ext>
          </a:extLst>
        </xdr:cNvPr>
        <xdr:cNvSpPr txBox="1"/>
      </xdr:nvSpPr>
      <xdr:spPr>
        <a:xfrm>
          <a:off x="19310427" y="1462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46880</xdr:rowOff>
    </xdr:from>
    <xdr:ext cx="469744" cy="259045"/>
    <xdr:sp macro="" textlink="">
      <xdr:nvSpPr>
        <xdr:cNvPr id="622" name="n_4mainValue【消防施設】&#10;一人当たり面積">
          <a:extLst>
            <a:ext uri="{FF2B5EF4-FFF2-40B4-BE49-F238E27FC236}">
              <a16:creationId xmlns:a16="http://schemas.microsoft.com/office/drawing/2014/main" id="{08495914-9E37-4F96-B6CE-AC862A3DF902}"/>
            </a:ext>
          </a:extLst>
        </xdr:cNvPr>
        <xdr:cNvSpPr txBox="1"/>
      </xdr:nvSpPr>
      <xdr:spPr>
        <a:xfrm>
          <a:off x="18421427" y="1462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3" name="正方形/長方形 622">
          <a:extLst>
            <a:ext uri="{FF2B5EF4-FFF2-40B4-BE49-F238E27FC236}">
              <a16:creationId xmlns:a16="http://schemas.microsoft.com/office/drawing/2014/main" id="{135FD3DF-F2B3-461B-AC75-128F749208C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4" name="正方形/長方形 623">
          <a:extLst>
            <a:ext uri="{FF2B5EF4-FFF2-40B4-BE49-F238E27FC236}">
              <a16:creationId xmlns:a16="http://schemas.microsoft.com/office/drawing/2014/main" id="{4E4585BC-EA31-4CF8-8A53-17DDFFC7C79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5" name="正方形/長方形 624">
          <a:extLst>
            <a:ext uri="{FF2B5EF4-FFF2-40B4-BE49-F238E27FC236}">
              <a16:creationId xmlns:a16="http://schemas.microsoft.com/office/drawing/2014/main" id="{1D7C4C2F-B0ED-4A5B-9493-B34B48BB651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6" name="正方形/長方形 625">
          <a:extLst>
            <a:ext uri="{FF2B5EF4-FFF2-40B4-BE49-F238E27FC236}">
              <a16:creationId xmlns:a16="http://schemas.microsoft.com/office/drawing/2014/main" id="{17A2AAA3-3557-477B-AD65-B1E3DD9495C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7" name="正方形/長方形 626">
          <a:extLst>
            <a:ext uri="{FF2B5EF4-FFF2-40B4-BE49-F238E27FC236}">
              <a16:creationId xmlns:a16="http://schemas.microsoft.com/office/drawing/2014/main" id="{766FDFD3-0938-4AAA-AE9B-4292FB6092B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8" name="正方形/長方形 627">
          <a:extLst>
            <a:ext uri="{FF2B5EF4-FFF2-40B4-BE49-F238E27FC236}">
              <a16:creationId xmlns:a16="http://schemas.microsoft.com/office/drawing/2014/main" id="{2085EAF6-D01B-4BF2-A0AC-66471C7BF7D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9" name="正方形/長方形 628">
          <a:extLst>
            <a:ext uri="{FF2B5EF4-FFF2-40B4-BE49-F238E27FC236}">
              <a16:creationId xmlns:a16="http://schemas.microsoft.com/office/drawing/2014/main" id="{AE705E41-8190-4A60-9219-93CFDFCCA88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0" name="正方形/長方形 629">
          <a:extLst>
            <a:ext uri="{FF2B5EF4-FFF2-40B4-BE49-F238E27FC236}">
              <a16:creationId xmlns:a16="http://schemas.microsoft.com/office/drawing/2014/main" id="{87C60407-BE7B-4D15-9B90-97622298A3D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1" name="テキスト ボックス 630">
          <a:extLst>
            <a:ext uri="{FF2B5EF4-FFF2-40B4-BE49-F238E27FC236}">
              <a16:creationId xmlns:a16="http://schemas.microsoft.com/office/drawing/2014/main" id="{6C72A7D4-F620-47D3-ACF2-D2CA260D9C1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2" name="直線コネクタ 631">
          <a:extLst>
            <a:ext uri="{FF2B5EF4-FFF2-40B4-BE49-F238E27FC236}">
              <a16:creationId xmlns:a16="http://schemas.microsoft.com/office/drawing/2014/main" id="{4BDF42ED-671F-4F05-89CC-2B013A7F05A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3" name="テキスト ボックス 632">
          <a:extLst>
            <a:ext uri="{FF2B5EF4-FFF2-40B4-BE49-F238E27FC236}">
              <a16:creationId xmlns:a16="http://schemas.microsoft.com/office/drawing/2014/main" id="{DD88FBAF-B4ED-4D5F-BC43-E438C5B1561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4" name="直線コネクタ 633">
          <a:extLst>
            <a:ext uri="{FF2B5EF4-FFF2-40B4-BE49-F238E27FC236}">
              <a16:creationId xmlns:a16="http://schemas.microsoft.com/office/drawing/2014/main" id="{DF314F9D-34D2-4C78-9A0E-7FFDA432CFBB}"/>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35" name="テキスト ボックス 634">
          <a:extLst>
            <a:ext uri="{FF2B5EF4-FFF2-40B4-BE49-F238E27FC236}">
              <a16:creationId xmlns:a16="http://schemas.microsoft.com/office/drawing/2014/main" id="{16EBC260-38B0-4AC3-8544-205FDCF13588}"/>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6" name="直線コネクタ 635">
          <a:extLst>
            <a:ext uri="{FF2B5EF4-FFF2-40B4-BE49-F238E27FC236}">
              <a16:creationId xmlns:a16="http://schemas.microsoft.com/office/drawing/2014/main" id="{1896B6DA-8C9E-445E-A652-0A293622269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7" name="テキスト ボックス 636">
          <a:extLst>
            <a:ext uri="{FF2B5EF4-FFF2-40B4-BE49-F238E27FC236}">
              <a16:creationId xmlns:a16="http://schemas.microsoft.com/office/drawing/2014/main" id="{CC22CD65-6F0B-4532-8D90-33C53528462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8" name="直線コネクタ 637">
          <a:extLst>
            <a:ext uri="{FF2B5EF4-FFF2-40B4-BE49-F238E27FC236}">
              <a16:creationId xmlns:a16="http://schemas.microsoft.com/office/drawing/2014/main" id="{AABBC69A-D6C1-4C5E-B5DB-176B8FCFCE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9" name="テキスト ボックス 638">
          <a:extLst>
            <a:ext uri="{FF2B5EF4-FFF2-40B4-BE49-F238E27FC236}">
              <a16:creationId xmlns:a16="http://schemas.microsoft.com/office/drawing/2014/main" id="{5DE260BC-C990-4818-80A3-F76559258EDD}"/>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0" name="直線コネクタ 639">
          <a:extLst>
            <a:ext uri="{FF2B5EF4-FFF2-40B4-BE49-F238E27FC236}">
              <a16:creationId xmlns:a16="http://schemas.microsoft.com/office/drawing/2014/main" id="{DEFE09EF-C993-4209-B857-7278BFFAB628}"/>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1" name="テキスト ボックス 640">
          <a:extLst>
            <a:ext uri="{FF2B5EF4-FFF2-40B4-BE49-F238E27FC236}">
              <a16:creationId xmlns:a16="http://schemas.microsoft.com/office/drawing/2014/main" id="{59764183-735A-4726-86B8-D76CCB29587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2" name="直線コネクタ 641">
          <a:extLst>
            <a:ext uri="{FF2B5EF4-FFF2-40B4-BE49-F238E27FC236}">
              <a16:creationId xmlns:a16="http://schemas.microsoft.com/office/drawing/2014/main" id="{2B3D7958-2AEF-4AC6-9F3F-528142C6F40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43" name="テキスト ボックス 642">
          <a:extLst>
            <a:ext uri="{FF2B5EF4-FFF2-40B4-BE49-F238E27FC236}">
              <a16:creationId xmlns:a16="http://schemas.microsoft.com/office/drawing/2014/main" id="{FB7A5006-FB16-48E6-929F-532A8C47FB66}"/>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4" name="直線コネクタ 643">
          <a:extLst>
            <a:ext uri="{FF2B5EF4-FFF2-40B4-BE49-F238E27FC236}">
              <a16:creationId xmlns:a16="http://schemas.microsoft.com/office/drawing/2014/main" id="{FB6C1525-92A7-4CFC-BDA0-56FE1ED0AF0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庁舎】&#10;有形固定資産減価償却率グラフ枠">
          <a:extLst>
            <a:ext uri="{FF2B5EF4-FFF2-40B4-BE49-F238E27FC236}">
              <a16:creationId xmlns:a16="http://schemas.microsoft.com/office/drawing/2014/main" id="{766E3EE6-E3D7-4BBA-9572-1767CE63625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46" name="直線コネクタ 645">
          <a:extLst>
            <a:ext uri="{FF2B5EF4-FFF2-40B4-BE49-F238E27FC236}">
              <a16:creationId xmlns:a16="http://schemas.microsoft.com/office/drawing/2014/main" id="{5B3DA31A-72DE-4BE9-B557-D4FDEFF7A85C}"/>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47" name="【庁舎】&#10;有形固定資産減価償却率最小値テキスト">
          <a:extLst>
            <a:ext uri="{FF2B5EF4-FFF2-40B4-BE49-F238E27FC236}">
              <a16:creationId xmlns:a16="http://schemas.microsoft.com/office/drawing/2014/main" id="{BF4846B8-BBE9-4295-89C5-7B3F4EEA5192}"/>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48" name="直線コネクタ 647">
          <a:extLst>
            <a:ext uri="{FF2B5EF4-FFF2-40B4-BE49-F238E27FC236}">
              <a16:creationId xmlns:a16="http://schemas.microsoft.com/office/drawing/2014/main" id="{301AF2F3-3165-4238-9977-49EB922BEAB6}"/>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49" name="【庁舎】&#10;有形固定資産減価償却率最大値テキスト">
          <a:extLst>
            <a:ext uri="{FF2B5EF4-FFF2-40B4-BE49-F238E27FC236}">
              <a16:creationId xmlns:a16="http://schemas.microsoft.com/office/drawing/2014/main" id="{6313FC6A-566E-48EB-B68B-D699D2CF2BA9}"/>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50" name="直線コネクタ 649">
          <a:extLst>
            <a:ext uri="{FF2B5EF4-FFF2-40B4-BE49-F238E27FC236}">
              <a16:creationId xmlns:a16="http://schemas.microsoft.com/office/drawing/2014/main" id="{F858368B-8EA3-42EF-900A-F82B48CA5B1C}"/>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651" name="【庁舎】&#10;有形固定資産減価償却率平均値テキスト">
          <a:extLst>
            <a:ext uri="{FF2B5EF4-FFF2-40B4-BE49-F238E27FC236}">
              <a16:creationId xmlns:a16="http://schemas.microsoft.com/office/drawing/2014/main" id="{CE6A80DA-76B9-4D96-A3FD-A0B805F78F26}"/>
            </a:ext>
          </a:extLst>
        </xdr:cNvPr>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652" name="フローチャート: 判断 651">
          <a:extLst>
            <a:ext uri="{FF2B5EF4-FFF2-40B4-BE49-F238E27FC236}">
              <a16:creationId xmlns:a16="http://schemas.microsoft.com/office/drawing/2014/main" id="{1FD2E0C8-F5C7-4982-B76A-775CFBAA07DB}"/>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653" name="フローチャート: 判断 652">
          <a:extLst>
            <a:ext uri="{FF2B5EF4-FFF2-40B4-BE49-F238E27FC236}">
              <a16:creationId xmlns:a16="http://schemas.microsoft.com/office/drawing/2014/main" id="{08A583B4-3E14-488A-B251-BCFCDD328C22}"/>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654" name="フローチャート: 判断 653">
          <a:extLst>
            <a:ext uri="{FF2B5EF4-FFF2-40B4-BE49-F238E27FC236}">
              <a16:creationId xmlns:a16="http://schemas.microsoft.com/office/drawing/2014/main" id="{B399AC9E-0D77-4A1B-B4C2-8E06D9E1E91F}"/>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655" name="フローチャート: 判断 654">
          <a:extLst>
            <a:ext uri="{FF2B5EF4-FFF2-40B4-BE49-F238E27FC236}">
              <a16:creationId xmlns:a16="http://schemas.microsoft.com/office/drawing/2014/main" id="{90F4BCD4-43C7-4138-B714-EEF9AA9F1A4D}"/>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656" name="フローチャート: 判断 655">
          <a:extLst>
            <a:ext uri="{FF2B5EF4-FFF2-40B4-BE49-F238E27FC236}">
              <a16:creationId xmlns:a16="http://schemas.microsoft.com/office/drawing/2014/main" id="{014829EC-F84D-40BD-9FB1-56F6D5EFF9E7}"/>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3D7B6E35-A1CD-4B61-8650-201F7F59E1F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B6DE7E05-C55B-42A4-A199-7F32358C6C2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id="{4F6141D4-42C9-4D4F-946D-3108426504C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0" name="テキスト ボックス 659">
          <a:extLst>
            <a:ext uri="{FF2B5EF4-FFF2-40B4-BE49-F238E27FC236}">
              <a16:creationId xmlns:a16="http://schemas.microsoft.com/office/drawing/2014/main" id="{D104A15A-7CAE-4113-9FA5-1C6AB8ED611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1" name="テキスト ボックス 660">
          <a:extLst>
            <a:ext uri="{FF2B5EF4-FFF2-40B4-BE49-F238E27FC236}">
              <a16:creationId xmlns:a16="http://schemas.microsoft.com/office/drawing/2014/main" id="{D3CB3CFA-70E1-4E3D-92A3-131FE19AB1F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662" name="楕円 661">
          <a:extLst>
            <a:ext uri="{FF2B5EF4-FFF2-40B4-BE49-F238E27FC236}">
              <a16:creationId xmlns:a16="http://schemas.microsoft.com/office/drawing/2014/main" id="{5F2BDE13-2D9C-4CE7-B2A1-1FC1F3A95168}"/>
            </a:ext>
          </a:extLst>
        </xdr:cNvPr>
        <xdr:cNvSpPr/>
      </xdr:nvSpPr>
      <xdr:spPr>
        <a:xfrm>
          <a:off x="162687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72407</xdr:rowOff>
    </xdr:from>
    <xdr:ext cx="405111" cy="259045"/>
    <xdr:sp macro="" textlink="">
      <xdr:nvSpPr>
        <xdr:cNvPr id="663" name="【庁舎】&#10;有形固定資産減価償却率該当値テキスト">
          <a:extLst>
            <a:ext uri="{FF2B5EF4-FFF2-40B4-BE49-F238E27FC236}">
              <a16:creationId xmlns:a16="http://schemas.microsoft.com/office/drawing/2014/main" id="{3DBC3693-B58C-4671-BB3B-B40064A8D04B}"/>
            </a:ext>
          </a:extLst>
        </xdr:cNvPr>
        <xdr:cNvSpPr txBox="1"/>
      </xdr:nvSpPr>
      <xdr:spPr>
        <a:xfrm>
          <a:off x="16357600"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113030</xdr:rowOff>
    </xdr:from>
    <xdr:to>
      <xdr:col>81</xdr:col>
      <xdr:colOff>101600</xdr:colOff>
      <xdr:row>106</xdr:row>
      <xdr:rowOff>43180</xdr:rowOff>
    </xdr:to>
    <xdr:sp macro="" textlink="">
      <xdr:nvSpPr>
        <xdr:cNvPr id="664" name="楕円 663">
          <a:extLst>
            <a:ext uri="{FF2B5EF4-FFF2-40B4-BE49-F238E27FC236}">
              <a16:creationId xmlns:a16="http://schemas.microsoft.com/office/drawing/2014/main" id="{2D1912AB-A771-47CB-BF83-1EAB2F1CF91D}"/>
            </a:ext>
          </a:extLst>
        </xdr:cNvPr>
        <xdr:cNvSpPr/>
      </xdr:nvSpPr>
      <xdr:spPr>
        <a:xfrm>
          <a:off x="15430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144780</xdr:rowOff>
    </xdr:from>
    <xdr:to>
      <xdr:col>85</xdr:col>
      <xdr:colOff>127000</xdr:colOff>
      <xdr:row>105</xdr:row>
      <xdr:rowOff>163830</xdr:rowOff>
    </xdr:to>
    <xdr:cxnSp macro="">
      <xdr:nvCxnSpPr>
        <xdr:cNvPr id="665" name="直線コネクタ 664">
          <a:extLst>
            <a:ext uri="{FF2B5EF4-FFF2-40B4-BE49-F238E27FC236}">
              <a16:creationId xmlns:a16="http://schemas.microsoft.com/office/drawing/2014/main" id="{2ED714DF-CE41-4CC8-8D27-1C51291C73FF}"/>
            </a:ext>
          </a:extLst>
        </xdr:cNvPr>
        <xdr:cNvCxnSpPr/>
      </xdr:nvCxnSpPr>
      <xdr:spPr>
        <a:xfrm flipV="1">
          <a:off x="15481300" y="181470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46989</xdr:rowOff>
    </xdr:from>
    <xdr:to>
      <xdr:col>76</xdr:col>
      <xdr:colOff>165100</xdr:colOff>
      <xdr:row>105</xdr:row>
      <xdr:rowOff>148589</xdr:rowOff>
    </xdr:to>
    <xdr:sp macro="" textlink="">
      <xdr:nvSpPr>
        <xdr:cNvPr id="666" name="楕円 665">
          <a:extLst>
            <a:ext uri="{FF2B5EF4-FFF2-40B4-BE49-F238E27FC236}">
              <a16:creationId xmlns:a16="http://schemas.microsoft.com/office/drawing/2014/main" id="{39A2A4E2-9A79-4271-A326-8F312BDC8C54}"/>
            </a:ext>
          </a:extLst>
        </xdr:cNvPr>
        <xdr:cNvSpPr/>
      </xdr:nvSpPr>
      <xdr:spPr>
        <a:xfrm>
          <a:off x="14541500" y="1804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97789</xdr:rowOff>
    </xdr:from>
    <xdr:to>
      <xdr:col>81</xdr:col>
      <xdr:colOff>50800</xdr:colOff>
      <xdr:row>105</xdr:row>
      <xdr:rowOff>163830</xdr:rowOff>
    </xdr:to>
    <xdr:cxnSp macro="">
      <xdr:nvCxnSpPr>
        <xdr:cNvPr id="667" name="直線コネクタ 666">
          <a:extLst>
            <a:ext uri="{FF2B5EF4-FFF2-40B4-BE49-F238E27FC236}">
              <a16:creationId xmlns:a16="http://schemas.microsoft.com/office/drawing/2014/main" id="{93EB6D49-6052-4F10-ACC3-6EC4AF9FD010}"/>
            </a:ext>
          </a:extLst>
        </xdr:cNvPr>
        <xdr:cNvCxnSpPr/>
      </xdr:nvCxnSpPr>
      <xdr:spPr>
        <a:xfrm>
          <a:off x="14592300" y="18100039"/>
          <a:ext cx="889000" cy="6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17780</xdr:rowOff>
    </xdr:from>
    <xdr:to>
      <xdr:col>72</xdr:col>
      <xdr:colOff>38100</xdr:colOff>
      <xdr:row>105</xdr:row>
      <xdr:rowOff>119380</xdr:rowOff>
    </xdr:to>
    <xdr:sp macro="" textlink="">
      <xdr:nvSpPr>
        <xdr:cNvPr id="668" name="楕円 667">
          <a:extLst>
            <a:ext uri="{FF2B5EF4-FFF2-40B4-BE49-F238E27FC236}">
              <a16:creationId xmlns:a16="http://schemas.microsoft.com/office/drawing/2014/main" id="{EBFB884C-DF1D-48FB-8FA6-D393E6446188}"/>
            </a:ext>
          </a:extLst>
        </xdr:cNvPr>
        <xdr:cNvSpPr/>
      </xdr:nvSpPr>
      <xdr:spPr>
        <a:xfrm>
          <a:off x="136525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68580</xdr:rowOff>
    </xdr:from>
    <xdr:to>
      <xdr:col>76</xdr:col>
      <xdr:colOff>114300</xdr:colOff>
      <xdr:row>105</xdr:row>
      <xdr:rowOff>97789</xdr:rowOff>
    </xdr:to>
    <xdr:cxnSp macro="">
      <xdr:nvCxnSpPr>
        <xdr:cNvPr id="669" name="直線コネクタ 668">
          <a:extLst>
            <a:ext uri="{FF2B5EF4-FFF2-40B4-BE49-F238E27FC236}">
              <a16:creationId xmlns:a16="http://schemas.microsoft.com/office/drawing/2014/main" id="{F1AF1196-1E76-4253-A64B-3756CA913D9B}"/>
            </a:ext>
          </a:extLst>
        </xdr:cNvPr>
        <xdr:cNvCxnSpPr/>
      </xdr:nvCxnSpPr>
      <xdr:spPr>
        <a:xfrm>
          <a:off x="13703300" y="18070830"/>
          <a:ext cx="8890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20320</xdr:rowOff>
    </xdr:from>
    <xdr:to>
      <xdr:col>67</xdr:col>
      <xdr:colOff>101600</xdr:colOff>
      <xdr:row>105</xdr:row>
      <xdr:rowOff>121920</xdr:rowOff>
    </xdr:to>
    <xdr:sp macro="" textlink="">
      <xdr:nvSpPr>
        <xdr:cNvPr id="670" name="楕円 669">
          <a:extLst>
            <a:ext uri="{FF2B5EF4-FFF2-40B4-BE49-F238E27FC236}">
              <a16:creationId xmlns:a16="http://schemas.microsoft.com/office/drawing/2014/main" id="{98ADECDE-16D9-47F6-8BEE-9DF5493204B7}"/>
            </a:ext>
          </a:extLst>
        </xdr:cNvPr>
        <xdr:cNvSpPr/>
      </xdr:nvSpPr>
      <xdr:spPr>
        <a:xfrm>
          <a:off x="12763500" y="1802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68580</xdr:rowOff>
    </xdr:from>
    <xdr:to>
      <xdr:col>71</xdr:col>
      <xdr:colOff>177800</xdr:colOff>
      <xdr:row>105</xdr:row>
      <xdr:rowOff>71120</xdr:rowOff>
    </xdr:to>
    <xdr:cxnSp macro="">
      <xdr:nvCxnSpPr>
        <xdr:cNvPr id="671" name="直線コネクタ 670">
          <a:extLst>
            <a:ext uri="{FF2B5EF4-FFF2-40B4-BE49-F238E27FC236}">
              <a16:creationId xmlns:a16="http://schemas.microsoft.com/office/drawing/2014/main" id="{94F40984-58E5-48CE-B22D-828F2B97F227}"/>
            </a:ext>
          </a:extLst>
        </xdr:cNvPr>
        <xdr:cNvCxnSpPr/>
      </xdr:nvCxnSpPr>
      <xdr:spPr>
        <a:xfrm flipV="1">
          <a:off x="12814300" y="180708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672" name="n_1aveValue【庁舎】&#10;有形固定資産減価償却率">
          <a:extLst>
            <a:ext uri="{FF2B5EF4-FFF2-40B4-BE49-F238E27FC236}">
              <a16:creationId xmlns:a16="http://schemas.microsoft.com/office/drawing/2014/main" id="{30E465AA-26A8-4E12-816D-BD4C46FDF949}"/>
            </a:ext>
          </a:extLst>
        </xdr:cNvPr>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673" name="n_2aveValue【庁舎】&#10;有形固定資産減価償却率">
          <a:extLst>
            <a:ext uri="{FF2B5EF4-FFF2-40B4-BE49-F238E27FC236}">
              <a16:creationId xmlns:a16="http://schemas.microsoft.com/office/drawing/2014/main" id="{178A455F-06D7-4C4B-848A-6C43C5388D1F}"/>
            </a:ext>
          </a:extLst>
        </xdr:cNvPr>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674" name="n_3aveValue【庁舎】&#10;有形固定資産減価償却率">
          <a:extLst>
            <a:ext uri="{FF2B5EF4-FFF2-40B4-BE49-F238E27FC236}">
              <a16:creationId xmlns:a16="http://schemas.microsoft.com/office/drawing/2014/main" id="{1FE236A1-209D-4CD3-8262-80512047A001}"/>
            </a:ext>
          </a:extLst>
        </xdr:cNvPr>
        <xdr:cNvSpPr txBox="1"/>
      </xdr:nvSpPr>
      <xdr:spPr>
        <a:xfrm>
          <a:off x="13500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675" name="n_4aveValue【庁舎】&#10;有形固定資産減価償却率">
          <a:extLst>
            <a:ext uri="{FF2B5EF4-FFF2-40B4-BE49-F238E27FC236}">
              <a16:creationId xmlns:a16="http://schemas.microsoft.com/office/drawing/2014/main" id="{331C4141-C44B-4142-BD03-1AE7CF0FA3F3}"/>
            </a:ext>
          </a:extLst>
        </xdr:cNvPr>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34307</xdr:rowOff>
    </xdr:from>
    <xdr:ext cx="405111" cy="259045"/>
    <xdr:sp macro="" textlink="">
      <xdr:nvSpPr>
        <xdr:cNvPr id="676" name="n_1mainValue【庁舎】&#10;有形固定資産減価償却率">
          <a:extLst>
            <a:ext uri="{FF2B5EF4-FFF2-40B4-BE49-F238E27FC236}">
              <a16:creationId xmlns:a16="http://schemas.microsoft.com/office/drawing/2014/main" id="{AE2A6ED1-6775-4851-956C-B52B4C0398E6}"/>
            </a:ext>
          </a:extLst>
        </xdr:cNvPr>
        <xdr:cNvSpPr txBox="1"/>
      </xdr:nvSpPr>
      <xdr:spPr>
        <a:xfrm>
          <a:off x="15266044" y="182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139716</xdr:rowOff>
    </xdr:from>
    <xdr:ext cx="405111" cy="259045"/>
    <xdr:sp macro="" textlink="">
      <xdr:nvSpPr>
        <xdr:cNvPr id="677" name="n_2mainValue【庁舎】&#10;有形固定資産減価償却率">
          <a:extLst>
            <a:ext uri="{FF2B5EF4-FFF2-40B4-BE49-F238E27FC236}">
              <a16:creationId xmlns:a16="http://schemas.microsoft.com/office/drawing/2014/main" id="{293966E4-BE3A-49CB-9B1B-439123F245B1}"/>
            </a:ext>
          </a:extLst>
        </xdr:cNvPr>
        <xdr:cNvSpPr txBox="1"/>
      </xdr:nvSpPr>
      <xdr:spPr>
        <a:xfrm>
          <a:off x="14389744" y="1814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110507</xdr:rowOff>
    </xdr:from>
    <xdr:ext cx="405111" cy="259045"/>
    <xdr:sp macro="" textlink="">
      <xdr:nvSpPr>
        <xdr:cNvPr id="678" name="n_3mainValue【庁舎】&#10;有形固定資産減価償却率">
          <a:extLst>
            <a:ext uri="{FF2B5EF4-FFF2-40B4-BE49-F238E27FC236}">
              <a16:creationId xmlns:a16="http://schemas.microsoft.com/office/drawing/2014/main" id="{1A3A0AD2-5282-4CA7-BFF6-BF44502C41B8}"/>
            </a:ext>
          </a:extLst>
        </xdr:cNvPr>
        <xdr:cNvSpPr txBox="1"/>
      </xdr:nvSpPr>
      <xdr:spPr>
        <a:xfrm>
          <a:off x="13500744" y="181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113047</xdr:rowOff>
    </xdr:from>
    <xdr:ext cx="405111" cy="259045"/>
    <xdr:sp macro="" textlink="">
      <xdr:nvSpPr>
        <xdr:cNvPr id="679" name="n_4mainValue【庁舎】&#10;有形固定資産減価償却率">
          <a:extLst>
            <a:ext uri="{FF2B5EF4-FFF2-40B4-BE49-F238E27FC236}">
              <a16:creationId xmlns:a16="http://schemas.microsoft.com/office/drawing/2014/main" id="{8E2C2E7B-5EF5-4BB7-92B2-90613D367785}"/>
            </a:ext>
          </a:extLst>
        </xdr:cNvPr>
        <xdr:cNvSpPr txBox="1"/>
      </xdr:nvSpPr>
      <xdr:spPr>
        <a:xfrm>
          <a:off x="12611744" y="18115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0" name="正方形/長方形 679">
          <a:extLst>
            <a:ext uri="{FF2B5EF4-FFF2-40B4-BE49-F238E27FC236}">
              <a16:creationId xmlns:a16="http://schemas.microsoft.com/office/drawing/2014/main" id="{796DE2AA-D42D-48E7-909C-3A8542942DE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1" name="正方形/長方形 680">
          <a:extLst>
            <a:ext uri="{FF2B5EF4-FFF2-40B4-BE49-F238E27FC236}">
              <a16:creationId xmlns:a16="http://schemas.microsoft.com/office/drawing/2014/main" id="{97AAE58A-146E-44C5-96FF-E73232B1F7B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2" name="正方形/長方形 681">
          <a:extLst>
            <a:ext uri="{FF2B5EF4-FFF2-40B4-BE49-F238E27FC236}">
              <a16:creationId xmlns:a16="http://schemas.microsoft.com/office/drawing/2014/main" id="{78D5A2DE-FD84-480A-943D-293B561284A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3" name="正方形/長方形 682">
          <a:extLst>
            <a:ext uri="{FF2B5EF4-FFF2-40B4-BE49-F238E27FC236}">
              <a16:creationId xmlns:a16="http://schemas.microsoft.com/office/drawing/2014/main" id="{9476A2FA-0246-4D8B-9214-0E0E49EEC81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4" name="正方形/長方形 683">
          <a:extLst>
            <a:ext uri="{FF2B5EF4-FFF2-40B4-BE49-F238E27FC236}">
              <a16:creationId xmlns:a16="http://schemas.microsoft.com/office/drawing/2014/main" id="{C7D2022C-3E3B-4D8D-B802-FD26E09647F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5" name="正方形/長方形 684">
          <a:extLst>
            <a:ext uri="{FF2B5EF4-FFF2-40B4-BE49-F238E27FC236}">
              <a16:creationId xmlns:a16="http://schemas.microsoft.com/office/drawing/2014/main" id="{2DB45CD1-300E-47CE-9FCC-47D140CB4BE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6" name="正方形/長方形 685">
          <a:extLst>
            <a:ext uri="{FF2B5EF4-FFF2-40B4-BE49-F238E27FC236}">
              <a16:creationId xmlns:a16="http://schemas.microsoft.com/office/drawing/2014/main" id="{CADF0B9A-BA5B-4C2A-B573-92A070F8048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7" name="正方形/長方形 686">
          <a:extLst>
            <a:ext uri="{FF2B5EF4-FFF2-40B4-BE49-F238E27FC236}">
              <a16:creationId xmlns:a16="http://schemas.microsoft.com/office/drawing/2014/main" id="{40520BB6-21EA-4AA5-8BDC-6532AFEFAA9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8" name="テキスト ボックス 687">
          <a:extLst>
            <a:ext uri="{FF2B5EF4-FFF2-40B4-BE49-F238E27FC236}">
              <a16:creationId xmlns:a16="http://schemas.microsoft.com/office/drawing/2014/main" id="{39A44E00-12E4-42E3-8B16-B30F7BF7F01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9" name="直線コネクタ 688">
          <a:extLst>
            <a:ext uri="{FF2B5EF4-FFF2-40B4-BE49-F238E27FC236}">
              <a16:creationId xmlns:a16="http://schemas.microsoft.com/office/drawing/2014/main" id="{D6E8943F-7D67-41F4-AA15-3A6EC35EFC4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0" name="直線コネクタ 689">
          <a:extLst>
            <a:ext uri="{FF2B5EF4-FFF2-40B4-BE49-F238E27FC236}">
              <a16:creationId xmlns:a16="http://schemas.microsoft.com/office/drawing/2014/main" id="{2B80097A-588A-4B96-881D-A75618E776B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1" name="テキスト ボックス 690">
          <a:extLst>
            <a:ext uri="{FF2B5EF4-FFF2-40B4-BE49-F238E27FC236}">
              <a16:creationId xmlns:a16="http://schemas.microsoft.com/office/drawing/2014/main" id="{9E58844A-5622-4537-A808-4FC812D027B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2" name="直線コネクタ 691">
          <a:extLst>
            <a:ext uri="{FF2B5EF4-FFF2-40B4-BE49-F238E27FC236}">
              <a16:creationId xmlns:a16="http://schemas.microsoft.com/office/drawing/2014/main" id="{67B6367C-8891-415B-85E9-7EFC705B65E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3" name="テキスト ボックス 692">
          <a:extLst>
            <a:ext uri="{FF2B5EF4-FFF2-40B4-BE49-F238E27FC236}">
              <a16:creationId xmlns:a16="http://schemas.microsoft.com/office/drawing/2014/main" id="{20C43FF3-3949-41CB-A136-EAC2386B898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4" name="直線コネクタ 693">
          <a:extLst>
            <a:ext uri="{FF2B5EF4-FFF2-40B4-BE49-F238E27FC236}">
              <a16:creationId xmlns:a16="http://schemas.microsoft.com/office/drawing/2014/main" id="{3DB03861-5ADC-4AE9-A19F-02829E1BDAC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5" name="テキスト ボックス 694">
          <a:extLst>
            <a:ext uri="{FF2B5EF4-FFF2-40B4-BE49-F238E27FC236}">
              <a16:creationId xmlns:a16="http://schemas.microsoft.com/office/drawing/2014/main" id="{0D430DCE-91DD-454A-AF7F-5AC4C81C3BE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6" name="直線コネクタ 695">
          <a:extLst>
            <a:ext uri="{FF2B5EF4-FFF2-40B4-BE49-F238E27FC236}">
              <a16:creationId xmlns:a16="http://schemas.microsoft.com/office/drawing/2014/main" id="{2DFBF4AA-EFA9-4231-837A-4003A14853C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97" name="テキスト ボックス 696">
          <a:extLst>
            <a:ext uri="{FF2B5EF4-FFF2-40B4-BE49-F238E27FC236}">
              <a16:creationId xmlns:a16="http://schemas.microsoft.com/office/drawing/2014/main" id="{3E87D4C4-BECE-491C-8E2D-8645E8339FCD}"/>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8" name="直線コネクタ 697">
          <a:extLst>
            <a:ext uri="{FF2B5EF4-FFF2-40B4-BE49-F238E27FC236}">
              <a16:creationId xmlns:a16="http://schemas.microsoft.com/office/drawing/2014/main" id="{E60F0AB3-C11E-4F79-AFB0-1146018A0FD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9" name="テキスト ボックス 698">
          <a:extLst>
            <a:ext uri="{FF2B5EF4-FFF2-40B4-BE49-F238E27FC236}">
              <a16:creationId xmlns:a16="http://schemas.microsoft.com/office/drawing/2014/main" id="{E93934CB-8ECD-474B-96A7-8E666C0785E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0" name="直線コネクタ 699">
          <a:extLst>
            <a:ext uri="{FF2B5EF4-FFF2-40B4-BE49-F238E27FC236}">
              <a16:creationId xmlns:a16="http://schemas.microsoft.com/office/drawing/2014/main" id="{EADE26B5-E14C-4149-9044-B39CE0B655E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1" name="テキスト ボックス 700">
          <a:extLst>
            <a:ext uri="{FF2B5EF4-FFF2-40B4-BE49-F238E27FC236}">
              <a16:creationId xmlns:a16="http://schemas.microsoft.com/office/drawing/2014/main" id="{DC235A1A-9E0A-4D71-8612-0F8F4A0671D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2" name="【庁舎】&#10;一人当たり面積グラフ枠">
          <a:extLst>
            <a:ext uri="{FF2B5EF4-FFF2-40B4-BE49-F238E27FC236}">
              <a16:creationId xmlns:a16="http://schemas.microsoft.com/office/drawing/2014/main" id="{CD203185-6717-4DB9-A78D-844632A92FF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703" name="直線コネクタ 702">
          <a:extLst>
            <a:ext uri="{FF2B5EF4-FFF2-40B4-BE49-F238E27FC236}">
              <a16:creationId xmlns:a16="http://schemas.microsoft.com/office/drawing/2014/main" id="{FB526720-7534-48AA-9204-C8C44DB982BE}"/>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704" name="【庁舎】&#10;一人当たり面積最小値テキスト">
          <a:extLst>
            <a:ext uri="{FF2B5EF4-FFF2-40B4-BE49-F238E27FC236}">
              <a16:creationId xmlns:a16="http://schemas.microsoft.com/office/drawing/2014/main" id="{916F5407-AA56-4BB8-9597-BD2C23CB5B87}"/>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705" name="直線コネクタ 704">
          <a:extLst>
            <a:ext uri="{FF2B5EF4-FFF2-40B4-BE49-F238E27FC236}">
              <a16:creationId xmlns:a16="http://schemas.microsoft.com/office/drawing/2014/main" id="{B7FE619F-327D-44E7-A833-DFB2DBCED62E}"/>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706" name="【庁舎】&#10;一人当たり面積最大値テキスト">
          <a:extLst>
            <a:ext uri="{FF2B5EF4-FFF2-40B4-BE49-F238E27FC236}">
              <a16:creationId xmlns:a16="http://schemas.microsoft.com/office/drawing/2014/main" id="{75876062-159E-4558-847D-A0E6416A6343}"/>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707" name="直線コネクタ 706">
          <a:extLst>
            <a:ext uri="{FF2B5EF4-FFF2-40B4-BE49-F238E27FC236}">
              <a16:creationId xmlns:a16="http://schemas.microsoft.com/office/drawing/2014/main" id="{B157758B-C615-4664-9E86-568DC1E7ADBC}"/>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117239</xdr:rowOff>
    </xdr:from>
    <xdr:ext cx="469744" cy="259045"/>
    <xdr:sp macro="" textlink="">
      <xdr:nvSpPr>
        <xdr:cNvPr id="708" name="【庁舎】&#10;一人当たり面積平均値テキスト">
          <a:extLst>
            <a:ext uri="{FF2B5EF4-FFF2-40B4-BE49-F238E27FC236}">
              <a16:creationId xmlns:a16="http://schemas.microsoft.com/office/drawing/2014/main" id="{B89B9C26-A2A8-46D2-8161-27F937A0E11B}"/>
            </a:ext>
          </a:extLst>
        </xdr:cNvPr>
        <xdr:cNvSpPr txBox="1"/>
      </xdr:nvSpPr>
      <xdr:spPr>
        <a:xfrm>
          <a:off x="22199600" y="18119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709" name="フローチャート: 判断 708">
          <a:extLst>
            <a:ext uri="{FF2B5EF4-FFF2-40B4-BE49-F238E27FC236}">
              <a16:creationId xmlns:a16="http://schemas.microsoft.com/office/drawing/2014/main" id="{5BC8F160-FEAA-442D-B8F5-A878CA573BBA}"/>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710" name="フローチャート: 判断 709">
          <a:extLst>
            <a:ext uri="{FF2B5EF4-FFF2-40B4-BE49-F238E27FC236}">
              <a16:creationId xmlns:a16="http://schemas.microsoft.com/office/drawing/2014/main" id="{1AA4D64E-4E71-4DC2-B3AD-E7302796B7F0}"/>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711" name="フローチャート: 判断 710">
          <a:extLst>
            <a:ext uri="{FF2B5EF4-FFF2-40B4-BE49-F238E27FC236}">
              <a16:creationId xmlns:a16="http://schemas.microsoft.com/office/drawing/2014/main" id="{CAFB1135-2331-45D3-A2A5-32983DC3EAA3}"/>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712" name="フローチャート: 判断 711">
          <a:extLst>
            <a:ext uri="{FF2B5EF4-FFF2-40B4-BE49-F238E27FC236}">
              <a16:creationId xmlns:a16="http://schemas.microsoft.com/office/drawing/2014/main" id="{E80D7575-789B-4156-86B4-BCD657D13EAA}"/>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713" name="フローチャート: 判断 712">
          <a:extLst>
            <a:ext uri="{FF2B5EF4-FFF2-40B4-BE49-F238E27FC236}">
              <a16:creationId xmlns:a16="http://schemas.microsoft.com/office/drawing/2014/main" id="{665C2465-F61B-48B2-B968-C938836E7DBD}"/>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E1DBD368-38FA-4E94-B204-F63F2C8F81A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76F16F23-476B-4756-8AA2-04E8B4FBD31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8DB7E55C-5462-43DC-942D-3794CF4354F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D91ECF29-13E8-4360-A647-E11E0828689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1EE13932-22A4-466D-9EC7-C6EB727F5B8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5969</xdr:rowOff>
    </xdr:from>
    <xdr:to>
      <xdr:col>116</xdr:col>
      <xdr:colOff>114300</xdr:colOff>
      <xdr:row>108</xdr:row>
      <xdr:rowOff>107569</xdr:rowOff>
    </xdr:to>
    <xdr:sp macro="" textlink="">
      <xdr:nvSpPr>
        <xdr:cNvPr id="719" name="楕円 718">
          <a:extLst>
            <a:ext uri="{FF2B5EF4-FFF2-40B4-BE49-F238E27FC236}">
              <a16:creationId xmlns:a16="http://schemas.microsoft.com/office/drawing/2014/main" id="{ED829666-DFE0-4145-94C6-D7DFF2BB7D26}"/>
            </a:ext>
          </a:extLst>
        </xdr:cNvPr>
        <xdr:cNvSpPr/>
      </xdr:nvSpPr>
      <xdr:spPr>
        <a:xfrm>
          <a:off x="22110700" y="1852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92346</xdr:rowOff>
    </xdr:from>
    <xdr:ext cx="469744" cy="259045"/>
    <xdr:sp macro="" textlink="">
      <xdr:nvSpPr>
        <xdr:cNvPr id="720" name="【庁舎】&#10;一人当たり面積該当値テキスト">
          <a:extLst>
            <a:ext uri="{FF2B5EF4-FFF2-40B4-BE49-F238E27FC236}">
              <a16:creationId xmlns:a16="http://schemas.microsoft.com/office/drawing/2014/main" id="{BC491C5A-DB7C-4705-9466-80A3D8C63067}"/>
            </a:ext>
          </a:extLst>
        </xdr:cNvPr>
        <xdr:cNvSpPr txBox="1"/>
      </xdr:nvSpPr>
      <xdr:spPr>
        <a:xfrm>
          <a:off x="22199600" y="1843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80263</xdr:rowOff>
    </xdr:from>
    <xdr:to>
      <xdr:col>112</xdr:col>
      <xdr:colOff>38100</xdr:colOff>
      <xdr:row>108</xdr:row>
      <xdr:rowOff>10413</xdr:rowOff>
    </xdr:to>
    <xdr:sp macro="" textlink="">
      <xdr:nvSpPr>
        <xdr:cNvPr id="721" name="楕円 720">
          <a:extLst>
            <a:ext uri="{FF2B5EF4-FFF2-40B4-BE49-F238E27FC236}">
              <a16:creationId xmlns:a16="http://schemas.microsoft.com/office/drawing/2014/main" id="{4D93CA08-83D3-423C-A94F-614241857F67}"/>
            </a:ext>
          </a:extLst>
        </xdr:cNvPr>
        <xdr:cNvSpPr/>
      </xdr:nvSpPr>
      <xdr:spPr>
        <a:xfrm>
          <a:off x="21272500" y="1842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131063</xdr:rowOff>
    </xdr:from>
    <xdr:to>
      <xdr:col>116</xdr:col>
      <xdr:colOff>63500</xdr:colOff>
      <xdr:row>108</xdr:row>
      <xdr:rowOff>56769</xdr:rowOff>
    </xdr:to>
    <xdr:cxnSp macro="">
      <xdr:nvCxnSpPr>
        <xdr:cNvPr id="722" name="直線コネクタ 721">
          <a:extLst>
            <a:ext uri="{FF2B5EF4-FFF2-40B4-BE49-F238E27FC236}">
              <a16:creationId xmlns:a16="http://schemas.microsoft.com/office/drawing/2014/main" id="{BB99789F-4096-415C-834E-8946945F50A6}"/>
            </a:ext>
          </a:extLst>
        </xdr:cNvPr>
        <xdr:cNvCxnSpPr/>
      </xdr:nvCxnSpPr>
      <xdr:spPr>
        <a:xfrm>
          <a:off x="21323300" y="18476213"/>
          <a:ext cx="8382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105411</xdr:rowOff>
    </xdr:from>
    <xdr:to>
      <xdr:col>107</xdr:col>
      <xdr:colOff>101600</xdr:colOff>
      <xdr:row>108</xdr:row>
      <xdr:rowOff>35561</xdr:rowOff>
    </xdr:to>
    <xdr:sp macro="" textlink="">
      <xdr:nvSpPr>
        <xdr:cNvPr id="723" name="楕円 722">
          <a:extLst>
            <a:ext uri="{FF2B5EF4-FFF2-40B4-BE49-F238E27FC236}">
              <a16:creationId xmlns:a16="http://schemas.microsoft.com/office/drawing/2014/main" id="{1E40D119-B73F-4E05-A8A3-D5E8C82888CE}"/>
            </a:ext>
          </a:extLst>
        </xdr:cNvPr>
        <xdr:cNvSpPr/>
      </xdr:nvSpPr>
      <xdr:spPr>
        <a:xfrm>
          <a:off x="20383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131063</xdr:rowOff>
    </xdr:from>
    <xdr:to>
      <xdr:col>111</xdr:col>
      <xdr:colOff>177800</xdr:colOff>
      <xdr:row>107</xdr:row>
      <xdr:rowOff>156211</xdr:rowOff>
    </xdr:to>
    <xdr:cxnSp macro="">
      <xdr:nvCxnSpPr>
        <xdr:cNvPr id="724" name="直線コネクタ 723">
          <a:extLst>
            <a:ext uri="{FF2B5EF4-FFF2-40B4-BE49-F238E27FC236}">
              <a16:creationId xmlns:a16="http://schemas.microsoft.com/office/drawing/2014/main" id="{41E70D90-90DC-4886-BE27-8EAD042A1134}"/>
            </a:ext>
          </a:extLst>
        </xdr:cNvPr>
        <xdr:cNvCxnSpPr/>
      </xdr:nvCxnSpPr>
      <xdr:spPr>
        <a:xfrm flipV="1">
          <a:off x="20434300" y="18476213"/>
          <a:ext cx="889000" cy="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102363</xdr:rowOff>
    </xdr:from>
    <xdr:to>
      <xdr:col>102</xdr:col>
      <xdr:colOff>165100</xdr:colOff>
      <xdr:row>108</xdr:row>
      <xdr:rowOff>32513</xdr:rowOff>
    </xdr:to>
    <xdr:sp macro="" textlink="">
      <xdr:nvSpPr>
        <xdr:cNvPr id="725" name="楕円 724">
          <a:extLst>
            <a:ext uri="{FF2B5EF4-FFF2-40B4-BE49-F238E27FC236}">
              <a16:creationId xmlns:a16="http://schemas.microsoft.com/office/drawing/2014/main" id="{D31452CC-FC66-499B-987F-BE03D6330B6C}"/>
            </a:ext>
          </a:extLst>
        </xdr:cNvPr>
        <xdr:cNvSpPr/>
      </xdr:nvSpPr>
      <xdr:spPr>
        <a:xfrm>
          <a:off x="19494500" y="1844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153163</xdr:rowOff>
    </xdr:from>
    <xdr:to>
      <xdr:col>107</xdr:col>
      <xdr:colOff>50800</xdr:colOff>
      <xdr:row>107</xdr:row>
      <xdr:rowOff>156211</xdr:rowOff>
    </xdr:to>
    <xdr:cxnSp macro="">
      <xdr:nvCxnSpPr>
        <xdr:cNvPr id="726" name="直線コネクタ 725">
          <a:extLst>
            <a:ext uri="{FF2B5EF4-FFF2-40B4-BE49-F238E27FC236}">
              <a16:creationId xmlns:a16="http://schemas.microsoft.com/office/drawing/2014/main" id="{05854FB1-6A12-4C1B-874E-676B1C34B98E}"/>
            </a:ext>
          </a:extLst>
        </xdr:cNvPr>
        <xdr:cNvCxnSpPr/>
      </xdr:nvCxnSpPr>
      <xdr:spPr>
        <a:xfrm>
          <a:off x="19545300" y="1849831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102363</xdr:rowOff>
    </xdr:from>
    <xdr:to>
      <xdr:col>98</xdr:col>
      <xdr:colOff>38100</xdr:colOff>
      <xdr:row>108</xdr:row>
      <xdr:rowOff>32513</xdr:rowOff>
    </xdr:to>
    <xdr:sp macro="" textlink="">
      <xdr:nvSpPr>
        <xdr:cNvPr id="727" name="楕円 726">
          <a:extLst>
            <a:ext uri="{FF2B5EF4-FFF2-40B4-BE49-F238E27FC236}">
              <a16:creationId xmlns:a16="http://schemas.microsoft.com/office/drawing/2014/main" id="{2029C183-8C42-484C-96C5-BA65BDD449A8}"/>
            </a:ext>
          </a:extLst>
        </xdr:cNvPr>
        <xdr:cNvSpPr/>
      </xdr:nvSpPr>
      <xdr:spPr>
        <a:xfrm>
          <a:off x="18605500" y="1844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153163</xdr:rowOff>
    </xdr:from>
    <xdr:to>
      <xdr:col>102</xdr:col>
      <xdr:colOff>114300</xdr:colOff>
      <xdr:row>107</xdr:row>
      <xdr:rowOff>153163</xdr:rowOff>
    </xdr:to>
    <xdr:cxnSp macro="">
      <xdr:nvCxnSpPr>
        <xdr:cNvPr id="728" name="直線コネクタ 727">
          <a:extLst>
            <a:ext uri="{FF2B5EF4-FFF2-40B4-BE49-F238E27FC236}">
              <a16:creationId xmlns:a16="http://schemas.microsoft.com/office/drawing/2014/main" id="{827C4B9E-C748-44D2-B947-44017BDF5608}"/>
            </a:ext>
          </a:extLst>
        </xdr:cNvPr>
        <xdr:cNvCxnSpPr/>
      </xdr:nvCxnSpPr>
      <xdr:spPr>
        <a:xfrm>
          <a:off x="18656300" y="184983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47514</xdr:rowOff>
    </xdr:from>
    <xdr:ext cx="469744" cy="259045"/>
    <xdr:sp macro="" textlink="">
      <xdr:nvSpPr>
        <xdr:cNvPr id="729" name="n_1aveValue【庁舎】&#10;一人当たり面積">
          <a:extLst>
            <a:ext uri="{FF2B5EF4-FFF2-40B4-BE49-F238E27FC236}">
              <a16:creationId xmlns:a16="http://schemas.microsoft.com/office/drawing/2014/main" id="{19AABE86-2F03-4764-B253-3AF4AECCB79F}"/>
            </a:ext>
          </a:extLst>
        </xdr:cNvPr>
        <xdr:cNvSpPr txBox="1"/>
      </xdr:nvSpPr>
      <xdr:spPr>
        <a:xfrm>
          <a:off x="210757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55515</xdr:rowOff>
    </xdr:from>
    <xdr:ext cx="469744" cy="259045"/>
    <xdr:sp macro="" textlink="">
      <xdr:nvSpPr>
        <xdr:cNvPr id="730" name="n_2aveValue【庁舎】&#10;一人当たり面積">
          <a:extLst>
            <a:ext uri="{FF2B5EF4-FFF2-40B4-BE49-F238E27FC236}">
              <a16:creationId xmlns:a16="http://schemas.microsoft.com/office/drawing/2014/main" id="{62346E86-1187-4581-9CB6-27A0FA996471}"/>
            </a:ext>
          </a:extLst>
        </xdr:cNvPr>
        <xdr:cNvSpPr txBox="1"/>
      </xdr:nvSpPr>
      <xdr:spPr>
        <a:xfrm>
          <a:off x="20199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59707</xdr:rowOff>
    </xdr:from>
    <xdr:ext cx="469744" cy="259045"/>
    <xdr:sp macro="" textlink="">
      <xdr:nvSpPr>
        <xdr:cNvPr id="731" name="n_3aveValue【庁舎】&#10;一人当たり面積">
          <a:extLst>
            <a:ext uri="{FF2B5EF4-FFF2-40B4-BE49-F238E27FC236}">
              <a16:creationId xmlns:a16="http://schemas.microsoft.com/office/drawing/2014/main" id="{95ED090C-CFE2-421F-B5FD-FEBD7D80D43E}"/>
            </a:ext>
          </a:extLst>
        </xdr:cNvPr>
        <xdr:cNvSpPr txBox="1"/>
      </xdr:nvSpPr>
      <xdr:spPr>
        <a:xfrm>
          <a:off x="19310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53991</xdr:rowOff>
    </xdr:from>
    <xdr:ext cx="469744" cy="259045"/>
    <xdr:sp macro="" textlink="">
      <xdr:nvSpPr>
        <xdr:cNvPr id="732" name="n_4aveValue【庁舎】&#10;一人当たり面積">
          <a:extLst>
            <a:ext uri="{FF2B5EF4-FFF2-40B4-BE49-F238E27FC236}">
              <a16:creationId xmlns:a16="http://schemas.microsoft.com/office/drawing/2014/main" id="{EA6370CE-0AF0-47B1-9A73-9907AAA68A6F}"/>
            </a:ext>
          </a:extLst>
        </xdr:cNvPr>
        <xdr:cNvSpPr txBox="1"/>
      </xdr:nvSpPr>
      <xdr:spPr>
        <a:xfrm>
          <a:off x="18421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1540</xdr:rowOff>
    </xdr:from>
    <xdr:ext cx="469744" cy="259045"/>
    <xdr:sp macro="" textlink="">
      <xdr:nvSpPr>
        <xdr:cNvPr id="733" name="n_1mainValue【庁舎】&#10;一人当たり面積">
          <a:extLst>
            <a:ext uri="{FF2B5EF4-FFF2-40B4-BE49-F238E27FC236}">
              <a16:creationId xmlns:a16="http://schemas.microsoft.com/office/drawing/2014/main" id="{3D6B554F-4670-4B8C-9D14-F1932D0E2F2D}"/>
            </a:ext>
          </a:extLst>
        </xdr:cNvPr>
        <xdr:cNvSpPr txBox="1"/>
      </xdr:nvSpPr>
      <xdr:spPr>
        <a:xfrm>
          <a:off x="21075727" y="1851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26688</xdr:rowOff>
    </xdr:from>
    <xdr:ext cx="469744" cy="259045"/>
    <xdr:sp macro="" textlink="">
      <xdr:nvSpPr>
        <xdr:cNvPr id="734" name="n_2mainValue【庁舎】&#10;一人当たり面積">
          <a:extLst>
            <a:ext uri="{FF2B5EF4-FFF2-40B4-BE49-F238E27FC236}">
              <a16:creationId xmlns:a16="http://schemas.microsoft.com/office/drawing/2014/main" id="{2345F88E-E083-4C26-A879-2C02BC7E1F8B}"/>
            </a:ext>
          </a:extLst>
        </xdr:cNvPr>
        <xdr:cNvSpPr txBox="1"/>
      </xdr:nvSpPr>
      <xdr:spPr>
        <a:xfrm>
          <a:off x="20199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23640</xdr:rowOff>
    </xdr:from>
    <xdr:ext cx="469744" cy="259045"/>
    <xdr:sp macro="" textlink="">
      <xdr:nvSpPr>
        <xdr:cNvPr id="735" name="n_3mainValue【庁舎】&#10;一人当たり面積">
          <a:extLst>
            <a:ext uri="{FF2B5EF4-FFF2-40B4-BE49-F238E27FC236}">
              <a16:creationId xmlns:a16="http://schemas.microsoft.com/office/drawing/2014/main" id="{D2426EEF-3770-4DF8-9C1F-37E8D057367C}"/>
            </a:ext>
          </a:extLst>
        </xdr:cNvPr>
        <xdr:cNvSpPr txBox="1"/>
      </xdr:nvSpPr>
      <xdr:spPr>
        <a:xfrm>
          <a:off x="19310427" y="1854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23640</xdr:rowOff>
    </xdr:from>
    <xdr:ext cx="469744" cy="259045"/>
    <xdr:sp macro="" textlink="">
      <xdr:nvSpPr>
        <xdr:cNvPr id="736" name="n_4mainValue【庁舎】&#10;一人当たり面積">
          <a:extLst>
            <a:ext uri="{FF2B5EF4-FFF2-40B4-BE49-F238E27FC236}">
              <a16:creationId xmlns:a16="http://schemas.microsoft.com/office/drawing/2014/main" id="{43FA52CD-E293-4344-9CC5-9F0533FE30CA}"/>
            </a:ext>
          </a:extLst>
        </xdr:cNvPr>
        <xdr:cNvSpPr txBox="1"/>
      </xdr:nvSpPr>
      <xdr:spPr>
        <a:xfrm>
          <a:off x="18421427" y="1854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7" name="正方形/長方形 736">
          <a:extLst>
            <a:ext uri="{FF2B5EF4-FFF2-40B4-BE49-F238E27FC236}">
              <a16:creationId xmlns:a16="http://schemas.microsoft.com/office/drawing/2014/main" id="{A1AE9503-DF37-482B-8283-5A96B1A2554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8" name="正方形/長方形 737">
          <a:extLst>
            <a:ext uri="{FF2B5EF4-FFF2-40B4-BE49-F238E27FC236}">
              <a16:creationId xmlns:a16="http://schemas.microsoft.com/office/drawing/2014/main" id="{296AAB20-30E9-4A4E-B92E-E2E528E1F49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9" name="テキスト ボックス 738">
          <a:extLst>
            <a:ext uri="{FF2B5EF4-FFF2-40B4-BE49-F238E27FC236}">
              <a16:creationId xmlns:a16="http://schemas.microsoft.com/office/drawing/2014/main" id="{00F88E0A-468C-4FCD-8B04-CF9D06EF091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類似団体と比較して有形固定資産減価償却率が高い施設は、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である。有形固定資産減価償却率は、前年度比で</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いるものの</a:t>
          </a:r>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ポイント高い状況となっている。当該施設は解体撤去され、令和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年度中に新庁舎の建設が見込まれているため、今後は有形固定資産減価償却率は、大幅な減少が見込まれる。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また一方で、</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R2</a:t>
          </a:r>
          <a:r>
            <a:rPr kumimoji="1" lang="ja-JP" altLang="en-US" sz="1100">
              <a:solidFill>
                <a:schemeClr val="dk1"/>
              </a:solidFill>
              <a:effectLst/>
              <a:latin typeface="+mn-lt"/>
              <a:ea typeface="+mn-ea"/>
              <a:cs typeface="+mn-cs"/>
            </a:rPr>
            <a:t>年度で有形固定資産減価償却率が</a:t>
          </a:r>
          <a:r>
            <a:rPr kumimoji="1" lang="ja-JP" altLang="ja-JP" sz="1100">
              <a:solidFill>
                <a:schemeClr val="dk1"/>
              </a:solidFill>
              <a:effectLst/>
              <a:latin typeface="+mn-lt"/>
              <a:ea typeface="+mn-ea"/>
              <a:cs typeface="+mn-cs"/>
            </a:rPr>
            <a:t>大幅に</a:t>
          </a:r>
          <a:r>
            <a:rPr kumimoji="1" lang="ja-JP" altLang="en-US" sz="1100">
              <a:solidFill>
                <a:schemeClr val="dk1"/>
              </a:solidFill>
              <a:effectLst/>
              <a:latin typeface="+mn-lt"/>
              <a:ea typeface="+mn-ea"/>
              <a:cs typeface="+mn-cs"/>
            </a:rPr>
            <a:t>減少している。</a:t>
          </a:r>
          <a:r>
            <a:rPr kumimoji="1" lang="ja-JP" altLang="ja-JP" sz="1100">
              <a:solidFill>
                <a:schemeClr val="dk1"/>
              </a:solidFill>
              <a:effectLst/>
              <a:latin typeface="+mn-lt"/>
              <a:ea typeface="+mn-ea"/>
              <a:cs typeface="+mn-cs"/>
            </a:rPr>
            <a:t>有形固定資産減価償却率は、前年度比で</a:t>
          </a:r>
          <a:r>
            <a:rPr kumimoji="1" lang="en-US" altLang="ja-JP" sz="1100">
              <a:solidFill>
                <a:schemeClr val="dk1"/>
              </a:solidFill>
              <a:effectLst/>
              <a:latin typeface="+mn-lt"/>
              <a:ea typeface="+mn-ea"/>
              <a:cs typeface="+mn-cs"/>
            </a:rPr>
            <a:t>21.6</a:t>
          </a:r>
          <a:r>
            <a:rPr kumimoji="1" lang="ja-JP" altLang="ja-JP" sz="1100">
              <a:solidFill>
                <a:schemeClr val="dk1"/>
              </a:solidFill>
              <a:effectLst/>
              <a:latin typeface="+mn-lt"/>
              <a:ea typeface="+mn-ea"/>
              <a:cs typeface="+mn-cs"/>
            </a:rPr>
            <a:t>ポイント減少し、類似団体と比較すると</a:t>
          </a:r>
          <a:r>
            <a:rPr kumimoji="1" lang="en-US" altLang="ja-JP" sz="1100">
              <a:solidFill>
                <a:schemeClr val="dk1"/>
              </a:solidFill>
              <a:effectLst/>
              <a:latin typeface="+mn-lt"/>
              <a:ea typeface="+mn-ea"/>
              <a:cs typeface="+mn-cs"/>
            </a:rPr>
            <a:t>39.8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状況となっている。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4,300
4,262
334.40
10,120,904
9,697,688
309,240
3,500,500
8,079,560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近年人口においては、横ばいが続いていることに加え、基幹産業である農業就業者（農家）の高齢化等により財政基盤が弱く、全国及び沖縄県平均を大きく下回っている。</a:t>
          </a:r>
          <a:endParaRPr lang="ja-JP" altLang="ja-JP" sz="1400">
            <a:effectLst/>
          </a:endParaRPr>
        </a:p>
        <a:p>
          <a:r>
            <a:rPr kumimoji="1" lang="ja-JP" altLang="ja-JP" sz="1100">
              <a:solidFill>
                <a:schemeClr val="dk1"/>
              </a:solidFill>
              <a:effectLst/>
              <a:latin typeface="+mn-lt"/>
              <a:ea typeface="+mn-ea"/>
              <a:cs typeface="+mn-cs"/>
            </a:rPr>
            <a:t>今後も人口増加や税の増収に繋がる大きな要因がないことから、徹底した事務事業の峻別やクレジット収納等の納税チャンネルの拡充・促進や、昨年に引き続き県税職員及び近隣市との併任による徴収の強化に取り組むなど歳入の確保に努め、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119138</xdr:rowOff>
    </xdr:from>
    <xdr:to>
      <xdr:col>23</xdr:col>
      <xdr:colOff>133350</xdr:colOff>
      <xdr:row>44</xdr:row>
      <xdr:rowOff>119138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629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119138</xdr:rowOff>
    </xdr:from>
    <xdr:to>
      <xdr:col>19</xdr:col>
      <xdr:colOff>133350</xdr:colOff>
      <xdr:row>44</xdr:row>
      <xdr:rowOff>119138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119138</xdr:rowOff>
    </xdr:from>
    <xdr:to>
      <xdr:col>15</xdr:col>
      <xdr:colOff>82550</xdr:colOff>
      <xdr:row>44</xdr:row>
      <xdr:rowOff>119138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119138</xdr:rowOff>
    </xdr:from>
    <xdr:to>
      <xdr:col>11</xdr:col>
      <xdr:colOff>31750</xdr:colOff>
      <xdr:row>44</xdr:row>
      <xdr:rowOff>119138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68338</xdr:rowOff>
    </xdr:from>
    <xdr:to>
      <xdr:col>23</xdr:col>
      <xdr:colOff>184150</xdr:colOff>
      <xdr:row>44</xdr:row>
      <xdr:rowOff>169938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164694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3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68338</xdr:rowOff>
    </xdr:from>
    <xdr:to>
      <xdr:col>19</xdr:col>
      <xdr:colOff>184150</xdr:colOff>
      <xdr:row>44</xdr:row>
      <xdr:rowOff>169938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154715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98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68338</xdr:rowOff>
    </xdr:from>
    <xdr:to>
      <xdr:col>15</xdr:col>
      <xdr:colOff>133350</xdr:colOff>
      <xdr:row>44</xdr:row>
      <xdr:rowOff>169938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154715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68338</xdr:rowOff>
    </xdr:from>
    <xdr:to>
      <xdr:col>11</xdr:col>
      <xdr:colOff>82550</xdr:colOff>
      <xdr:row>44</xdr:row>
      <xdr:rowOff>169938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154715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68338</xdr:rowOff>
    </xdr:from>
    <xdr:to>
      <xdr:col>7</xdr:col>
      <xdr:colOff>31750</xdr:colOff>
      <xdr:row>44</xdr:row>
      <xdr:rowOff>169938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154715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前年度対比</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90.1</a:t>
          </a:r>
          <a:r>
            <a:rPr kumimoji="1" lang="ja-JP" altLang="ja-JP" sz="1100">
              <a:solidFill>
                <a:schemeClr val="dk1"/>
              </a:solidFill>
              <a:effectLst/>
              <a:latin typeface="+mn-lt"/>
              <a:ea typeface="+mn-ea"/>
              <a:cs typeface="+mn-cs"/>
            </a:rPr>
            <a:t>％と類似団体平均を</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多様な地域住民ニーズ及び新たな事業の展開に伴い増加する町債の新規発行の影響により今後も公債費の増加が見込まれることから、補助金等の終期設定や徹底した峻別による消費的経費の抑制や高利率の既発債の積極的な繰上償還を実施し、公債費残高の縮減に努める。また、クレジット収納の導入・促進によるチャンネルの拡充にあわせ、県税職員及び近隣市との併任による徴収体制の強化を図るなど、財源の確保に努めるとともに、</a:t>
          </a:r>
          <a:r>
            <a:rPr kumimoji="1" lang="en-US" altLang="ja-JP" sz="1100">
              <a:solidFill>
                <a:schemeClr val="dk1"/>
              </a:solidFill>
              <a:effectLst/>
              <a:latin typeface="+mn-lt"/>
              <a:ea typeface="+mn-ea"/>
              <a:cs typeface="+mn-cs"/>
            </a:rPr>
            <a:t>IT</a:t>
          </a:r>
          <a:r>
            <a:rPr kumimoji="1" lang="ja-JP" altLang="ja-JP" sz="1100">
              <a:solidFill>
                <a:schemeClr val="dk1"/>
              </a:solidFill>
              <a:effectLst/>
              <a:latin typeface="+mn-lt"/>
              <a:ea typeface="+mn-ea"/>
              <a:cs typeface="+mn-cs"/>
            </a:rPr>
            <a:t>システムの活用・導入促進等による事務の軽減、効率化により、経常経費の削減を図る。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123734</xdr:rowOff>
    </xdr:from>
    <xdr:to>
      <xdr:col>23</xdr:col>
      <xdr:colOff>133350</xdr:colOff>
      <xdr:row>63</xdr:row>
      <xdr:rowOff>169454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0753634"/>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123734</xdr:rowOff>
    </xdr:from>
    <xdr:to>
      <xdr:col>19</xdr:col>
      <xdr:colOff>133350</xdr:colOff>
      <xdr:row>63</xdr:row>
      <xdr:rowOff>55699</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075363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151312</xdr:rowOff>
    </xdr:from>
    <xdr:to>
      <xdr:col>15</xdr:col>
      <xdr:colOff>82550</xdr:colOff>
      <xdr:row>63</xdr:row>
      <xdr:rowOff>55699</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781212"/>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36649</xdr:rowOff>
    </xdr:from>
    <xdr:to>
      <xdr:col>11</xdr:col>
      <xdr:colOff>31750</xdr:colOff>
      <xdr:row>62</xdr:row>
      <xdr:rowOff>151312</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495099"/>
          <a:ext cx="889000" cy="28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69686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92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90731</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8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72934</xdr:rowOff>
    </xdr:from>
    <xdr:to>
      <xdr:col>19</xdr:col>
      <xdr:colOff>184150</xdr:colOff>
      <xdr:row>63</xdr:row>
      <xdr:rowOff>3084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13261</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471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4899</xdr:rowOff>
    </xdr:from>
    <xdr:to>
      <xdr:col>15</xdr:col>
      <xdr:colOff>133350</xdr:colOff>
      <xdr:row>63</xdr:row>
      <xdr:rowOff>106499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8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91276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100512</xdr:rowOff>
    </xdr:from>
    <xdr:to>
      <xdr:col>11</xdr:col>
      <xdr:colOff>82550</xdr:colOff>
      <xdr:row>63</xdr:row>
      <xdr:rowOff>30662</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15439</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81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157299</xdr:rowOff>
    </xdr:from>
    <xdr:to>
      <xdr:col>7</xdr:col>
      <xdr:colOff>31750</xdr:colOff>
      <xdr:row>61</xdr:row>
      <xdr:rowOff>87449</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97626</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類似団体に比べ</a:t>
          </a:r>
          <a:r>
            <a:rPr kumimoji="1" lang="en-US" altLang="ja-JP" sz="1100">
              <a:solidFill>
                <a:schemeClr val="dk1"/>
              </a:solidFill>
              <a:effectLst/>
              <a:latin typeface="+mn-lt"/>
              <a:ea typeface="+mn-ea"/>
              <a:cs typeface="+mn-cs"/>
            </a:rPr>
            <a:t>479,611</a:t>
          </a:r>
          <a:r>
            <a:rPr kumimoji="1" lang="ja-JP" altLang="ja-JP" sz="1100">
              <a:solidFill>
                <a:schemeClr val="dk1"/>
              </a:solidFill>
              <a:effectLst/>
              <a:latin typeface="+mn-lt"/>
              <a:ea typeface="+mn-ea"/>
              <a:cs typeface="+mn-cs"/>
            </a:rPr>
            <a:t>円上回っており、前年度比では</a:t>
          </a:r>
          <a:r>
            <a:rPr kumimoji="1" lang="en-US" altLang="ja-JP" sz="1100">
              <a:solidFill>
                <a:schemeClr val="dk1"/>
              </a:solidFill>
              <a:effectLst/>
              <a:latin typeface="+mn-lt"/>
              <a:ea typeface="+mn-ea"/>
              <a:cs typeface="+mn-cs"/>
            </a:rPr>
            <a:t>290,141</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の大幅な増</a:t>
          </a:r>
          <a:r>
            <a:rPr kumimoji="1" lang="ja-JP" altLang="ja-JP" sz="1100">
              <a:solidFill>
                <a:schemeClr val="dk1"/>
              </a:solidFill>
              <a:effectLst/>
              <a:latin typeface="+mn-lt"/>
              <a:ea typeface="+mn-ea"/>
              <a:cs typeface="+mn-cs"/>
            </a:rPr>
            <a:t>となっている。類似団体に比べ高くなっている主な要因として、本町</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９つの島じまから行政区域が形成され、本庁舎を本町行政区域外（石垣市）に有する特殊な行政体制であること</a:t>
          </a:r>
          <a:r>
            <a:rPr kumimoji="1" lang="ja-JP" altLang="en-US" sz="1100">
              <a:solidFill>
                <a:schemeClr val="dk1"/>
              </a:solidFill>
              <a:effectLst/>
              <a:latin typeface="+mn-lt"/>
              <a:ea typeface="+mn-ea"/>
              <a:cs typeface="+mn-cs"/>
            </a:rPr>
            <a:t>が挙げられる。また例年以上の増加要因としては、役場新庁舎整備や複合型福祉施設の整備など大型工事の実施に伴う事業費増大が要因とされる。</a:t>
          </a:r>
          <a:r>
            <a:rPr kumimoji="1" lang="ja-JP" altLang="ja-JP" sz="1100">
              <a:solidFill>
                <a:schemeClr val="dk1"/>
              </a:solidFill>
              <a:effectLst/>
              <a:latin typeface="+mn-lt"/>
              <a:ea typeface="+mn-ea"/>
              <a:cs typeface="+mn-cs"/>
            </a:rPr>
            <a:t>今後も継続した多額の経費負担が見込まれることから、より一層の指定管理制度の推進等、コスト削減を図るなど人件費、物件費の抑制に努める。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94504</xdr:rowOff>
    </xdr:from>
    <xdr:to>
      <xdr:col>23</xdr:col>
      <xdr:colOff>133350</xdr:colOff>
      <xdr:row>84</xdr:row>
      <xdr:rowOff>84990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4153404"/>
          <a:ext cx="838200" cy="33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94504</xdr:rowOff>
    </xdr:from>
    <xdr:to>
      <xdr:col>19</xdr:col>
      <xdr:colOff>133350</xdr:colOff>
      <xdr:row>82</xdr:row>
      <xdr:rowOff>100991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3225800" y="14153404"/>
          <a:ext cx="889000" cy="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157378</xdr:rowOff>
    </xdr:from>
    <xdr:to>
      <xdr:col>15</xdr:col>
      <xdr:colOff>82550</xdr:colOff>
      <xdr:row>82</xdr:row>
      <xdr:rowOff>100991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4044828"/>
          <a:ext cx="889000" cy="11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53408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135990</xdr:rowOff>
    </xdr:from>
    <xdr:to>
      <xdr:col>11</xdr:col>
      <xdr:colOff>31750</xdr:colOff>
      <xdr:row>81</xdr:row>
      <xdr:rowOff>157378</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4023440"/>
          <a:ext cx="889000" cy="2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40152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58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34190</xdr:rowOff>
    </xdr:from>
    <xdr:to>
      <xdr:col>23</xdr:col>
      <xdr:colOff>184150</xdr:colOff>
      <xdr:row>84</xdr:row>
      <xdr:rowOff>135790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443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6267</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440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43704</xdr:rowOff>
    </xdr:from>
    <xdr:to>
      <xdr:col>19</xdr:col>
      <xdr:colOff>184150</xdr:colOff>
      <xdr:row>82</xdr:row>
      <xdr:rowOff>145304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410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130081</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4188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50191</xdr:rowOff>
    </xdr:from>
    <xdr:to>
      <xdr:col>15</xdr:col>
      <xdr:colOff>133350</xdr:colOff>
      <xdr:row>82</xdr:row>
      <xdr:rowOff>151791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410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136568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419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106578</xdr:rowOff>
    </xdr:from>
    <xdr:to>
      <xdr:col>11</xdr:col>
      <xdr:colOff>82550</xdr:colOff>
      <xdr:row>82</xdr:row>
      <xdr:rowOff>36728</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99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21505</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408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85190</xdr:rowOff>
    </xdr:from>
    <xdr:to>
      <xdr:col>7</xdr:col>
      <xdr:colOff>31750</xdr:colOff>
      <xdr:row>82</xdr:row>
      <xdr:rowOff>15340</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97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117</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405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類似団体平均に比べ</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高く</a:t>
          </a:r>
          <a:r>
            <a:rPr kumimoji="1" lang="ja-JP" altLang="ja-JP" sz="1100">
              <a:solidFill>
                <a:schemeClr val="dk1"/>
              </a:solidFill>
              <a:effectLst/>
              <a:latin typeface="+mn-lt"/>
              <a:ea typeface="+mn-ea"/>
              <a:cs typeface="+mn-cs"/>
            </a:rPr>
            <a:t>、全国町村平均に比べ</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ポイント低い</a:t>
          </a:r>
          <a:r>
            <a:rPr kumimoji="1" lang="en-US" altLang="ja-JP" sz="1100">
              <a:solidFill>
                <a:schemeClr val="dk1"/>
              </a:solidFill>
              <a:effectLst/>
              <a:latin typeface="+mn-lt"/>
              <a:ea typeface="+mn-ea"/>
              <a:cs typeface="+mn-cs"/>
            </a:rPr>
            <a:t>96.0</a:t>
          </a:r>
          <a:r>
            <a:rPr kumimoji="1" lang="ja-JP" altLang="ja-JP" sz="1100">
              <a:solidFill>
                <a:schemeClr val="dk1"/>
              </a:solidFill>
              <a:effectLst/>
              <a:latin typeface="+mn-lt"/>
              <a:ea typeface="+mn-ea"/>
              <a:cs typeface="+mn-cs"/>
            </a:rPr>
            <a:t>ポイントと全国平均の中でも低い水準にある。</a:t>
          </a:r>
          <a:endParaRPr lang="ja-JP" altLang="ja-JP" sz="1400">
            <a:effectLst/>
          </a:endParaRPr>
        </a:p>
        <a:p>
          <a:r>
            <a:rPr kumimoji="1" lang="ja-JP" altLang="ja-JP" sz="1100">
              <a:solidFill>
                <a:schemeClr val="dk1"/>
              </a:solidFill>
              <a:effectLst/>
              <a:latin typeface="+mn-lt"/>
              <a:ea typeface="+mn-ea"/>
              <a:cs typeface="+mn-cs"/>
            </a:rPr>
            <a:t>　地方公務員に比べ手当等の多い国家公務員とは単純比較することはできないが、本町における各種手当てについては概ね国家公務員に準拠しているほか、本指数を含めた給与水準については、今後とも住民への説明責任が果たせるよう適正な昇給や昇格制度を順守するとともに、定員管理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125730</xdr:rowOff>
    </xdr:from>
    <xdr:to>
      <xdr:col>81</xdr:col>
      <xdr:colOff>44450</xdr:colOff>
      <xdr:row>87</xdr:row>
      <xdr:rowOff>50800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87043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77470</xdr:rowOff>
    </xdr:from>
    <xdr:to>
      <xdr:col>77</xdr:col>
      <xdr:colOff>44450</xdr:colOff>
      <xdr:row>86</xdr:row>
      <xdr:rowOff>125730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8221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77470</xdr:rowOff>
    </xdr:from>
    <xdr:to>
      <xdr:col>72</xdr:col>
      <xdr:colOff>203200</xdr:colOff>
      <xdr:row>86</xdr:row>
      <xdr:rowOff>131763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82217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35243</xdr:rowOff>
    </xdr:from>
    <xdr:to>
      <xdr:col>68</xdr:col>
      <xdr:colOff>152400</xdr:colOff>
      <xdr:row>86</xdr:row>
      <xdr:rowOff>131763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77994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74930</xdr:rowOff>
    </xdr:from>
    <xdr:to>
      <xdr:col>77</xdr:col>
      <xdr:colOff>95250</xdr:colOff>
      <xdr:row>87</xdr:row>
      <xdr:rowOff>5080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15257</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58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26670</xdr:rowOff>
    </xdr:from>
    <xdr:to>
      <xdr:col>73</xdr:col>
      <xdr:colOff>44450</xdr:colOff>
      <xdr:row>86</xdr:row>
      <xdr:rowOff>128270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80963</xdr:rowOff>
    </xdr:from>
    <xdr:to>
      <xdr:col>68</xdr:col>
      <xdr:colOff>203200</xdr:colOff>
      <xdr:row>87</xdr:row>
      <xdr:rowOff>11113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21290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155893</xdr:rowOff>
    </xdr:from>
    <xdr:to>
      <xdr:col>64</xdr:col>
      <xdr:colOff>152400</xdr:colOff>
      <xdr:row>86</xdr:row>
      <xdr:rowOff>86043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72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96220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49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本町は</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つの有人島を有し、町の総面積も</a:t>
          </a:r>
          <a:r>
            <a:rPr kumimoji="1" lang="en-US" altLang="ja-JP" sz="1100">
              <a:solidFill>
                <a:schemeClr val="dk1"/>
              </a:solidFill>
              <a:effectLst/>
              <a:latin typeface="+mn-lt"/>
              <a:ea typeface="+mn-ea"/>
              <a:cs typeface="+mn-cs"/>
            </a:rPr>
            <a:t>334.40</a:t>
          </a:r>
          <a:r>
            <a:rPr kumimoji="1" lang="ja-JP" altLang="ja-JP" sz="1100">
              <a:solidFill>
                <a:schemeClr val="dk1"/>
              </a:solidFill>
              <a:effectLst/>
              <a:latin typeface="+mn-lt"/>
              <a:ea typeface="+mn-ea"/>
              <a:cs typeface="+mn-cs"/>
            </a:rPr>
            <a:t>平方キロメートル（県内</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位）と広大であ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、類似団体と比較し、出張所や学校等の公共施設を多く配置しなければならないことから、類似団体に比べ</a:t>
          </a:r>
          <a:r>
            <a:rPr kumimoji="1" lang="en-US" altLang="ja-JP" sz="1100">
              <a:solidFill>
                <a:schemeClr val="dk1"/>
              </a:solidFill>
              <a:effectLst/>
              <a:latin typeface="+mn-lt"/>
              <a:ea typeface="+mn-ea"/>
              <a:cs typeface="+mn-cs"/>
            </a:rPr>
            <a:t>10.74</a:t>
          </a:r>
          <a:r>
            <a:rPr kumimoji="1" lang="ja-JP" altLang="ja-JP" sz="1100">
              <a:solidFill>
                <a:schemeClr val="dk1"/>
              </a:solidFill>
              <a:effectLst/>
              <a:latin typeface="+mn-lt"/>
              <a:ea typeface="+mn-ea"/>
              <a:cs typeface="+mn-cs"/>
            </a:rPr>
            <a:t>人多い</a:t>
          </a:r>
          <a:r>
            <a:rPr kumimoji="1" lang="en-US" altLang="ja-JP" sz="1100">
              <a:solidFill>
                <a:schemeClr val="dk1"/>
              </a:solidFill>
              <a:effectLst/>
              <a:latin typeface="+mn-lt"/>
              <a:ea typeface="+mn-ea"/>
              <a:cs typeface="+mn-cs"/>
            </a:rPr>
            <a:t>33.49</a:t>
          </a:r>
          <a:r>
            <a:rPr kumimoji="1" lang="ja-JP" altLang="ja-JP" sz="1100">
              <a:solidFill>
                <a:schemeClr val="dk1"/>
              </a:solidFill>
              <a:effectLst/>
              <a:latin typeface="+mn-lt"/>
              <a:ea typeface="+mn-ea"/>
              <a:cs typeface="+mn-cs"/>
            </a:rPr>
            <a:t>人となっている。これまでも定員適正化に努めてきたが、多様な住民ニーズや新規事業により増加する事務事業の展開に必要な人員を確保しなければならないことや、町土が島嶼で集落等が広域に散在していることから、各島（各地域）への配置人員に係る経費負担は今後も継続していく見込みである。したがってデジタル化におけるＩＴシステムの活用による事務の効率化や適正配置等による、適切な定数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64351</xdr:rowOff>
    </xdr:from>
    <xdr:to>
      <xdr:col>81</xdr:col>
      <xdr:colOff>44450</xdr:colOff>
      <xdr:row>63</xdr:row>
      <xdr:rowOff>77863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865701"/>
          <a:ext cx="838200" cy="1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42151</xdr:rowOff>
    </xdr:from>
    <xdr:to>
      <xdr:col>77</xdr:col>
      <xdr:colOff>44450</xdr:colOff>
      <xdr:row>63</xdr:row>
      <xdr:rowOff>64351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843501"/>
          <a:ext cx="8890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42151</xdr:rowOff>
    </xdr:from>
    <xdr:to>
      <xdr:col>72</xdr:col>
      <xdr:colOff>203200</xdr:colOff>
      <xdr:row>63</xdr:row>
      <xdr:rowOff>43841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843501"/>
          <a:ext cx="889000" cy="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43841</xdr:rowOff>
    </xdr:from>
    <xdr:to>
      <xdr:col>68</xdr:col>
      <xdr:colOff>152400</xdr:colOff>
      <xdr:row>63</xdr:row>
      <xdr:rowOff>49873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845191"/>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28694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27005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27063</xdr:rowOff>
    </xdr:from>
    <xdr:to>
      <xdr:col>81</xdr:col>
      <xdr:colOff>95250</xdr:colOff>
      <xdr:row>63</xdr:row>
      <xdr:rowOff>128663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82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170590</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80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13551</xdr:rowOff>
    </xdr:from>
    <xdr:to>
      <xdr:col>77</xdr:col>
      <xdr:colOff>95250</xdr:colOff>
      <xdr:row>63</xdr:row>
      <xdr:rowOff>115151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81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99928</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901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162801</xdr:rowOff>
    </xdr:from>
    <xdr:to>
      <xdr:col>73</xdr:col>
      <xdr:colOff>44450</xdr:colOff>
      <xdr:row>63</xdr:row>
      <xdr:rowOff>92951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7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77728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87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164491</xdr:rowOff>
    </xdr:from>
    <xdr:to>
      <xdr:col>68</xdr:col>
      <xdr:colOff>203200</xdr:colOff>
      <xdr:row>63</xdr:row>
      <xdr:rowOff>94641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79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79418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88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170523</xdr:rowOff>
    </xdr:from>
    <xdr:to>
      <xdr:col>64</xdr:col>
      <xdr:colOff>152400</xdr:colOff>
      <xdr:row>63</xdr:row>
      <xdr:rowOff>100673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80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85450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88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7.4</a:t>
          </a:r>
          <a:r>
            <a:rPr kumimoji="1" lang="ja-JP" altLang="ja-JP"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％下回る</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増加する</a:t>
          </a:r>
          <a:r>
            <a:rPr kumimoji="1" lang="en-US" altLang="ja-JP" sz="1100">
              <a:solidFill>
                <a:schemeClr val="dk1"/>
              </a:solidFill>
              <a:effectLst/>
              <a:latin typeface="+mn-lt"/>
              <a:ea typeface="+mn-ea"/>
              <a:cs typeface="+mn-cs"/>
            </a:rPr>
            <a:t>6.4</a:t>
          </a:r>
          <a:r>
            <a:rPr kumimoji="1" lang="ja-JP" altLang="en-US" sz="1100">
              <a:solidFill>
                <a:schemeClr val="dk1"/>
              </a:solidFill>
              <a:effectLst/>
              <a:latin typeface="+mn-lt"/>
              <a:ea typeface="+mn-ea"/>
              <a:cs typeface="+mn-cs"/>
            </a:rPr>
            <a:t>％であった</a:t>
          </a:r>
          <a:r>
            <a:rPr kumimoji="1" lang="ja-JP" altLang="ja-JP" sz="1100">
              <a:solidFill>
                <a:schemeClr val="dk1"/>
              </a:solidFill>
              <a:effectLst/>
              <a:latin typeface="+mn-lt"/>
              <a:ea typeface="+mn-ea"/>
              <a:cs typeface="+mn-cs"/>
            </a:rPr>
            <a:t>。今後においても、複合型福祉施設等の整備や庁舎建設に係る</a:t>
          </a:r>
          <a:r>
            <a:rPr kumimoji="1" lang="ja-JP" altLang="en-US" sz="1100">
              <a:solidFill>
                <a:schemeClr val="dk1"/>
              </a:solidFill>
              <a:effectLst/>
              <a:latin typeface="+mn-lt"/>
              <a:ea typeface="+mn-ea"/>
              <a:cs typeface="+mn-cs"/>
            </a:rPr>
            <a:t>地方</a:t>
          </a:r>
          <a:r>
            <a:rPr kumimoji="1" lang="ja-JP" altLang="ja-JP" sz="1100">
              <a:solidFill>
                <a:schemeClr val="dk1"/>
              </a:solidFill>
              <a:effectLst/>
              <a:latin typeface="+mn-lt"/>
              <a:ea typeface="+mn-ea"/>
              <a:cs typeface="+mn-cs"/>
            </a:rPr>
            <a:t>債</a:t>
          </a:r>
          <a:r>
            <a:rPr kumimoji="1" lang="ja-JP" altLang="en-US" sz="1100">
              <a:solidFill>
                <a:schemeClr val="dk1"/>
              </a:solidFill>
              <a:effectLst/>
              <a:latin typeface="+mn-lt"/>
              <a:ea typeface="+mn-ea"/>
              <a:cs typeface="+mn-cs"/>
            </a:rPr>
            <a:t>の償還</a:t>
          </a:r>
          <a:r>
            <a:rPr kumimoji="1" lang="ja-JP" altLang="ja-JP" sz="1100">
              <a:solidFill>
                <a:schemeClr val="dk1"/>
              </a:solidFill>
              <a:effectLst/>
              <a:latin typeface="+mn-lt"/>
              <a:ea typeface="+mn-ea"/>
              <a:cs typeface="+mn-cs"/>
            </a:rPr>
            <a:t>が増加する事や、公営企業繰出金の増加が見込まれる事などから、住民ニーズや地域の事情に即した事業の優先度、緊急性等を的確に峻別し、また、後年度の財源措置が有利となる起債区分の選択・借入を行うなど、新規発行債の適正運用や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118956</xdr:rowOff>
    </xdr:from>
    <xdr:to>
      <xdr:col>81</xdr:col>
      <xdr:colOff>44450</xdr:colOff>
      <xdr:row>41</xdr:row>
      <xdr:rowOff>68156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97695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118956</xdr:rowOff>
    </xdr:from>
    <xdr:to>
      <xdr:col>77</xdr:col>
      <xdr:colOff>44450</xdr:colOff>
      <xdr:row>40</xdr:row>
      <xdr:rowOff>135044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9769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110913</xdr:rowOff>
    </xdr:from>
    <xdr:to>
      <xdr:col>72</xdr:col>
      <xdr:colOff>203200</xdr:colOff>
      <xdr:row>40</xdr:row>
      <xdr:rowOff>135044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69689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70696</xdr:rowOff>
    </xdr:from>
    <xdr:to>
      <xdr:col>68</xdr:col>
      <xdr:colOff>152400</xdr:colOff>
      <xdr:row>40</xdr:row>
      <xdr:rowOff>110913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69286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33883</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89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68156</xdr:rowOff>
    </xdr:from>
    <xdr:to>
      <xdr:col>77</xdr:col>
      <xdr:colOff>95250</xdr:colOff>
      <xdr:row>40</xdr:row>
      <xdr:rowOff>169756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8483</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69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84244</xdr:rowOff>
    </xdr:from>
    <xdr:to>
      <xdr:col>73</xdr:col>
      <xdr:colOff>44450</xdr:colOff>
      <xdr:row>41</xdr:row>
      <xdr:rowOff>14394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24571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60113</xdr:rowOff>
    </xdr:from>
    <xdr:to>
      <xdr:col>68</xdr:col>
      <xdr:colOff>203200</xdr:colOff>
      <xdr:row>40</xdr:row>
      <xdr:rowOff>161713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440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19896</xdr:rowOff>
    </xdr:from>
    <xdr:to>
      <xdr:col>64</xdr:col>
      <xdr:colOff>152400</xdr:colOff>
      <xdr:row>40</xdr:row>
      <xdr:rowOff>121496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131673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類似団体、沖縄県平均でみても良い位置づけとなっている。</a:t>
          </a:r>
          <a:endParaRPr lang="ja-JP" altLang="ja-JP" sz="1400">
            <a:effectLst/>
          </a:endParaRPr>
        </a:p>
        <a:p>
          <a:r>
            <a:rPr kumimoji="1" lang="ja-JP" altLang="ja-JP" sz="1100">
              <a:solidFill>
                <a:schemeClr val="dk1"/>
              </a:solidFill>
              <a:effectLst/>
              <a:latin typeface="+mn-lt"/>
              <a:ea typeface="+mn-ea"/>
              <a:cs typeface="+mn-cs"/>
            </a:rPr>
            <a:t>今後も財政調整基金や減債基金等の充当可能基金の計画的な積立や高利率の既発債残高の繰上償還による将来負担の軽減、平準化に努め、当該比率の上昇抑制を図る。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4,300
4,262
334.40
10,120,904
9,697,688
309,240
3,500,500
8,079,560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36.5</a:t>
          </a:r>
          <a:r>
            <a:rPr kumimoji="1" lang="ja-JP" altLang="ja-JP" sz="1100">
              <a:solidFill>
                <a:schemeClr val="dk1"/>
              </a:solidFill>
              <a:effectLst/>
              <a:latin typeface="+mn-lt"/>
              <a:ea typeface="+mn-ea"/>
              <a:cs typeface="+mn-cs"/>
            </a:rPr>
            <a:t>％と類似団体平均と比べ</a:t>
          </a:r>
          <a:r>
            <a:rPr kumimoji="1" lang="en-US" altLang="ja-JP" sz="1100">
              <a:solidFill>
                <a:schemeClr val="dk1"/>
              </a:solidFill>
              <a:effectLst/>
              <a:latin typeface="+mn-lt"/>
              <a:ea typeface="+mn-ea"/>
              <a:cs typeface="+mn-cs"/>
            </a:rPr>
            <a:t>11.1</a:t>
          </a:r>
          <a:r>
            <a:rPr kumimoji="1" lang="ja-JP" altLang="ja-JP" sz="1100">
              <a:solidFill>
                <a:schemeClr val="dk1"/>
              </a:solidFill>
              <a:effectLst/>
              <a:latin typeface="+mn-lt"/>
              <a:ea typeface="+mn-ea"/>
              <a:cs typeface="+mn-cs"/>
            </a:rPr>
            <a:t>ポイント高い水準にある。令和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年度より</a:t>
          </a:r>
          <a:r>
            <a:rPr kumimoji="1" lang="ja-JP" altLang="en-US" sz="1100">
              <a:solidFill>
                <a:schemeClr val="dk1"/>
              </a:solidFill>
              <a:effectLst/>
              <a:latin typeface="+mn-lt"/>
              <a:ea typeface="+mn-ea"/>
              <a:cs typeface="+mn-cs"/>
            </a:rPr>
            <a:t>会計年度任用職員制度へ移行され、人件費が顕著に増加している。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本町は９つの有人島が広範囲におよぶ海域を隔てた町土を形成する地理的に不利な条件にあり、学校や保育所、福祉施設等の公共施設等の統廃合や複合化には限界があるため、実現可能な範囲での複合化や統廃合を図る等、人員配置の適正管理を進め関係経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56134</xdr:rowOff>
    </xdr:from>
    <xdr:to>
      <xdr:col>24</xdr:col>
      <xdr:colOff>25400</xdr:colOff>
      <xdr:row>40</xdr:row>
      <xdr:rowOff>81280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742684"/>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149860</xdr:rowOff>
    </xdr:from>
    <xdr:to>
      <xdr:col>19</xdr:col>
      <xdr:colOff>187325</xdr:colOff>
      <xdr:row>39</xdr:row>
      <xdr:rowOff>56134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66496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90424</xdr:rowOff>
    </xdr:from>
    <xdr:to>
      <xdr:col>15</xdr:col>
      <xdr:colOff>98425</xdr:colOff>
      <xdr:row>38</xdr:row>
      <xdr:rowOff>149860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6055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49276</xdr:rowOff>
    </xdr:from>
    <xdr:to>
      <xdr:col>11</xdr:col>
      <xdr:colOff>9525</xdr:colOff>
      <xdr:row>38</xdr:row>
      <xdr:rowOff>90424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643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30480</xdr:rowOff>
    </xdr:from>
    <xdr:to>
      <xdr:col>24</xdr:col>
      <xdr:colOff>76200</xdr:colOff>
      <xdr:row>40</xdr:row>
      <xdr:rowOff>132080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110507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5334</xdr:rowOff>
    </xdr:from>
    <xdr:to>
      <xdr:col>20</xdr:col>
      <xdr:colOff>38100</xdr:colOff>
      <xdr:row>39</xdr:row>
      <xdr:rowOff>106934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91711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78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99060</xdr:rowOff>
    </xdr:from>
    <xdr:to>
      <xdr:col>15</xdr:col>
      <xdr:colOff>149225</xdr:colOff>
      <xdr:row>39</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13987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39624</xdr:rowOff>
    </xdr:from>
    <xdr:to>
      <xdr:col>11</xdr:col>
      <xdr:colOff>60325</xdr:colOff>
      <xdr:row>38</xdr:row>
      <xdr:rowOff>141224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126001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169926</xdr:rowOff>
    </xdr:from>
    <xdr:to>
      <xdr:col>6</xdr:col>
      <xdr:colOff>171450</xdr:colOff>
      <xdr:row>38</xdr:row>
      <xdr:rowOff>100076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84853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ポイント減少したが、類似団体平均</a:t>
          </a:r>
          <a:r>
            <a:rPr kumimoji="1" lang="en-US" altLang="ja-JP" sz="1100">
              <a:solidFill>
                <a:schemeClr val="dk1"/>
              </a:solidFill>
              <a:effectLst/>
              <a:latin typeface="+mn-lt"/>
              <a:ea typeface="+mn-ea"/>
              <a:cs typeface="+mn-cs"/>
            </a:rPr>
            <a:t>14.0</a:t>
          </a:r>
          <a:r>
            <a:rPr kumimoji="1" lang="ja-JP" altLang="ja-JP"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8.4</a:t>
          </a:r>
          <a:r>
            <a:rPr kumimoji="1" lang="ja-JP" altLang="ja-JP" sz="1100">
              <a:solidFill>
                <a:schemeClr val="dk1"/>
              </a:solidFill>
              <a:effectLst/>
              <a:latin typeface="+mn-lt"/>
              <a:ea typeface="+mn-ea"/>
              <a:cs typeface="+mn-cs"/>
            </a:rPr>
            <a:t>ポイント高い</a:t>
          </a:r>
          <a:r>
            <a:rPr kumimoji="1" lang="en-US" altLang="ja-JP" sz="1100">
              <a:solidFill>
                <a:schemeClr val="dk1"/>
              </a:solidFill>
              <a:effectLst/>
              <a:latin typeface="+mn-lt"/>
              <a:ea typeface="+mn-ea"/>
              <a:cs typeface="+mn-cs"/>
            </a:rPr>
            <a:t>22.4</a:t>
          </a:r>
          <a:r>
            <a:rPr kumimoji="1" lang="ja-JP" altLang="ja-JP" sz="1100">
              <a:solidFill>
                <a:schemeClr val="dk1"/>
              </a:solidFill>
              <a:effectLst/>
              <a:latin typeface="+mn-lt"/>
              <a:ea typeface="+mn-ea"/>
              <a:cs typeface="+mn-cs"/>
            </a:rPr>
            <a:t>％と未だ高い数値となっている。</a:t>
          </a:r>
          <a:endParaRPr lang="ja-JP" altLang="ja-JP" sz="1400">
            <a:effectLst/>
          </a:endParaRPr>
        </a:p>
        <a:p>
          <a:r>
            <a:rPr kumimoji="1" lang="ja-JP" altLang="ja-JP" sz="1100">
              <a:solidFill>
                <a:schemeClr val="dk1"/>
              </a:solidFill>
              <a:effectLst/>
              <a:latin typeface="+mn-lt"/>
              <a:ea typeface="+mn-ea"/>
              <a:cs typeface="+mn-cs"/>
            </a:rPr>
            <a:t>主な要因としては、賃金職員</a:t>
          </a:r>
          <a:r>
            <a:rPr kumimoji="1" lang="ja-JP" altLang="en-US" sz="1100">
              <a:solidFill>
                <a:schemeClr val="dk1"/>
              </a:solidFill>
              <a:effectLst/>
              <a:latin typeface="+mn-lt"/>
              <a:ea typeface="+mn-ea"/>
              <a:cs typeface="+mn-cs"/>
            </a:rPr>
            <a:t>から会計年度任用職員へと移行されたことにより物件費として数値は減少したものの</a:t>
          </a:r>
          <a:r>
            <a:rPr kumimoji="1" lang="ja-JP" altLang="ja-JP" sz="1100">
              <a:solidFill>
                <a:schemeClr val="dk1"/>
              </a:solidFill>
              <a:effectLst/>
              <a:latin typeface="+mn-lt"/>
              <a:ea typeface="+mn-ea"/>
              <a:cs typeface="+mn-cs"/>
            </a:rPr>
            <a:t>、行政区域外に庁舎を置き、町内への業務（渡航）全てに旅費が発生する</a:t>
          </a:r>
          <a:r>
            <a:rPr kumimoji="1" lang="ja-JP" altLang="en-US" sz="1100">
              <a:solidFill>
                <a:schemeClr val="dk1"/>
              </a:solidFill>
              <a:effectLst/>
              <a:latin typeface="+mn-lt"/>
              <a:ea typeface="+mn-ea"/>
              <a:cs typeface="+mn-cs"/>
            </a:rPr>
            <a:t>等のこと</a:t>
          </a:r>
          <a:r>
            <a:rPr kumimoji="1" lang="ja-JP" altLang="ja-JP" sz="1100">
              <a:solidFill>
                <a:schemeClr val="dk1"/>
              </a:solidFill>
              <a:effectLst/>
              <a:latin typeface="+mn-lt"/>
              <a:ea typeface="+mn-ea"/>
              <a:cs typeface="+mn-cs"/>
            </a:rPr>
            <a:t>から</a:t>
          </a:r>
          <a:r>
            <a:rPr kumimoji="1" lang="ja-JP" altLang="en-US" sz="1100">
              <a:solidFill>
                <a:schemeClr val="dk1"/>
              </a:solidFill>
              <a:effectLst/>
              <a:latin typeface="+mn-lt"/>
              <a:ea typeface="+mn-ea"/>
              <a:cs typeface="+mn-cs"/>
            </a:rPr>
            <a:t>物件費が</a:t>
          </a:r>
          <a:r>
            <a:rPr kumimoji="1" lang="ja-JP" altLang="ja-JP" sz="1100">
              <a:solidFill>
                <a:schemeClr val="dk1"/>
              </a:solidFill>
              <a:effectLst/>
              <a:latin typeface="+mn-lt"/>
              <a:ea typeface="+mn-ea"/>
              <a:cs typeface="+mn-cs"/>
            </a:rPr>
            <a:t>類似団体に比べ多額となる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旅費については、今後も船会社との協議による運賃特別軽減を継続するなど経費削減に努める。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65278</xdr:rowOff>
    </xdr:from>
    <xdr:to>
      <xdr:col>82</xdr:col>
      <xdr:colOff>107950</xdr:colOff>
      <xdr:row>19</xdr:row>
      <xdr:rowOff>88138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3228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88138</xdr:rowOff>
    </xdr:from>
    <xdr:to>
      <xdr:col>78</xdr:col>
      <xdr:colOff>69850</xdr:colOff>
      <xdr:row>20</xdr:row>
      <xdr:rowOff>62992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34568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44704</xdr:rowOff>
    </xdr:from>
    <xdr:to>
      <xdr:col>73</xdr:col>
      <xdr:colOff>180975</xdr:colOff>
      <xdr:row>20</xdr:row>
      <xdr:rowOff>62992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4737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138430</xdr:rowOff>
    </xdr:from>
    <xdr:to>
      <xdr:col>69</xdr:col>
      <xdr:colOff>92075</xdr:colOff>
      <xdr:row>20</xdr:row>
      <xdr:rowOff>44704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3959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14478</xdr:rowOff>
    </xdr:from>
    <xdr:to>
      <xdr:col>82</xdr:col>
      <xdr:colOff>158750</xdr:colOff>
      <xdr:row>19</xdr:row>
      <xdr:rowOff>116078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27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158005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24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37338</xdr:rowOff>
    </xdr:from>
    <xdr:to>
      <xdr:col>78</xdr:col>
      <xdr:colOff>120650</xdr:colOff>
      <xdr:row>19</xdr:row>
      <xdr:rowOff>138938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29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123715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38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12192</xdr:rowOff>
    </xdr:from>
    <xdr:to>
      <xdr:col>74</xdr:col>
      <xdr:colOff>31750</xdr:colOff>
      <xdr:row>20</xdr:row>
      <xdr:rowOff>113792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44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98569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52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165354</xdr:rowOff>
    </xdr:from>
    <xdr:to>
      <xdr:col>69</xdr:col>
      <xdr:colOff>142875</xdr:colOff>
      <xdr:row>20</xdr:row>
      <xdr:rowOff>95504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42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80281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50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87630</xdr:rowOff>
    </xdr:from>
    <xdr:to>
      <xdr:col>65</xdr:col>
      <xdr:colOff>53975</xdr:colOff>
      <xdr:row>20</xdr:row>
      <xdr:rowOff>17780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2557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43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ポイント減となり、類似団体平均を</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ポイント下回る</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となった。昨年に引き続き、全国平均及び沖縄県平均を大きく下回り、本町財政を圧迫する状況に至っていないが、本土や本島に比べ離島・島嶼における住民福祉サービスの格差是正や離島の生活において真に必要とする各種福祉施策については積極的に行政サービスの具現化・拡充を図っていく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442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442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55</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480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50800</xdr:rowOff>
    </xdr:from>
    <xdr:to>
      <xdr:col>11</xdr:col>
      <xdr:colOff>9525</xdr:colOff>
      <xdr:row>55</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480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76200</xdr:rowOff>
    </xdr:from>
    <xdr:to>
      <xdr:col>15</xdr:col>
      <xdr:colOff>149225</xdr:colOff>
      <xdr:row>56</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0</xdr:rowOff>
    </xdr:from>
    <xdr:to>
      <xdr:col>11</xdr:col>
      <xdr:colOff>60325</xdr:colOff>
      <xdr:row>55</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その他に係る比率は前年度比</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％となり、類似団体平均</a:t>
          </a:r>
          <a:r>
            <a:rPr kumimoji="1" lang="en-US" altLang="ja-JP" sz="1100">
              <a:solidFill>
                <a:schemeClr val="dk1"/>
              </a:solidFill>
              <a:effectLst/>
              <a:latin typeface="+mn-lt"/>
              <a:ea typeface="+mn-ea"/>
              <a:cs typeface="+mn-cs"/>
            </a:rPr>
            <a:t>11.3%</a:t>
          </a:r>
          <a:r>
            <a:rPr kumimoji="1" lang="ja-JP" altLang="ja-JP"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7.4</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繰出金について、基準外の赤字補填的な繰出となっていることから、独立採算の原則に立った料金改正（引き上げ）等による健全化、企業運営の適正化を図る。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127000</xdr:rowOff>
    </xdr:from>
    <xdr:to>
      <xdr:col>82</xdr:col>
      <xdr:colOff>107950</xdr:colOff>
      <xdr:row>53</xdr:row>
      <xdr:rowOff>142240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21385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123190</xdr:rowOff>
    </xdr:from>
    <xdr:to>
      <xdr:col>78</xdr:col>
      <xdr:colOff>69850</xdr:colOff>
      <xdr:row>53</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2100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113047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123190</xdr:rowOff>
    </xdr:from>
    <xdr:to>
      <xdr:col>73</xdr:col>
      <xdr:colOff>180975</xdr:colOff>
      <xdr:row>53</xdr:row>
      <xdr:rowOff>149860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2100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128287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146050</xdr:rowOff>
    </xdr:from>
    <xdr:to>
      <xdr:col>69</xdr:col>
      <xdr:colOff>92075</xdr:colOff>
      <xdr:row>53</xdr:row>
      <xdr:rowOff>149860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2329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91440</xdr:rowOff>
    </xdr:from>
    <xdr:to>
      <xdr:col>82</xdr:col>
      <xdr:colOff>158750</xdr:colOff>
      <xdr:row>54</xdr:row>
      <xdr:rowOff>21590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17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107967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02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76200</xdr:rowOff>
    </xdr:from>
    <xdr:to>
      <xdr:col>78</xdr:col>
      <xdr:colOff>120650</xdr:colOff>
      <xdr:row>54</xdr:row>
      <xdr:rowOff>6350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16527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893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72390</xdr:rowOff>
    </xdr:from>
    <xdr:to>
      <xdr:col>74</xdr:col>
      <xdr:colOff>31750</xdr:colOff>
      <xdr:row>54</xdr:row>
      <xdr:rowOff>2540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12717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892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99060</xdr:rowOff>
    </xdr:from>
    <xdr:to>
      <xdr:col>69</xdr:col>
      <xdr:colOff>142875</xdr:colOff>
      <xdr:row>54</xdr:row>
      <xdr:rowOff>29210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18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39387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895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95250</xdr:rowOff>
    </xdr:from>
    <xdr:to>
      <xdr:col>65</xdr:col>
      <xdr:colOff>53975</xdr:colOff>
      <xdr:row>54</xdr:row>
      <xdr:rowOff>25400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補助費等に係る収支比率は対前年度</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で、類似団体平均と比べ△</a:t>
          </a:r>
          <a:r>
            <a:rPr kumimoji="1" lang="en-US" altLang="ja-JP" sz="1100">
              <a:solidFill>
                <a:schemeClr val="dk1"/>
              </a:solidFill>
              <a:effectLst/>
              <a:latin typeface="+mn-lt"/>
              <a:ea typeface="+mn-ea"/>
              <a:cs typeface="+mn-cs"/>
            </a:rPr>
            <a:t>7.4</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今後も公益性や必要性、更には費用対効果等の多面的な精査や厳正な峻別により、より適正な補助金等の支出や経費の縮減に努める。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34</xdr:row>
      <xdr:rowOff>140716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595630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127000</xdr:rowOff>
    </xdr:from>
    <xdr:to>
      <xdr:col>78</xdr:col>
      <xdr:colOff>69850</xdr:colOff>
      <xdr:row>34</xdr:row>
      <xdr:rowOff>145288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59563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76708</xdr:rowOff>
    </xdr:from>
    <xdr:to>
      <xdr:col>73</xdr:col>
      <xdr:colOff>180975</xdr:colOff>
      <xdr:row>34</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590600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76708</xdr:rowOff>
    </xdr:from>
    <xdr:to>
      <xdr:col>69</xdr:col>
      <xdr:colOff>92075</xdr:colOff>
      <xdr:row>34</xdr:row>
      <xdr:rowOff>76708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5906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89916</xdr:rowOff>
    </xdr:from>
    <xdr:to>
      <xdr:col>82</xdr:col>
      <xdr:colOff>158750</xdr:colOff>
      <xdr:row>35</xdr:row>
      <xdr:rowOff>20066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169943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82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76200</xdr:rowOff>
    </xdr:from>
    <xdr:to>
      <xdr:col>78</xdr:col>
      <xdr:colOff>120650</xdr:colOff>
      <xdr:row>35</xdr:row>
      <xdr:rowOff>6350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16527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94488</xdr:rowOff>
    </xdr:from>
    <xdr:to>
      <xdr:col>74</xdr:col>
      <xdr:colOff>31750</xdr:colOff>
      <xdr:row>35</xdr:row>
      <xdr:rowOff>24638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34815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25908</xdr:rowOff>
    </xdr:from>
    <xdr:to>
      <xdr:col>69</xdr:col>
      <xdr:colOff>142875</xdr:colOff>
      <xdr:row>34</xdr:row>
      <xdr:rowOff>127508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137685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25908</xdr:rowOff>
    </xdr:from>
    <xdr:to>
      <xdr:col>65</xdr:col>
      <xdr:colOff>53975</xdr:colOff>
      <xdr:row>34</xdr:row>
      <xdr:rowOff>127508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137685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公債費に係る経常収支比率は</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％と、類似団体平均（</a:t>
          </a:r>
          <a:r>
            <a:rPr kumimoji="1" lang="en-US" altLang="ja-JP" sz="1100">
              <a:solidFill>
                <a:schemeClr val="dk1"/>
              </a:solidFill>
              <a:effectLst/>
              <a:latin typeface="+mn-lt"/>
              <a:ea typeface="+mn-ea"/>
              <a:cs typeface="+mn-cs"/>
            </a:rPr>
            <a:t>17.9</a:t>
          </a:r>
          <a:r>
            <a:rPr kumimoji="1" lang="ja-JP" altLang="ja-JP" sz="1100">
              <a:solidFill>
                <a:schemeClr val="dk1"/>
              </a:solidFill>
              <a:effectLst/>
              <a:latin typeface="+mn-lt"/>
              <a:ea typeface="+mn-ea"/>
              <a:cs typeface="+mn-cs"/>
            </a:rPr>
            <a:t>％）、全国平均（</a:t>
          </a:r>
          <a:r>
            <a:rPr kumimoji="1" lang="en-US" altLang="ja-JP" sz="1100">
              <a:solidFill>
                <a:schemeClr val="dk1"/>
              </a:solidFill>
              <a:effectLst/>
              <a:latin typeface="+mn-lt"/>
              <a:ea typeface="+mn-ea"/>
              <a:cs typeface="+mn-cs"/>
            </a:rPr>
            <a:t>16.3</a:t>
          </a:r>
          <a:r>
            <a:rPr kumimoji="1" lang="ja-JP" altLang="ja-JP" sz="1100">
              <a:solidFill>
                <a:schemeClr val="dk1"/>
              </a:solidFill>
              <a:effectLst/>
              <a:latin typeface="+mn-lt"/>
              <a:ea typeface="+mn-ea"/>
              <a:cs typeface="+mn-cs"/>
            </a:rPr>
            <a:t>％）を上回っ</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、対前年度</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直近で借入を行っている大型事業の償還が始まることや、</a:t>
          </a:r>
          <a:r>
            <a:rPr kumimoji="1" lang="ja-JP" altLang="ja-JP" sz="1100">
              <a:solidFill>
                <a:schemeClr val="dk1"/>
              </a:solidFill>
              <a:effectLst/>
              <a:latin typeface="+mn-lt"/>
              <a:ea typeface="+mn-ea"/>
              <a:cs typeface="+mn-cs"/>
            </a:rPr>
            <a:t>今後も学校・公共施設等の更新に伴う公債費の増加が見込まれることから、普通交付税措置を考慮した財政的に有利な地方債の選択による借入等、適債事業の的確な見極めや選択を行い、公債費の急激な上昇を回避するよう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5080</xdr:rowOff>
    </xdr:from>
    <xdr:to>
      <xdr:col>24</xdr:col>
      <xdr:colOff>25400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20673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5080</xdr:rowOff>
    </xdr:from>
    <xdr:to>
      <xdr:col>19</xdr:col>
      <xdr:colOff>187325</xdr:colOff>
      <xdr:row>77</xdr:row>
      <xdr:rowOff>27939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2067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27939</xdr:rowOff>
    </xdr:from>
    <xdr:to>
      <xdr:col>15</xdr:col>
      <xdr:colOff>98425</xdr:colOff>
      <xdr:row>77</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2295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168911</xdr:rowOff>
    </xdr:from>
    <xdr:to>
      <xdr:col>11</xdr:col>
      <xdr:colOff>9525</xdr:colOff>
      <xdr:row>77</xdr:row>
      <xdr:rowOff>54611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027661"/>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162577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125730</xdr:rowOff>
    </xdr:from>
    <xdr:to>
      <xdr:col>20</xdr:col>
      <xdr:colOff>38100</xdr:colOff>
      <xdr:row>77</xdr:row>
      <xdr:rowOff>55880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40657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24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148589</xdr:rowOff>
    </xdr:from>
    <xdr:to>
      <xdr:col>15</xdr:col>
      <xdr:colOff>149225</xdr:colOff>
      <xdr:row>77</xdr:row>
      <xdr:rowOff>78739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63516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3811</xdr:rowOff>
    </xdr:from>
    <xdr:to>
      <xdr:col>11</xdr:col>
      <xdr:colOff>60325</xdr:colOff>
      <xdr:row>77</xdr:row>
      <xdr:rowOff>105411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90188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118110</xdr:rowOff>
    </xdr:from>
    <xdr:to>
      <xdr:col>6</xdr:col>
      <xdr:colOff>171450</xdr:colOff>
      <xdr:row>76</xdr:row>
      <xdr:rowOff>48261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58437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公債費以外の収支比率は前年度より</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となっており、類似団体平均に比べ</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低い</a:t>
          </a:r>
          <a:r>
            <a:rPr kumimoji="1" lang="en-US" altLang="ja-JP" sz="1100">
              <a:solidFill>
                <a:schemeClr val="dk1"/>
              </a:solidFill>
              <a:effectLst/>
              <a:latin typeface="+mn-lt"/>
              <a:ea typeface="+mn-ea"/>
              <a:cs typeface="+mn-cs"/>
            </a:rPr>
            <a:t>70.1</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公債費以外の比率のうち、多くを占める人件費・物件費等については、島嶼・多島であることから、学校や福祉施設等が島じまに散在しており、統廃合等の合理化が図られない地理的な条件に起因することが主な要因として挙げられる。今後は、全ての施設機能体制や適切な人員配置を推進し、経常経費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102507</xdr:rowOff>
    </xdr:from>
    <xdr:to>
      <xdr:col>82</xdr:col>
      <xdr:colOff>107950</xdr:colOff>
      <xdr:row>76</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2961257"/>
          <a:ext cx="8382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102507</xdr:rowOff>
    </xdr:from>
    <xdr:to>
      <xdr:col>78</xdr:col>
      <xdr:colOff>69850</xdr:colOff>
      <xdr:row>76</xdr:row>
      <xdr:rowOff>9434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296125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28683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05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86178</xdr:rowOff>
    </xdr:from>
    <xdr:to>
      <xdr:col>73</xdr:col>
      <xdr:colOff>180975</xdr:colOff>
      <xdr:row>76</xdr:row>
      <xdr:rowOff>9434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2944928"/>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11067</xdr:rowOff>
    </xdr:from>
    <xdr:to>
      <xdr:col>69</xdr:col>
      <xdr:colOff>92075</xdr:colOff>
      <xdr:row>75</xdr:row>
      <xdr:rowOff>86178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869817"/>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131553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69504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2557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51707</xdr:rowOff>
    </xdr:from>
    <xdr:to>
      <xdr:col>78</xdr:col>
      <xdr:colOff>120650</xdr:colOff>
      <xdr:row>75</xdr:row>
      <xdr:rowOff>153307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9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163484</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67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130084</xdr:rowOff>
    </xdr:from>
    <xdr:to>
      <xdr:col>74</xdr:col>
      <xdr:colOff>31750</xdr:colOff>
      <xdr:row>76</xdr:row>
      <xdr:rowOff>60235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98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45011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07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35378</xdr:rowOff>
    </xdr:from>
    <xdr:to>
      <xdr:col>69</xdr:col>
      <xdr:colOff>142875</xdr:colOff>
      <xdr:row>75</xdr:row>
      <xdr:rowOff>136978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147155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131717</xdr:rowOff>
    </xdr:from>
    <xdr:to>
      <xdr:col>65</xdr:col>
      <xdr:colOff>53975</xdr:colOff>
      <xdr:row>75</xdr:row>
      <xdr:rowOff>61867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81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72044</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58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128764</xdr:rowOff>
    </xdr:from>
    <xdr:to>
      <xdr:col>29</xdr:col>
      <xdr:colOff>127000</xdr:colOff>
      <xdr:row>16</xdr:row>
      <xdr:rowOff>153607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2919589"/>
          <a:ext cx="647700" cy="24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23026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8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128764</xdr:rowOff>
    </xdr:from>
    <xdr:to>
      <xdr:col>26</xdr:col>
      <xdr:colOff>50800</xdr:colOff>
      <xdr:row>17</xdr:row>
      <xdr:rowOff>70113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919589"/>
          <a:ext cx="698500" cy="112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70113</xdr:rowOff>
    </xdr:from>
    <xdr:to>
      <xdr:col>22</xdr:col>
      <xdr:colOff>114300</xdr:colOff>
      <xdr:row>17</xdr:row>
      <xdr:rowOff>77039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032388"/>
          <a:ext cx="698500" cy="6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77039</xdr:rowOff>
    </xdr:from>
    <xdr:to>
      <xdr:col>18</xdr:col>
      <xdr:colOff>177800</xdr:colOff>
      <xdr:row>17</xdr:row>
      <xdr:rowOff>106864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39314"/>
          <a:ext cx="698500" cy="29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102807</xdr:rowOff>
    </xdr:from>
    <xdr:to>
      <xdr:col>29</xdr:col>
      <xdr:colOff>177800</xdr:colOff>
      <xdr:row>17</xdr:row>
      <xdr:rowOff>32957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893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119334</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3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77964</xdr:rowOff>
    </xdr:from>
    <xdr:to>
      <xdr:col>26</xdr:col>
      <xdr:colOff>101600</xdr:colOff>
      <xdr:row>17</xdr:row>
      <xdr:rowOff>8114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868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18291</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63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19313</xdr:rowOff>
    </xdr:from>
    <xdr:to>
      <xdr:col>22</xdr:col>
      <xdr:colOff>165100</xdr:colOff>
      <xdr:row>17</xdr:row>
      <xdr:rowOff>120913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81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131090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5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26239</xdr:rowOff>
    </xdr:from>
    <xdr:to>
      <xdr:col>19</xdr:col>
      <xdr:colOff>38100</xdr:colOff>
      <xdr:row>17</xdr:row>
      <xdr:rowOff>127839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988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138016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5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56064</xdr:rowOff>
    </xdr:from>
    <xdr:to>
      <xdr:col>15</xdr:col>
      <xdr:colOff>101600</xdr:colOff>
      <xdr:row>17</xdr:row>
      <xdr:rowOff>157664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18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167841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8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119296</xdr:rowOff>
    </xdr:from>
    <xdr:to>
      <xdr:col>29</xdr:col>
      <xdr:colOff>127000</xdr:colOff>
      <xdr:row>35</xdr:row>
      <xdr:rowOff>286296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729646"/>
          <a:ext cx="647700" cy="167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126214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36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286296</xdr:rowOff>
    </xdr:from>
    <xdr:to>
      <xdr:col>26</xdr:col>
      <xdr:colOff>50800</xdr:colOff>
      <xdr:row>35</xdr:row>
      <xdr:rowOff>310193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896646"/>
          <a:ext cx="698500" cy="23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240568</xdr:rowOff>
    </xdr:from>
    <xdr:to>
      <xdr:col>22</xdr:col>
      <xdr:colOff>114300</xdr:colOff>
      <xdr:row>35</xdr:row>
      <xdr:rowOff>310193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850918"/>
          <a:ext cx="698500" cy="69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240568</xdr:rowOff>
    </xdr:from>
    <xdr:to>
      <xdr:col>18</xdr:col>
      <xdr:colOff>177800</xdr:colOff>
      <xdr:row>36</xdr:row>
      <xdr:rowOff>32725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850918"/>
          <a:ext cx="698500" cy="135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68496</xdr:rowOff>
    </xdr:from>
    <xdr:to>
      <xdr:col>29</xdr:col>
      <xdr:colOff>177800</xdr:colOff>
      <xdr:row>35</xdr:row>
      <xdr:rowOff>170096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678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256473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523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235496</xdr:rowOff>
    </xdr:from>
    <xdr:to>
      <xdr:col>26</xdr:col>
      <xdr:colOff>101600</xdr:colOff>
      <xdr:row>35</xdr:row>
      <xdr:rowOff>337096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45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321873</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932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259393</xdr:rowOff>
    </xdr:from>
    <xdr:to>
      <xdr:col>22</xdr:col>
      <xdr:colOff>165100</xdr:colOff>
      <xdr:row>36</xdr:row>
      <xdr:rowOff>18093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69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2870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95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189768</xdr:rowOff>
    </xdr:from>
    <xdr:to>
      <xdr:col>19</xdr:col>
      <xdr:colOff>38100</xdr:colOff>
      <xdr:row>35</xdr:row>
      <xdr:rowOff>291368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800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276145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88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324825</xdr:rowOff>
    </xdr:from>
    <xdr:to>
      <xdr:col>15</xdr:col>
      <xdr:colOff>101600</xdr:colOff>
      <xdr:row>36</xdr:row>
      <xdr:rowOff>83525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35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68302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0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4,300
4,262
334.40
10,120,904
9,697,688
309,240
3,500,500
8,079,560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90736</xdr:rowOff>
    </xdr:from>
    <xdr:to>
      <xdr:col>24</xdr:col>
      <xdr:colOff>63500</xdr:colOff>
      <xdr:row>36</xdr:row>
      <xdr:rowOff>30921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091486"/>
          <a:ext cx="838200" cy="11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30921</xdr:rowOff>
    </xdr:from>
    <xdr:to>
      <xdr:col>19</xdr:col>
      <xdr:colOff>177800</xdr:colOff>
      <xdr:row>36</xdr:row>
      <xdr:rowOff>51321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03121"/>
          <a:ext cx="889000" cy="2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51321</xdr:rowOff>
    </xdr:from>
    <xdr:to>
      <xdr:col>15</xdr:col>
      <xdr:colOff>50800</xdr:colOff>
      <xdr:row>36</xdr:row>
      <xdr:rowOff>62445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223521"/>
          <a:ext cx="889000" cy="1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62445</xdr:rowOff>
    </xdr:from>
    <xdr:to>
      <xdr:col>10</xdr:col>
      <xdr:colOff>114300</xdr:colOff>
      <xdr:row>36</xdr:row>
      <xdr:rowOff>97464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234645"/>
          <a:ext cx="889000" cy="3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67834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67906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39936</xdr:rowOff>
    </xdr:from>
    <xdr:to>
      <xdr:col>24</xdr:col>
      <xdr:colOff>114300</xdr:colOff>
      <xdr:row>35</xdr:row>
      <xdr:rowOff>141536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04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62813</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89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151571</xdr:rowOff>
    </xdr:from>
    <xdr:to>
      <xdr:col>20</xdr:col>
      <xdr:colOff>38100</xdr:colOff>
      <xdr:row>36</xdr:row>
      <xdr:rowOff>81721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15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98248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927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521</xdr:rowOff>
    </xdr:from>
    <xdr:to>
      <xdr:col>15</xdr:col>
      <xdr:colOff>101600</xdr:colOff>
      <xdr:row>36</xdr:row>
      <xdr:rowOff>102121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1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118648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94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11645</xdr:rowOff>
    </xdr:from>
    <xdr:to>
      <xdr:col>10</xdr:col>
      <xdr:colOff>165100</xdr:colOff>
      <xdr:row>36</xdr:row>
      <xdr:rowOff>113245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18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129772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95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46664</xdr:rowOff>
    </xdr:from>
    <xdr:to>
      <xdr:col>6</xdr:col>
      <xdr:colOff>38100</xdr:colOff>
      <xdr:row>36</xdr:row>
      <xdr:rowOff>148264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1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164791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99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58339</xdr:rowOff>
    </xdr:from>
    <xdr:to>
      <xdr:col>24</xdr:col>
      <xdr:colOff>63500</xdr:colOff>
      <xdr:row>55</xdr:row>
      <xdr:rowOff>59284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8973739"/>
          <a:ext cx="838200" cy="51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102337</xdr:rowOff>
    </xdr:from>
    <xdr:to>
      <xdr:col>19</xdr:col>
      <xdr:colOff>177800</xdr:colOff>
      <xdr:row>55</xdr:row>
      <xdr:rowOff>59284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360637"/>
          <a:ext cx="889000" cy="12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102337</xdr:rowOff>
    </xdr:from>
    <xdr:to>
      <xdr:col>15</xdr:col>
      <xdr:colOff>50800</xdr:colOff>
      <xdr:row>55</xdr:row>
      <xdr:rowOff>122008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360637"/>
          <a:ext cx="889000" cy="19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19761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121591</xdr:rowOff>
    </xdr:from>
    <xdr:to>
      <xdr:col>10</xdr:col>
      <xdr:colOff>114300</xdr:colOff>
      <xdr:row>55</xdr:row>
      <xdr:rowOff>122008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551341"/>
          <a:ext cx="889000" cy="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32677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34439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7539</xdr:rowOff>
    </xdr:from>
    <xdr:to>
      <xdr:col>24</xdr:col>
      <xdr:colOff>114300</xdr:colOff>
      <xdr:row>52</xdr:row>
      <xdr:rowOff>109139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892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30416</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8774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8484</xdr:rowOff>
    </xdr:from>
    <xdr:to>
      <xdr:col>20</xdr:col>
      <xdr:colOff>38100</xdr:colOff>
      <xdr:row>55</xdr:row>
      <xdr:rowOff>110084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43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126611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213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51537</xdr:rowOff>
    </xdr:from>
    <xdr:to>
      <xdr:col>15</xdr:col>
      <xdr:colOff>101600</xdr:colOff>
      <xdr:row>54</xdr:row>
      <xdr:rowOff>153137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30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169664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08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71208</xdr:rowOff>
    </xdr:from>
    <xdr:to>
      <xdr:col>10</xdr:col>
      <xdr:colOff>165100</xdr:colOff>
      <xdr:row>56</xdr:row>
      <xdr:rowOff>1358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50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17885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27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70791</xdr:rowOff>
    </xdr:from>
    <xdr:to>
      <xdr:col>6</xdr:col>
      <xdr:colOff>38100</xdr:colOff>
      <xdr:row>56</xdr:row>
      <xdr:rowOff>941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50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17468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27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164289</xdr:rowOff>
    </xdr:from>
    <xdr:to>
      <xdr:col>24</xdr:col>
      <xdr:colOff>63500</xdr:colOff>
      <xdr:row>78</xdr:row>
      <xdr:rowOff>165886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37389"/>
          <a:ext cx="838200" cy="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165886</xdr:rowOff>
    </xdr:from>
    <xdr:to>
      <xdr:col>19</xdr:col>
      <xdr:colOff>177800</xdr:colOff>
      <xdr:row>79</xdr:row>
      <xdr:rowOff>12485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538986"/>
          <a:ext cx="889000" cy="1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166435</xdr:rowOff>
    </xdr:from>
    <xdr:to>
      <xdr:col>15</xdr:col>
      <xdr:colOff>50800</xdr:colOff>
      <xdr:row>79</xdr:row>
      <xdr:rowOff>12485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539535"/>
          <a:ext cx="889000" cy="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166435</xdr:rowOff>
    </xdr:from>
    <xdr:to>
      <xdr:col>10</xdr:col>
      <xdr:colOff>114300</xdr:colOff>
      <xdr:row>79</xdr:row>
      <xdr:rowOff>9356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39535"/>
          <a:ext cx="889000" cy="1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113489</xdr:rowOff>
    </xdr:from>
    <xdr:to>
      <xdr:col>24</xdr:col>
      <xdr:colOff>114300</xdr:colOff>
      <xdr:row>79</xdr:row>
      <xdr:rowOff>43639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8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28416</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0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115086</xdr:rowOff>
    </xdr:from>
    <xdr:to>
      <xdr:col>20</xdr:col>
      <xdr:colOff>38100</xdr:colOff>
      <xdr:row>79</xdr:row>
      <xdr:rowOff>45236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8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36363</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58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133135</xdr:rowOff>
    </xdr:from>
    <xdr:to>
      <xdr:col>15</xdr:col>
      <xdr:colOff>101600</xdr:colOff>
      <xdr:row>79</xdr:row>
      <xdr:rowOff>63285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54412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9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115635</xdr:rowOff>
    </xdr:from>
    <xdr:to>
      <xdr:col>10</xdr:col>
      <xdr:colOff>165100</xdr:colOff>
      <xdr:row>79</xdr:row>
      <xdr:rowOff>45785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8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36912</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58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130006</xdr:rowOff>
    </xdr:from>
    <xdr:to>
      <xdr:col>6</xdr:col>
      <xdr:colOff>38100</xdr:colOff>
      <xdr:row>79</xdr:row>
      <xdr:rowOff>60156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0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51283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9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15799</xdr:rowOff>
    </xdr:from>
    <xdr:to>
      <xdr:col>24</xdr:col>
      <xdr:colOff>63500</xdr:colOff>
      <xdr:row>96</xdr:row>
      <xdr:rowOff>36819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474999"/>
          <a:ext cx="838200" cy="2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36819</xdr:rowOff>
    </xdr:from>
    <xdr:to>
      <xdr:col>19</xdr:col>
      <xdr:colOff>177800</xdr:colOff>
      <xdr:row>96</xdr:row>
      <xdr:rowOff>44766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496019"/>
          <a:ext cx="889000" cy="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26445</xdr:rowOff>
    </xdr:from>
    <xdr:to>
      <xdr:col>15</xdr:col>
      <xdr:colOff>50800</xdr:colOff>
      <xdr:row>96</xdr:row>
      <xdr:rowOff>44766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485645"/>
          <a:ext cx="889000" cy="1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26445</xdr:rowOff>
    </xdr:from>
    <xdr:to>
      <xdr:col>10</xdr:col>
      <xdr:colOff>114300</xdr:colOff>
      <xdr:row>96</xdr:row>
      <xdr:rowOff>43165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485645"/>
          <a:ext cx="889000" cy="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136449</xdr:rowOff>
    </xdr:from>
    <xdr:to>
      <xdr:col>24</xdr:col>
      <xdr:colOff>114300</xdr:colOff>
      <xdr:row>96</xdr:row>
      <xdr:rowOff>66599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2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114876</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0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157469</xdr:rowOff>
    </xdr:from>
    <xdr:to>
      <xdr:col>20</xdr:col>
      <xdr:colOff>38100</xdr:colOff>
      <xdr:row>96</xdr:row>
      <xdr:rowOff>87619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4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78746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53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165416</xdr:rowOff>
    </xdr:from>
    <xdr:to>
      <xdr:col>15</xdr:col>
      <xdr:colOff>101600</xdr:colOff>
      <xdr:row>96</xdr:row>
      <xdr:rowOff>95566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5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86693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54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147095</xdr:rowOff>
    </xdr:from>
    <xdr:to>
      <xdr:col>10</xdr:col>
      <xdr:colOff>165100</xdr:colOff>
      <xdr:row>96</xdr:row>
      <xdr:rowOff>77245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68372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52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163815</xdr:rowOff>
    </xdr:from>
    <xdr:to>
      <xdr:col>6</xdr:col>
      <xdr:colOff>38100</xdr:colOff>
      <xdr:row>96</xdr:row>
      <xdr:rowOff>93965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45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85092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54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23320</xdr:rowOff>
    </xdr:from>
    <xdr:to>
      <xdr:col>55</xdr:col>
      <xdr:colOff>0</xdr:colOff>
      <xdr:row>37</xdr:row>
      <xdr:rowOff>153993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024070"/>
          <a:ext cx="838200" cy="47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15631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16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146367</xdr:rowOff>
    </xdr:from>
    <xdr:to>
      <xdr:col>50</xdr:col>
      <xdr:colOff>114300</xdr:colOff>
      <xdr:row>37</xdr:row>
      <xdr:rowOff>153993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490017"/>
          <a:ext cx="889000" cy="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129282</xdr:rowOff>
    </xdr:from>
    <xdr:to>
      <xdr:col>50</xdr:col>
      <xdr:colOff>165100</xdr:colOff>
      <xdr:row>37</xdr:row>
      <xdr:rowOff>59432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75959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146367</xdr:rowOff>
    </xdr:from>
    <xdr:to>
      <xdr:col>45</xdr:col>
      <xdr:colOff>177800</xdr:colOff>
      <xdr:row>37</xdr:row>
      <xdr:rowOff>157885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90017"/>
          <a:ext cx="889000" cy="1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148155</xdr:rowOff>
    </xdr:from>
    <xdr:to>
      <xdr:col>46</xdr:col>
      <xdr:colOff>38100</xdr:colOff>
      <xdr:row>37</xdr:row>
      <xdr:rowOff>78305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94832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157885</xdr:rowOff>
    </xdr:from>
    <xdr:to>
      <xdr:col>41</xdr:col>
      <xdr:colOff>50800</xdr:colOff>
      <xdr:row>38</xdr:row>
      <xdr:rowOff>30898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01535"/>
          <a:ext cx="889000" cy="4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134586</xdr:rowOff>
    </xdr:from>
    <xdr:to>
      <xdr:col>41</xdr:col>
      <xdr:colOff>101600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162862</xdr:rowOff>
    </xdr:from>
    <xdr:to>
      <xdr:col>36</xdr:col>
      <xdr:colOff>165100</xdr:colOff>
      <xdr:row>37</xdr:row>
      <xdr:rowOff>93012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109539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143970</xdr:rowOff>
    </xdr:from>
    <xdr:to>
      <xdr:col>55</xdr:col>
      <xdr:colOff>50800</xdr:colOff>
      <xdr:row>35</xdr:row>
      <xdr:rowOff>74120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9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166847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824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103193</xdr:rowOff>
    </xdr:from>
    <xdr:to>
      <xdr:col>50</xdr:col>
      <xdr:colOff>165100</xdr:colOff>
      <xdr:row>38</xdr:row>
      <xdr:rowOff>33344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468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24470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39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95567</xdr:rowOff>
    </xdr:from>
    <xdr:to>
      <xdr:col>46</xdr:col>
      <xdr:colOff>38100</xdr:colOff>
      <xdr:row>38</xdr:row>
      <xdr:rowOff>25718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392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16845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53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107085</xdr:rowOff>
    </xdr:from>
    <xdr:to>
      <xdr:col>41</xdr:col>
      <xdr:colOff>101600</xdr:colOff>
      <xdr:row>38</xdr:row>
      <xdr:rowOff>37235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5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28362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4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151548</xdr:rowOff>
    </xdr:from>
    <xdr:to>
      <xdr:col>36</xdr:col>
      <xdr:colOff>165100</xdr:colOff>
      <xdr:row>38</xdr:row>
      <xdr:rowOff>81697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951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72825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8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21172</xdr:rowOff>
    </xdr:from>
    <xdr:to>
      <xdr:col>55</xdr:col>
      <xdr:colOff>0</xdr:colOff>
      <xdr:row>58</xdr:row>
      <xdr:rowOff>81395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965272"/>
          <a:ext cx="838200" cy="6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51321</xdr:rowOff>
    </xdr:from>
    <xdr:to>
      <xdr:col>50</xdr:col>
      <xdr:colOff>114300</xdr:colOff>
      <xdr:row>58</xdr:row>
      <xdr:rowOff>81395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995421"/>
          <a:ext cx="889000" cy="3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155576</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50870</xdr:rowOff>
    </xdr:from>
    <xdr:to>
      <xdr:col>45</xdr:col>
      <xdr:colOff>177800</xdr:colOff>
      <xdr:row>58</xdr:row>
      <xdr:rowOff>51321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994970"/>
          <a:ext cx="889000" cy="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154355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50870</xdr:rowOff>
    </xdr:from>
    <xdr:to>
      <xdr:col>41</xdr:col>
      <xdr:colOff>50800</xdr:colOff>
      <xdr:row>58</xdr:row>
      <xdr:rowOff>70879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994970"/>
          <a:ext cx="889000" cy="2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146890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146596</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141822</xdr:rowOff>
    </xdr:from>
    <xdr:to>
      <xdr:col>55</xdr:col>
      <xdr:colOff>50800</xdr:colOff>
      <xdr:row>58</xdr:row>
      <xdr:rowOff>71972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1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164699</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65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30595</xdr:rowOff>
    </xdr:from>
    <xdr:to>
      <xdr:col>50</xdr:col>
      <xdr:colOff>165100</xdr:colOff>
      <xdr:row>58</xdr:row>
      <xdr:rowOff>132195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7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148722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74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521</xdr:rowOff>
    </xdr:from>
    <xdr:to>
      <xdr:col>46</xdr:col>
      <xdr:colOff>38100</xdr:colOff>
      <xdr:row>58</xdr:row>
      <xdr:rowOff>102121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4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118648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71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70</xdr:rowOff>
    </xdr:from>
    <xdr:to>
      <xdr:col>41</xdr:col>
      <xdr:colOff>101600</xdr:colOff>
      <xdr:row>58</xdr:row>
      <xdr:rowOff>101670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4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118197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71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20079</xdr:rowOff>
    </xdr:from>
    <xdr:to>
      <xdr:col>36</xdr:col>
      <xdr:colOff>165100</xdr:colOff>
      <xdr:row>58</xdr:row>
      <xdr:rowOff>121679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6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138206</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73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158375</xdr:rowOff>
    </xdr:from>
    <xdr:to>
      <xdr:col>55</xdr:col>
      <xdr:colOff>0</xdr:colOff>
      <xdr:row>78</xdr:row>
      <xdr:rowOff>148228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360025"/>
          <a:ext cx="838200" cy="16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82880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55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148228</xdr:rowOff>
    </xdr:from>
    <xdr:to>
      <xdr:col>50</xdr:col>
      <xdr:colOff>114300</xdr:colOff>
      <xdr:row>79</xdr:row>
      <xdr:rowOff>15032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521328"/>
          <a:ext cx="889000" cy="3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27421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7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164671</xdr:rowOff>
    </xdr:from>
    <xdr:to>
      <xdr:col>45</xdr:col>
      <xdr:colOff>177800</xdr:colOff>
      <xdr:row>79</xdr:row>
      <xdr:rowOff>15032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537771"/>
          <a:ext cx="889000" cy="2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164671</xdr:rowOff>
    </xdr:from>
    <xdr:to>
      <xdr:col>41</xdr:col>
      <xdr:colOff>50800</xdr:colOff>
      <xdr:row>79</xdr:row>
      <xdr:rowOff>15511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537771"/>
          <a:ext cx="889000" cy="2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107575</xdr:rowOff>
    </xdr:from>
    <xdr:to>
      <xdr:col>55</xdr:col>
      <xdr:colOff>50800</xdr:colOff>
      <xdr:row>78</xdr:row>
      <xdr:rowOff>37725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30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130452</xdr:rowOff>
    </xdr:from>
    <xdr:ext cx="599010"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1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97428</xdr:rowOff>
    </xdr:from>
    <xdr:to>
      <xdr:col>50</xdr:col>
      <xdr:colOff>165100</xdr:colOff>
      <xdr:row>79</xdr:row>
      <xdr:rowOff>27578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7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44105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24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135682</xdr:rowOff>
    </xdr:from>
    <xdr:to>
      <xdr:col>46</xdr:col>
      <xdr:colOff>38100</xdr:colOff>
      <xdr:row>79</xdr:row>
      <xdr:rowOff>65832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0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56959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60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113871</xdr:rowOff>
    </xdr:from>
    <xdr:to>
      <xdr:col>41</xdr:col>
      <xdr:colOff>101600</xdr:colOff>
      <xdr:row>79</xdr:row>
      <xdr:rowOff>44021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35148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7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136161</xdr:rowOff>
    </xdr:from>
    <xdr:to>
      <xdr:col>36</xdr:col>
      <xdr:colOff>165100</xdr:colOff>
      <xdr:row>79</xdr:row>
      <xdr:rowOff>66311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0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57438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60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41394</xdr:rowOff>
    </xdr:from>
    <xdr:to>
      <xdr:col>55</xdr:col>
      <xdr:colOff>0</xdr:colOff>
      <xdr:row>98</xdr:row>
      <xdr:rowOff>69417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843494"/>
          <a:ext cx="838200" cy="2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153020</xdr:rowOff>
    </xdr:from>
    <xdr:to>
      <xdr:col>50</xdr:col>
      <xdr:colOff>114300</xdr:colOff>
      <xdr:row>98</xdr:row>
      <xdr:rowOff>41394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783670"/>
          <a:ext cx="889000" cy="5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116532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147686</xdr:rowOff>
    </xdr:from>
    <xdr:to>
      <xdr:col>45</xdr:col>
      <xdr:colOff>177800</xdr:colOff>
      <xdr:row>97</xdr:row>
      <xdr:rowOff>153020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778336"/>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117980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147686</xdr:rowOff>
    </xdr:from>
    <xdr:to>
      <xdr:col>41</xdr:col>
      <xdr:colOff>50800</xdr:colOff>
      <xdr:row>97</xdr:row>
      <xdr:rowOff>163471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778336"/>
          <a:ext cx="889000" cy="1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109986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114622</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18617</xdr:rowOff>
    </xdr:from>
    <xdr:to>
      <xdr:col>55</xdr:col>
      <xdr:colOff>50800</xdr:colOff>
      <xdr:row>98</xdr:row>
      <xdr:rowOff>120217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2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156524</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87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162044</xdr:rowOff>
    </xdr:from>
    <xdr:to>
      <xdr:col>50</xdr:col>
      <xdr:colOff>165100</xdr:colOff>
      <xdr:row>98</xdr:row>
      <xdr:rowOff>92194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9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108721</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56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102220</xdr:rowOff>
    </xdr:from>
    <xdr:to>
      <xdr:col>46</xdr:col>
      <xdr:colOff>38100</xdr:colOff>
      <xdr:row>98</xdr:row>
      <xdr:rowOff>32370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3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48897</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5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96886</xdr:rowOff>
    </xdr:from>
    <xdr:to>
      <xdr:col>41</xdr:col>
      <xdr:colOff>101600</xdr:colOff>
      <xdr:row>98</xdr:row>
      <xdr:rowOff>27036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43563</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50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112671</xdr:rowOff>
    </xdr:from>
    <xdr:to>
      <xdr:col>36</xdr:col>
      <xdr:colOff>165100</xdr:colOff>
      <xdr:row>98</xdr:row>
      <xdr:rowOff>42821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4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59348</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51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44445</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30995"/>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44343</xdr:rowOff>
    </xdr:from>
    <xdr:to>
      <xdr:col>76</xdr:col>
      <xdr:colOff>114300</xdr:colOff>
      <xdr:row>39</xdr:row>
      <xdr:rowOff>44445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30893"/>
          <a:ext cx="8890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43693</xdr:rowOff>
    </xdr:from>
    <xdr:to>
      <xdr:col>71</xdr:col>
      <xdr:colOff>177800</xdr:colOff>
      <xdr:row>39</xdr:row>
      <xdr:rowOff>44343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0243"/>
          <a:ext cx="889000" cy="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13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165095</xdr:rowOff>
    </xdr:from>
    <xdr:to>
      <xdr:col>76</xdr:col>
      <xdr:colOff>165100</xdr:colOff>
      <xdr:row>39</xdr:row>
      <xdr:rowOff>95245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86372</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164993</xdr:rowOff>
    </xdr:from>
    <xdr:to>
      <xdr:col>72</xdr:col>
      <xdr:colOff>38100</xdr:colOff>
      <xdr:row>39</xdr:row>
      <xdr:rowOff>95143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86270</xdr:rowOff>
    </xdr:from>
    <xdr:ext cx="313932"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46333" y="67728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164343</xdr:rowOff>
    </xdr:from>
    <xdr:to>
      <xdr:col>67</xdr:col>
      <xdr:colOff>101600</xdr:colOff>
      <xdr:row>39</xdr:row>
      <xdr:rowOff>94493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85620</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772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155098</xdr:rowOff>
    </xdr:from>
    <xdr:to>
      <xdr:col>85</xdr:col>
      <xdr:colOff>127000</xdr:colOff>
      <xdr:row>78</xdr:row>
      <xdr:rowOff>25806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356748"/>
          <a:ext cx="838200" cy="4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124226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325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25710</xdr:rowOff>
    </xdr:from>
    <xdr:to>
      <xdr:col>81</xdr:col>
      <xdr:colOff>50800</xdr:colOff>
      <xdr:row>78</xdr:row>
      <xdr:rowOff>25806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398810"/>
          <a:ext cx="8890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74323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44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4412</xdr:rowOff>
    </xdr:from>
    <xdr:to>
      <xdr:col>76</xdr:col>
      <xdr:colOff>114300</xdr:colOff>
      <xdr:row>78</xdr:row>
      <xdr:rowOff>25710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377512"/>
          <a:ext cx="8890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77657</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45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4412</xdr:rowOff>
    </xdr:from>
    <xdr:to>
      <xdr:col>71</xdr:col>
      <xdr:colOff>177800</xdr:colOff>
      <xdr:row>78</xdr:row>
      <xdr:rowOff>85088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377512"/>
          <a:ext cx="889000" cy="8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69846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4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104298</xdr:rowOff>
    </xdr:from>
    <xdr:to>
      <xdr:col>85</xdr:col>
      <xdr:colOff>177800</xdr:colOff>
      <xdr:row>78</xdr:row>
      <xdr:rowOff>34448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3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127175</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157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146456</xdr:rowOff>
    </xdr:from>
    <xdr:to>
      <xdr:col>81</xdr:col>
      <xdr:colOff>101600</xdr:colOff>
      <xdr:row>78</xdr:row>
      <xdr:rowOff>76606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34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93133</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123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146360</xdr:rowOff>
    </xdr:from>
    <xdr:to>
      <xdr:col>76</xdr:col>
      <xdr:colOff>165100</xdr:colOff>
      <xdr:row>78</xdr:row>
      <xdr:rowOff>76510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4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93037</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312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125062</xdr:rowOff>
    </xdr:from>
    <xdr:to>
      <xdr:col>72</xdr:col>
      <xdr:colOff>38100</xdr:colOff>
      <xdr:row>78</xdr:row>
      <xdr:rowOff>55212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2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71739</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3101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34288</xdr:rowOff>
    </xdr:from>
    <xdr:to>
      <xdr:col>67</xdr:col>
      <xdr:colOff>101600</xdr:colOff>
      <xdr:row>78</xdr:row>
      <xdr:rowOff>135888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40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127015</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350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148267</xdr:rowOff>
    </xdr:from>
    <xdr:to>
      <xdr:col>85</xdr:col>
      <xdr:colOff>127000</xdr:colOff>
      <xdr:row>99</xdr:row>
      <xdr:rowOff>7924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950367"/>
          <a:ext cx="838200" cy="3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7924</xdr:rowOff>
    </xdr:from>
    <xdr:to>
      <xdr:col>81</xdr:col>
      <xdr:colOff>50800</xdr:colOff>
      <xdr:row>99</xdr:row>
      <xdr:rowOff>19912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81474"/>
          <a:ext cx="889000" cy="1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120796</xdr:rowOff>
    </xdr:from>
    <xdr:to>
      <xdr:col>76</xdr:col>
      <xdr:colOff>114300</xdr:colOff>
      <xdr:row>99</xdr:row>
      <xdr:rowOff>19912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922896"/>
          <a:ext cx="889000" cy="7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100647</xdr:rowOff>
    </xdr:from>
    <xdr:to>
      <xdr:col>71</xdr:col>
      <xdr:colOff>177800</xdr:colOff>
      <xdr:row>98</xdr:row>
      <xdr:rowOff>120796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02747"/>
          <a:ext cx="889000" cy="2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32028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70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97467</xdr:rowOff>
    </xdr:from>
    <xdr:to>
      <xdr:col>85</xdr:col>
      <xdr:colOff>177800</xdr:colOff>
      <xdr:row>99</xdr:row>
      <xdr:rowOff>27617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9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56844</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68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128574</xdr:rowOff>
    </xdr:from>
    <xdr:to>
      <xdr:col>81</xdr:col>
      <xdr:colOff>101600</xdr:colOff>
      <xdr:row>99</xdr:row>
      <xdr:rowOff>58724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93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49851</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702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140562</xdr:rowOff>
    </xdr:from>
    <xdr:to>
      <xdr:col>76</xdr:col>
      <xdr:colOff>165100</xdr:colOff>
      <xdr:row>99</xdr:row>
      <xdr:rowOff>70712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4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61839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703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69996</xdr:rowOff>
    </xdr:from>
    <xdr:to>
      <xdr:col>72</xdr:col>
      <xdr:colOff>38100</xdr:colOff>
      <xdr:row>99</xdr:row>
      <xdr:rowOff>146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7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16673</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03795" y="16647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49847</xdr:rowOff>
    </xdr:from>
    <xdr:to>
      <xdr:col>67</xdr:col>
      <xdr:colOff>101600</xdr:colOff>
      <xdr:row>98</xdr:row>
      <xdr:rowOff>151447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5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167974</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14795" y="16627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132330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76430"/>
          <a:ext cx="838200" cy="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132330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76430"/>
          <a:ext cx="889000" cy="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132202</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76302"/>
          <a:ext cx="889000" cy="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74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81530</xdr:rowOff>
    </xdr:from>
    <xdr:to>
      <xdr:col>112</xdr:col>
      <xdr:colOff>38100</xdr:colOff>
      <xdr:row>59</xdr:row>
      <xdr:rowOff>11680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2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2807</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1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81402</xdr:rowOff>
    </xdr:from>
    <xdr:to>
      <xdr:col>98</xdr:col>
      <xdr:colOff>38100</xdr:colOff>
      <xdr:row>59</xdr:row>
      <xdr:rowOff>11552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2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2679</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1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75231</xdr:rowOff>
    </xdr:from>
    <xdr:to>
      <xdr:col>116</xdr:col>
      <xdr:colOff>63500</xdr:colOff>
      <xdr:row>77</xdr:row>
      <xdr:rowOff>87877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276881"/>
          <a:ext cx="838200" cy="1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62261</xdr:rowOff>
    </xdr:from>
    <xdr:to>
      <xdr:col>111</xdr:col>
      <xdr:colOff>177800</xdr:colOff>
      <xdr:row>77</xdr:row>
      <xdr:rowOff>87877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263911"/>
          <a:ext cx="889000" cy="2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58193</xdr:rowOff>
    </xdr:from>
    <xdr:to>
      <xdr:col>107</xdr:col>
      <xdr:colOff>50800</xdr:colOff>
      <xdr:row>77</xdr:row>
      <xdr:rowOff>62261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259843"/>
          <a:ext cx="889000" cy="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38216</xdr:rowOff>
    </xdr:from>
    <xdr:to>
      <xdr:col>102</xdr:col>
      <xdr:colOff>114300</xdr:colOff>
      <xdr:row>77</xdr:row>
      <xdr:rowOff>58193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239866"/>
          <a:ext cx="889000" cy="1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24431</xdr:rowOff>
    </xdr:from>
    <xdr:to>
      <xdr:col>116</xdr:col>
      <xdr:colOff>114300</xdr:colOff>
      <xdr:row>77</xdr:row>
      <xdr:rowOff>126031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22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2858</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20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37077</xdr:rowOff>
    </xdr:from>
    <xdr:to>
      <xdr:col>112</xdr:col>
      <xdr:colOff>38100</xdr:colOff>
      <xdr:row>77</xdr:row>
      <xdr:rowOff>138677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23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129804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33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11461</xdr:rowOff>
    </xdr:from>
    <xdr:to>
      <xdr:col>107</xdr:col>
      <xdr:colOff>101600</xdr:colOff>
      <xdr:row>77</xdr:row>
      <xdr:rowOff>113061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1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104188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0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7393</xdr:rowOff>
    </xdr:from>
    <xdr:to>
      <xdr:col>102</xdr:col>
      <xdr:colOff>165100</xdr:colOff>
      <xdr:row>77</xdr:row>
      <xdr:rowOff>108993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0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100120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158866</xdr:rowOff>
    </xdr:from>
    <xdr:to>
      <xdr:col>98</xdr:col>
      <xdr:colOff>38100</xdr:colOff>
      <xdr:row>77</xdr:row>
      <xdr:rowOff>89016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8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80143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2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普通建設事業費は住民一人当たり</a:t>
          </a:r>
          <a:r>
            <a:rPr kumimoji="1" lang="en-US" altLang="ja-JP" sz="1100">
              <a:solidFill>
                <a:schemeClr val="dk1"/>
              </a:solidFill>
              <a:effectLst/>
              <a:latin typeface="+mn-lt"/>
              <a:ea typeface="+mn-ea"/>
              <a:cs typeface="+mn-cs"/>
            </a:rPr>
            <a:t>511,096</a:t>
          </a:r>
          <a:r>
            <a:rPr kumimoji="1" lang="ja-JP" altLang="ja-JP" sz="1100">
              <a:solidFill>
                <a:schemeClr val="dk1"/>
              </a:solidFill>
              <a:effectLst/>
              <a:latin typeface="+mn-lt"/>
              <a:ea typeface="+mn-ea"/>
              <a:cs typeface="+mn-cs"/>
            </a:rPr>
            <a:t>円となっており、類似団体の</a:t>
          </a:r>
          <a:r>
            <a:rPr kumimoji="1" lang="en-US" altLang="ja-JP" sz="1100">
              <a:solidFill>
                <a:schemeClr val="dk1"/>
              </a:solidFill>
              <a:effectLst/>
              <a:latin typeface="+mn-lt"/>
              <a:ea typeface="+mn-ea"/>
              <a:cs typeface="+mn-cs"/>
            </a:rPr>
            <a:t>301,035</a:t>
          </a:r>
          <a:r>
            <a:rPr kumimoji="1" lang="ja-JP" altLang="ja-JP" sz="1100">
              <a:solidFill>
                <a:schemeClr val="dk1"/>
              </a:solidFill>
              <a:effectLst/>
              <a:latin typeface="+mn-lt"/>
              <a:ea typeface="+mn-ea"/>
              <a:cs typeface="+mn-cs"/>
            </a:rPr>
            <a:t>円と比較して一人当たりのコストが高い状況となっている。前年度より</a:t>
          </a:r>
          <a:r>
            <a:rPr kumimoji="1" lang="en-US" altLang="ja-JP" sz="1100">
              <a:solidFill>
                <a:schemeClr val="dk1"/>
              </a:solidFill>
              <a:effectLst/>
              <a:latin typeface="+mn-lt"/>
              <a:ea typeface="+mn-ea"/>
              <a:cs typeface="+mn-cs"/>
            </a:rPr>
            <a:t>158,065</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と大幅に</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額し</a:t>
          </a:r>
          <a:r>
            <a:rPr kumimoji="1" lang="ja-JP" altLang="ja-JP" sz="1100">
              <a:solidFill>
                <a:schemeClr val="dk1"/>
              </a:solidFill>
              <a:effectLst/>
              <a:latin typeface="+mn-lt"/>
              <a:ea typeface="+mn-ea"/>
              <a:cs typeface="+mn-cs"/>
            </a:rPr>
            <a:t>、類似団体よりも</a:t>
          </a:r>
          <a:r>
            <a:rPr kumimoji="1" lang="en-US" altLang="ja-JP" sz="1100">
              <a:solidFill>
                <a:schemeClr val="dk1"/>
              </a:solidFill>
              <a:effectLst/>
              <a:latin typeface="+mn-lt"/>
              <a:ea typeface="+mn-ea"/>
              <a:cs typeface="+mn-cs"/>
            </a:rPr>
            <a:t>210,061</a:t>
          </a:r>
          <a:r>
            <a:rPr kumimoji="1" lang="ja-JP" altLang="ja-JP" sz="1100">
              <a:solidFill>
                <a:schemeClr val="dk1"/>
              </a:solidFill>
              <a:effectLst/>
              <a:latin typeface="+mn-lt"/>
              <a:ea typeface="+mn-ea"/>
              <a:cs typeface="+mn-cs"/>
            </a:rPr>
            <a:t>円高い状況となってい</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。普通建設事業費</a:t>
          </a:r>
          <a:r>
            <a:rPr kumimoji="1" lang="ja-JP" altLang="en-US" sz="1100">
              <a:solidFill>
                <a:schemeClr val="dk1"/>
              </a:solidFill>
              <a:effectLst/>
              <a:latin typeface="+mn-lt"/>
              <a:ea typeface="+mn-ea"/>
              <a:cs typeface="+mn-cs"/>
            </a:rPr>
            <a:t>増大の要因は</a:t>
          </a:r>
          <a:r>
            <a:rPr kumimoji="1" lang="ja-JP" altLang="ja-JP" sz="1100">
              <a:solidFill>
                <a:schemeClr val="dk1"/>
              </a:solidFill>
              <a:effectLst/>
              <a:latin typeface="+mn-lt"/>
              <a:ea typeface="+mn-ea"/>
              <a:cs typeface="+mn-cs"/>
            </a:rPr>
            <a:t>新規整備</a:t>
          </a:r>
          <a:r>
            <a:rPr kumimoji="1" lang="ja-JP" altLang="en-US" sz="1100">
              <a:solidFill>
                <a:schemeClr val="dk1"/>
              </a:solidFill>
              <a:effectLst/>
              <a:latin typeface="+mn-lt"/>
              <a:ea typeface="+mn-ea"/>
              <a:cs typeface="+mn-cs"/>
            </a:rPr>
            <a:t>によるところが大きく、うち新規整備</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300,492</a:t>
          </a:r>
          <a:r>
            <a:rPr kumimoji="1" lang="ja-JP" altLang="ja-JP" sz="1100">
              <a:solidFill>
                <a:schemeClr val="dk1"/>
              </a:solidFill>
              <a:effectLst/>
              <a:latin typeface="+mn-lt"/>
              <a:ea typeface="+mn-ea"/>
              <a:cs typeface="+mn-cs"/>
            </a:rPr>
            <a:t>円と前年度より</a:t>
          </a:r>
          <a:r>
            <a:rPr kumimoji="1" lang="en-US" altLang="ja-JP" sz="1100">
              <a:solidFill>
                <a:schemeClr val="dk1"/>
              </a:solidFill>
              <a:effectLst/>
              <a:latin typeface="+mn-lt"/>
              <a:ea typeface="+mn-ea"/>
              <a:cs typeface="+mn-cs"/>
            </a:rPr>
            <a:t>211,683</a:t>
          </a:r>
          <a:r>
            <a:rPr kumimoji="1" lang="ja-JP" altLang="ja-JP" sz="1100">
              <a:solidFill>
                <a:schemeClr val="dk1"/>
              </a:solidFill>
              <a:effectLst/>
              <a:latin typeface="+mn-lt"/>
              <a:ea typeface="+mn-ea"/>
              <a:cs typeface="+mn-cs"/>
            </a:rPr>
            <a:t>円高く、類似団体と比較し</a:t>
          </a:r>
          <a:r>
            <a:rPr kumimoji="1" lang="en-US" altLang="ja-JP" sz="1100">
              <a:solidFill>
                <a:schemeClr val="dk1"/>
              </a:solidFill>
              <a:effectLst/>
              <a:latin typeface="+mn-lt"/>
              <a:ea typeface="+mn-ea"/>
              <a:cs typeface="+mn-cs"/>
            </a:rPr>
            <a:t>220,902</a:t>
          </a:r>
          <a:r>
            <a:rPr kumimoji="1" lang="ja-JP" altLang="ja-JP" sz="1100">
              <a:solidFill>
                <a:schemeClr val="dk1"/>
              </a:solidFill>
              <a:effectLst/>
              <a:latin typeface="+mn-lt"/>
              <a:ea typeface="+mn-ea"/>
              <a:cs typeface="+mn-cs"/>
            </a:rPr>
            <a:t>円高くなっている。増加</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主な原因は複合型施設や新庁舎の整備等</a:t>
          </a:r>
          <a:r>
            <a:rPr kumimoji="1" lang="ja-JP" altLang="en-US" sz="1100">
              <a:solidFill>
                <a:schemeClr val="dk1"/>
              </a:solidFill>
              <a:effectLst/>
              <a:latin typeface="+mn-lt"/>
              <a:ea typeface="+mn-ea"/>
              <a:cs typeface="+mn-cs"/>
            </a:rPr>
            <a:t>の大型事業</a:t>
          </a:r>
          <a:r>
            <a:rPr kumimoji="1" lang="ja-JP" altLang="ja-JP" sz="1100">
              <a:solidFill>
                <a:schemeClr val="dk1"/>
              </a:solidFill>
              <a:effectLst/>
              <a:latin typeface="+mn-lt"/>
              <a:ea typeface="+mn-ea"/>
              <a:cs typeface="+mn-cs"/>
            </a:rPr>
            <a:t>があげられる。今後は、公共施設等総合管理計画に基づき、事業の適正化を図りながら事業費の抑制・減少を目指す。</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物件費は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622,709</a:t>
          </a:r>
          <a:r>
            <a:rPr kumimoji="1" lang="ja-JP" altLang="ja-JP" sz="1100">
              <a:solidFill>
                <a:schemeClr val="dk1"/>
              </a:solidFill>
              <a:effectLst/>
              <a:latin typeface="+mn-lt"/>
              <a:ea typeface="+mn-ea"/>
              <a:cs typeface="+mn-cs"/>
            </a:rPr>
            <a:t>円となっており、類似団体の</a:t>
          </a:r>
          <a:r>
            <a:rPr kumimoji="1" lang="en-US" altLang="ja-JP" sz="1100">
              <a:solidFill>
                <a:schemeClr val="dk1"/>
              </a:solidFill>
              <a:effectLst/>
              <a:latin typeface="+mn-lt"/>
              <a:ea typeface="+mn-ea"/>
              <a:cs typeface="+mn-cs"/>
            </a:rPr>
            <a:t>223,807</a:t>
          </a:r>
          <a:r>
            <a:rPr kumimoji="1" lang="ja-JP" altLang="ja-JP" sz="1100">
              <a:solidFill>
                <a:schemeClr val="dk1"/>
              </a:solidFill>
              <a:effectLst/>
              <a:latin typeface="+mn-lt"/>
              <a:ea typeface="+mn-ea"/>
              <a:cs typeface="+mn-cs"/>
            </a:rPr>
            <a:t>円と比較して一人当たりのコストが高い状況となっている。前年度より</a:t>
          </a:r>
          <a:r>
            <a:rPr kumimoji="1" lang="en-US" altLang="ja-JP" sz="1100">
              <a:solidFill>
                <a:schemeClr val="dk1"/>
              </a:solidFill>
              <a:effectLst/>
              <a:latin typeface="+mn-lt"/>
              <a:ea typeface="+mn-ea"/>
              <a:cs typeface="+mn-cs"/>
            </a:rPr>
            <a:t>270,496</a:t>
          </a:r>
          <a:r>
            <a:rPr kumimoji="1" lang="ja-JP" altLang="ja-JP" sz="1100">
              <a:solidFill>
                <a:schemeClr val="dk1"/>
              </a:solidFill>
              <a:effectLst/>
              <a:latin typeface="+mn-lt"/>
              <a:ea typeface="+mn-ea"/>
              <a:cs typeface="+mn-cs"/>
            </a:rPr>
            <a:t>円と大幅に増額し、類似団体よりも</a:t>
          </a:r>
          <a:r>
            <a:rPr kumimoji="1" lang="en-US" altLang="ja-JP" sz="1100">
              <a:solidFill>
                <a:schemeClr val="dk1"/>
              </a:solidFill>
              <a:effectLst/>
              <a:latin typeface="+mn-lt"/>
              <a:ea typeface="+mn-ea"/>
              <a:cs typeface="+mn-cs"/>
            </a:rPr>
            <a:t>398,902</a:t>
          </a:r>
          <a:r>
            <a:rPr kumimoji="1" lang="ja-JP" altLang="ja-JP" sz="1100">
              <a:solidFill>
                <a:schemeClr val="dk1"/>
              </a:solidFill>
              <a:effectLst/>
              <a:latin typeface="+mn-lt"/>
              <a:ea typeface="+mn-ea"/>
              <a:cs typeface="+mn-cs"/>
            </a:rPr>
            <a:t>円高い状況となっている。増加の主な原因は複合型施設や新庁舎の整備</a:t>
          </a:r>
          <a:r>
            <a:rPr kumimoji="1" lang="ja-JP" altLang="en-US" sz="1100">
              <a:solidFill>
                <a:schemeClr val="dk1"/>
              </a:solidFill>
              <a:effectLst/>
              <a:latin typeface="+mn-lt"/>
              <a:ea typeface="+mn-ea"/>
              <a:cs typeface="+mn-cs"/>
            </a:rPr>
            <a:t>に係る委託業務の実施や土地等賃貸借の大幅な増などが挙</a:t>
          </a:r>
          <a:r>
            <a:rPr kumimoji="1" lang="ja-JP" altLang="ja-JP" sz="1100">
              <a:solidFill>
                <a:schemeClr val="dk1"/>
              </a:solidFill>
              <a:effectLst/>
              <a:latin typeface="+mn-lt"/>
              <a:ea typeface="+mn-ea"/>
              <a:cs typeface="+mn-cs"/>
            </a:rPr>
            <a:t>げられる。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補助費等も</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371,092</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248,595</a:t>
          </a:r>
          <a:r>
            <a:rPr kumimoji="1" lang="ja-JP" altLang="ja-JP" sz="1100">
              <a:solidFill>
                <a:schemeClr val="dk1"/>
              </a:solidFill>
              <a:effectLst/>
              <a:latin typeface="+mn-lt"/>
              <a:ea typeface="+mn-ea"/>
              <a:cs typeface="+mn-cs"/>
            </a:rPr>
            <a:t>円と大幅に増額し</a:t>
          </a:r>
          <a:r>
            <a:rPr kumimoji="1" lang="ja-JP" altLang="en-US" sz="1100">
              <a:solidFill>
                <a:schemeClr val="dk1"/>
              </a:solidFill>
              <a:effectLst/>
              <a:latin typeface="+mn-lt"/>
              <a:ea typeface="+mn-ea"/>
              <a:cs typeface="+mn-cs"/>
            </a:rPr>
            <a:t>ているが、他自治体においても増額の傾向にあることから、新型コロナウイルス感染症対策として行われた特別定額給付金事業による影響と考えられる。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4,300
4,262
334.40
10,120,904
9,697,688
309,240
3,500,500
8,079,560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89503</xdr:rowOff>
    </xdr:from>
    <xdr:to>
      <xdr:col>24</xdr:col>
      <xdr:colOff>63500</xdr:colOff>
      <xdr:row>36</xdr:row>
      <xdr:rowOff>125565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261703"/>
          <a:ext cx="838200" cy="3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89503</xdr:rowOff>
    </xdr:from>
    <xdr:to>
      <xdr:col>19</xdr:col>
      <xdr:colOff>177800</xdr:colOff>
      <xdr:row>36</xdr:row>
      <xdr:rowOff>125375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261703"/>
          <a:ext cx="889000" cy="3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125375</xdr:rowOff>
    </xdr:from>
    <xdr:to>
      <xdr:col>15</xdr:col>
      <xdr:colOff>50800</xdr:colOff>
      <xdr:row>36</xdr:row>
      <xdr:rowOff>152711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297575"/>
          <a:ext cx="889000" cy="2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152711</xdr:rowOff>
    </xdr:from>
    <xdr:to>
      <xdr:col>10</xdr:col>
      <xdr:colOff>114300</xdr:colOff>
      <xdr:row>36</xdr:row>
      <xdr:rowOff>154387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24911"/>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74765</xdr:rowOff>
    </xdr:from>
    <xdr:to>
      <xdr:col>24</xdr:col>
      <xdr:colOff>114300</xdr:colOff>
      <xdr:row>37</xdr:row>
      <xdr:rowOff>4915</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4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97642</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9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38703</xdr:rowOff>
    </xdr:from>
    <xdr:to>
      <xdr:col>20</xdr:col>
      <xdr:colOff>38100</xdr:colOff>
      <xdr:row>36</xdr:row>
      <xdr:rowOff>140303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1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156830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9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74575</xdr:rowOff>
    </xdr:from>
    <xdr:to>
      <xdr:col>15</xdr:col>
      <xdr:colOff>101600</xdr:colOff>
      <xdr:row>37</xdr:row>
      <xdr:rowOff>4725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21252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2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101911</xdr:rowOff>
    </xdr:from>
    <xdr:to>
      <xdr:col>10</xdr:col>
      <xdr:colOff>165100</xdr:colOff>
      <xdr:row>37</xdr:row>
      <xdr:rowOff>32061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7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48588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4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103587</xdr:rowOff>
    </xdr:from>
    <xdr:to>
      <xdr:col>6</xdr:col>
      <xdr:colOff>38100</xdr:colOff>
      <xdr:row>37</xdr:row>
      <xdr:rowOff>33737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7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50264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5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68479</xdr:rowOff>
    </xdr:from>
    <xdr:to>
      <xdr:col>24</xdr:col>
      <xdr:colOff>63500</xdr:colOff>
      <xdr:row>57</xdr:row>
      <xdr:rowOff>126631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841129"/>
          <a:ext cx="838200" cy="5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126631</xdr:rowOff>
    </xdr:from>
    <xdr:to>
      <xdr:col>19</xdr:col>
      <xdr:colOff>177800</xdr:colOff>
      <xdr:row>57</xdr:row>
      <xdr:rowOff>162687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899281"/>
          <a:ext cx="889000" cy="3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103436</xdr:rowOff>
    </xdr:from>
    <xdr:to>
      <xdr:col>15</xdr:col>
      <xdr:colOff>50800</xdr:colOff>
      <xdr:row>57</xdr:row>
      <xdr:rowOff>162687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876086"/>
          <a:ext cx="889000" cy="5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52560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103436</xdr:rowOff>
    </xdr:from>
    <xdr:to>
      <xdr:col>10</xdr:col>
      <xdr:colOff>114300</xdr:colOff>
      <xdr:row>57</xdr:row>
      <xdr:rowOff>127898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876086"/>
          <a:ext cx="889000" cy="2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17679</xdr:rowOff>
    </xdr:from>
    <xdr:to>
      <xdr:col>24</xdr:col>
      <xdr:colOff>114300</xdr:colOff>
      <xdr:row>57</xdr:row>
      <xdr:rowOff>119279</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79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40556</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4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75831</xdr:rowOff>
    </xdr:from>
    <xdr:to>
      <xdr:col>20</xdr:col>
      <xdr:colOff>38100</xdr:colOff>
      <xdr:row>58</xdr:row>
      <xdr:rowOff>5981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22508</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2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111887</xdr:rowOff>
    </xdr:from>
    <xdr:to>
      <xdr:col>15</xdr:col>
      <xdr:colOff>101600</xdr:colOff>
      <xdr:row>58</xdr:row>
      <xdr:rowOff>42037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58564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59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52636</xdr:rowOff>
    </xdr:from>
    <xdr:to>
      <xdr:col>10</xdr:col>
      <xdr:colOff>165100</xdr:colOff>
      <xdr:row>57</xdr:row>
      <xdr:rowOff>154236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2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170763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00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77098</xdr:rowOff>
    </xdr:from>
    <xdr:to>
      <xdr:col>6</xdr:col>
      <xdr:colOff>38100</xdr:colOff>
      <xdr:row>58</xdr:row>
      <xdr:rowOff>7248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4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23775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24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62867</xdr:rowOff>
    </xdr:from>
    <xdr:to>
      <xdr:col>24</xdr:col>
      <xdr:colOff>63500</xdr:colOff>
      <xdr:row>76</xdr:row>
      <xdr:rowOff>125329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2578717"/>
          <a:ext cx="838200" cy="57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125329</xdr:rowOff>
    </xdr:from>
    <xdr:to>
      <xdr:col>19</xdr:col>
      <xdr:colOff>177800</xdr:colOff>
      <xdr:row>77</xdr:row>
      <xdr:rowOff>54772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155529"/>
          <a:ext cx="889000" cy="10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2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54077</xdr:rowOff>
    </xdr:from>
    <xdr:to>
      <xdr:col>15</xdr:col>
      <xdr:colOff>50800</xdr:colOff>
      <xdr:row>77</xdr:row>
      <xdr:rowOff>54772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255727"/>
          <a:ext cx="889000" cy="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54077</xdr:rowOff>
    </xdr:from>
    <xdr:to>
      <xdr:col>10</xdr:col>
      <xdr:colOff>114300</xdr:colOff>
      <xdr:row>77</xdr:row>
      <xdr:rowOff>60922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255727"/>
          <a:ext cx="889000" cy="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12067</xdr:rowOff>
    </xdr:from>
    <xdr:to>
      <xdr:col>24</xdr:col>
      <xdr:colOff>114300</xdr:colOff>
      <xdr:row>73</xdr:row>
      <xdr:rowOff>113667</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52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34944</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37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74529</xdr:rowOff>
    </xdr:from>
    <xdr:to>
      <xdr:col>20</xdr:col>
      <xdr:colOff>38100</xdr:colOff>
      <xdr:row>77</xdr:row>
      <xdr:rowOff>4679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10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21206</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879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3972</xdr:rowOff>
    </xdr:from>
    <xdr:to>
      <xdr:col>15</xdr:col>
      <xdr:colOff>101600</xdr:colOff>
      <xdr:row>77</xdr:row>
      <xdr:rowOff>105572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2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96699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298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3277</xdr:rowOff>
    </xdr:from>
    <xdr:to>
      <xdr:col>10</xdr:col>
      <xdr:colOff>165100</xdr:colOff>
      <xdr:row>77</xdr:row>
      <xdr:rowOff>104877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20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96004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297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10122</xdr:rowOff>
    </xdr:from>
    <xdr:to>
      <xdr:col>6</xdr:col>
      <xdr:colOff>38100</xdr:colOff>
      <xdr:row>77</xdr:row>
      <xdr:rowOff>111722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21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102849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304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70014</xdr:rowOff>
    </xdr:from>
    <xdr:to>
      <xdr:col>24</xdr:col>
      <xdr:colOff>63500</xdr:colOff>
      <xdr:row>97</xdr:row>
      <xdr:rowOff>38367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529214"/>
          <a:ext cx="838200" cy="13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120229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79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38367</xdr:rowOff>
    </xdr:from>
    <xdr:to>
      <xdr:col>19</xdr:col>
      <xdr:colOff>177800</xdr:colOff>
      <xdr:row>97</xdr:row>
      <xdr:rowOff>57062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669017"/>
          <a:ext cx="889000" cy="1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95102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72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57062</xdr:rowOff>
    </xdr:from>
    <xdr:to>
      <xdr:col>15</xdr:col>
      <xdr:colOff>50800</xdr:colOff>
      <xdr:row>97</xdr:row>
      <xdr:rowOff>73346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687712"/>
          <a:ext cx="889000" cy="1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114876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74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63956</xdr:rowOff>
    </xdr:from>
    <xdr:to>
      <xdr:col>10</xdr:col>
      <xdr:colOff>114300</xdr:colOff>
      <xdr:row>97</xdr:row>
      <xdr:rowOff>73346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694606"/>
          <a:ext cx="889000" cy="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19214</xdr:rowOff>
    </xdr:from>
    <xdr:to>
      <xdr:col>24</xdr:col>
      <xdr:colOff>114300</xdr:colOff>
      <xdr:row>96</xdr:row>
      <xdr:rowOff>120814</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47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42091</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329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159017</xdr:rowOff>
    </xdr:from>
    <xdr:to>
      <xdr:col>20</xdr:col>
      <xdr:colOff>38100</xdr:colOff>
      <xdr:row>97</xdr:row>
      <xdr:rowOff>89167</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61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105694</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39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6262</xdr:rowOff>
    </xdr:from>
    <xdr:to>
      <xdr:col>15</xdr:col>
      <xdr:colOff>101600</xdr:colOff>
      <xdr:row>97</xdr:row>
      <xdr:rowOff>107862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63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124389</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412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22546</xdr:rowOff>
    </xdr:from>
    <xdr:to>
      <xdr:col>10</xdr:col>
      <xdr:colOff>165100</xdr:colOff>
      <xdr:row>97</xdr:row>
      <xdr:rowOff>124146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65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115273</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745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13156</xdr:rowOff>
    </xdr:from>
    <xdr:to>
      <xdr:col>6</xdr:col>
      <xdr:colOff>38100</xdr:colOff>
      <xdr:row>97</xdr:row>
      <xdr:rowOff>114756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64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105883</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736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171171</xdr:rowOff>
    </xdr:from>
    <xdr:to>
      <xdr:col>55</xdr:col>
      <xdr:colOff>0</xdr:colOff>
      <xdr:row>58</xdr:row>
      <xdr:rowOff>90875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943821"/>
          <a:ext cx="838200" cy="9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32251</xdr:rowOff>
    </xdr:from>
    <xdr:to>
      <xdr:col>50</xdr:col>
      <xdr:colOff>114300</xdr:colOff>
      <xdr:row>58</xdr:row>
      <xdr:rowOff>90875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9976351"/>
          <a:ext cx="889000" cy="5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32251</xdr:rowOff>
    </xdr:from>
    <xdr:to>
      <xdr:col>45</xdr:col>
      <xdr:colOff>177800</xdr:colOff>
      <xdr:row>58</xdr:row>
      <xdr:rowOff>83880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9976351"/>
          <a:ext cx="889000" cy="5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107352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82801</xdr:rowOff>
    </xdr:from>
    <xdr:to>
      <xdr:col>41</xdr:col>
      <xdr:colOff>50800</xdr:colOff>
      <xdr:row>58</xdr:row>
      <xdr:rowOff>83880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10026901"/>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120371</xdr:rowOff>
    </xdr:from>
    <xdr:to>
      <xdr:col>55</xdr:col>
      <xdr:colOff>50800</xdr:colOff>
      <xdr:row>58</xdr:row>
      <xdr:rowOff>50521</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89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143248</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744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40075</xdr:rowOff>
    </xdr:from>
    <xdr:to>
      <xdr:col>50</xdr:col>
      <xdr:colOff>165100</xdr:colOff>
      <xdr:row>58</xdr:row>
      <xdr:rowOff>141675</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8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132802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1007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152901</xdr:rowOff>
    </xdr:from>
    <xdr:to>
      <xdr:col>46</xdr:col>
      <xdr:colOff>38100</xdr:colOff>
      <xdr:row>58</xdr:row>
      <xdr:rowOff>83051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2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99578</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9700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33080</xdr:rowOff>
    </xdr:from>
    <xdr:to>
      <xdr:col>41</xdr:col>
      <xdr:colOff>101600</xdr:colOff>
      <xdr:row>58</xdr:row>
      <xdr:rowOff>134680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125807</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1006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32001</xdr:rowOff>
    </xdr:from>
    <xdr:to>
      <xdr:col>36</xdr:col>
      <xdr:colOff>165100</xdr:colOff>
      <xdr:row>58</xdr:row>
      <xdr:rowOff>133601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7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124728</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1006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165153</xdr:rowOff>
    </xdr:from>
    <xdr:to>
      <xdr:col>55</xdr:col>
      <xdr:colOff>0</xdr:colOff>
      <xdr:row>78</xdr:row>
      <xdr:rowOff>166463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538253"/>
          <a:ext cx="838200" cy="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99774</xdr:rowOff>
    </xdr:from>
    <xdr:to>
      <xdr:col>50</xdr:col>
      <xdr:colOff>114300</xdr:colOff>
      <xdr:row>78</xdr:row>
      <xdr:rowOff>166463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472874"/>
          <a:ext cx="889000" cy="6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68162</xdr:rowOff>
    </xdr:from>
    <xdr:to>
      <xdr:col>45</xdr:col>
      <xdr:colOff>177800</xdr:colOff>
      <xdr:row>78</xdr:row>
      <xdr:rowOff>99774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441262"/>
          <a:ext cx="889000" cy="3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149026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5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62333</xdr:rowOff>
    </xdr:from>
    <xdr:to>
      <xdr:col>41</xdr:col>
      <xdr:colOff>50800</xdr:colOff>
      <xdr:row>78</xdr:row>
      <xdr:rowOff>68162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35433"/>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159235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5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163320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5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114353</xdr:rowOff>
    </xdr:from>
    <xdr:to>
      <xdr:col>55</xdr:col>
      <xdr:colOff>50800</xdr:colOff>
      <xdr:row>79</xdr:row>
      <xdr:rowOff>44503</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8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29280</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40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115663</xdr:rowOff>
    </xdr:from>
    <xdr:to>
      <xdr:col>50</xdr:col>
      <xdr:colOff>165100</xdr:colOff>
      <xdr:row>79</xdr:row>
      <xdr:rowOff>45813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8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36940</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58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48974</xdr:rowOff>
    </xdr:from>
    <xdr:to>
      <xdr:col>46</xdr:col>
      <xdr:colOff>38100</xdr:colOff>
      <xdr:row>78</xdr:row>
      <xdr:rowOff>150574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2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167101</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19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17362</xdr:rowOff>
    </xdr:from>
    <xdr:to>
      <xdr:col>41</xdr:col>
      <xdr:colOff>101600</xdr:colOff>
      <xdr:row>78</xdr:row>
      <xdr:rowOff>118962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9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135489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16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11533</xdr:rowOff>
    </xdr:from>
    <xdr:to>
      <xdr:col>36</xdr:col>
      <xdr:colOff>165100</xdr:colOff>
      <xdr:row>78</xdr:row>
      <xdr:rowOff>113133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8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129660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15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23772</xdr:rowOff>
    </xdr:from>
    <xdr:to>
      <xdr:col>55</xdr:col>
      <xdr:colOff>0</xdr:colOff>
      <xdr:row>99</xdr:row>
      <xdr:rowOff>11190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825872"/>
          <a:ext cx="838200" cy="15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11190</xdr:rowOff>
    </xdr:from>
    <xdr:to>
      <xdr:col>50</xdr:col>
      <xdr:colOff>114300</xdr:colOff>
      <xdr:row>99</xdr:row>
      <xdr:rowOff>16376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984740"/>
          <a:ext cx="889000" cy="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159640</xdr:rowOff>
    </xdr:from>
    <xdr:to>
      <xdr:col>45</xdr:col>
      <xdr:colOff>177800</xdr:colOff>
      <xdr:row>99</xdr:row>
      <xdr:rowOff>16376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961740"/>
          <a:ext cx="889000" cy="2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100374</xdr:rowOff>
    </xdr:from>
    <xdr:to>
      <xdr:col>41</xdr:col>
      <xdr:colOff>50800</xdr:colOff>
      <xdr:row>98</xdr:row>
      <xdr:rowOff>159640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902474"/>
          <a:ext cx="889000" cy="5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149961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95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144422</xdr:rowOff>
    </xdr:from>
    <xdr:to>
      <xdr:col>55</xdr:col>
      <xdr:colOff>50800</xdr:colOff>
      <xdr:row>98</xdr:row>
      <xdr:rowOff>74572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77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167299</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26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131840</xdr:rowOff>
    </xdr:from>
    <xdr:to>
      <xdr:col>50</xdr:col>
      <xdr:colOff>165100</xdr:colOff>
      <xdr:row>99</xdr:row>
      <xdr:rowOff>61990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93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53117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702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137026</xdr:rowOff>
    </xdr:from>
    <xdr:to>
      <xdr:col>46</xdr:col>
      <xdr:colOff>38100</xdr:colOff>
      <xdr:row>99</xdr:row>
      <xdr:rowOff>67176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93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58303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703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108840</xdr:rowOff>
    </xdr:from>
    <xdr:to>
      <xdr:col>41</xdr:col>
      <xdr:colOff>101600</xdr:colOff>
      <xdr:row>99</xdr:row>
      <xdr:rowOff>38990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99</xdr:row>
      <xdr:rowOff>30117</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7003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49574</xdr:rowOff>
    </xdr:from>
    <xdr:to>
      <xdr:col>36</xdr:col>
      <xdr:colOff>165100</xdr:colOff>
      <xdr:row>98</xdr:row>
      <xdr:rowOff>151174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8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167701</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62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133539</xdr:rowOff>
    </xdr:from>
    <xdr:to>
      <xdr:col>85</xdr:col>
      <xdr:colOff>127000</xdr:colOff>
      <xdr:row>39</xdr:row>
      <xdr:rowOff>1104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648639"/>
          <a:ext cx="838200" cy="3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123538</xdr:rowOff>
    </xdr:from>
    <xdr:to>
      <xdr:col>81</xdr:col>
      <xdr:colOff>50800</xdr:colOff>
      <xdr:row>39</xdr:row>
      <xdr:rowOff>1104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638638"/>
          <a:ext cx="889000" cy="4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123538</xdr:rowOff>
    </xdr:from>
    <xdr:to>
      <xdr:col>76</xdr:col>
      <xdr:colOff>114300</xdr:colOff>
      <xdr:row>38</xdr:row>
      <xdr:rowOff>160358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638638"/>
          <a:ext cx="889000" cy="3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160358</xdr:rowOff>
    </xdr:from>
    <xdr:to>
      <xdr:col>71</xdr:col>
      <xdr:colOff>177800</xdr:colOff>
      <xdr:row>39</xdr:row>
      <xdr:rowOff>12084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675458"/>
          <a:ext cx="889000" cy="2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82739</xdr:rowOff>
    </xdr:from>
    <xdr:to>
      <xdr:col>85</xdr:col>
      <xdr:colOff>177800</xdr:colOff>
      <xdr:row>39</xdr:row>
      <xdr:rowOff>12889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169116</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1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121754</xdr:rowOff>
    </xdr:from>
    <xdr:to>
      <xdr:col>81</xdr:col>
      <xdr:colOff>101600</xdr:colOff>
      <xdr:row>39</xdr:row>
      <xdr:rowOff>51904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63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43031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72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72738</xdr:rowOff>
    </xdr:from>
    <xdr:to>
      <xdr:col>76</xdr:col>
      <xdr:colOff>165100</xdr:colOff>
      <xdr:row>39</xdr:row>
      <xdr:rowOff>2888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8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165465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8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109558</xdr:rowOff>
    </xdr:from>
    <xdr:to>
      <xdr:col>72</xdr:col>
      <xdr:colOff>38100</xdr:colOff>
      <xdr:row>39</xdr:row>
      <xdr:rowOff>39708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62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30835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71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132734</xdr:rowOff>
    </xdr:from>
    <xdr:to>
      <xdr:col>67</xdr:col>
      <xdr:colOff>101600</xdr:colOff>
      <xdr:row>39</xdr:row>
      <xdr:rowOff>62884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64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54011</xdr:rowOff>
    </xdr:from>
    <xdr:ext cx="469744"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79428" y="674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171226</xdr:rowOff>
    </xdr:from>
    <xdr:to>
      <xdr:col>85</xdr:col>
      <xdr:colOff>127000</xdr:colOff>
      <xdr:row>56</xdr:row>
      <xdr:rowOff>122766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9600976"/>
          <a:ext cx="838200" cy="12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48085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820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135642</xdr:rowOff>
    </xdr:from>
    <xdr:to>
      <xdr:col>81</xdr:col>
      <xdr:colOff>50800</xdr:colOff>
      <xdr:row>55</xdr:row>
      <xdr:rowOff>171226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9393942"/>
          <a:ext cx="889000" cy="20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25023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135642</xdr:rowOff>
    </xdr:from>
    <xdr:to>
      <xdr:col>76</xdr:col>
      <xdr:colOff>114300</xdr:colOff>
      <xdr:row>55</xdr:row>
      <xdr:rowOff>50798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393942"/>
          <a:ext cx="889000" cy="8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24589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50798</xdr:rowOff>
    </xdr:from>
    <xdr:to>
      <xdr:col>71</xdr:col>
      <xdr:colOff>177800</xdr:colOff>
      <xdr:row>56</xdr:row>
      <xdr:rowOff>3994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480548"/>
          <a:ext cx="889000" cy="12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10219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20167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71966</xdr:rowOff>
    </xdr:from>
    <xdr:to>
      <xdr:col>85</xdr:col>
      <xdr:colOff>177800</xdr:colOff>
      <xdr:row>57</xdr:row>
      <xdr:rowOff>2116</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67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94843</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52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120426</xdr:rowOff>
    </xdr:from>
    <xdr:to>
      <xdr:col>81</xdr:col>
      <xdr:colOff>101600</xdr:colOff>
      <xdr:row>56</xdr:row>
      <xdr:rowOff>50576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55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67103</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181795" y="9325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84842</xdr:rowOff>
    </xdr:from>
    <xdr:to>
      <xdr:col>76</xdr:col>
      <xdr:colOff>165100</xdr:colOff>
      <xdr:row>55</xdr:row>
      <xdr:rowOff>14992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34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31519</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292795" y="9118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171448</xdr:rowOff>
    </xdr:from>
    <xdr:to>
      <xdr:col>72</xdr:col>
      <xdr:colOff>38100</xdr:colOff>
      <xdr:row>55</xdr:row>
      <xdr:rowOff>101598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42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118125</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03795" y="9204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124644</xdr:rowOff>
    </xdr:from>
    <xdr:to>
      <xdr:col>67</xdr:col>
      <xdr:colOff>101600</xdr:colOff>
      <xdr:row>56</xdr:row>
      <xdr:rowOff>54794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55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71321</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14795" y="9329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44444</xdr:rowOff>
    </xdr:from>
    <xdr:to>
      <xdr:col>81</xdr:col>
      <xdr:colOff>50800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88994"/>
          <a:ext cx="8890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44343</xdr:rowOff>
    </xdr:from>
    <xdr:to>
      <xdr:col>76</xdr:col>
      <xdr:colOff>114300</xdr:colOff>
      <xdr:row>79</xdr:row>
      <xdr:rowOff>44444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88893"/>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43693</xdr:rowOff>
    </xdr:from>
    <xdr:to>
      <xdr:col>71</xdr:col>
      <xdr:colOff>177800</xdr:colOff>
      <xdr:row>79</xdr:row>
      <xdr:rowOff>44343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88243"/>
          <a:ext cx="889000" cy="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71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165094</xdr:rowOff>
    </xdr:from>
    <xdr:to>
      <xdr:col>76</xdr:col>
      <xdr:colOff>165100</xdr:colOff>
      <xdr:row>79</xdr:row>
      <xdr:rowOff>95244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3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86371</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6309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164993</xdr:rowOff>
    </xdr:from>
    <xdr:to>
      <xdr:col>72</xdr:col>
      <xdr:colOff>38100</xdr:colOff>
      <xdr:row>79</xdr:row>
      <xdr:rowOff>95143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3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86270</xdr:rowOff>
    </xdr:from>
    <xdr:ext cx="313932"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46333" y="136308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164343</xdr:rowOff>
    </xdr:from>
    <xdr:to>
      <xdr:col>67</xdr:col>
      <xdr:colOff>101600</xdr:colOff>
      <xdr:row>79</xdr:row>
      <xdr:rowOff>94493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3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85620</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5017" y="13630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155098</xdr:rowOff>
    </xdr:from>
    <xdr:to>
      <xdr:col>85</xdr:col>
      <xdr:colOff>127000</xdr:colOff>
      <xdr:row>98</xdr:row>
      <xdr:rowOff>25806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785748"/>
          <a:ext cx="838200" cy="4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124226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754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25710</xdr:rowOff>
    </xdr:from>
    <xdr:to>
      <xdr:col>81</xdr:col>
      <xdr:colOff>50800</xdr:colOff>
      <xdr:row>98</xdr:row>
      <xdr:rowOff>25806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827810"/>
          <a:ext cx="8890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74299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8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4412</xdr:rowOff>
    </xdr:from>
    <xdr:to>
      <xdr:col>76</xdr:col>
      <xdr:colOff>114300</xdr:colOff>
      <xdr:row>98</xdr:row>
      <xdr:rowOff>25710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806512"/>
          <a:ext cx="8890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77655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87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4412</xdr:rowOff>
    </xdr:from>
    <xdr:to>
      <xdr:col>71</xdr:col>
      <xdr:colOff>177800</xdr:colOff>
      <xdr:row>98</xdr:row>
      <xdr:rowOff>85088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806512"/>
          <a:ext cx="889000" cy="8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69821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87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104298</xdr:rowOff>
    </xdr:from>
    <xdr:to>
      <xdr:col>85</xdr:col>
      <xdr:colOff>177800</xdr:colOff>
      <xdr:row>98</xdr:row>
      <xdr:rowOff>34448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73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127175</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586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146456</xdr:rowOff>
    </xdr:from>
    <xdr:to>
      <xdr:col>81</xdr:col>
      <xdr:colOff>101600</xdr:colOff>
      <xdr:row>98</xdr:row>
      <xdr:rowOff>76606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77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93133</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55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146360</xdr:rowOff>
    </xdr:from>
    <xdr:to>
      <xdr:col>76</xdr:col>
      <xdr:colOff>165100</xdr:colOff>
      <xdr:row>98</xdr:row>
      <xdr:rowOff>76510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77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93037</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5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125062</xdr:rowOff>
    </xdr:from>
    <xdr:to>
      <xdr:col>72</xdr:col>
      <xdr:colOff>38100</xdr:colOff>
      <xdr:row>98</xdr:row>
      <xdr:rowOff>55212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75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71739</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53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34288</xdr:rowOff>
    </xdr:from>
    <xdr:to>
      <xdr:col>67</xdr:col>
      <xdr:colOff>101600</xdr:colOff>
      <xdr:row>98</xdr:row>
      <xdr:rowOff>135888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83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127015</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92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教育費のおいて平成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年度で小学校舎危険物改築工事完了に伴い大幅に減額</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なったが、未だ高い数値となっている。要因としては、本町は</a:t>
          </a:r>
          <a:r>
            <a:rPr kumimoji="1" lang="ja-JP" altLang="en-US" sz="1100">
              <a:solidFill>
                <a:schemeClr val="dk1"/>
              </a:solidFill>
              <a:effectLst/>
              <a:latin typeface="+mn-lt"/>
              <a:ea typeface="+mn-ea"/>
              <a:cs typeface="+mn-cs"/>
            </a:rPr>
            <a:t>島嶼の町であり県内一の総面積を有していることから、町内には</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つの幼稚園、</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つの小学校、</a:t>
          </a:r>
          <a:r>
            <a:rPr kumimoji="1" lang="en-US" altLang="ja-JP" sz="1100">
              <a:solidFill>
                <a:schemeClr val="dk1"/>
              </a:solidFill>
              <a:effectLst/>
              <a:latin typeface="+mn-lt"/>
              <a:ea typeface="+mn-ea"/>
              <a:cs typeface="+mn-cs"/>
            </a:rPr>
            <a:t>9</a:t>
          </a:r>
          <a:r>
            <a:rPr kumimoji="1" lang="ja-JP" altLang="en-US" sz="1100">
              <a:solidFill>
                <a:schemeClr val="dk1"/>
              </a:solidFill>
              <a:effectLst/>
              <a:latin typeface="+mn-lt"/>
              <a:ea typeface="+mn-ea"/>
              <a:cs typeface="+mn-cs"/>
            </a:rPr>
            <a:t>つの中学校が点在し、大きな教育格差が生じないような体制を整えるためにも、教育費は</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と比較しても高い数値となる。今後、</a:t>
          </a:r>
          <a:r>
            <a:rPr kumimoji="1" lang="ja-JP" altLang="ja-JP" sz="1100">
              <a:solidFill>
                <a:schemeClr val="dk1"/>
              </a:solidFill>
              <a:effectLst/>
              <a:latin typeface="+mn-lt"/>
              <a:ea typeface="+mn-ea"/>
              <a:cs typeface="+mn-cs"/>
            </a:rPr>
            <a:t>義務教育施設整備事業等の老朽化に伴う修繕や建替え等のため普通建設費や物件費が集中</a:t>
          </a:r>
          <a:r>
            <a:rPr kumimoji="1" lang="ja-JP" altLang="en-US" sz="1100">
              <a:solidFill>
                <a:schemeClr val="dk1"/>
              </a:solidFill>
              <a:effectLst/>
              <a:latin typeface="+mn-lt"/>
              <a:ea typeface="+mn-ea"/>
              <a:cs typeface="+mn-cs"/>
            </a:rPr>
            <a:t>することが予想されることから、</a:t>
          </a:r>
          <a:r>
            <a:rPr kumimoji="1" lang="ja-JP" altLang="ja-JP" sz="1100">
              <a:solidFill>
                <a:schemeClr val="dk1"/>
              </a:solidFill>
              <a:effectLst/>
              <a:latin typeface="+mn-lt"/>
              <a:ea typeface="+mn-ea"/>
              <a:cs typeface="+mn-cs"/>
            </a:rPr>
            <a:t>老朽化率が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％に近い施設及び超過している施設は、計画的な修繕や建替えの検討を実施していく必要がある。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民生費においては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530,332</a:t>
          </a:r>
          <a:r>
            <a:rPr kumimoji="1" lang="ja-JP" altLang="ja-JP" sz="1100">
              <a:solidFill>
                <a:schemeClr val="dk1"/>
              </a:solidFill>
              <a:effectLst/>
              <a:latin typeface="+mn-lt"/>
              <a:ea typeface="+mn-ea"/>
              <a:cs typeface="+mn-cs"/>
            </a:rPr>
            <a:t>円となって</a:t>
          </a:r>
          <a:r>
            <a:rPr kumimoji="1" lang="ja-JP" altLang="en-US" sz="1100">
              <a:solidFill>
                <a:schemeClr val="dk1"/>
              </a:solidFill>
              <a:effectLst/>
              <a:latin typeface="+mn-lt"/>
              <a:ea typeface="+mn-ea"/>
              <a:cs typeface="+mn-cs"/>
            </a:rPr>
            <a:t>おり、前年度から</a:t>
          </a:r>
          <a:r>
            <a:rPr kumimoji="1" lang="en-US" altLang="ja-JP" sz="1100">
              <a:solidFill>
                <a:schemeClr val="dk1"/>
              </a:solidFill>
              <a:effectLst/>
              <a:latin typeface="+mn-lt"/>
              <a:ea typeface="+mn-ea"/>
              <a:cs typeface="+mn-cs"/>
            </a:rPr>
            <a:t>302,788</a:t>
          </a:r>
          <a:r>
            <a:rPr kumimoji="1" lang="ja-JP" altLang="en-US" sz="1100">
              <a:solidFill>
                <a:schemeClr val="dk1"/>
              </a:solidFill>
              <a:effectLst/>
              <a:latin typeface="+mn-lt"/>
              <a:ea typeface="+mn-ea"/>
              <a:cs typeface="+mn-cs"/>
            </a:rPr>
            <a:t>円の大幅な増額で類似団体より</a:t>
          </a:r>
          <a:r>
            <a:rPr kumimoji="1" lang="en-US" altLang="ja-JP" sz="1100">
              <a:solidFill>
                <a:schemeClr val="dk1"/>
              </a:solidFill>
              <a:effectLst/>
              <a:latin typeface="+mn-lt"/>
              <a:ea typeface="+mn-ea"/>
              <a:cs typeface="+mn-cs"/>
            </a:rPr>
            <a:t>294,861</a:t>
          </a:r>
          <a:r>
            <a:rPr kumimoji="1" lang="ja-JP" altLang="en-US" sz="1100">
              <a:solidFill>
                <a:schemeClr val="dk1"/>
              </a:solidFill>
              <a:effectLst/>
              <a:latin typeface="+mn-lt"/>
              <a:ea typeface="+mn-ea"/>
              <a:cs typeface="+mn-cs"/>
            </a:rPr>
            <a:t>円高い数値となっている。要因として、</a:t>
          </a:r>
          <a:r>
            <a:rPr kumimoji="1" lang="ja-JP" altLang="ja-JP" sz="1100">
              <a:solidFill>
                <a:schemeClr val="dk1"/>
              </a:solidFill>
              <a:effectLst/>
              <a:latin typeface="+mn-lt"/>
              <a:ea typeface="+mn-ea"/>
              <a:cs typeface="+mn-cs"/>
            </a:rPr>
            <a:t>新型コロナウイルス感染症対策として行われた特別定額給付金事業</a:t>
          </a:r>
          <a:r>
            <a:rPr kumimoji="1" lang="ja-JP" altLang="en-US" sz="1100">
              <a:solidFill>
                <a:schemeClr val="dk1"/>
              </a:solidFill>
              <a:effectLst/>
              <a:latin typeface="+mn-lt"/>
              <a:ea typeface="+mn-ea"/>
              <a:cs typeface="+mn-cs"/>
            </a:rPr>
            <a:t>や複合型福祉施設整備事業の大型事業の実施に伴い、民生費が大幅に増大している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沖縄県竹富町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年度の実質収支は</a:t>
          </a:r>
          <a:r>
            <a:rPr kumimoji="1" lang="en-US" altLang="ja-JP" sz="1100">
              <a:solidFill>
                <a:schemeClr val="dk1"/>
              </a:solidFill>
              <a:effectLst/>
              <a:latin typeface="+mn-lt"/>
              <a:ea typeface="+mn-ea"/>
              <a:cs typeface="+mn-cs"/>
            </a:rPr>
            <a:t>309,240</a:t>
          </a:r>
          <a:r>
            <a:rPr kumimoji="1" lang="ja-JP" altLang="ja-JP" sz="1100">
              <a:solidFill>
                <a:schemeClr val="dk1"/>
              </a:solidFill>
              <a:effectLst/>
              <a:latin typeface="+mn-lt"/>
              <a:ea typeface="+mn-ea"/>
              <a:cs typeface="+mn-cs"/>
            </a:rPr>
            <a:t>千円となり、標準財政規模比は</a:t>
          </a:r>
          <a:r>
            <a:rPr kumimoji="1" lang="en-US" altLang="ja-JP" sz="1100">
              <a:solidFill>
                <a:schemeClr val="dk1"/>
              </a:solidFill>
              <a:effectLst/>
              <a:latin typeface="+mn-lt"/>
              <a:ea typeface="+mn-ea"/>
              <a:cs typeface="+mn-cs"/>
            </a:rPr>
            <a:t>8.83</a:t>
          </a:r>
          <a:r>
            <a:rPr kumimoji="1" lang="ja-JP" altLang="ja-JP" sz="1100">
              <a:solidFill>
                <a:schemeClr val="dk1"/>
              </a:solidFill>
              <a:effectLst/>
              <a:latin typeface="+mn-lt"/>
              <a:ea typeface="+mn-ea"/>
              <a:cs typeface="+mn-cs"/>
            </a:rPr>
            <a:t>％となった。実質単年度収支は</a:t>
          </a:r>
          <a:r>
            <a:rPr kumimoji="1" lang="en-US" altLang="ja-JP" sz="1100">
              <a:solidFill>
                <a:schemeClr val="dk1"/>
              </a:solidFill>
              <a:effectLst/>
              <a:latin typeface="+mn-lt"/>
              <a:ea typeface="+mn-ea"/>
              <a:cs typeface="+mn-cs"/>
            </a:rPr>
            <a:t>16,153</a:t>
          </a:r>
          <a:r>
            <a:rPr kumimoji="1" lang="ja-JP" altLang="ja-JP" sz="1100">
              <a:solidFill>
                <a:schemeClr val="dk1"/>
              </a:solidFill>
              <a:effectLst/>
              <a:latin typeface="+mn-lt"/>
              <a:ea typeface="+mn-ea"/>
              <a:cs typeface="+mn-cs"/>
            </a:rPr>
            <a:t>千円となり、標準財政規模比で</a:t>
          </a:r>
          <a:r>
            <a:rPr kumimoji="1" lang="en-US" altLang="ja-JP" sz="1100">
              <a:solidFill>
                <a:schemeClr val="dk1"/>
              </a:solidFill>
              <a:effectLst/>
              <a:latin typeface="+mn-lt"/>
              <a:ea typeface="+mn-ea"/>
              <a:cs typeface="+mn-cs"/>
            </a:rPr>
            <a:t>0.46</a:t>
          </a:r>
          <a:r>
            <a:rPr kumimoji="1" lang="ja-JP" altLang="ja-JP" sz="1100">
              <a:solidFill>
                <a:schemeClr val="dk1"/>
              </a:solidFill>
              <a:effectLst/>
              <a:latin typeface="+mn-lt"/>
              <a:ea typeface="+mn-ea"/>
              <a:cs typeface="+mn-cs"/>
            </a:rPr>
            <a:t>％となった。また、財政調整基金へ</a:t>
          </a:r>
          <a:r>
            <a:rPr kumimoji="1" lang="en-US" altLang="ja-JP" sz="1100">
              <a:solidFill>
                <a:schemeClr val="dk1"/>
              </a:solidFill>
              <a:effectLst/>
              <a:latin typeface="+mn-lt"/>
              <a:ea typeface="+mn-ea"/>
              <a:cs typeface="+mn-cs"/>
            </a:rPr>
            <a:t>117,502</a:t>
          </a:r>
          <a:r>
            <a:rPr kumimoji="1" lang="ja-JP" altLang="ja-JP" sz="1100">
              <a:solidFill>
                <a:schemeClr val="dk1"/>
              </a:solidFill>
              <a:effectLst/>
              <a:latin typeface="+mn-lt"/>
              <a:ea typeface="+mn-ea"/>
              <a:cs typeface="+mn-cs"/>
            </a:rPr>
            <a:t>千円の積み増しにより残高が</a:t>
          </a:r>
          <a:r>
            <a:rPr kumimoji="1" lang="en-US" altLang="ja-JP" sz="1100">
              <a:solidFill>
                <a:schemeClr val="dk1"/>
              </a:solidFill>
              <a:effectLst/>
              <a:latin typeface="+mn-lt"/>
              <a:ea typeface="+mn-ea"/>
              <a:cs typeface="+mn-cs"/>
            </a:rPr>
            <a:t>2,219,273</a:t>
          </a:r>
          <a:r>
            <a:rPr kumimoji="1" lang="ja-JP" altLang="ja-JP" sz="1100">
              <a:solidFill>
                <a:schemeClr val="dk1"/>
              </a:solidFill>
              <a:effectLst/>
              <a:latin typeface="+mn-lt"/>
              <a:ea typeface="+mn-ea"/>
              <a:cs typeface="+mn-cs"/>
            </a:rPr>
            <a:t>千円となり標準財政規模比は</a:t>
          </a:r>
          <a:r>
            <a:rPr kumimoji="1" lang="en-US" altLang="ja-JP" sz="1100">
              <a:solidFill>
                <a:schemeClr val="dk1"/>
              </a:solidFill>
              <a:effectLst/>
              <a:latin typeface="+mn-lt"/>
              <a:ea typeface="+mn-ea"/>
              <a:cs typeface="+mn-cs"/>
            </a:rPr>
            <a:t>63.40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0.82</a:t>
          </a:r>
          <a:r>
            <a:rPr kumimoji="1" lang="ja-JP" altLang="ja-JP" sz="1100">
              <a:solidFill>
                <a:schemeClr val="dk1"/>
              </a:solidFill>
              <a:effectLst/>
              <a:latin typeface="+mn-lt"/>
              <a:ea typeface="+mn-ea"/>
              <a:cs typeface="+mn-cs"/>
            </a:rPr>
            <a:t>％増）となった。</a:t>
          </a:r>
          <a:endParaRPr lang="ja-JP" altLang="ja-JP" sz="1400">
            <a:effectLst/>
          </a:endParaRPr>
        </a:p>
        <a:p>
          <a:r>
            <a:rPr kumimoji="1" lang="ja-JP" altLang="ja-JP" sz="1100">
              <a:solidFill>
                <a:schemeClr val="dk1"/>
              </a:solidFill>
              <a:effectLst/>
              <a:latin typeface="+mn-lt"/>
              <a:ea typeface="+mn-ea"/>
              <a:cs typeface="+mn-cs"/>
            </a:rPr>
            <a:t>　今後も積立資金余力がある年度では充当可能基金等への計画的・積極的な積立を行い、将来への財政負担の軽減・平準化に努める。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沖縄県竹富町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各年度、各会計において赤字の算出はない。</a:t>
          </a:r>
          <a:endParaRPr lang="ja-JP" altLang="ja-JP" sz="1400">
            <a:effectLst/>
          </a:endParaRPr>
        </a:p>
        <a:p>
          <a:r>
            <a:rPr kumimoji="1" lang="ja-JP" altLang="ja-JP" sz="1100">
              <a:solidFill>
                <a:schemeClr val="dk1"/>
              </a:solidFill>
              <a:effectLst/>
              <a:latin typeface="+mn-lt"/>
              <a:ea typeface="+mn-ea"/>
              <a:cs typeface="+mn-cs"/>
            </a:rPr>
            <a:t>　水道事業（水道特会）においては、西表島から各島を接続する海底送水管が耐用年数を超過していることから、その更新費用に関連する事業費の増額に伴う簡水債や過疎債の起債額の増加が見込まれる。</a:t>
          </a:r>
          <a:endParaRPr lang="ja-JP" altLang="ja-JP" sz="1400">
            <a:effectLst/>
          </a:endParaRPr>
        </a:p>
        <a:p>
          <a:r>
            <a:rPr kumimoji="1" lang="ja-JP" altLang="ja-JP" sz="1100">
              <a:solidFill>
                <a:schemeClr val="dk1"/>
              </a:solidFill>
              <a:effectLst/>
              <a:latin typeface="+mn-lt"/>
              <a:ea typeface="+mn-ea"/>
              <a:cs typeface="+mn-cs"/>
            </a:rPr>
            <a:t>　国民健康保険事業、介護保険事業では、全国的な傾向と例外なく、本町でも高齢化に伴う医療費、介護費が増加傾向にあり、各特会の財政状況は大変厳しい状況が見込まれることから、保険料の見直し等による適正化を図る等、健全な事業経営・運営に努める。また、水道事業、下水道事業においても、事業の導入時以来行われていない料金改定の早期見直しや基準外繰入金の抑制を図る等、公営企業の独立採算制に基づいた経営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topLeftCell="A7" zoomScale="70" zoomScaleNormal="70" workbookViewId="0">
      <selection activeCell="BN19" sqref="BV19:CC19"/>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10120904</v>
      </c>
      <c r="BO4" s="395"/>
      <c r="BP4" s="395"/>
      <c r="BQ4" s="395"/>
      <c r="BR4" s="395"/>
      <c r="BS4" s="395"/>
      <c r="BT4" s="395"/>
      <c r="BU4" s="396"/>
      <c r="BV4" s="394">
        <v>6926359</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8.8000000000000007</v>
      </c>
      <c r="CU4" s="401"/>
      <c r="CV4" s="401"/>
      <c r="CW4" s="401"/>
      <c r="CX4" s="401"/>
      <c r="CY4" s="401"/>
      <c r="CZ4" s="401"/>
      <c r="DA4" s="402"/>
      <c r="DB4" s="400">
        <v>12.2</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9697688</v>
      </c>
      <c r="BO5" s="432"/>
      <c r="BP5" s="432"/>
      <c r="BQ5" s="432"/>
      <c r="BR5" s="432"/>
      <c r="BS5" s="432"/>
      <c r="BT5" s="432"/>
      <c r="BU5" s="433"/>
      <c r="BV5" s="431">
        <v>6290780</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90.1</v>
      </c>
      <c r="CU5" s="429"/>
      <c r="CV5" s="429"/>
      <c r="CW5" s="429"/>
      <c r="CX5" s="429"/>
      <c r="CY5" s="429"/>
      <c r="CZ5" s="429"/>
      <c r="DA5" s="430"/>
      <c r="DB5" s="428">
        <v>83.8</v>
      </c>
      <c r="DC5" s="429"/>
      <c r="DD5" s="429"/>
      <c r="DE5" s="429"/>
      <c r="DF5" s="429"/>
      <c r="DG5" s="429"/>
      <c r="DH5" s="429"/>
      <c r="DI5" s="430"/>
      <c r="DJ5" s="186"/>
      <c r="DK5" s="186"/>
      <c r="DL5" s="186"/>
      <c r="DM5" s="186"/>
      <c r="DN5" s="186"/>
      <c r="DO5" s="186"/>
    </row>
    <row r="6" spans="1:119" ht="18.75" customHeight="1" x14ac:dyDescent="0.15">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93</v>
      </c>
      <c r="AV6" s="464"/>
      <c r="AW6" s="464"/>
      <c r="AX6" s="464"/>
      <c r="AY6" s="465" t="s">
        <v>101</v>
      </c>
      <c r="AZ6" s="466"/>
      <c r="BA6" s="466"/>
      <c r="BB6" s="466"/>
      <c r="BC6" s="466"/>
      <c r="BD6" s="466"/>
      <c r="BE6" s="466"/>
      <c r="BF6" s="466"/>
      <c r="BG6" s="466"/>
      <c r="BH6" s="466"/>
      <c r="BI6" s="466"/>
      <c r="BJ6" s="466"/>
      <c r="BK6" s="466"/>
      <c r="BL6" s="466"/>
      <c r="BM6" s="467"/>
      <c r="BN6" s="431">
        <v>423216</v>
      </c>
      <c r="BO6" s="432"/>
      <c r="BP6" s="432"/>
      <c r="BQ6" s="432"/>
      <c r="BR6" s="432"/>
      <c r="BS6" s="432"/>
      <c r="BT6" s="432"/>
      <c r="BU6" s="433"/>
      <c r="BV6" s="431">
        <v>635579</v>
      </c>
      <c r="BW6" s="432"/>
      <c r="BX6" s="432"/>
      <c r="BY6" s="432"/>
      <c r="BZ6" s="432"/>
      <c r="CA6" s="432"/>
      <c r="CB6" s="432"/>
      <c r="CC6" s="433"/>
      <c r="CD6" s="434" t="s">
        <v>102</v>
      </c>
      <c r="CE6" s="435"/>
      <c r="CF6" s="435"/>
      <c r="CG6" s="435"/>
      <c r="CH6" s="435"/>
      <c r="CI6" s="435"/>
      <c r="CJ6" s="435"/>
      <c r="CK6" s="435"/>
      <c r="CL6" s="435"/>
      <c r="CM6" s="435"/>
      <c r="CN6" s="435"/>
      <c r="CO6" s="435"/>
      <c r="CP6" s="435"/>
      <c r="CQ6" s="435"/>
      <c r="CR6" s="435"/>
      <c r="CS6" s="436"/>
      <c r="CT6" s="468">
        <v>90.1</v>
      </c>
      <c r="CU6" s="469"/>
      <c r="CV6" s="469"/>
      <c r="CW6" s="469"/>
      <c r="CX6" s="469"/>
      <c r="CY6" s="469"/>
      <c r="CZ6" s="469"/>
      <c r="DA6" s="470"/>
      <c r="DB6" s="468">
        <v>86.2</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103</v>
      </c>
      <c r="AN7" s="461"/>
      <c r="AO7" s="461"/>
      <c r="AP7" s="461"/>
      <c r="AQ7" s="461"/>
      <c r="AR7" s="461"/>
      <c r="AS7" s="461"/>
      <c r="AT7" s="462"/>
      <c r="AU7" s="463" t="s">
        <v>104</v>
      </c>
      <c r="AV7" s="464"/>
      <c r="AW7" s="464"/>
      <c r="AX7" s="464"/>
      <c r="AY7" s="465" t="s">
        <v>105</v>
      </c>
      <c r="AZ7" s="466"/>
      <c r="BA7" s="466"/>
      <c r="BB7" s="466"/>
      <c r="BC7" s="466"/>
      <c r="BD7" s="466"/>
      <c r="BE7" s="466"/>
      <c r="BF7" s="466"/>
      <c r="BG7" s="466"/>
      <c r="BH7" s="466"/>
      <c r="BI7" s="466"/>
      <c r="BJ7" s="466"/>
      <c r="BK7" s="466"/>
      <c r="BL7" s="466"/>
      <c r="BM7" s="467"/>
      <c r="BN7" s="431">
        <v>113976</v>
      </c>
      <c r="BO7" s="432"/>
      <c r="BP7" s="432"/>
      <c r="BQ7" s="432"/>
      <c r="BR7" s="432"/>
      <c r="BS7" s="432"/>
      <c r="BT7" s="432"/>
      <c r="BU7" s="433"/>
      <c r="BV7" s="431">
        <v>224990</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3500500</v>
      </c>
      <c r="CU7" s="432"/>
      <c r="CV7" s="432"/>
      <c r="CW7" s="432"/>
      <c r="CX7" s="432"/>
      <c r="CY7" s="432"/>
      <c r="CZ7" s="432"/>
      <c r="DA7" s="433"/>
      <c r="DB7" s="431">
        <v>3358641</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108</v>
      </c>
      <c r="AV8" s="464"/>
      <c r="AW8" s="464"/>
      <c r="AX8" s="464"/>
      <c r="AY8" s="465" t="s">
        <v>109</v>
      </c>
      <c r="AZ8" s="466"/>
      <c r="BA8" s="466"/>
      <c r="BB8" s="466"/>
      <c r="BC8" s="466"/>
      <c r="BD8" s="466"/>
      <c r="BE8" s="466"/>
      <c r="BF8" s="466"/>
      <c r="BG8" s="466"/>
      <c r="BH8" s="466"/>
      <c r="BI8" s="466"/>
      <c r="BJ8" s="466"/>
      <c r="BK8" s="466"/>
      <c r="BL8" s="466"/>
      <c r="BM8" s="467"/>
      <c r="BN8" s="431">
        <v>309240</v>
      </c>
      <c r="BO8" s="432"/>
      <c r="BP8" s="432"/>
      <c r="BQ8" s="432"/>
      <c r="BR8" s="432"/>
      <c r="BS8" s="432"/>
      <c r="BT8" s="432"/>
      <c r="BU8" s="433"/>
      <c r="BV8" s="431">
        <v>410589</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0.16</v>
      </c>
      <c r="CU8" s="472"/>
      <c r="CV8" s="472"/>
      <c r="CW8" s="472"/>
      <c r="CX8" s="472"/>
      <c r="CY8" s="472"/>
      <c r="CZ8" s="472"/>
      <c r="DA8" s="473"/>
      <c r="DB8" s="471">
        <v>0.16</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3942</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93</v>
      </c>
      <c r="AV9" s="464"/>
      <c r="AW9" s="464"/>
      <c r="AX9" s="464"/>
      <c r="AY9" s="465" t="s">
        <v>115</v>
      </c>
      <c r="AZ9" s="466"/>
      <c r="BA9" s="466"/>
      <c r="BB9" s="466"/>
      <c r="BC9" s="466"/>
      <c r="BD9" s="466"/>
      <c r="BE9" s="466"/>
      <c r="BF9" s="466"/>
      <c r="BG9" s="466"/>
      <c r="BH9" s="466"/>
      <c r="BI9" s="466"/>
      <c r="BJ9" s="466"/>
      <c r="BK9" s="466"/>
      <c r="BL9" s="466"/>
      <c r="BM9" s="467"/>
      <c r="BN9" s="431">
        <v>-101349</v>
      </c>
      <c r="BO9" s="432"/>
      <c r="BP9" s="432"/>
      <c r="BQ9" s="432"/>
      <c r="BR9" s="432"/>
      <c r="BS9" s="432"/>
      <c r="BT9" s="432"/>
      <c r="BU9" s="433"/>
      <c r="BV9" s="431">
        <v>202228</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16.2</v>
      </c>
      <c r="CU9" s="429"/>
      <c r="CV9" s="429"/>
      <c r="CW9" s="429"/>
      <c r="CX9" s="429"/>
      <c r="CY9" s="429"/>
      <c r="CZ9" s="429"/>
      <c r="DA9" s="430"/>
      <c r="DB9" s="428">
        <v>15.2</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3998</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119</v>
      </c>
      <c r="AV10" s="464"/>
      <c r="AW10" s="464"/>
      <c r="AX10" s="464"/>
      <c r="AY10" s="465" t="s">
        <v>120</v>
      </c>
      <c r="AZ10" s="466"/>
      <c r="BA10" s="466"/>
      <c r="BB10" s="466"/>
      <c r="BC10" s="466"/>
      <c r="BD10" s="466"/>
      <c r="BE10" s="466"/>
      <c r="BF10" s="466"/>
      <c r="BG10" s="466"/>
      <c r="BH10" s="466"/>
      <c r="BI10" s="466"/>
      <c r="BJ10" s="466"/>
      <c r="BK10" s="466"/>
      <c r="BL10" s="466"/>
      <c r="BM10" s="467"/>
      <c r="BN10" s="431">
        <v>117502</v>
      </c>
      <c r="BO10" s="432"/>
      <c r="BP10" s="432"/>
      <c r="BQ10" s="432"/>
      <c r="BR10" s="432"/>
      <c r="BS10" s="432"/>
      <c r="BT10" s="432"/>
      <c r="BU10" s="433"/>
      <c r="BV10" s="431">
        <v>42362</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93</v>
      </c>
      <c r="AV11" s="464"/>
      <c r="AW11" s="464"/>
      <c r="AX11" s="464"/>
      <c r="AY11" s="465" t="s">
        <v>125</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127</v>
      </c>
      <c r="DC11" s="472"/>
      <c r="DD11" s="472"/>
      <c r="DE11" s="472"/>
      <c r="DF11" s="472"/>
      <c r="DG11" s="472"/>
      <c r="DH11" s="472"/>
      <c r="DI11" s="473"/>
      <c r="DJ11" s="186"/>
      <c r="DK11" s="186"/>
      <c r="DL11" s="186"/>
      <c r="DM11" s="186"/>
      <c r="DN11" s="186"/>
      <c r="DO11" s="186"/>
    </row>
    <row r="12" spans="1:119" ht="18.75" customHeight="1" x14ac:dyDescent="0.15">
      <c r="A12" s="187"/>
      <c r="B12" s="491" t="s">
        <v>128</v>
      </c>
      <c r="C12" s="492"/>
      <c r="D12" s="492"/>
      <c r="E12" s="492"/>
      <c r="F12" s="492"/>
      <c r="G12" s="492"/>
      <c r="H12" s="492"/>
      <c r="I12" s="492"/>
      <c r="J12" s="492"/>
      <c r="K12" s="493"/>
      <c r="L12" s="500" t="s">
        <v>129</v>
      </c>
      <c r="M12" s="501"/>
      <c r="N12" s="501"/>
      <c r="O12" s="501"/>
      <c r="P12" s="501"/>
      <c r="Q12" s="502"/>
      <c r="R12" s="503">
        <v>4300</v>
      </c>
      <c r="S12" s="504"/>
      <c r="T12" s="504"/>
      <c r="U12" s="504"/>
      <c r="V12" s="505"/>
      <c r="W12" s="506" t="s">
        <v>1</v>
      </c>
      <c r="X12" s="464"/>
      <c r="Y12" s="464"/>
      <c r="Z12" s="464"/>
      <c r="AA12" s="464"/>
      <c r="AB12" s="507"/>
      <c r="AC12" s="508" t="s">
        <v>130</v>
      </c>
      <c r="AD12" s="509"/>
      <c r="AE12" s="509"/>
      <c r="AF12" s="509"/>
      <c r="AG12" s="510"/>
      <c r="AH12" s="508" t="s">
        <v>131</v>
      </c>
      <c r="AI12" s="509"/>
      <c r="AJ12" s="509"/>
      <c r="AK12" s="509"/>
      <c r="AL12" s="511"/>
      <c r="AM12" s="460" t="s">
        <v>132</v>
      </c>
      <c r="AN12" s="461"/>
      <c r="AO12" s="461"/>
      <c r="AP12" s="461"/>
      <c r="AQ12" s="461"/>
      <c r="AR12" s="461"/>
      <c r="AS12" s="461"/>
      <c r="AT12" s="462"/>
      <c r="AU12" s="463" t="s">
        <v>133</v>
      </c>
      <c r="AV12" s="464"/>
      <c r="AW12" s="464"/>
      <c r="AX12" s="464"/>
      <c r="AY12" s="465" t="s">
        <v>134</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0</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136</v>
      </c>
      <c r="CU12" s="472"/>
      <c r="CV12" s="472"/>
      <c r="CW12" s="472"/>
      <c r="CX12" s="472"/>
      <c r="CY12" s="472"/>
      <c r="CZ12" s="472"/>
      <c r="DA12" s="473"/>
      <c r="DB12" s="471" t="s">
        <v>136</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137</v>
      </c>
      <c r="N13" s="523"/>
      <c r="O13" s="523"/>
      <c r="P13" s="523"/>
      <c r="Q13" s="524"/>
      <c r="R13" s="515">
        <v>4262</v>
      </c>
      <c r="S13" s="516"/>
      <c r="T13" s="516"/>
      <c r="U13" s="516"/>
      <c r="V13" s="517"/>
      <c r="W13" s="447" t="s">
        <v>138</v>
      </c>
      <c r="X13" s="448"/>
      <c r="Y13" s="448"/>
      <c r="Z13" s="448"/>
      <c r="AA13" s="448"/>
      <c r="AB13" s="438"/>
      <c r="AC13" s="482">
        <v>349</v>
      </c>
      <c r="AD13" s="483"/>
      <c r="AE13" s="483"/>
      <c r="AF13" s="483"/>
      <c r="AG13" s="525"/>
      <c r="AH13" s="482">
        <v>407</v>
      </c>
      <c r="AI13" s="483"/>
      <c r="AJ13" s="483"/>
      <c r="AK13" s="483"/>
      <c r="AL13" s="484"/>
      <c r="AM13" s="460" t="s">
        <v>139</v>
      </c>
      <c r="AN13" s="461"/>
      <c r="AO13" s="461"/>
      <c r="AP13" s="461"/>
      <c r="AQ13" s="461"/>
      <c r="AR13" s="461"/>
      <c r="AS13" s="461"/>
      <c r="AT13" s="462"/>
      <c r="AU13" s="463" t="s">
        <v>140</v>
      </c>
      <c r="AV13" s="464"/>
      <c r="AW13" s="464"/>
      <c r="AX13" s="464"/>
      <c r="AY13" s="465" t="s">
        <v>141</v>
      </c>
      <c r="AZ13" s="466"/>
      <c r="BA13" s="466"/>
      <c r="BB13" s="466"/>
      <c r="BC13" s="466"/>
      <c r="BD13" s="466"/>
      <c r="BE13" s="466"/>
      <c r="BF13" s="466"/>
      <c r="BG13" s="466"/>
      <c r="BH13" s="466"/>
      <c r="BI13" s="466"/>
      <c r="BJ13" s="466"/>
      <c r="BK13" s="466"/>
      <c r="BL13" s="466"/>
      <c r="BM13" s="467"/>
      <c r="BN13" s="431">
        <v>16153</v>
      </c>
      <c r="BO13" s="432"/>
      <c r="BP13" s="432"/>
      <c r="BQ13" s="432"/>
      <c r="BR13" s="432"/>
      <c r="BS13" s="432"/>
      <c r="BT13" s="432"/>
      <c r="BU13" s="433"/>
      <c r="BV13" s="431">
        <v>244590</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6.4</v>
      </c>
      <c r="CU13" s="429"/>
      <c r="CV13" s="429"/>
      <c r="CW13" s="429"/>
      <c r="CX13" s="429"/>
      <c r="CY13" s="429"/>
      <c r="CZ13" s="429"/>
      <c r="DA13" s="430"/>
      <c r="DB13" s="428">
        <v>4.9000000000000004</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143</v>
      </c>
      <c r="M14" s="513"/>
      <c r="N14" s="513"/>
      <c r="O14" s="513"/>
      <c r="P14" s="513"/>
      <c r="Q14" s="514"/>
      <c r="R14" s="515">
        <v>4342</v>
      </c>
      <c r="S14" s="516"/>
      <c r="T14" s="516"/>
      <c r="U14" s="516"/>
      <c r="V14" s="517"/>
      <c r="W14" s="421"/>
      <c r="X14" s="422"/>
      <c r="Y14" s="422"/>
      <c r="Z14" s="422"/>
      <c r="AA14" s="422"/>
      <c r="AB14" s="411"/>
      <c r="AC14" s="518">
        <v>16.5</v>
      </c>
      <c r="AD14" s="519"/>
      <c r="AE14" s="519"/>
      <c r="AF14" s="519"/>
      <c r="AG14" s="520"/>
      <c r="AH14" s="518">
        <v>19.100000000000001</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t="s">
        <v>136</v>
      </c>
      <c r="CU14" s="530"/>
      <c r="CV14" s="530"/>
      <c r="CW14" s="530"/>
      <c r="CX14" s="530"/>
      <c r="CY14" s="530"/>
      <c r="CZ14" s="530"/>
      <c r="DA14" s="531"/>
      <c r="DB14" s="529" t="s">
        <v>136</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137</v>
      </c>
      <c r="N15" s="523"/>
      <c r="O15" s="523"/>
      <c r="P15" s="523"/>
      <c r="Q15" s="524"/>
      <c r="R15" s="515">
        <v>4292</v>
      </c>
      <c r="S15" s="516"/>
      <c r="T15" s="516"/>
      <c r="U15" s="516"/>
      <c r="V15" s="517"/>
      <c r="W15" s="447" t="s">
        <v>145</v>
      </c>
      <c r="X15" s="448"/>
      <c r="Y15" s="448"/>
      <c r="Z15" s="448"/>
      <c r="AA15" s="448"/>
      <c r="AB15" s="438"/>
      <c r="AC15" s="482">
        <v>112</v>
      </c>
      <c r="AD15" s="483"/>
      <c r="AE15" s="483"/>
      <c r="AF15" s="483"/>
      <c r="AG15" s="525"/>
      <c r="AH15" s="482">
        <v>150</v>
      </c>
      <c r="AI15" s="483"/>
      <c r="AJ15" s="483"/>
      <c r="AK15" s="483"/>
      <c r="AL15" s="484"/>
      <c r="AM15" s="460"/>
      <c r="AN15" s="461"/>
      <c r="AO15" s="461"/>
      <c r="AP15" s="461"/>
      <c r="AQ15" s="461"/>
      <c r="AR15" s="461"/>
      <c r="AS15" s="461"/>
      <c r="AT15" s="462"/>
      <c r="AU15" s="463"/>
      <c r="AV15" s="464"/>
      <c r="AW15" s="464"/>
      <c r="AX15" s="464"/>
      <c r="AY15" s="391" t="s">
        <v>146</v>
      </c>
      <c r="AZ15" s="392"/>
      <c r="BA15" s="392"/>
      <c r="BB15" s="392"/>
      <c r="BC15" s="392"/>
      <c r="BD15" s="392"/>
      <c r="BE15" s="392"/>
      <c r="BF15" s="392"/>
      <c r="BG15" s="392"/>
      <c r="BH15" s="392"/>
      <c r="BI15" s="392"/>
      <c r="BJ15" s="392"/>
      <c r="BK15" s="392"/>
      <c r="BL15" s="392"/>
      <c r="BM15" s="393"/>
      <c r="BN15" s="394">
        <v>501951</v>
      </c>
      <c r="BO15" s="395"/>
      <c r="BP15" s="395"/>
      <c r="BQ15" s="395"/>
      <c r="BR15" s="395"/>
      <c r="BS15" s="395"/>
      <c r="BT15" s="395"/>
      <c r="BU15" s="396"/>
      <c r="BV15" s="394">
        <v>483688</v>
      </c>
      <c r="BW15" s="395"/>
      <c r="BX15" s="395"/>
      <c r="BY15" s="395"/>
      <c r="BZ15" s="395"/>
      <c r="CA15" s="395"/>
      <c r="CB15" s="395"/>
      <c r="CC15" s="396"/>
      <c r="CD15" s="532" t="s">
        <v>147</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148</v>
      </c>
      <c r="M16" s="543"/>
      <c r="N16" s="543"/>
      <c r="O16" s="543"/>
      <c r="P16" s="543"/>
      <c r="Q16" s="544"/>
      <c r="R16" s="535" t="s">
        <v>149</v>
      </c>
      <c r="S16" s="536"/>
      <c r="T16" s="536"/>
      <c r="U16" s="536"/>
      <c r="V16" s="537"/>
      <c r="W16" s="421"/>
      <c r="X16" s="422"/>
      <c r="Y16" s="422"/>
      <c r="Z16" s="422"/>
      <c r="AA16" s="422"/>
      <c r="AB16" s="411"/>
      <c r="AC16" s="518">
        <v>5.3</v>
      </c>
      <c r="AD16" s="519"/>
      <c r="AE16" s="519"/>
      <c r="AF16" s="519"/>
      <c r="AG16" s="520"/>
      <c r="AH16" s="518">
        <v>7</v>
      </c>
      <c r="AI16" s="519"/>
      <c r="AJ16" s="519"/>
      <c r="AK16" s="519"/>
      <c r="AL16" s="521"/>
      <c r="AM16" s="460"/>
      <c r="AN16" s="461"/>
      <c r="AO16" s="461"/>
      <c r="AP16" s="461"/>
      <c r="AQ16" s="461"/>
      <c r="AR16" s="461"/>
      <c r="AS16" s="461"/>
      <c r="AT16" s="462"/>
      <c r="AU16" s="463"/>
      <c r="AV16" s="464"/>
      <c r="AW16" s="464"/>
      <c r="AX16" s="464"/>
      <c r="AY16" s="465" t="s">
        <v>150</v>
      </c>
      <c r="AZ16" s="466"/>
      <c r="BA16" s="466"/>
      <c r="BB16" s="466"/>
      <c r="BC16" s="466"/>
      <c r="BD16" s="466"/>
      <c r="BE16" s="466"/>
      <c r="BF16" s="466"/>
      <c r="BG16" s="466"/>
      <c r="BH16" s="466"/>
      <c r="BI16" s="466"/>
      <c r="BJ16" s="466"/>
      <c r="BK16" s="466"/>
      <c r="BL16" s="466"/>
      <c r="BM16" s="467"/>
      <c r="BN16" s="431">
        <v>3278805</v>
      </c>
      <c r="BO16" s="432"/>
      <c r="BP16" s="432"/>
      <c r="BQ16" s="432"/>
      <c r="BR16" s="432"/>
      <c r="BS16" s="432"/>
      <c r="BT16" s="432"/>
      <c r="BU16" s="433"/>
      <c r="BV16" s="431">
        <v>3114891</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151</v>
      </c>
      <c r="N17" s="539"/>
      <c r="O17" s="539"/>
      <c r="P17" s="539"/>
      <c r="Q17" s="540"/>
      <c r="R17" s="535" t="s">
        <v>152</v>
      </c>
      <c r="S17" s="536"/>
      <c r="T17" s="536"/>
      <c r="U17" s="536"/>
      <c r="V17" s="537"/>
      <c r="W17" s="447" t="s">
        <v>153</v>
      </c>
      <c r="X17" s="448"/>
      <c r="Y17" s="448"/>
      <c r="Z17" s="448"/>
      <c r="AA17" s="448"/>
      <c r="AB17" s="438"/>
      <c r="AC17" s="482">
        <v>1651</v>
      </c>
      <c r="AD17" s="483"/>
      <c r="AE17" s="483"/>
      <c r="AF17" s="483"/>
      <c r="AG17" s="525"/>
      <c r="AH17" s="482">
        <v>1574</v>
      </c>
      <c r="AI17" s="483"/>
      <c r="AJ17" s="483"/>
      <c r="AK17" s="483"/>
      <c r="AL17" s="484"/>
      <c r="AM17" s="460"/>
      <c r="AN17" s="461"/>
      <c r="AO17" s="461"/>
      <c r="AP17" s="461"/>
      <c r="AQ17" s="461"/>
      <c r="AR17" s="461"/>
      <c r="AS17" s="461"/>
      <c r="AT17" s="462"/>
      <c r="AU17" s="463"/>
      <c r="AV17" s="464"/>
      <c r="AW17" s="464"/>
      <c r="AX17" s="464"/>
      <c r="AY17" s="465" t="s">
        <v>154</v>
      </c>
      <c r="AZ17" s="466"/>
      <c r="BA17" s="466"/>
      <c r="BB17" s="466"/>
      <c r="BC17" s="466"/>
      <c r="BD17" s="466"/>
      <c r="BE17" s="466"/>
      <c r="BF17" s="466"/>
      <c r="BG17" s="466"/>
      <c r="BH17" s="466"/>
      <c r="BI17" s="466"/>
      <c r="BJ17" s="466"/>
      <c r="BK17" s="466"/>
      <c r="BL17" s="466"/>
      <c r="BM17" s="467"/>
      <c r="BN17" s="431">
        <v>633580</v>
      </c>
      <c r="BO17" s="432"/>
      <c r="BP17" s="432"/>
      <c r="BQ17" s="432"/>
      <c r="BR17" s="432"/>
      <c r="BS17" s="432"/>
      <c r="BT17" s="432"/>
      <c r="BU17" s="433"/>
      <c r="BV17" s="431">
        <v>612623</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155</v>
      </c>
      <c r="C18" s="474"/>
      <c r="D18" s="474"/>
      <c r="E18" s="546"/>
      <c r="F18" s="546"/>
      <c r="G18" s="546"/>
      <c r="H18" s="546"/>
      <c r="I18" s="546"/>
      <c r="J18" s="546"/>
      <c r="K18" s="546"/>
      <c r="L18" s="547">
        <v>334.4</v>
      </c>
      <c r="M18" s="547"/>
      <c r="N18" s="547"/>
      <c r="O18" s="547"/>
      <c r="P18" s="547"/>
      <c r="Q18" s="547"/>
      <c r="R18" s="548"/>
      <c r="S18" s="548"/>
      <c r="T18" s="548"/>
      <c r="U18" s="548"/>
      <c r="V18" s="549"/>
      <c r="W18" s="449"/>
      <c r="X18" s="450"/>
      <c r="Y18" s="450"/>
      <c r="Z18" s="450"/>
      <c r="AA18" s="450"/>
      <c r="AB18" s="441"/>
      <c r="AC18" s="550">
        <v>78.2</v>
      </c>
      <c r="AD18" s="551"/>
      <c r="AE18" s="551"/>
      <c r="AF18" s="551"/>
      <c r="AG18" s="552"/>
      <c r="AH18" s="550">
        <v>73.900000000000006</v>
      </c>
      <c r="AI18" s="551"/>
      <c r="AJ18" s="551"/>
      <c r="AK18" s="551"/>
      <c r="AL18" s="553"/>
      <c r="AM18" s="460"/>
      <c r="AN18" s="461"/>
      <c r="AO18" s="461"/>
      <c r="AP18" s="461"/>
      <c r="AQ18" s="461"/>
      <c r="AR18" s="461"/>
      <c r="AS18" s="461"/>
      <c r="AT18" s="462"/>
      <c r="AU18" s="463"/>
      <c r="AV18" s="464"/>
      <c r="AW18" s="464"/>
      <c r="AX18" s="464"/>
      <c r="AY18" s="465" t="s">
        <v>156</v>
      </c>
      <c r="AZ18" s="466"/>
      <c r="BA18" s="466"/>
      <c r="BB18" s="466"/>
      <c r="BC18" s="466"/>
      <c r="BD18" s="466"/>
      <c r="BE18" s="466"/>
      <c r="BF18" s="466"/>
      <c r="BG18" s="466"/>
      <c r="BH18" s="466"/>
      <c r="BI18" s="466"/>
      <c r="BJ18" s="466"/>
      <c r="BK18" s="466"/>
      <c r="BL18" s="466"/>
      <c r="BM18" s="467"/>
      <c r="BN18" s="431">
        <v>3086363</v>
      </c>
      <c r="BO18" s="432"/>
      <c r="BP18" s="432"/>
      <c r="BQ18" s="432"/>
      <c r="BR18" s="432"/>
      <c r="BS18" s="432"/>
      <c r="BT18" s="432"/>
      <c r="BU18" s="433"/>
      <c r="BV18" s="431">
        <v>2869290</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157</v>
      </c>
      <c r="C19" s="474"/>
      <c r="D19" s="474"/>
      <c r="E19" s="546"/>
      <c r="F19" s="546"/>
      <c r="G19" s="546"/>
      <c r="H19" s="546"/>
      <c r="I19" s="546"/>
      <c r="J19" s="546"/>
      <c r="K19" s="546"/>
      <c r="L19" s="554">
        <v>12</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158</v>
      </c>
      <c r="AZ19" s="466"/>
      <c r="BA19" s="466"/>
      <c r="BB19" s="466"/>
      <c r="BC19" s="466"/>
      <c r="BD19" s="466"/>
      <c r="BE19" s="466"/>
      <c r="BF19" s="466"/>
      <c r="BG19" s="466"/>
      <c r="BH19" s="466"/>
      <c r="BI19" s="466"/>
      <c r="BJ19" s="466"/>
      <c r="BK19" s="466"/>
      <c r="BL19" s="466"/>
      <c r="BM19" s="467"/>
      <c r="BN19" s="431">
        <v>4223052</v>
      </c>
      <c r="BO19" s="432"/>
      <c r="BP19" s="432"/>
      <c r="BQ19" s="432"/>
      <c r="BR19" s="432"/>
      <c r="BS19" s="432"/>
      <c r="BT19" s="432"/>
      <c r="BU19" s="433"/>
      <c r="BV19" s="431">
        <v>4134506</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159</v>
      </c>
      <c r="C20" s="474"/>
      <c r="D20" s="474"/>
      <c r="E20" s="546"/>
      <c r="F20" s="546"/>
      <c r="G20" s="546"/>
      <c r="H20" s="546"/>
      <c r="I20" s="546"/>
      <c r="J20" s="546"/>
      <c r="K20" s="546"/>
      <c r="L20" s="554">
        <v>2093</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160</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161</v>
      </c>
      <c r="C22" s="569"/>
      <c r="D22" s="570"/>
      <c r="E22" s="443" t="s">
        <v>1</v>
      </c>
      <c r="F22" s="448"/>
      <c r="G22" s="448"/>
      <c r="H22" s="448"/>
      <c r="I22" s="448"/>
      <c r="J22" s="448"/>
      <c r="K22" s="438"/>
      <c r="L22" s="443" t="s">
        <v>162</v>
      </c>
      <c r="M22" s="448"/>
      <c r="N22" s="448"/>
      <c r="O22" s="448"/>
      <c r="P22" s="438"/>
      <c r="Q22" s="577" t="s">
        <v>163</v>
      </c>
      <c r="R22" s="578"/>
      <c r="S22" s="578"/>
      <c r="T22" s="578"/>
      <c r="U22" s="578"/>
      <c r="V22" s="579"/>
      <c r="W22" s="583" t="s">
        <v>164</v>
      </c>
      <c r="X22" s="569"/>
      <c r="Y22" s="570"/>
      <c r="Z22" s="443" t="s">
        <v>1</v>
      </c>
      <c r="AA22" s="448"/>
      <c r="AB22" s="448"/>
      <c r="AC22" s="448"/>
      <c r="AD22" s="448"/>
      <c r="AE22" s="448"/>
      <c r="AF22" s="448"/>
      <c r="AG22" s="438"/>
      <c r="AH22" s="596" t="s">
        <v>165</v>
      </c>
      <c r="AI22" s="448"/>
      <c r="AJ22" s="448"/>
      <c r="AK22" s="448"/>
      <c r="AL22" s="438"/>
      <c r="AM22" s="596" t="s">
        <v>166</v>
      </c>
      <c r="AN22" s="597"/>
      <c r="AO22" s="597"/>
      <c r="AP22" s="597"/>
      <c r="AQ22" s="597"/>
      <c r="AR22" s="598"/>
      <c r="AS22" s="577" t="s">
        <v>163</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167</v>
      </c>
      <c r="AZ23" s="392"/>
      <c r="BA23" s="392"/>
      <c r="BB23" s="392"/>
      <c r="BC23" s="392"/>
      <c r="BD23" s="392"/>
      <c r="BE23" s="392"/>
      <c r="BF23" s="392"/>
      <c r="BG23" s="392"/>
      <c r="BH23" s="392"/>
      <c r="BI23" s="392"/>
      <c r="BJ23" s="392"/>
      <c r="BK23" s="392"/>
      <c r="BL23" s="392"/>
      <c r="BM23" s="393"/>
      <c r="BN23" s="431">
        <v>8079560</v>
      </c>
      <c r="BO23" s="432"/>
      <c r="BP23" s="432"/>
      <c r="BQ23" s="432"/>
      <c r="BR23" s="432"/>
      <c r="BS23" s="432"/>
      <c r="BT23" s="432"/>
      <c r="BU23" s="433"/>
      <c r="BV23" s="431">
        <v>7421336</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168</v>
      </c>
      <c r="F24" s="461"/>
      <c r="G24" s="461"/>
      <c r="H24" s="461"/>
      <c r="I24" s="461"/>
      <c r="J24" s="461"/>
      <c r="K24" s="462"/>
      <c r="L24" s="482">
        <v>1</v>
      </c>
      <c r="M24" s="483"/>
      <c r="N24" s="483"/>
      <c r="O24" s="483"/>
      <c r="P24" s="525"/>
      <c r="Q24" s="482">
        <v>7560</v>
      </c>
      <c r="R24" s="483"/>
      <c r="S24" s="483"/>
      <c r="T24" s="483"/>
      <c r="U24" s="483"/>
      <c r="V24" s="525"/>
      <c r="W24" s="584"/>
      <c r="X24" s="572"/>
      <c r="Y24" s="573"/>
      <c r="Z24" s="481" t="s">
        <v>169</v>
      </c>
      <c r="AA24" s="461"/>
      <c r="AB24" s="461"/>
      <c r="AC24" s="461"/>
      <c r="AD24" s="461"/>
      <c r="AE24" s="461"/>
      <c r="AF24" s="461"/>
      <c r="AG24" s="462"/>
      <c r="AH24" s="482">
        <v>138</v>
      </c>
      <c r="AI24" s="483"/>
      <c r="AJ24" s="483"/>
      <c r="AK24" s="483"/>
      <c r="AL24" s="525"/>
      <c r="AM24" s="482">
        <v>382122</v>
      </c>
      <c r="AN24" s="483"/>
      <c r="AO24" s="483"/>
      <c r="AP24" s="483"/>
      <c r="AQ24" s="483"/>
      <c r="AR24" s="525"/>
      <c r="AS24" s="482">
        <v>2769</v>
      </c>
      <c r="AT24" s="483"/>
      <c r="AU24" s="483"/>
      <c r="AV24" s="483"/>
      <c r="AW24" s="483"/>
      <c r="AX24" s="484"/>
      <c r="AY24" s="604" t="s">
        <v>170</v>
      </c>
      <c r="AZ24" s="605"/>
      <c r="BA24" s="605"/>
      <c r="BB24" s="605"/>
      <c r="BC24" s="605"/>
      <c r="BD24" s="605"/>
      <c r="BE24" s="605"/>
      <c r="BF24" s="605"/>
      <c r="BG24" s="605"/>
      <c r="BH24" s="605"/>
      <c r="BI24" s="605"/>
      <c r="BJ24" s="605"/>
      <c r="BK24" s="605"/>
      <c r="BL24" s="605"/>
      <c r="BM24" s="606"/>
      <c r="BN24" s="431">
        <v>8060460</v>
      </c>
      <c r="BO24" s="432"/>
      <c r="BP24" s="432"/>
      <c r="BQ24" s="432"/>
      <c r="BR24" s="432"/>
      <c r="BS24" s="432"/>
      <c r="BT24" s="432"/>
      <c r="BU24" s="433"/>
      <c r="BV24" s="431">
        <v>7397236</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171</v>
      </c>
      <c r="F25" s="461"/>
      <c r="G25" s="461"/>
      <c r="H25" s="461"/>
      <c r="I25" s="461"/>
      <c r="J25" s="461"/>
      <c r="K25" s="462"/>
      <c r="L25" s="482">
        <v>1</v>
      </c>
      <c r="M25" s="483"/>
      <c r="N25" s="483"/>
      <c r="O25" s="483"/>
      <c r="P25" s="525"/>
      <c r="Q25" s="482">
        <v>6120</v>
      </c>
      <c r="R25" s="483"/>
      <c r="S25" s="483"/>
      <c r="T25" s="483"/>
      <c r="U25" s="483"/>
      <c r="V25" s="525"/>
      <c r="W25" s="584"/>
      <c r="X25" s="572"/>
      <c r="Y25" s="573"/>
      <c r="Z25" s="481" t="s">
        <v>172</v>
      </c>
      <c r="AA25" s="461"/>
      <c r="AB25" s="461"/>
      <c r="AC25" s="461"/>
      <c r="AD25" s="461"/>
      <c r="AE25" s="461"/>
      <c r="AF25" s="461"/>
      <c r="AG25" s="462"/>
      <c r="AH25" s="482" t="s">
        <v>173</v>
      </c>
      <c r="AI25" s="483"/>
      <c r="AJ25" s="483"/>
      <c r="AK25" s="483"/>
      <c r="AL25" s="525"/>
      <c r="AM25" s="482" t="s">
        <v>173</v>
      </c>
      <c r="AN25" s="483"/>
      <c r="AO25" s="483"/>
      <c r="AP25" s="483"/>
      <c r="AQ25" s="483"/>
      <c r="AR25" s="525"/>
      <c r="AS25" s="482" t="s">
        <v>173</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3960</v>
      </c>
      <c r="BO25" s="395"/>
      <c r="BP25" s="395"/>
      <c r="BQ25" s="395"/>
      <c r="BR25" s="395"/>
      <c r="BS25" s="395"/>
      <c r="BT25" s="395"/>
      <c r="BU25" s="396"/>
      <c r="BV25" s="394">
        <v>3083947</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175</v>
      </c>
      <c r="F26" s="461"/>
      <c r="G26" s="461"/>
      <c r="H26" s="461"/>
      <c r="I26" s="461"/>
      <c r="J26" s="461"/>
      <c r="K26" s="462"/>
      <c r="L26" s="482">
        <v>1</v>
      </c>
      <c r="M26" s="483"/>
      <c r="N26" s="483"/>
      <c r="O26" s="483"/>
      <c r="P26" s="525"/>
      <c r="Q26" s="482">
        <v>5750</v>
      </c>
      <c r="R26" s="483"/>
      <c r="S26" s="483"/>
      <c r="T26" s="483"/>
      <c r="U26" s="483"/>
      <c r="V26" s="525"/>
      <c r="W26" s="584"/>
      <c r="X26" s="572"/>
      <c r="Y26" s="573"/>
      <c r="Z26" s="481" t="s">
        <v>176</v>
      </c>
      <c r="AA26" s="594"/>
      <c r="AB26" s="594"/>
      <c r="AC26" s="594"/>
      <c r="AD26" s="594"/>
      <c r="AE26" s="594"/>
      <c r="AF26" s="594"/>
      <c r="AG26" s="595"/>
      <c r="AH26" s="482">
        <v>11</v>
      </c>
      <c r="AI26" s="483"/>
      <c r="AJ26" s="483"/>
      <c r="AK26" s="483"/>
      <c r="AL26" s="525"/>
      <c r="AM26" s="482">
        <v>27533</v>
      </c>
      <c r="AN26" s="483"/>
      <c r="AO26" s="483"/>
      <c r="AP26" s="483"/>
      <c r="AQ26" s="483"/>
      <c r="AR26" s="525"/>
      <c r="AS26" s="482">
        <v>2503</v>
      </c>
      <c r="AT26" s="483"/>
      <c r="AU26" s="483"/>
      <c r="AV26" s="483"/>
      <c r="AW26" s="483"/>
      <c r="AX26" s="484"/>
      <c r="AY26" s="434" t="s">
        <v>177</v>
      </c>
      <c r="AZ26" s="435"/>
      <c r="BA26" s="435"/>
      <c r="BB26" s="435"/>
      <c r="BC26" s="435"/>
      <c r="BD26" s="435"/>
      <c r="BE26" s="435"/>
      <c r="BF26" s="435"/>
      <c r="BG26" s="435"/>
      <c r="BH26" s="435"/>
      <c r="BI26" s="435"/>
      <c r="BJ26" s="435"/>
      <c r="BK26" s="435"/>
      <c r="BL26" s="435"/>
      <c r="BM26" s="436"/>
      <c r="BN26" s="431" t="s">
        <v>178</v>
      </c>
      <c r="BO26" s="432"/>
      <c r="BP26" s="432"/>
      <c r="BQ26" s="432"/>
      <c r="BR26" s="432"/>
      <c r="BS26" s="432"/>
      <c r="BT26" s="432"/>
      <c r="BU26" s="433"/>
      <c r="BV26" s="431" t="s">
        <v>173</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179</v>
      </c>
      <c r="F27" s="461"/>
      <c r="G27" s="461"/>
      <c r="H27" s="461"/>
      <c r="I27" s="461"/>
      <c r="J27" s="461"/>
      <c r="K27" s="462"/>
      <c r="L27" s="482">
        <v>1</v>
      </c>
      <c r="M27" s="483"/>
      <c r="N27" s="483"/>
      <c r="O27" s="483"/>
      <c r="P27" s="525"/>
      <c r="Q27" s="482">
        <v>3100</v>
      </c>
      <c r="R27" s="483"/>
      <c r="S27" s="483"/>
      <c r="T27" s="483"/>
      <c r="U27" s="483"/>
      <c r="V27" s="525"/>
      <c r="W27" s="584"/>
      <c r="X27" s="572"/>
      <c r="Y27" s="573"/>
      <c r="Z27" s="481" t="s">
        <v>180</v>
      </c>
      <c r="AA27" s="461"/>
      <c r="AB27" s="461"/>
      <c r="AC27" s="461"/>
      <c r="AD27" s="461"/>
      <c r="AE27" s="461"/>
      <c r="AF27" s="461"/>
      <c r="AG27" s="462"/>
      <c r="AH27" s="482">
        <v>6</v>
      </c>
      <c r="AI27" s="483"/>
      <c r="AJ27" s="483"/>
      <c r="AK27" s="483"/>
      <c r="AL27" s="525"/>
      <c r="AM27" s="482">
        <v>18846</v>
      </c>
      <c r="AN27" s="483"/>
      <c r="AO27" s="483"/>
      <c r="AP27" s="483"/>
      <c r="AQ27" s="483"/>
      <c r="AR27" s="525"/>
      <c r="AS27" s="482">
        <v>3141</v>
      </c>
      <c r="AT27" s="483"/>
      <c r="AU27" s="483"/>
      <c r="AV27" s="483"/>
      <c r="AW27" s="483"/>
      <c r="AX27" s="484"/>
      <c r="AY27" s="526" t="s">
        <v>181</v>
      </c>
      <c r="AZ27" s="527"/>
      <c r="BA27" s="527"/>
      <c r="BB27" s="527"/>
      <c r="BC27" s="527"/>
      <c r="BD27" s="527"/>
      <c r="BE27" s="527"/>
      <c r="BF27" s="527"/>
      <c r="BG27" s="527"/>
      <c r="BH27" s="527"/>
      <c r="BI27" s="527"/>
      <c r="BJ27" s="527"/>
      <c r="BK27" s="527"/>
      <c r="BL27" s="527"/>
      <c r="BM27" s="528"/>
      <c r="BN27" s="607">
        <v>54021</v>
      </c>
      <c r="BO27" s="608"/>
      <c r="BP27" s="608"/>
      <c r="BQ27" s="608"/>
      <c r="BR27" s="608"/>
      <c r="BS27" s="608"/>
      <c r="BT27" s="608"/>
      <c r="BU27" s="609"/>
      <c r="BV27" s="607">
        <v>56892</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182</v>
      </c>
      <c r="F28" s="461"/>
      <c r="G28" s="461"/>
      <c r="H28" s="461"/>
      <c r="I28" s="461"/>
      <c r="J28" s="461"/>
      <c r="K28" s="462"/>
      <c r="L28" s="482">
        <v>1</v>
      </c>
      <c r="M28" s="483"/>
      <c r="N28" s="483"/>
      <c r="O28" s="483"/>
      <c r="P28" s="525"/>
      <c r="Q28" s="482">
        <v>2650</v>
      </c>
      <c r="R28" s="483"/>
      <c r="S28" s="483"/>
      <c r="T28" s="483"/>
      <c r="U28" s="483"/>
      <c r="V28" s="525"/>
      <c r="W28" s="584"/>
      <c r="X28" s="572"/>
      <c r="Y28" s="573"/>
      <c r="Z28" s="481" t="s">
        <v>183</v>
      </c>
      <c r="AA28" s="461"/>
      <c r="AB28" s="461"/>
      <c r="AC28" s="461"/>
      <c r="AD28" s="461"/>
      <c r="AE28" s="461"/>
      <c r="AF28" s="461"/>
      <c r="AG28" s="462"/>
      <c r="AH28" s="482" t="s">
        <v>173</v>
      </c>
      <c r="AI28" s="483"/>
      <c r="AJ28" s="483"/>
      <c r="AK28" s="483"/>
      <c r="AL28" s="525"/>
      <c r="AM28" s="482" t="s">
        <v>173</v>
      </c>
      <c r="AN28" s="483"/>
      <c r="AO28" s="483"/>
      <c r="AP28" s="483"/>
      <c r="AQ28" s="483"/>
      <c r="AR28" s="525"/>
      <c r="AS28" s="482" t="s">
        <v>173</v>
      </c>
      <c r="AT28" s="483"/>
      <c r="AU28" s="483"/>
      <c r="AV28" s="483"/>
      <c r="AW28" s="483"/>
      <c r="AX28" s="484"/>
      <c r="AY28" s="610" t="s">
        <v>184</v>
      </c>
      <c r="AZ28" s="611"/>
      <c r="BA28" s="611"/>
      <c r="BB28" s="612"/>
      <c r="BC28" s="391" t="s">
        <v>48</v>
      </c>
      <c r="BD28" s="392"/>
      <c r="BE28" s="392"/>
      <c r="BF28" s="392"/>
      <c r="BG28" s="392"/>
      <c r="BH28" s="392"/>
      <c r="BI28" s="392"/>
      <c r="BJ28" s="392"/>
      <c r="BK28" s="392"/>
      <c r="BL28" s="392"/>
      <c r="BM28" s="393"/>
      <c r="BN28" s="394">
        <v>2219273</v>
      </c>
      <c r="BO28" s="395"/>
      <c r="BP28" s="395"/>
      <c r="BQ28" s="395"/>
      <c r="BR28" s="395"/>
      <c r="BS28" s="395"/>
      <c r="BT28" s="395"/>
      <c r="BU28" s="396"/>
      <c r="BV28" s="394">
        <v>2101771</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185</v>
      </c>
      <c r="F29" s="461"/>
      <c r="G29" s="461"/>
      <c r="H29" s="461"/>
      <c r="I29" s="461"/>
      <c r="J29" s="461"/>
      <c r="K29" s="462"/>
      <c r="L29" s="482">
        <v>10</v>
      </c>
      <c r="M29" s="483"/>
      <c r="N29" s="483"/>
      <c r="O29" s="483"/>
      <c r="P29" s="525"/>
      <c r="Q29" s="482">
        <v>2570</v>
      </c>
      <c r="R29" s="483"/>
      <c r="S29" s="483"/>
      <c r="T29" s="483"/>
      <c r="U29" s="483"/>
      <c r="V29" s="525"/>
      <c r="W29" s="585"/>
      <c r="X29" s="586"/>
      <c r="Y29" s="587"/>
      <c r="Z29" s="481" t="s">
        <v>186</v>
      </c>
      <c r="AA29" s="461"/>
      <c r="AB29" s="461"/>
      <c r="AC29" s="461"/>
      <c r="AD29" s="461"/>
      <c r="AE29" s="461"/>
      <c r="AF29" s="461"/>
      <c r="AG29" s="462"/>
      <c r="AH29" s="482">
        <v>144</v>
      </c>
      <c r="AI29" s="483"/>
      <c r="AJ29" s="483"/>
      <c r="AK29" s="483"/>
      <c r="AL29" s="525"/>
      <c r="AM29" s="482">
        <v>400968</v>
      </c>
      <c r="AN29" s="483"/>
      <c r="AO29" s="483"/>
      <c r="AP29" s="483"/>
      <c r="AQ29" s="483"/>
      <c r="AR29" s="525"/>
      <c r="AS29" s="482">
        <v>2785</v>
      </c>
      <c r="AT29" s="483"/>
      <c r="AU29" s="483"/>
      <c r="AV29" s="483"/>
      <c r="AW29" s="483"/>
      <c r="AX29" s="484"/>
      <c r="AY29" s="613"/>
      <c r="AZ29" s="614"/>
      <c r="BA29" s="614"/>
      <c r="BB29" s="615"/>
      <c r="BC29" s="465" t="s">
        <v>187</v>
      </c>
      <c r="BD29" s="466"/>
      <c r="BE29" s="466"/>
      <c r="BF29" s="466"/>
      <c r="BG29" s="466"/>
      <c r="BH29" s="466"/>
      <c r="BI29" s="466"/>
      <c r="BJ29" s="466"/>
      <c r="BK29" s="466"/>
      <c r="BL29" s="466"/>
      <c r="BM29" s="467"/>
      <c r="BN29" s="431">
        <v>585469</v>
      </c>
      <c r="BO29" s="432"/>
      <c r="BP29" s="432"/>
      <c r="BQ29" s="432"/>
      <c r="BR29" s="432"/>
      <c r="BS29" s="432"/>
      <c r="BT29" s="432"/>
      <c r="BU29" s="433"/>
      <c r="BV29" s="431">
        <v>631526</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188</v>
      </c>
      <c r="X30" s="592"/>
      <c r="Y30" s="592"/>
      <c r="Z30" s="592"/>
      <c r="AA30" s="592"/>
      <c r="AB30" s="592"/>
      <c r="AC30" s="592"/>
      <c r="AD30" s="592"/>
      <c r="AE30" s="592"/>
      <c r="AF30" s="592"/>
      <c r="AG30" s="593"/>
      <c r="AH30" s="550">
        <v>96</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2211821</v>
      </c>
      <c r="BO30" s="608"/>
      <c r="BP30" s="608"/>
      <c r="BQ30" s="608"/>
      <c r="BR30" s="608"/>
      <c r="BS30" s="608"/>
      <c r="BT30" s="608"/>
      <c r="BU30" s="609"/>
      <c r="BV30" s="607">
        <v>2357796</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195</v>
      </c>
      <c r="D33" s="455"/>
      <c r="E33" s="420" t="s">
        <v>196</v>
      </c>
      <c r="F33" s="420"/>
      <c r="G33" s="420"/>
      <c r="H33" s="420"/>
      <c r="I33" s="420"/>
      <c r="J33" s="420"/>
      <c r="K33" s="420"/>
      <c r="L33" s="420"/>
      <c r="M33" s="420"/>
      <c r="N33" s="420"/>
      <c r="O33" s="420"/>
      <c r="P33" s="420"/>
      <c r="Q33" s="420"/>
      <c r="R33" s="420"/>
      <c r="S33" s="420"/>
      <c r="T33" s="216"/>
      <c r="U33" s="455" t="s">
        <v>195</v>
      </c>
      <c r="V33" s="455"/>
      <c r="W33" s="420" t="s">
        <v>196</v>
      </c>
      <c r="X33" s="420"/>
      <c r="Y33" s="420"/>
      <c r="Z33" s="420"/>
      <c r="AA33" s="420"/>
      <c r="AB33" s="420"/>
      <c r="AC33" s="420"/>
      <c r="AD33" s="420"/>
      <c r="AE33" s="420"/>
      <c r="AF33" s="420"/>
      <c r="AG33" s="420"/>
      <c r="AH33" s="420"/>
      <c r="AI33" s="420"/>
      <c r="AJ33" s="420"/>
      <c r="AK33" s="420"/>
      <c r="AL33" s="216"/>
      <c r="AM33" s="455" t="s">
        <v>195</v>
      </c>
      <c r="AN33" s="455"/>
      <c r="AO33" s="420" t="s">
        <v>196</v>
      </c>
      <c r="AP33" s="420"/>
      <c r="AQ33" s="420"/>
      <c r="AR33" s="420"/>
      <c r="AS33" s="420"/>
      <c r="AT33" s="420"/>
      <c r="AU33" s="420"/>
      <c r="AV33" s="420"/>
      <c r="AW33" s="420"/>
      <c r="AX33" s="420"/>
      <c r="AY33" s="420"/>
      <c r="AZ33" s="420"/>
      <c r="BA33" s="420"/>
      <c r="BB33" s="420"/>
      <c r="BC33" s="420"/>
      <c r="BD33" s="217"/>
      <c r="BE33" s="420" t="s">
        <v>197</v>
      </c>
      <c r="BF33" s="420"/>
      <c r="BG33" s="420" t="s">
        <v>198</v>
      </c>
      <c r="BH33" s="420"/>
      <c r="BI33" s="420"/>
      <c r="BJ33" s="420"/>
      <c r="BK33" s="420"/>
      <c r="BL33" s="420"/>
      <c r="BM33" s="420"/>
      <c r="BN33" s="420"/>
      <c r="BO33" s="420"/>
      <c r="BP33" s="420"/>
      <c r="BQ33" s="420"/>
      <c r="BR33" s="420"/>
      <c r="BS33" s="420"/>
      <c r="BT33" s="420"/>
      <c r="BU33" s="420"/>
      <c r="BV33" s="217"/>
      <c r="BW33" s="455" t="s">
        <v>197</v>
      </c>
      <c r="BX33" s="455"/>
      <c r="BY33" s="420" t="s">
        <v>199</v>
      </c>
      <c r="BZ33" s="420"/>
      <c r="CA33" s="420"/>
      <c r="CB33" s="420"/>
      <c r="CC33" s="420"/>
      <c r="CD33" s="420"/>
      <c r="CE33" s="420"/>
      <c r="CF33" s="420"/>
      <c r="CG33" s="420"/>
      <c r="CH33" s="420"/>
      <c r="CI33" s="420"/>
      <c r="CJ33" s="420"/>
      <c r="CK33" s="420"/>
      <c r="CL33" s="420"/>
      <c r="CM33" s="420"/>
      <c r="CN33" s="216"/>
      <c r="CO33" s="455" t="s">
        <v>195</v>
      </c>
      <c r="CP33" s="455"/>
      <c r="CQ33" s="420" t="s">
        <v>200</v>
      </c>
      <c r="CR33" s="420"/>
      <c r="CS33" s="420"/>
      <c r="CT33" s="420"/>
      <c r="CU33" s="420"/>
      <c r="CV33" s="420"/>
      <c r="CW33" s="420"/>
      <c r="CX33" s="420"/>
      <c r="CY33" s="420"/>
      <c r="CZ33" s="420"/>
      <c r="DA33" s="420"/>
      <c r="DB33" s="420"/>
      <c r="DC33" s="420"/>
      <c r="DD33" s="420"/>
      <c r="DE33" s="420"/>
      <c r="DF33" s="216"/>
      <c r="DG33" s="619" t="s">
        <v>201</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5</v>
      </c>
      <c r="BX34" s="620"/>
      <c r="BY34" s="621" t="str">
        <f>IF('各会計、関係団体の財政状況及び健全化判断比率'!B68="","",'各会計、関係団体の財政状況及び健全化判断比率'!B68)</f>
        <v>沖縄県市町村自治会館管理組合</v>
      </c>
      <c r="BZ34" s="621"/>
      <c r="CA34" s="621"/>
      <c r="CB34" s="621"/>
      <c r="CC34" s="621"/>
      <c r="CD34" s="621"/>
      <c r="CE34" s="621"/>
      <c r="CF34" s="621"/>
      <c r="CG34" s="621"/>
      <c r="CH34" s="621"/>
      <c r="CI34" s="621"/>
      <c r="CJ34" s="621"/>
      <c r="CK34" s="621"/>
      <c r="CL34" s="621"/>
      <c r="CM34" s="621"/>
      <c r="CN34" s="214"/>
      <c r="CO34" s="620">
        <f>IF(CQ34="","",MAX(C34:D43,U34:V43,AM34:AN43,BE34:BF43,BW34:BX43)+1)</f>
        <v>9</v>
      </c>
      <c r="CP34" s="620"/>
      <c r="CQ34" s="621" t="str">
        <f>IF('各会計、関係団体の財政状況及び健全化判断比率'!BS7="","",'各会計、関係団体の財政状況及び健全化判断比率'!BS7)</f>
        <v>（有）ぱいぬ島海洋観光</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介護保険事業特別会計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6</v>
      </c>
      <c r="BX35" s="620"/>
      <c r="BY35" s="621" t="str">
        <f>IF('各会計、関係団体の財政状況及び健全化判断比率'!B69="","",'各会計、関係団体の財政状況及び健全化判断比率'!B69)</f>
        <v>沖縄県市町村総合事務組合</v>
      </c>
      <c r="BZ35" s="621"/>
      <c r="CA35" s="621"/>
      <c r="CB35" s="621"/>
      <c r="CC35" s="621"/>
      <c r="CD35" s="621"/>
      <c r="CE35" s="621"/>
      <c r="CF35" s="621"/>
      <c r="CG35" s="621"/>
      <c r="CH35" s="621"/>
      <c r="CI35" s="621"/>
      <c r="CJ35" s="621"/>
      <c r="CK35" s="621"/>
      <c r="CL35" s="621"/>
      <c r="CM35" s="621"/>
      <c r="CN35" s="214"/>
      <c r="CO35" s="620">
        <f t="shared" ref="CO35:CO43" si="3">IF(CQ35="","",CO34+1)</f>
        <v>10</v>
      </c>
      <c r="CP35" s="620"/>
      <c r="CQ35" s="621" t="str">
        <f>IF('各会計、関係団体の財政状況及び健全化判断比率'!BS8="","",'各会計、関係団体の財政状況及び健全化判断比率'!BS8)</f>
        <v>八重山漁協共同組合</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7</v>
      </c>
      <c r="BX36" s="620"/>
      <c r="BY36" s="621" t="str">
        <f>IF('各会計、関係団体の財政状況及び健全化判断比率'!B70="","",'各会計、関係団体の財政状況及び健全化判断比率'!B70)</f>
        <v>八重山広域市町村圏事務組合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8</v>
      </c>
      <c r="BX37" s="620"/>
      <c r="BY37" s="621" t="str">
        <f>IF('各会計、関係団体の財政状況及び健全化判断比率'!B71="","",'各会計、関係団体の財政状況及び健全化判断比率'!B71)</f>
        <v>沖縄県後期高齢者医療広域連合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t="str">
        <f t="shared" si="2"/>
        <v/>
      </c>
      <c r="BX38" s="620"/>
      <c r="BY38" s="621" t="str">
        <f>IF('各会計、関係団体の財政状況及び健全化判断比率'!B72="","",'各会計、関係団体の財政状況及び健全化判断比率'!B72)</f>
        <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0qBaRl8YkfEPJZyqO+1Hrma6ydVL7DHc8ji6yPTA1G5rI4h8m2NOXbhU+TcB2wMC0tL1JoTcnMKR9AWAb2icew==" saltValue="pxjFbP55dm8q+1f7owuhj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3" zoomScale="70" zoomScaleNormal="70" zoomScaleSheetLayoutView="100" workbookViewId="0">
      <selection activeCell="BS19" sqref="BV19:CC1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12" t="s">
        <v>553</v>
      </c>
      <c r="D34" s="1212"/>
      <c r="E34" s="1213"/>
      <c r="F34" s="32">
        <v>11.2</v>
      </c>
      <c r="G34" s="33">
        <v>5.5</v>
      </c>
      <c r="H34" s="33">
        <v>6.26</v>
      </c>
      <c r="I34" s="33">
        <v>12.22</v>
      </c>
      <c r="J34" s="34">
        <v>8.83</v>
      </c>
      <c r="K34" s="22"/>
      <c r="L34" s="22"/>
      <c r="M34" s="22"/>
      <c r="N34" s="22"/>
      <c r="O34" s="22"/>
      <c r="P34" s="22"/>
    </row>
    <row r="35" spans="1:16" ht="39" customHeight="1" x14ac:dyDescent="0.15">
      <c r="A35" s="22"/>
      <c r="B35" s="35"/>
      <c r="C35" s="1206" t="s">
        <v>554</v>
      </c>
      <c r="D35" s="1207"/>
      <c r="E35" s="1208"/>
      <c r="F35" s="36">
        <v>1.6</v>
      </c>
      <c r="G35" s="37">
        <v>2.1</v>
      </c>
      <c r="H35" s="37">
        <v>2.23</v>
      </c>
      <c r="I35" s="37">
        <v>2.58</v>
      </c>
      <c r="J35" s="38">
        <v>3.04</v>
      </c>
      <c r="K35" s="22"/>
      <c r="L35" s="22"/>
      <c r="M35" s="22"/>
      <c r="N35" s="22"/>
      <c r="O35" s="22"/>
      <c r="P35" s="22"/>
    </row>
    <row r="36" spans="1:16" ht="39" customHeight="1" x14ac:dyDescent="0.15">
      <c r="A36" s="22"/>
      <c r="B36" s="35"/>
      <c r="C36" s="1206" t="s">
        <v>555</v>
      </c>
      <c r="D36" s="1207"/>
      <c r="E36" s="1208"/>
      <c r="F36" s="36">
        <v>0.39</v>
      </c>
      <c r="G36" s="37">
        <v>0.13</v>
      </c>
      <c r="H36" s="37">
        <v>0.39</v>
      </c>
      <c r="I36" s="37">
        <v>0.44</v>
      </c>
      <c r="J36" s="38">
        <v>0.27</v>
      </c>
      <c r="K36" s="22"/>
      <c r="L36" s="22"/>
      <c r="M36" s="22"/>
      <c r="N36" s="22"/>
      <c r="O36" s="22"/>
      <c r="P36" s="22"/>
    </row>
    <row r="37" spans="1:16" ht="39" customHeight="1" x14ac:dyDescent="0.15">
      <c r="A37" s="22"/>
      <c r="B37" s="35"/>
      <c r="C37" s="1206" t="s">
        <v>556</v>
      </c>
      <c r="D37" s="1207"/>
      <c r="E37" s="1208"/>
      <c r="F37" s="36">
        <v>0.01</v>
      </c>
      <c r="G37" s="37">
        <v>0.01</v>
      </c>
      <c r="H37" s="37">
        <v>0.01</v>
      </c>
      <c r="I37" s="37">
        <v>0.02</v>
      </c>
      <c r="J37" s="38">
        <v>0.02</v>
      </c>
      <c r="K37" s="22"/>
      <c r="L37" s="22"/>
      <c r="M37" s="22"/>
      <c r="N37" s="22"/>
      <c r="O37" s="22"/>
      <c r="P37" s="22"/>
    </row>
    <row r="38" spans="1:16" ht="39" customHeight="1" x14ac:dyDescent="0.15">
      <c r="A38" s="22"/>
      <c r="B38" s="35"/>
      <c r="C38" s="1206"/>
      <c r="D38" s="1207"/>
      <c r="E38" s="1208"/>
      <c r="F38" s="36"/>
      <c r="G38" s="37"/>
      <c r="H38" s="37"/>
      <c r="I38" s="37"/>
      <c r="J38" s="38"/>
      <c r="K38" s="22"/>
      <c r="L38" s="22"/>
      <c r="M38" s="22"/>
      <c r="N38" s="22"/>
      <c r="O38" s="22"/>
      <c r="P38" s="22"/>
    </row>
    <row r="39" spans="1:16" ht="39" customHeight="1" x14ac:dyDescent="0.15">
      <c r="A39" s="22"/>
      <c r="B39" s="35"/>
      <c r="C39" s="1206"/>
      <c r="D39" s="1207"/>
      <c r="E39" s="1208"/>
      <c r="F39" s="36"/>
      <c r="G39" s="37"/>
      <c r="H39" s="37"/>
      <c r="I39" s="37"/>
      <c r="J39" s="38"/>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557</v>
      </c>
      <c r="D42" s="1207"/>
      <c r="E42" s="1208"/>
      <c r="F42" s="36" t="s">
        <v>506</v>
      </c>
      <c r="G42" s="37" t="s">
        <v>506</v>
      </c>
      <c r="H42" s="37" t="s">
        <v>506</v>
      </c>
      <c r="I42" s="37" t="s">
        <v>506</v>
      </c>
      <c r="J42" s="38" t="s">
        <v>506</v>
      </c>
      <c r="K42" s="22"/>
      <c r="L42" s="22"/>
      <c r="M42" s="22"/>
      <c r="N42" s="22"/>
      <c r="O42" s="22"/>
      <c r="P42" s="22"/>
    </row>
    <row r="43" spans="1:16" ht="39" customHeight="1" thickBot="1" x14ac:dyDescent="0.2">
      <c r="A43" s="22"/>
      <c r="B43" s="40"/>
      <c r="C43" s="1209" t="s">
        <v>558</v>
      </c>
      <c r="D43" s="1210"/>
      <c r="E43" s="1211"/>
      <c r="F43" s="41">
        <v>0.74</v>
      </c>
      <c r="G43" s="42">
        <v>0.41</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Y3PlbagCRTZUYueOua8MPFFtClBGhmCPGGjjqf77dvaRD6ic0IT9v2yDMJFuZnUK2od/aJeKZc8S2QTUrpfkA==" saltValue="Rm4G+wxdzEtKsG5nmYwG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30" zoomScale="70" zoomScaleNormal="70" zoomScaleSheetLayoutView="55" workbookViewId="0">
      <selection activeCell="BS19" sqref="BV19:CC1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484</v>
      </c>
      <c r="L45" s="60">
        <v>695</v>
      </c>
      <c r="M45" s="60">
        <v>650</v>
      </c>
      <c r="N45" s="60">
        <v>650</v>
      </c>
      <c r="O45" s="61">
        <v>755</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506</v>
      </c>
      <c r="L46" s="64" t="s">
        <v>506</v>
      </c>
      <c r="M46" s="64" t="s">
        <v>506</v>
      </c>
      <c r="N46" s="64" t="s">
        <v>506</v>
      </c>
      <c r="O46" s="65" t="s">
        <v>506</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506</v>
      </c>
      <c r="L47" s="64" t="s">
        <v>506</v>
      </c>
      <c r="M47" s="64" t="s">
        <v>506</v>
      </c>
      <c r="N47" s="64" t="s">
        <v>506</v>
      </c>
      <c r="O47" s="65" t="s">
        <v>506</v>
      </c>
      <c r="P47" s="48"/>
      <c r="Q47" s="48"/>
      <c r="R47" s="48"/>
      <c r="S47" s="48"/>
      <c r="T47" s="48"/>
      <c r="U47" s="48"/>
    </row>
    <row r="48" spans="1:21" ht="30.75" customHeight="1" x14ac:dyDescent="0.15">
      <c r="A48" s="48"/>
      <c r="B48" s="1216"/>
      <c r="C48" s="1217"/>
      <c r="D48" s="62"/>
      <c r="E48" s="1222" t="s">
        <v>15</v>
      </c>
      <c r="F48" s="1222"/>
      <c r="G48" s="1222"/>
      <c r="H48" s="1222"/>
      <c r="I48" s="1222"/>
      <c r="J48" s="1223"/>
      <c r="K48" s="63">
        <v>68</v>
      </c>
      <c r="L48" s="64">
        <v>54</v>
      </c>
      <c r="M48" s="64">
        <v>61</v>
      </c>
      <c r="N48" s="64">
        <v>63</v>
      </c>
      <c r="O48" s="65">
        <v>86</v>
      </c>
      <c r="P48" s="48"/>
      <c r="Q48" s="48"/>
      <c r="R48" s="48"/>
      <c r="S48" s="48"/>
      <c r="T48" s="48"/>
      <c r="U48" s="48"/>
    </row>
    <row r="49" spans="1:21" ht="30.75" customHeight="1" x14ac:dyDescent="0.15">
      <c r="A49" s="48"/>
      <c r="B49" s="1216"/>
      <c r="C49" s="1217"/>
      <c r="D49" s="62"/>
      <c r="E49" s="1222" t="s">
        <v>16</v>
      </c>
      <c r="F49" s="1222"/>
      <c r="G49" s="1222"/>
      <c r="H49" s="1222"/>
      <c r="I49" s="1222"/>
      <c r="J49" s="1223"/>
      <c r="K49" s="63" t="s">
        <v>506</v>
      </c>
      <c r="L49" s="64" t="s">
        <v>506</v>
      </c>
      <c r="M49" s="64" t="s">
        <v>506</v>
      </c>
      <c r="N49" s="64" t="s">
        <v>506</v>
      </c>
      <c r="O49" s="65" t="s">
        <v>506</v>
      </c>
      <c r="P49" s="48"/>
      <c r="Q49" s="48"/>
      <c r="R49" s="48"/>
      <c r="S49" s="48"/>
      <c r="T49" s="48"/>
      <c r="U49" s="48"/>
    </row>
    <row r="50" spans="1:21" ht="30.75" customHeight="1" x14ac:dyDescent="0.15">
      <c r="A50" s="48"/>
      <c r="B50" s="1216"/>
      <c r="C50" s="1217"/>
      <c r="D50" s="62"/>
      <c r="E50" s="1222" t="s">
        <v>17</v>
      </c>
      <c r="F50" s="1222"/>
      <c r="G50" s="1222"/>
      <c r="H50" s="1222"/>
      <c r="I50" s="1222"/>
      <c r="J50" s="1223"/>
      <c r="K50" s="63" t="s">
        <v>506</v>
      </c>
      <c r="L50" s="64" t="s">
        <v>506</v>
      </c>
      <c r="M50" s="64" t="s">
        <v>506</v>
      </c>
      <c r="N50" s="64" t="s">
        <v>506</v>
      </c>
      <c r="O50" s="65" t="s">
        <v>506</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506</v>
      </c>
      <c r="L51" s="64" t="s">
        <v>506</v>
      </c>
      <c r="M51" s="64">
        <v>0</v>
      </c>
      <c r="N51" s="64" t="s">
        <v>506</v>
      </c>
      <c r="O51" s="65" t="s">
        <v>506</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446</v>
      </c>
      <c r="L52" s="64">
        <v>568</v>
      </c>
      <c r="M52" s="64">
        <v>565</v>
      </c>
      <c r="N52" s="64">
        <v>555</v>
      </c>
      <c r="O52" s="65">
        <v>588</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106</v>
      </c>
      <c r="L53" s="69">
        <v>181</v>
      </c>
      <c r="M53" s="69">
        <v>146</v>
      </c>
      <c r="N53" s="69">
        <v>158</v>
      </c>
      <c r="O53" s="70">
        <v>253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559</v>
      </c>
      <c r="P55" s="48"/>
      <c r="Q55" s="48"/>
      <c r="R55" s="48"/>
      <c r="S55" s="48"/>
      <c r="T55" s="48"/>
      <c r="U55" s="48"/>
    </row>
    <row r="56" spans="1:21" ht="31.5" customHeight="1" thickBot="1" x14ac:dyDescent="0.2">
      <c r="A56" s="48"/>
      <c r="B56" s="76"/>
      <c r="C56" s="77"/>
      <c r="D56" s="77"/>
      <c r="E56" s="78"/>
      <c r="F56" s="78"/>
      <c r="G56" s="78"/>
      <c r="H56" s="78"/>
      <c r="I56" s="78"/>
      <c r="J56" s="79" t="s">
        <v>2</v>
      </c>
      <c r="K56" s="80" t="s">
        <v>560</v>
      </c>
      <c r="L56" s="81" t="s">
        <v>561</v>
      </c>
      <c r="M56" s="81" t="s">
        <v>562</v>
      </c>
      <c r="N56" s="81" t="s">
        <v>563</v>
      </c>
      <c r="O56" s="82" t="s">
        <v>564</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D4/9lXySnAZMkqMi4qK1OfIWZ5GDyNDfs6L3L6isnTy3s3xqopI2SnhMgkeK2l67Fra6ssbEt7/Gqnd1MdbFA==" saltValue="qjhHcZnLDL1kNA9q0Wm4l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20" zoomScale="70" zoomScaleNormal="70" zoomScaleSheetLayoutView="100" workbookViewId="0">
      <selection activeCell="BS19" sqref="BV19:CC1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548</v>
      </c>
      <c r="J40" s="100" t="s">
        <v>549</v>
      </c>
      <c r="K40" s="100" t="s">
        <v>550</v>
      </c>
      <c r="L40" s="100" t="s">
        <v>551</v>
      </c>
      <c r="M40" s="101" t="s">
        <v>552</v>
      </c>
    </row>
    <row r="41" spans="2:13" ht="27.75" customHeight="1" x14ac:dyDescent="0.15">
      <c r="B41" s="1240" t="s">
        <v>30</v>
      </c>
      <c r="C41" s="1241"/>
      <c r="D41" s="102"/>
      <c r="E41" s="1246" t="s">
        <v>31</v>
      </c>
      <c r="F41" s="1246"/>
      <c r="G41" s="1246"/>
      <c r="H41" s="1247"/>
      <c r="I41" s="103">
        <v>6302</v>
      </c>
      <c r="J41" s="104">
        <v>6633</v>
      </c>
      <c r="K41" s="104">
        <v>7268</v>
      </c>
      <c r="L41" s="104">
        <v>7421</v>
      </c>
      <c r="M41" s="105">
        <v>8080</v>
      </c>
    </row>
    <row r="42" spans="2:13" ht="27.75" customHeight="1" x14ac:dyDescent="0.15">
      <c r="B42" s="1242"/>
      <c r="C42" s="1243"/>
      <c r="D42" s="106"/>
      <c r="E42" s="1248" t="s">
        <v>32</v>
      </c>
      <c r="F42" s="1248"/>
      <c r="G42" s="1248"/>
      <c r="H42" s="1249"/>
      <c r="I42" s="107" t="s">
        <v>506</v>
      </c>
      <c r="J42" s="108" t="s">
        <v>506</v>
      </c>
      <c r="K42" s="108" t="s">
        <v>506</v>
      </c>
      <c r="L42" s="108">
        <v>3084</v>
      </c>
      <c r="M42" s="109">
        <v>4</v>
      </c>
    </row>
    <row r="43" spans="2:13" ht="27.75" customHeight="1" x14ac:dyDescent="0.15">
      <c r="B43" s="1242"/>
      <c r="C43" s="1243"/>
      <c r="D43" s="106"/>
      <c r="E43" s="1248" t="s">
        <v>33</v>
      </c>
      <c r="F43" s="1248"/>
      <c r="G43" s="1248"/>
      <c r="H43" s="1249"/>
      <c r="I43" s="107">
        <v>760</v>
      </c>
      <c r="J43" s="108">
        <v>830</v>
      </c>
      <c r="K43" s="108">
        <v>935</v>
      </c>
      <c r="L43" s="108">
        <v>945</v>
      </c>
      <c r="M43" s="109">
        <v>995</v>
      </c>
    </row>
    <row r="44" spans="2:13" ht="27.75" customHeight="1" x14ac:dyDescent="0.15">
      <c r="B44" s="1242"/>
      <c r="C44" s="1243"/>
      <c r="D44" s="106"/>
      <c r="E44" s="1248" t="s">
        <v>34</v>
      </c>
      <c r="F44" s="1248"/>
      <c r="G44" s="1248"/>
      <c r="H44" s="1249"/>
      <c r="I44" s="107" t="s">
        <v>506</v>
      </c>
      <c r="J44" s="108" t="s">
        <v>506</v>
      </c>
      <c r="K44" s="108" t="s">
        <v>506</v>
      </c>
      <c r="L44" s="108" t="s">
        <v>506</v>
      </c>
      <c r="M44" s="109" t="s">
        <v>506</v>
      </c>
    </row>
    <row r="45" spans="2:13" ht="27.75" customHeight="1" x14ac:dyDescent="0.15">
      <c r="B45" s="1242"/>
      <c r="C45" s="1243"/>
      <c r="D45" s="106"/>
      <c r="E45" s="1248" t="s">
        <v>35</v>
      </c>
      <c r="F45" s="1248"/>
      <c r="G45" s="1248"/>
      <c r="H45" s="1249"/>
      <c r="I45" s="107">
        <v>154</v>
      </c>
      <c r="J45" s="108">
        <v>18</v>
      </c>
      <c r="K45" s="108">
        <v>27</v>
      </c>
      <c r="L45" s="108">
        <v>516</v>
      </c>
      <c r="M45" s="109">
        <v>573</v>
      </c>
    </row>
    <row r="46" spans="2:13" ht="27.75" customHeight="1" x14ac:dyDescent="0.15">
      <c r="B46" s="1242"/>
      <c r="C46" s="1243"/>
      <c r="D46" s="110"/>
      <c r="E46" s="1248" t="s">
        <v>36</v>
      </c>
      <c r="F46" s="1248"/>
      <c r="G46" s="1248"/>
      <c r="H46" s="1249"/>
      <c r="I46" s="107">
        <v>9</v>
      </c>
      <c r="J46" s="108">
        <v>7</v>
      </c>
      <c r="K46" s="108">
        <v>4</v>
      </c>
      <c r="L46" s="108">
        <v>2</v>
      </c>
      <c r="M46" s="109" t="s">
        <v>506</v>
      </c>
    </row>
    <row r="47" spans="2:13" ht="27.75" customHeight="1" x14ac:dyDescent="0.15">
      <c r="B47" s="1242"/>
      <c r="C47" s="1243"/>
      <c r="D47" s="111"/>
      <c r="E47" s="1250" t="s">
        <v>37</v>
      </c>
      <c r="F47" s="1251"/>
      <c r="G47" s="1251"/>
      <c r="H47" s="1252"/>
      <c r="I47" s="107" t="s">
        <v>506</v>
      </c>
      <c r="J47" s="108" t="s">
        <v>506</v>
      </c>
      <c r="K47" s="108" t="s">
        <v>506</v>
      </c>
      <c r="L47" s="108" t="s">
        <v>506</v>
      </c>
      <c r="M47" s="109" t="s">
        <v>506</v>
      </c>
    </row>
    <row r="48" spans="2:13" ht="27.75" customHeight="1" x14ac:dyDescent="0.15">
      <c r="B48" s="1242"/>
      <c r="C48" s="1243"/>
      <c r="D48" s="106"/>
      <c r="E48" s="1248" t="s">
        <v>38</v>
      </c>
      <c r="F48" s="1248"/>
      <c r="G48" s="1248"/>
      <c r="H48" s="1249"/>
      <c r="I48" s="107" t="s">
        <v>506</v>
      </c>
      <c r="J48" s="108" t="s">
        <v>506</v>
      </c>
      <c r="K48" s="108" t="s">
        <v>506</v>
      </c>
      <c r="L48" s="108" t="s">
        <v>506</v>
      </c>
      <c r="M48" s="109" t="s">
        <v>506</v>
      </c>
    </row>
    <row r="49" spans="2:13" ht="27.75" customHeight="1" x14ac:dyDescent="0.15">
      <c r="B49" s="1244"/>
      <c r="C49" s="1245"/>
      <c r="D49" s="106"/>
      <c r="E49" s="1248" t="s">
        <v>39</v>
      </c>
      <c r="F49" s="1248"/>
      <c r="G49" s="1248"/>
      <c r="H49" s="1249"/>
      <c r="I49" s="107" t="s">
        <v>506</v>
      </c>
      <c r="J49" s="108" t="s">
        <v>506</v>
      </c>
      <c r="K49" s="108" t="s">
        <v>506</v>
      </c>
      <c r="L49" s="108" t="s">
        <v>506</v>
      </c>
      <c r="M49" s="109" t="s">
        <v>506</v>
      </c>
    </row>
    <row r="50" spans="2:13" ht="27.75" customHeight="1" x14ac:dyDescent="0.15">
      <c r="B50" s="1253" t="s">
        <v>40</v>
      </c>
      <c r="C50" s="1254"/>
      <c r="D50" s="112"/>
      <c r="E50" s="1248" t="s">
        <v>41</v>
      </c>
      <c r="F50" s="1248"/>
      <c r="G50" s="1248"/>
      <c r="H50" s="1249"/>
      <c r="I50" s="107">
        <v>5024</v>
      </c>
      <c r="J50" s="108">
        <v>5430</v>
      </c>
      <c r="K50" s="108">
        <v>5289</v>
      </c>
      <c r="L50" s="108">
        <v>5148</v>
      </c>
      <c r="M50" s="109">
        <v>5071</v>
      </c>
    </row>
    <row r="51" spans="2:13" ht="27.75" customHeight="1" x14ac:dyDescent="0.15">
      <c r="B51" s="1242"/>
      <c r="C51" s="1243"/>
      <c r="D51" s="106"/>
      <c r="E51" s="1248" t="s">
        <v>42</v>
      </c>
      <c r="F51" s="1248"/>
      <c r="G51" s="1248"/>
      <c r="H51" s="1249"/>
      <c r="I51" s="107">
        <v>704</v>
      </c>
      <c r="J51" s="108">
        <v>337</v>
      </c>
      <c r="K51" s="108">
        <v>362</v>
      </c>
      <c r="L51" s="108">
        <v>351</v>
      </c>
      <c r="M51" s="109">
        <v>411</v>
      </c>
    </row>
    <row r="52" spans="2:13" ht="27.75" customHeight="1" x14ac:dyDescent="0.15">
      <c r="B52" s="1244"/>
      <c r="C52" s="1245"/>
      <c r="D52" s="106"/>
      <c r="E52" s="1248" t="s">
        <v>43</v>
      </c>
      <c r="F52" s="1248"/>
      <c r="G52" s="1248"/>
      <c r="H52" s="1249"/>
      <c r="I52" s="107">
        <v>6191</v>
      </c>
      <c r="J52" s="108">
        <v>4270</v>
      </c>
      <c r="K52" s="108">
        <v>4535</v>
      </c>
      <c r="L52" s="108">
        <v>7287</v>
      </c>
      <c r="M52" s="109">
        <v>5940</v>
      </c>
    </row>
    <row r="53" spans="2:13" ht="27.75" customHeight="1" thickBot="1" x14ac:dyDescent="0.2">
      <c r="B53" s="1255" t="s">
        <v>44</v>
      </c>
      <c r="C53" s="1256"/>
      <c r="D53" s="113"/>
      <c r="E53" s="1257" t="s">
        <v>45</v>
      </c>
      <c r="F53" s="1257"/>
      <c r="G53" s="1257"/>
      <c r="H53" s="1258"/>
      <c r="I53" s="114">
        <v>-4695</v>
      </c>
      <c r="J53" s="115">
        <v>-2550</v>
      </c>
      <c r="K53" s="115">
        <v>-1952</v>
      </c>
      <c r="L53" s="115">
        <v>-817</v>
      </c>
      <c r="M53" s="116">
        <v>-1770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a23V3mZTPKj/KhSMF0WQ3tK1TjMgxO66shkEt8LtKjNhuLe06qcgJ5aMfRHGCn1vKki3GJRnkvb5vaeX2ZD4Q==" saltValue="8lpnW/kkvdOMS02OR6ETf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election activeCell="BS19" sqref="BV19:CC1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267" t="s">
        <v>48</v>
      </c>
      <c r="D55" s="1267"/>
      <c r="E55" s="1268"/>
      <c r="F55" s="128">
        <v>2059</v>
      </c>
      <c r="G55" s="128">
        <v>2102</v>
      </c>
      <c r="H55" s="129">
        <v>2219</v>
      </c>
    </row>
    <row r="56" spans="2:8" ht="52.5" customHeight="1" x14ac:dyDescent="0.15">
      <c r="B56" s="130"/>
      <c r="C56" s="1269" t="s">
        <v>49</v>
      </c>
      <c r="D56" s="1269"/>
      <c r="E56" s="1270"/>
      <c r="F56" s="131">
        <v>631</v>
      </c>
      <c r="G56" s="131">
        <v>632</v>
      </c>
      <c r="H56" s="132">
        <v>585</v>
      </c>
    </row>
    <row r="57" spans="2:8" ht="53.25" customHeight="1" x14ac:dyDescent="0.15">
      <c r="B57" s="130"/>
      <c r="C57" s="1271" t="s">
        <v>50</v>
      </c>
      <c r="D57" s="1271"/>
      <c r="E57" s="1272"/>
      <c r="F57" s="133">
        <v>2543</v>
      </c>
      <c r="G57" s="133">
        <v>2358</v>
      </c>
      <c r="H57" s="134">
        <v>2212</v>
      </c>
    </row>
    <row r="58" spans="2:8" ht="45.75" customHeight="1" x14ac:dyDescent="0.15">
      <c r="B58" s="135"/>
      <c r="C58" s="1259" t="s">
        <v>565</v>
      </c>
      <c r="D58" s="1260"/>
      <c r="E58" s="1261"/>
      <c r="F58" s="136">
        <v>1835</v>
      </c>
      <c r="G58" s="136">
        <v>1663</v>
      </c>
      <c r="H58" s="137">
        <v>1429</v>
      </c>
    </row>
    <row r="59" spans="2:8" ht="45.75" customHeight="1" x14ac:dyDescent="0.15">
      <c r="B59" s="135"/>
      <c r="C59" s="1259" t="s">
        <v>566</v>
      </c>
      <c r="D59" s="1260"/>
      <c r="E59" s="1261"/>
      <c r="F59" s="136">
        <v>183</v>
      </c>
      <c r="G59" s="136">
        <v>177</v>
      </c>
      <c r="H59" s="137">
        <v>259</v>
      </c>
    </row>
    <row r="60" spans="2:8" ht="45.75" customHeight="1" x14ac:dyDescent="0.15">
      <c r="B60" s="135"/>
      <c r="C60" s="1259" t="s">
        <v>567</v>
      </c>
      <c r="D60" s="1260"/>
      <c r="E60" s="1261"/>
      <c r="F60" s="136">
        <v>176</v>
      </c>
      <c r="G60" s="136">
        <v>170</v>
      </c>
      <c r="H60" s="137">
        <v>167</v>
      </c>
    </row>
    <row r="61" spans="2:8" ht="45.75" customHeight="1" x14ac:dyDescent="0.15">
      <c r="B61" s="135"/>
      <c r="C61" s="1259" t="s">
        <v>568</v>
      </c>
      <c r="D61" s="1260"/>
      <c r="E61" s="1261"/>
      <c r="F61" s="136">
        <v>157</v>
      </c>
      <c r="G61" s="136">
        <v>160</v>
      </c>
      <c r="H61" s="137">
        <v>164</v>
      </c>
    </row>
    <row r="62" spans="2:8" ht="45.75" customHeight="1" thickBot="1" x14ac:dyDescent="0.2">
      <c r="B62" s="138"/>
      <c r="C62" s="1262" t="s">
        <v>569</v>
      </c>
      <c r="D62" s="1263"/>
      <c r="E62" s="1264"/>
      <c r="F62" s="139">
        <v>113</v>
      </c>
      <c r="G62" s="139">
        <v>109</v>
      </c>
      <c r="H62" s="140">
        <v>105</v>
      </c>
    </row>
    <row r="63" spans="2:8" ht="52.5" customHeight="1" thickBot="1" x14ac:dyDescent="0.2">
      <c r="B63" s="141"/>
      <c r="C63" s="1265" t="s">
        <v>51</v>
      </c>
      <c r="D63" s="1265"/>
      <c r="E63" s="1266"/>
      <c r="F63" s="142">
        <v>5234</v>
      </c>
      <c r="G63" s="142">
        <v>5091</v>
      </c>
      <c r="H63" s="143">
        <v>5017</v>
      </c>
    </row>
    <row r="64" spans="2:8" ht="15" customHeight="1" x14ac:dyDescent="0.15"/>
  </sheetData>
  <sheetProtection algorithmName="SHA-512" hashValue="LWoHSCFxfgS7DcVR4zzscP396vRTD83ogz6sddpHNjroWWcdnF31I6Q8q05uPMoJqch1C8YSdaZsuSrvSg9kLQ==" saltValue="/vEbqWEJz+7O1aclO3M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2DBEC-D9EE-46F8-B902-79915B4AA2F1}">
  <sheetPr>
    <pageSetUpPr fitToPage="1"/>
  </sheetPr>
  <dimension ref="A1:WZM160"/>
  <sheetViews>
    <sheetView showGridLines="0" zoomScale="70" zoomScaleNormal="70" zoomScaleSheetLayoutView="55" workbookViewId="0">
      <selection activeCell="BS19" sqref="BV19:CC19"/>
    </sheetView>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591</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591</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590</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586</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589</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584</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548</v>
      </c>
      <c r="BQ50" s="1283"/>
      <c r="BR50" s="1283"/>
      <c r="BS50" s="1283"/>
      <c r="BT50" s="1283"/>
      <c r="BU50" s="1283"/>
      <c r="BV50" s="1283"/>
      <c r="BW50" s="1283"/>
      <c r="BX50" s="1283" t="s">
        <v>549</v>
      </c>
      <c r="BY50" s="1283"/>
      <c r="BZ50" s="1283"/>
      <c r="CA50" s="1283"/>
      <c r="CB50" s="1283"/>
      <c r="CC50" s="1283"/>
      <c r="CD50" s="1283"/>
      <c r="CE50" s="1283"/>
      <c r="CF50" s="1283" t="s">
        <v>550</v>
      </c>
      <c r="CG50" s="1283"/>
      <c r="CH50" s="1283"/>
      <c r="CI50" s="1283"/>
      <c r="CJ50" s="1283"/>
      <c r="CK50" s="1283"/>
      <c r="CL50" s="1283"/>
      <c r="CM50" s="1283"/>
      <c r="CN50" s="1283" t="s">
        <v>551</v>
      </c>
      <c r="CO50" s="1283"/>
      <c r="CP50" s="1283"/>
      <c r="CQ50" s="1283"/>
      <c r="CR50" s="1283"/>
      <c r="CS50" s="1283"/>
      <c r="CT50" s="1283"/>
      <c r="CU50" s="1283"/>
      <c r="CV50" s="1283" t="s">
        <v>552</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583</v>
      </c>
      <c r="AO51" s="1282"/>
      <c r="AP51" s="1282"/>
      <c r="AQ51" s="1282"/>
      <c r="AR51" s="1282"/>
      <c r="AS51" s="1282"/>
      <c r="AT51" s="1282"/>
      <c r="AU51" s="1282"/>
      <c r="AV51" s="1282"/>
      <c r="AW51" s="1282"/>
      <c r="AX51" s="1282"/>
      <c r="AY51" s="1282"/>
      <c r="AZ51" s="1282"/>
      <c r="BA51" s="1282"/>
      <c r="BB51" s="1282" t="s">
        <v>581</v>
      </c>
      <c r="BC51" s="1282"/>
      <c r="BD51" s="1282"/>
      <c r="BE51" s="1282"/>
      <c r="BF51" s="1282"/>
      <c r="BG51" s="1282"/>
      <c r="BH51" s="1282"/>
      <c r="BI51" s="1282"/>
      <c r="BJ51" s="1282"/>
      <c r="BK51" s="1282"/>
      <c r="BL51" s="1282"/>
      <c r="BM51" s="1282"/>
      <c r="BN51" s="1282"/>
      <c r="BO51" s="1282"/>
      <c r="BP51" s="1281"/>
      <c r="BQ51" s="1281"/>
      <c r="BR51" s="1281"/>
      <c r="BS51" s="1281"/>
      <c r="BT51" s="1281"/>
      <c r="BU51" s="1281"/>
      <c r="BV51" s="1281"/>
      <c r="BW51" s="1281"/>
      <c r="BX51" s="1281"/>
      <c r="BY51" s="1281"/>
      <c r="BZ51" s="1281"/>
      <c r="CA51" s="1281"/>
      <c r="CB51" s="1281"/>
      <c r="CC51" s="1281"/>
      <c r="CD51" s="1281"/>
      <c r="CE51" s="1281"/>
      <c r="CF51" s="1281"/>
      <c r="CG51" s="1281"/>
      <c r="CH51" s="1281"/>
      <c r="CI51" s="1281"/>
      <c r="CJ51" s="1281"/>
      <c r="CK51" s="1281"/>
      <c r="CL51" s="1281"/>
      <c r="CM51" s="1281"/>
      <c r="CN51" s="1281"/>
      <c r="CO51" s="1281"/>
      <c r="CP51" s="1281"/>
      <c r="CQ51" s="1281"/>
      <c r="CR51" s="1281"/>
      <c r="CS51" s="1281"/>
      <c r="CT51" s="1281"/>
      <c r="CU51" s="1281"/>
      <c r="CV51" s="1281"/>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588</v>
      </c>
      <c r="BC53" s="1282"/>
      <c r="BD53" s="1282"/>
      <c r="BE53" s="1282"/>
      <c r="BF53" s="1282"/>
      <c r="BG53" s="1282"/>
      <c r="BH53" s="1282"/>
      <c r="BI53" s="1282"/>
      <c r="BJ53" s="1282"/>
      <c r="BK53" s="1282"/>
      <c r="BL53" s="1282"/>
      <c r="BM53" s="1282"/>
      <c r="BN53" s="1282"/>
      <c r="BO53" s="1282"/>
      <c r="BP53" s="1281">
        <v>39.700000000000003</v>
      </c>
      <c r="BQ53" s="1281"/>
      <c r="BR53" s="1281"/>
      <c r="BS53" s="1281"/>
      <c r="BT53" s="1281"/>
      <c r="BU53" s="1281"/>
      <c r="BV53" s="1281"/>
      <c r="BW53" s="1281"/>
      <c r="BX53" s="1281">
        <v>40.200000000000003</v>
      </c>
      <c r="BY53" s="1281"/>
      <c r="BZ53" s="1281"/>
      <c r="CA53" s="1281"/>
      <c r="CB53" s="1281"/>
      <c r="CC53" s="1281"/>
      <c r="CD53" s="1281"/>
      <c r="CE53" s="1281"/>
      <c r="CF53" s="1281">
        <v>41.5</v>
      </c>
      <c r="CG53" s="1281"/>
      <c r="CH53" s="1281"/>
      <c r="CI53" s="1281"/>
      <c r="CJ53" s="1281"/>
      <c r="CK53" s="1281"/>
      <c r="CL53" s="1281"/>
      <c r="CM53" s="1281"/>
      <c r="CN53" s="1281">
        <v>43.4</v>
      </c>
      <c r="CO53" s="1281"/>
      <c r="CP53" s="1281"/>
      <c r="CQ53" s="1281"/>
      <c r="CR53" s="1281"/>
      <c r="CS53" s="1281"/>
      <c r="CT53" s="1281"/>
      <c r="CU53" s="1281"/>
      <c r="CV53" s="1281">
        <v>43.7</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582</v>
      </c>
      <c r="AO55" s="1283"/>
      <c r="AP55" s="1283"/>
      <c r="AQ55" s="1283"/>
      <c r="AR55" s="1283"/>
      <c r="AS55" s="1283"/>
      <c r="AT55" s="1283"/>
      <c r="AU55" s="1283"/>
      <c r="AV55" s="1283"/>
      <c r="AW55" s="1283"/>
      <c r="AX55" s="1283"/>
      <c r="AY55" s="1283"/>
      <c r="AZ55" s="1283"/>
      <c r="BA55" s="1283"/>
      <c r="BB55" s="1282" t="s">
        <v>581</v>
      </c>
      <c r="BC55" s="1282"/>
      <c r="BD55" s="1282"/>
      <c r="BE55" s="1282"/>
      <c r="BF55" s="1282"/>
      <c r="BG55" s="1282"/>
      <c r="BH55" s="1282"/>
      <c r="BI55" s="1282"/>
      <c r="BJ55" s="1282"/>
      <c r="BK55" s="1282"/>
      <c r="BL55" s="1282"/>
      <c r="BM55" s="1282"/>
      <c r="BN55" s="1282"/>
      <c r="BO55" s="1282"/>
      <c r="BP55" s="1281">
        <v>0</v>
      </c>
      <c r="BQ55" s="1281"/>
      <c r="BR55" s="1281"/>
      <c r="BS55" s="1281"/>
      <c r="BT55" s="1281"/>
      <c r="BU55" s="1281"/>
      <c r="BV55" s="1281"/>
      <c r="BW55" s="1281"/>
      <c r="BX55" s="1281">
        <v>0</v>
      </c>
      <c r="BY55" s="1281"/>
      <c r="BZ55" s="1281"/>
      <c r="CA55" s="1281"/>
      <c r="CB55" s="1281"/>
      <c r="CC55" s="1281"/>
      <c r="CD55" s="1281"/>
      <c r="CE55" s="1281"/>
      <c r="CF55" s="1281">
        <v>0</v>
      </c>
      <c r="CG55" s="1281"/>
      <c r="CH55" s="1281"/>
      <c r="CI55" s="1281"/>
      <c r="CJ55" s="1281"/>
      <c r="CK55" s="1281"/>
      <c r="CL55" s="1281"/>
      <c r="CM55" s="1281"/>
      <c r="CN55" s="1281">
        <v>0</v>
      </c>
      <c r="CO55" s="1281"/>
      <c r="CP55" s="1281"/>
      <c r="CQ55" s="1281"/>
      <c r="CR55" s="1281"/>
      <c r="CS55" s="1281"/>
      <c r="CT55" s="1281"/>
      <c r="CU55" s="1281"/>
      <c r="CV55" s="1281">
        <v>0</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588</v>
      </c>
      <c r="BC57" s="1282"/>
      <c r="BD57" s="1282"/>
      <c r="BE57" s="1282"/>
      <c r="BF57" s="1282"/>
      <c r="BG57" s="1282"/>
      <c r="BH57" s="1282"/>
      <c r="BI57" s="1282"/>
      <c r="BJ57" s="1282"/>
      <c r="BK57" s="1282"/>
      <c r="BL57" s="1282"/>
      <c r="BM57" s="1282"/>
      <c r="BN57" s="1282"/>
      <c r="BO57" s="1282"/>
      <c r="BP57" s="1281">
        <v>56.3</v>
      </c>
      <c r="BQ57" s="1281"/>
      <c r="BR57" s="1281"/>
      <c r="BS57" s="1281"/>
      <c r="BT57" s="1281"/>
      <c r="BU57" s="1281"/>
      <c r="BV57" s="1281"/>
      <c r="BW57" s="1281"/>
      <c r="BX57" s="1281">
        <v>57.7</v>
      </c>
      <c r="BY57" s="1281"/>
      <c r="BZ57" s="1281"/>
      <c r="CA57" s="1281"/>
      <c r="CB57" s="1281"/>
      <c r="CC57" s="1281"/>
      <c r="CD57" s="1281"/>
      <c r="CE57" s="1281"/>
      <c r="CF57" s="1281">
        <v>58.9</v>
      </c>
      <c r="CG57" s="1281"/>
      <c r="CH57" s="1281"/>
      <c r="CI57" s="1281"/>
      <c r="CJ57" s="1281"/>
      <c r="CK57" s="1281"/>
      <c r="CL57" s="1281"/>
      <c r="CM57" s="1281"/>
      <c r="CN57" s="1281">
        <v>60</v>
      </c>
      <c r="CO57" s="1281"/>
      <c r="CP57" s="1281"/>
      <c r="CQ57" s="1281"/>
      <c r="CR57" s="1281"/>
      <c r="CS57" s="1281"/>
      <c r="CT57" s="1281"/>
      <c r="CU57" s="1281"/>
      <c r="CV57" s="1281">
        <v>60.9</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587</v>
      </c>
    </row>
    <row r="64" spans="1:109" ht="13.5" x14ac:dyDescent="0.15">
      <c r="B64" s="1274"/>
      <c r="G64" s="1311"/>
      <c r="I64" s="1313"/>
      <c r="J64" s="1313"/>
      <c r="K64" s="1313"/>
      <c r="L64" s="1313"/>
      <c r="M64" s="1313"/>
      <c r="N64" s="1312"/>
      <c r="AM64" s="1311"/>
      <c r="AN64" s="1311" t="s">
        <v>586</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585</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584</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548</v>
      </c>
      <c r="BQ72" s="1283"/>
      <c r="BR72" s="1283"/>
      <c r="BS72" s="1283"/>
      <c r="BT72" s="1283"/>
      <c r="BU72" s="1283"/>
      <c r="BV72" s="1283"/>
      <c r="BW72" s="1283"/>
      <c r="BX72" s="1283" t="s">
        <v>549</v>
      </c>
      <c r="BY72" s="1283"/>
      <c r="BZ72" s="1283"/>
      <c r="CA72" s="1283"/>
      <c r="CB72" s="1283"/>
      <c r="CC72" s="1283"/>
      <c r="CD72" s="1283"/>
      <c r="CE72" s="1283"/>
      <c r="CF72" s="1283" t="s">
        <v>550</v>
      </c>
      <c r="CG72" s="1283"/>
      <c r="CH72" s="1283"/>
      <c r="CI72" s="1283"/>
      <c r="CJ72" s="1283"/>
      <c r="CK72" s="1283"/>
      <c r="CL72" s="1283"/>
      <c r="CM72" s="1283"/>
      <c r="CN72" s="1283" t="s">
        <v>551</v>
      </c>
      <c r="CO72" s="1283"/>
      <c r="CP72" s="1283"/>
      <c r="CQ72" s="1283"/>
      <c r="CR72" s="1283"/>
      <c r="CS72" s="1283"/>
      <c r="CT72" s="1283"/>
      <c r="CU72" s="1283"/>
      <c r="CV72" s="1283" t="s">
        <v>552</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583</v>
      </c>
      <c r="AO73" s="1282"/>
      <c r="AP73" s="1282"/>
      <c r="AQ73" s="1282"/>
      <c r="AR73" s="1282"/>
      <c r="AS73" s="1282"/>
      <c r="AT73" s="1282"/>
      <c r="AU73" s="1282"/>
      <c r="AV73" s="1282"/>
      <c r="AW73" s="1282"/>
      <c r="AX73" s="1282"/>
      <c r="AY73" s="1282"/>
      <c r="AZ73" s="1282"/>
      <c r="BA73" s="1282"/>
      <c r="BB73" s="1282" t="s">
        <v>581</v>
      </c>
      <c r="BC73" s="1282"/>
      <c r="BD73" s="1282"/>
      <c r="BE73" s="1282"/>
      <c r="BF73" s="1282"/>
      <c r="BG73" s="1282"/>
      <c r="BH73" s="1282"/>
      <c r="BI73" s="1282"/>
      <c r="BJ73" s="1282"/>
      <c r="BK73" s="1282"/>
      <c r="BL73" s="1282"/>
      <c r="BM73" s="1282"/>
      <c r="BN73" s="1282"/>
      <c r="BO73" s="1282"/>
      <c r="BP73" s="1281"/>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580</v>
      </c>
      <c r="BC75" s="1282"/>
      <c r="BD75" s="1282"/>
      <c r="BE75" s="1282"/>
      <c r="BF75" s="1282"/>
      <c r="BG75" s="1282"/>
      <c r="BH75" s="1282"/>
      <c r="BI75" s="1282"/>
      <c r="BJ75" s="1282"/>
      <c r="BK75" s="1282"/>
      <c r="BL75" s="1282"/>
      <c r="BM75" s="1282"/>
      <c r="BN75" s="1282"/>
      <c r="BO75" s="1282"/>
      <c r="BP75" s="1281">
        <v>4.3</v>
      </c>
      <c r="BQ75" s="1281"/>
      <c r="BR75" s="1281"/>
      <c r="BS75" s="1281"/>
      <c r="BT75" s="1281"/>
      <c r="BU75" s="1281"/>
      <c r="BV75" s="1281"/>
      <c r="BW75" s="1281"/>
      <c r="BX75" s="1281">
        <v>4.8</v>
      </c>
      <c r="BY75" s="1281"/>
      <c r="BZ75" s="1281"/>
      <c r="CA75" s="1281"/>
      <c r="CB75" s="1281"/>
      <c r="CC75" s="1281"/>
      <c r="CD75" s="1281"/>
      <c r="CE75" s="1281"/>
      <c r="CF75" s="1281">
        <v>5.0999999999999996</v>
      </c>
      <c r="CG75" s="1281"/>
      <c r="CH75" s="1281"/>
      <c r="CI75" s="1281"/>
      <c r="CJ75" s="1281"/>
      <c r="CK75" s="1281"/>
      <c r="CL75" s="1281"/>
      <c r="CM75" s="1281"/>
      <c r="CN75" s="1281">
        <v>4.9000000000000004</v>
      </c>
      <c r="CO75" s="1281"/>
      <c r="CP75" s="1281"/>
      <c r="CQ75" s="1281"/>
      <c r="CR75" s="1281"/>
      <c r="CS75" s="1281"/>
      <c r="CT75" s="1281"/>
      <c r="CU75" s="1281"/>
      <c r="CV75" s="1281">
        <v>6.4</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582</v>
      </c>
      <c r="AO77" s="1283"/>
      <c r="AP77" s="1283"/>
      <c r="AQ77" s="1283"/>
      <c r="AR77" s="1283"/>
      <c r="AS77" s="1283"/>
      <c r="AT77" s="1283"/>
      <c r="AU77" s="1283"/>
      <c r="AV77" s="1283"/>
      <c r="AW77" s="1283"/>
      <c r="AX77" s="1283"/>
      <c r="AY77" s="1283"/>
      <c r="AZ77" s="1283"/>
      <c r="BA77" s="1283"/>
      <c r="BB77" s="1282" t="s">
        <v>581</v>
      </c>
      <c r="BC77" s="1282"/>
      <c r="BD77" s="1282"/>
      <c r="BE77" s="1282"/>
      <c r="BF77" s="1282"/>
      <c r="BG77" s="1282"/>
      <c r="BH77" s="1282"/>
      <c r="BI77" s="1282"/>
      <c r="BJ77" s="1282"/>
      <c r="BK77" s="1282"/>
      <c r="BL77" s="1282"/>
      <c r="BM77" s="1282"/>
      <c r="BN77" s="1282"/>
      <c r="BO77" s="1282"/>
      <c r="BP77" s="1281">
        <v>0</v>
      </c>
      <c r="BQ77" s="1281"/>
      <c r="BR77" s="1281"/>
      <c r="BS77" s="1281"/>
      <c r="BT77" s="1281"/>
      <c r="BU77" s="1281"/>
      <c r="BV77" s="1281"/>
      <c r="BW77" s="1281"/>
      <c r="BX77" s="1281">
        <v>0</v>
      </c>
      <c r="BY77" s="1281"/>
      <c r="BZ77" s="1281"/>
      <c r="CA77" s="1281"/>
      <c r="CB77" s="1281"/>
      <c r="CC77" s="1281"/>
      <c r="CD77" s="1281"/>
      <c r="CE77" s="1281"/>
      <c r="CF77" s="1281">
        <v>0</v>
      </c>
      <c r="CG77" s="1281"/>
      <c r="CH77" s="1281"/>
      <c r="CI77" s="1281"/>
      <c r="CJ77" s="1281"/>
      <c r="CK77" s="1281"/>
      <c r="CL77" s="1281"/>
      <c r="CM77" s="1281"/>
      <c r="CN77" s="1281">
        <v>0</v>
      </c>
      <c r="CO77" s="1281"/>
      <c r="CP77" s="1281"/>
      <c r="CQ77" s="1281"/>
      <c r="CR77" s="1281"/>
      <c r="CS77" s="1281"/>
      <c r="CT77" s="1281"/>
      <c r="CU77" s="1281"/>
      <c r="CV77" s="1281">
        <v>0</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580</v>
      </c>
      <c r="BC79" s="1282"/>
      <c r="BD79" s="1282"/>
      <c r="BE79" s="1282"/>
      <c r="BF79" s="1282"/>
      <c r="BG79" s="1282"/>
      <c r="BH79" s="1282"/>
      <c r="BI79" s="1282"/>
      <c r="BJ79" s="1282"/>
      <c r="BK79" s="1282"/>
      <c r="BL79" s="1282"/>
      <c r="BM79" s="1282"/>
      <c r="BN79" s="1282"/>
      <c r="BO79" s="1282"/>
      <c r="BP79" s="1281">
        <v>7.4</v>
      </c>
      <c r="BQ79" s="1281"/>
      <c r="BR79" s="1281"/>
      <c r="BS79" s="1281"/>
      <c r="BT79" s="1281"/>
      <c r="BU79" s="1281"/>
      <c r="BV79" s="1281"/>
      <c r="BW79" s="1281"/>
      <c r="BX79" s="1281">
        <v>7.1</v>
      </c>
      <c r="BY79" s="1281"/>
      <c r="BZ79" s="1281"/>
      <c r="CA79" s="1281"/>
      <c r="CB79" s="1281"/>
      <c r="CC79" s="1281"/>
      <c r="CD79" s="1281"/>
      <c r="CE79" s="1281"/>
      <c r="CF79" s="1281">
        <v>7.1</v>
      </c>
      <c r="CG79" s="1281"/>
      <c r="CH79" s="1281"/>
      <c r="CI79" s="1281"/>
      <c r="CJ79" s="1281"/>
      <c r="CK79" s="1281"/>
      <c r="CL79" s="1281"/>
      <c r="CM79" s="1281"/>
      <c r="CN79" s="1281">
        <v>7.3</v>
      </c>
      <c r="CO79" s="1281"/>
      <c r="CP79" s="1281"/>
      <c r="CQ79" s="1281"/>
      <c r="CR79" s="1281"/>
      <c r="CS79" s="1281"/>
      <c r="CT79" s="1281"/>
      <c r="CU79" s="1281"/>
      <c r="CV79" s="1281">
        <v>7.4</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LgzbvGAf/Ssrg/vW2zK4NFBi3EbsxpYSEj6JXHrDaOxdWIgnGSWW8KBNvpTP154YLG4Uuw26QWHJefID6c5XuA==" saltValue="1ECXlxCobGVOqtlrWMBTlA=="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7CD9C-A716-4225-994E-7764367A2A84}">
  <sheetPr>
    <pageSetUpPr fitToPage="1"/>
  </sheetPr>
  <dimension ref="A1:DR125"/>
  <sheetViews>
    <sheetView showGridLines="0" topLeftCell="E67" zoomScale="70" zoomScaleNormal="70" zoomScaleSheetLayoutView="70" workbookViewId="0">
      <selection activeCell="BS19" sqref="BV19:CC1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495</v>
      </c>
    </row>
  </sheetData>
  <sheetProtection algorithmName="SHA-512" hashValue="HAQaG2BdT/3JNs5/45pC9mWJVIS2zJVtyhJayaWhjY2WFLBb+U4rg7hG1eeH0euIQJQB+0oXrAzawL3jLEH2YA==" saltValue="zveGp5Xto4B/aXNHaxJ5M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E3F33-9D83-44D3-A2A4-5A8486F2AAED}">
  <sheetPr>
    <pageSetUpPr fitToPage="1"/>
  </sheetPr>
  <dimension ref="A1:DR125"/>
  <sheetViews>
    <sheetView showGridLines="0" topLeftCell="A71" zoomScale="70" zoomScaleNormal="70" zoomScaleSheetLayoutView="55" workbookViewId="0">
      <selection activeCell="BS19" sqref="BV19:CC1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495</v>
      </c>
    </row>
  </sheetData>
  <sheetProtection algorithmName="SHA-512" hashValue="Uk8kvgSSGeTGAWtmurYhKyitgZwF1QBurDZW07NwD/TakmGskTfbtRr8Ckb4AogOi5PpyTc94uY0PJaJTAsHyg==" saltValue="pDQtM/D3HRSCj/nWAfPdz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545</v>
      </c>
      <c r="G2" s="157"/>
      <c r="H2" s="158"/>
    </row>
    <row r="3" spans="1:8" x14ac:dyDescent="0.15">
      <c r="A3" s="154" t="s">
        <v>538</v>
      </c>
      <c r="B3" s="159"/>
      <c r="C3" s="160"/>
      <c r="D3" s="161">
        <v>380631</v>
      </c>
      <c r="E3" s="162"/>
      <c r="F3" s="163">
        <v>291945</v>
      </c>
      <c r="G3" s="164"/>
      <c r="H3" s="165"/>
    </row>
    <row r="4" spans="1:8" x14ac:dyDescent="0.15">
      <c r="A4" s="166"/>
      <c r="B4" s="167"/>
      <c r="C4" s="168"/>
      <c r="D4" s="169">
        <v>89397</v>
      </c>
      <c r="E4" s="170"/>
      <c r="F4" s="171">
        <v>127651</v>
      </c>
      <c r="G4" s="172"/>
      <c r="H4" s="173"/>
    </row>
    <row r="5" spans="1:8" x14ac:dyDescent="0.15">
      <c r="A5" s="154" t="s">
        <v>540</v>
      </c>
      <c r="B5" s="159"/>
      <c r="C5" s="160"/>
      <c r="D5" s="161">
        <v>433150</v>
      </c>
      <c r="E5" s="162"/>
      <c r="F5" s="163">
        <v>291173</v>
      </c>
      <c r="G5" s="164"/>
      <c r="H5" s="165"/>
    </row>
    <row r="6" spans="1:8" x14ac:dyDescent="0.15">
      <c r="A6" s="166"/>
      <c r="B6" s="167"/>
      <c r="C6" s="168"/>
      <c r="D6" s="169">
        <v>124207</v>
      </c>
      <c r="E6" s="170"/>
      <c r="F6" s="171">
        <v>119071</v>
      </c>
      <c r="G6" s="172"/>
      <c r="H6" s="173"/>
    </row>
    <row r="7" spans="1:8" x14ac:dyDescent="0.15">
      <c r="A7" s="154" t="s">
        <v>541</v>
      </c>
      <c r="B7" s="159"/>
      <c r="C7" s="160"/>
      <c r="D7" s="161">
        <v>431966</v>
      </c>
      <c r="E7" s="162"/>
      <c r="F7" s="163">
        <v>271581</v>
      </c>
      <c r="G7" s="164"/>
      <c r="H7" s="165"/>
    </row>
    <row r="8" spans="1:8" x14ac:dyDescent="0.15">
      <c r="A8" s="166"/>
      <c r="B8" s="167"/>
      <c r="C8" s="168"/>
      <c r="D8" s="169">
        <v>101167</v>
      </c>
      <c r="E8" s="170"/>
      <c r="F8" s="171">
        <v>117844</v>
      </c>
      <c r="G8" s="172"/>
      <c r="H8" s="173"/>
    </row>
    <row r="9" spans="1:8" x14ac:dyDescent="0.15">
      <c r="A9" s="154" t="s">
        <v>542</v>
      </c>
      <c r="B9" s="159"/>
      <c r="C9" s="160"/>
      <c r="D9" s="161">
        <v>353031</v>
      </c>
      <c r="E9" s="162"/>
      <c r="F9" s="163">
        <v>268375</v>
      </c>
      <c r="G9" s="164"/>
      <c r="H9" s="165"/>
    </row>
    <row r="10" spans="1:8" x14ac:dyDescent="0.15">
      <c r="A10" s="166"/>
      <c r="B10" s="167"/>
      <c r="C10" s="168"/>
      <c r="D10" s="169">
        <v>78780</v>
      </c>
      <c r="E10" s="170"/>
      <c r="F10" s="171">
        <v>119602</v>
      </c>
      <c r="G10" s="172"/>
      <c r="H10" s="173"/>
    </row>
    <row r="11" spans="1:8" x14ac:dyDescent="0.15">
      <c r="A11" s="154" t="s">
        <v>543</v>
      </c>
      <c r="B11" s="159"/>
      <c r="C11" s="160"/>
      <c r="D11" s="161">
        <v>511096</v>
      </c>
      <c r="E11" s="162"/>
      <c r="F11" s="163">
        <v>301035</v>
      </c>
      <c r="G11" s="164"/>
      <c r="H11" s="165"/>
    </row>
    <row r="12" spans="1:8" x14ac:dyDescent="0.15">
      <c r="A12" s="166"/>
      <c r="B12" s="167"/>
      <c r="C12" s="174"/>
      <c r="D12" s="169">
        <v>83726</v>
      </c>
      <c r="E12" s="170"/>
      <c r="F12" s="171">
        <v>154376</v>
      </c>
      <c r="G12" s="172"/>
      <c r="H12" s="173"/>
    </row>
    <row r="13" spans="1:8" x14ac:dyDescent="0.15">
      <c r="A13" s="154"/>
      <c r="B13" s="159"/>
      <c r="C13" s="175"/>
      <c r="D13" s="176">
        <v>421975</v>
      </c>
      <c r="E13" s="177"/>
      <c r="F13" s="178">
        <v>284822</v>
      </c>
      <c r="G13" s="179"/>
      <c r="H13" s="165"/>
    </row>
    <row r="14" spans="1:8" x14ac:dyDescent="0.15">
      <c r="A14" s="166"/>
      <c r="B14" s="167"/>
      <c r="C14" s="168"/>
      <c r="D14" s="169">
        <v>95455</v>
      </c>
      <c r="E14" s="170"/>
      <c r="F14" s="171">
        <v>127709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11.21</v>
      </c>
      <c r="C19" s="180">
        <f>ROUND(VALUE(SUBSTITUTE(実質収支比率等に係る経年分析!G$48,"▲","-")),2)</f>
        <v>5.51</v>
      </c>
      <c r="D19" s="180">
        <f>ROUND(VALUE(SUBSTITUTE(実質収支比率等に係る経年分析!H$48,"▲","-")),2)</f>
        <v>6.26</v>
      </c>
      <c r="E19" s="180">
        <f>ROUND(VALUE(SUBSTITUTE(実質収支比率等に係る経年分析!I$48,"▲","-")),2)</f>
        <v>12.22</v>
      </c>
      <c r="F19" s="180">
        <f>ROUND(VALUE(SUBSTITUTE(実質収支比率等に係る経年分析!J$48,"▲","-")),2)</f>
        <v>8.83</v>
      </c>
    </row>
    <row r="20" spans="1:11" x14ac:dyDescent="0.15">
      <c r="A20" s="180" t="s">
        <v>55</v>
      </c>
      <c r="B20" s="180">
        <f>ROUND(VALUE(SUBSTITUTE(実質収支比率等に係る経年分析!F$47,"▲","-")),2)</f>
        <v>53.41</v>
      </c>
      <c r="C20" s="180">
        <f>ROUND(VALUE(SUBSTITUTE(実質収支比率等に係る経年分析!G$47,"▲","-")),2)</f>
        <v>60.74</v>
      </c>
      <c r="D20" s="180">
        <f>ROUND(VALUE(SUBSTITUTE(実質収支比率等に係る経年分析!H$47,"▲","-")),2)</f>
        <v>61.92</v>
      </c>
      <c r="E20" s="180">
        <f>ROUND(VALUE(SUBSTITUTE(実質収支比率等に係る経年分析!I$47,"▲","-")),2)</f>
        <v>62.58</v>
      </c>
      <c r="F20" s="180">
        <f>ROUND(VALUE(SUBSTITUTE(実質収支比率等に係る経年分析!J$47,"▲","-")),2)</f>
        <v>63.4</v>
      </c>
    </row>
    <row r="21" spans="1:11" x14ac:dyDescent="0.15">
      <c r="A21" s="180" t="s">
        <v>56</v>
      </c>
      <c r="B21" s="180">
        <f>IF(ISNUMBER(VALUE(SUBSTITUTE(実質収支比率等に係る経年分析!F$49,"▲","-"))),ROUND(VALUE(SUBSTITUTE(実質収支比率等に係る経年分析!F$49,"▲","-")),2),NA())</f>
        <v>8.07</v>
      </c>
      <c r="C21" s="180">
        <f>IF(ISNUMBER(VALUE(SUBSTITUTE(実質収支比率等に係る経年分析!G$49,"▲","-"))),ROUND(VALUE(SUBSTITUTE(実質収支比率等に係る経年分析!G$49,"▲","-")),2),NA())</f>
        <v>6.08</v>
      </c>
      <c r="D21" s="180">
        <f>IF(ISNUMBER(VALUE(SUBSTITUTE(実質収支比率等に係る経年分析!H$49,"▲","-"))),ROUND(VALUE(SUBSTITUTE(実質収支比率等に係る経年分析!H$49,"▲","-")),2),NA())</f>
        <v>2.29</v>
      </c>
      <c r="E21" s="180">
        <f>IF(ISNUMBER(VALUE(SUBSTITUTE(実質収支比率等に係る経年分析!I$49,"▲","-"))),ROUND(VALUE(SUBSTITUTE(実質収支比率等に係る経年分析!I$49,"▲","-")),2),NA())</f>
        <v>7.28</v>
      </c>
      <c r="F21" s="180">
        <f>IF(ISNUMBER(VALUE(SUBSTITUTE(実質収支比率等に係る経年分析!J$49,"▲","-"))),ROUND(VALUE(SUBSTITUTE(実質収支比率等に係る経年分析!J$49,"▲","-")),2),NA())</f>
        <v>0.46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0.74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0.41</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0.02</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0.27</v>
      </c>
    </row>
    <row r="35" spans="1:16" x14ac:dyDescent="0.15">
      <c r="A35" s="181" t="str">
        <f>IF(連結実質赤字比率に係る赤字・黒字の構成分析!C$35="",NA(),連結実質赤字比率に係る赤字・黒字の構成分析!C$35)</f>
        <v>国民健康保険事業特別会計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2.23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2.58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3.04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6.26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12.22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8.83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446</v>
      </c>
      <c r="E42" s="182"/>
      <c r="F42" s="182"/>
      <c r="G42" s="182">
        <f>'実質公債費比率（分子）の構造'!L$52</f>
        <v>568</v>
      </c>
      <c r="H42" s="182"/>
      <c r="I42" s="182"/>
      <c r="J42" s="182">
        <f>'実質公債費比率（分子）の構造'!M$52</f>
        <v>565</v>
      </c>
      <c r="K42" s="182"/>
      <c r="L42" s="182"/>
      <c r="M42" s="182">
        <f>'実質公債費比率（分子）の構造'!N$52</f>
        <v>555</v>
      </c>
      <c r="N42" s="182"/>
      <c r="O42" s="182"/>
      <c r="P42" s="182">
        <f>'実質公債費比率（分子）の構造'!O$52</f>
        <v>588</v>
      </c>
    </row>
    <row r="43" spans="1:16" x14ac:dyDescent="0.15">
      <c r="A43" s="182" t="s">
        <v>18</v>
      </c>
      <c r="B43" s="182" t="str">
        <f>'実質公債費比率（分子）の構造'!K$51</f>
        <v>-</v>
      </c>
      <c r="C43" s="182"/>
      <c r="D43" s="182"/>
      <c r="E43" s="182" t="str">
        <f>'実質公債費比率（分子）の構造'!L$51</f>
        <v>-</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68</v>
      </c>
      <c r="C46" s="182"/>
      <c r="D46" s="182"/>
      <c r="E46" s="182">
        <f>'実質公債費比率（分子）の構造'!L$48</f>
        <v>54</v>
      </c>
      <c r="F46" s="182"/>
      <c r="G46" s="182"/>
      <c r="H46" s="182">
        <f>'実質公債費比率（分子）の構造'!M$48</f>
        <v>61</v>
      </c>
      <c r="I46" s="182"/>
      <c r="J46" s="182"/>
      <c r="K46" s="182">
        <f>'実質公債費比率（分子）の構造'!N$48</f>
        <v>63</v>
      </c>
      <c r="L46" s="182"/>
      <c r="M46" s="182"/>
      <c r="N46" s="182">
        <f>'実質公債費比率（分子）の構造'!O$48</f>
        <v>86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484</v>
      </c>
      <c r="C49" s="182"/>
      <c r="D49" s="182"/>
      <c r="E49" s="182">
        <f>'実質公債費比率（分子）の構造'!L$45</f>
        <v>695</v>
      </c>
      <c r="F49" s="182"/>
      <c r="G49" s="182"/>
      <c r="H49" s="182">
        <f>'実質公債費比率（分子）の構造'!M$45</f>
        <v>650</v>
      </c>
      <c r="I49" s="182"/>
      <c r="J49" s="182"/>
      <c r="K49" s="182">
        <f>'実質公債費比率（分子）の構造'!N$45</f>
        <v>650</v>
      </c>
      <c r="L49" s="182"/>
      <c r="M49" s="182"/>
      <c r="N49" s="182">
        <f>'実質公債費比率（分子）の構造'!O$45</f>
        <v>755</v>
      </c>
      <c r="O49" s="182"/>
      <c r="P49" s="182"/>
    </row>
    <row r="50" spans="1:16" x14ac:dyDescent="0.15">
      <c r="A50" s="182" t="s">
        <v>70</v>
      </c>
      <c r="B50" s="182" t="e">
        <f>NA()</f>
        <v>#N/A</v>
      </c>
      <c r="C50" s="182">
        <f>IF(ISNUMBER('実質公債費比率（分子）の構造'!K$53),'実質公債費比率（分子）の構造'!K$53,NA())</f>
        <v>106</v>
      </c>
      <c r="D50" s="182" t="e">
        <f>NA()</f>
        <v>#N/A</v>
      </c>
      <c r="E50" s="182" t="e">
        <f>NA()</f>
        <v>#N/A</v>
      </c>
      <c r="F50" s="182">
        <f>IF(ISNUMBER('実質公債費比率（分子）の構造'!L$53),'実質公債費比率（分子）の構造'!L$53,NA())</f>
        <v>181</v>
      </c>
      <c r="G50" s="182" t="e">
        <f>NA()</f>
        <v>#N/A</v>
      </c>
      <c r="H50" s="182" t="e">
        <f>NA()</f>
        <v>#N/A</v>
      </c>
      <c r="I50" s="182">
        <f>IF(ISNUMBER('実質公債費比率（分子）の構造'!M$53),'実質公債費比率（分子）の構造'!M$53,NA())</f>
        <v>146</v>
      </c>
      <c r="J50" s="182" t="e">
        <f>NA()</f>
        <v>#N/A</v>
      </c>
      <c r="K50" s="182" t="e">
        <f>NA()</f>
        <v>#N/A</v>
      </c>
      <c r="L50" s="182">
        <f>IF(ISNUMBER('実質公債費比率（分子）の構造'!N$53),'実質公債費比率（分子）の構造'!N$53,NA())</f>
        <v>158</v>
      </c>
      <c r="M50" s="182" t="e">
        <f>NA()</f>
        <v>#N/A</v>
      </c>
      <c r="N50" s="182" t="e">
        <f>NA()</f>
        <v>#N/A</v>
      </c>
      <c r="O50" s="182">
        <f>IF(ISNUMBER('実質公債費比率（分子）の構造'!O$53),'実質公債費比率（分子）の構造'!O$53,NA())</f>
        <v>253</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6191</v>
      </c>
      <c r="E56" s="181"/>
      <c r="F56" s="181"/>
      <c r="G56" s="181">
        <f>'将来負担比率（分子）の構造'!J$52</f>
        <v>4270</v>
      </c>
      <c r="H56" s="181"/>
      <c r="I56" s="181"/>
      <c r="J56" s="181">
        <f>'将来負担比率（分子）の構造'!K$52</f>
        <v>4535</v>
      </c>
      <c r="K56" s="181"/>
      <c r="L56" s="181"/>
      <c r="M56" s="181">
        <f>'将来負担比率（分子）の構造'!L$52</f>
        <v>7287</v>
      </c>
      <c r="N56" s="181"/>
      <c r="O56" s="181"/>
      <c r="P56" s="181">
        <f>'将来負担比率（分子）の構造'!M$52</f>
        <v>5940</v>
      </c>
    </row>
    <row r="57" spans="1:16" x14ac:dyDescent="0.15">
      <c r="A57" s="181" t="s">
        <v>42</v>
      </c>
      <c r="B57" s="181"/>
      <c r="C57" s="181"/>
      <c r="D57" s="181">
        <f>'将来負担比率（分子）の構造'!I$51</f>
        <v>704</v>
      </c>
      <c r="E57" s="181"/>
      <c r="F57" s="181"/>
      <c r="G57" s="181">
        <f>'将来負担比率（分子）の構造'!J$51</f>
        <v>337</v>
      </c>
      <c r="H57" s="181"/>
      <c r="I57" s="181"/>
      <c r="J57" s="181">
        <f>'将来負担比率（分子）の構造'!K$51</f>
        <v>362</v>
      </c>
      <c r="K57" s="181"/>
      <c r="L57" s="181"/>
      <c r="M57" s="181">
        <f>'将来負担比率（分子）の構造'!L$51</f>
        <v>351</v>
      </c>
      <c r="N57" s="181"/>
      <c r="O57" s="181"/>
      <c r="P57" s="181">
        <f>'将来負担比率（分子）の構造'!M$51</f>
        <v>411</v>
      </c>
    </row>
    <row r="58" spans="1:16" x14ac:dyDescent="0.15">
      <c r="A58" s="181" t="s">
        <v>41</v>
      </c>
      <c r="B58" s="181"/>
      <c r="C58" s="181"/>
      <c r="D58" s="181">
        <f>'将来負担比率（分子）の構造'!I$50</f>
        <v>5024</v>
      </c>
      <c r="E58" s="181"/>
      <c r="F58" s="181"/>
      <c r="G58" s="181">
        <f>'将来負担比率（分子）の構造'!J$50</f>
        <v>5430</v>
      </c>
      <c r="H58" s="181"/>
      <c r="I58" s="181"/>
      <c r="J58" s="181">
        <f>'将来負担比率（分子）の構造'!K$50</f>
        <v>5289</v>
      </c>
      <c r="K58" s="181"/>
      <c r="L58" s="181"/>
      <c r="M58" s="181">
        <f>'将来負担比率（分子）の構造'!L$50</f>
        <v>5148</v>
      </c>
      <c r="N58" s="181"/>
      <c r="O58" s="181"/>
      <c r="P58" s="181">
        <f>'将来負担比率（分子）の構造'!M$50</f>
        <v>5071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9</v>
      </c>
      <c r="C61" s="181"/>
      <c r="D61" s="181"/>
      <c r="E61" s="181">
        <f>'将来負担比率（分子）の構造'!J$46</f>
        <v>7</v>
      </c>
      <c r="F61" s="181"/>
      <c r="G61" s="181"/>
      <c r="H61" s="181">
        <f>'将来負担比率（分子）の構造'!K$46</f>
        <v>4</v>
      </c>
      <c r="I61" s="181"/>
      <c r="J61" s="181"/>
      <c r="K61" s="181">
        <f>'将来負担比率（分子）の構造'!L$46</f>
        <v>2</v>
      </c>
      <c r="L61" s="181"/>
      <c r="M61" s="181"/>
      <c r="N61" s="181" t="str">
        <f>'将来負担比率（分子）の構造'!M$46</f>
        <v>-</v>
      </c>
      <c r="O61" s="181"/>
      <c r="P61" s="181"/>
    </row>
    <row r="62" spans="1:16" x14ac:dyDescent="0.15">
      <c r="A62" s="181" t="s">
        <v>35</v>
      </c>
      <c r="B62" s="181">
        <f>'将来負担比率（分子）の構造'!I$45</f>
        <v>154</v>
      </c>
      <c r="C62" s="181"/>
      <c r="D62" s="181"/>
      <c r="E62" s="181">
        <f>'将来負担比率（分子）の構造'!J$45</f>
        <v>18</v>
      </c>
      <c r="F62" s="181"/>
      <c r="G62" s="181"/>
      <c r="H62" s="181">
        <f>'将来負担比率（分子）の構造'!K$45</f>
        <v>27</v>
      </c>
      <c r="I62" s="181"/>
      <c r="J62" s="181"/>
      <c r="K62" s="181">
        <f>'将来負担比率（分子）の構造'!L$45</f>
        <v>516</v>
      </c>
      <c r="L62" s="181"/>
      <c r="M62" s="181"/>
      <c r="N62" s="181">
        <f>'将来負担比率（分子）の構造'!M$45</f>
        <v>573</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760</v>
      </c>
      <c r="C64" s="181"/>
      <c r="D64" s="181"/>
      <c r="E64" s="181">
        <f>'将来負担比率（分子）の構造'!J$43</f>
        <v>830</v>
      </c>
      <c r="F64" s="181"/>
      <c r="G64" s="181"/>
      <c r="H64" s="181">
        <f>'将来負担比率（分子）の構造'!K$43</f>
        <v>935</v>
      </c>
      <c r="I64" s="181"/>
      <c r="J64" s="181"/>
      <c r="K64" s="181">
        <f>'将来負担比率（分子）の構造'!L$43</f>
        <v>945</v>
      </c>
      <c r="L64" s="181"/>
      <c r="M64" s="181"/>
      <c r="N64" s="181">
        <f>'将来負担比率（分子）の構造'!M$43</f>
        <v>995</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f>'将来負担比率（分子）の構造'!L$42</f>
        <v>3084</v>
      </c>
      <c r="L65" s="181"/>
      <c r="M65" s="181"/>
      <c r="N65" s="181">
        <f>'将来負担比率（分子）の構造'!M$42</f>
        <v>4</v>
      </c>
      <c r="O65" s="181"/>
      <c r="P65" s="181"/>
    </row>
    <row r="66" spans="1:16" x14ac:dyDescent="0.15">
      <c r="A66" s="181" t="s">
        <v>31</v>
      </c>
      <c r="B66" s="181">
        <f>'将来負担比率（分子）の構造'!I$41</f>
        <v>6302</v>
      </c>
      <c r="C66" s="181"/>
      <c r="D66" s="181"/>
      <c r="E66" s="181">
        <f>'将来負担比率（分子）の構造'!J$41</f>
        <v>6633</v>
      </c>
      <c r="F66" s="181"/>
      <c r="G66" s="181"/>
      <c r="H66" s="181">
        <f>'将来負担比率（分子）の構造'!K$41</f>
        <v>7268</v>
      </c>
      <c r="I66" s="181"/>
      <c r="J66" s="181"/>
      <c r="K66" s="181">
        <f>'将来負担比率（分子）の構造'!L$41</f>
        <v>7421</v>
      </c>
      <c r="L66" s="181"/>
      <c r="M66" s="181"/>
      <c r="N66" s="181">
        <f>'将来負担比率（分子）の構造'!M$41</f>
        <v>8080</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2059</v>
      </c>
      <c r="C72" s="185">
        <f>基金残高に係る経年分析!G55</f>
        <v>2102</v>
      </c>
      <c r="D72" s="185">
        <f>基金残高に係る経年分析!H55</f>
        <v>2219</v>
      </c>
    </row>
    <row r="73" spans="1:16" x14ac:dyDescent="0.15">
      <c r="A73" s="184" t="s">
        <v>77</v>
      </c>
      <c r="B73" s="185">
        <f>基金残高に係る経年分析!F56</f>
        <v>631</v>
      </c>
      <c r="C73" s="185">
        <f>基金残高に係る経年分析!G56</f>
        <v>632</v>
      </c>
      <c r="D73" s="185">
        <f>基金残高に係る経年分析!H56</f>
        <v>585</v>
      </c>
    </row>
    <row r="74" spans="1:16" x14ac:dyDescent="0.15">
      <c r="A74" s="184" t="s">
        <v>78</v>
      </c>
      <c r="B74" s="185">
        <f>基金残高に係る経年分析!F57</f>
        <v>2543</v>
      </c>
      <c r="C74" s="185">
        <f>基金残高に係る経年分析!G57</f>
        <v>2358</v>
      </c>
      <c r="D74" s="185">
        <f>基金残高に係る経年分析!H57</f>
        <v>2212</v>
      </c>
    </row>
  </sheetData>
  <sheetProtection algorithmName="SHA-512" hashValue="TJ3b4Yvcq2295YioNWoXifEWXNHvuI/sEfejAIVeMayTIZmIEQf7zsYybg8MVcIOoT2BCFKGevMRsgHZyrhvgw==" saltValue="uCMWuhMGyXNXhfd93l714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BS19" sqref="BV19:CC19"/>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210</v>
      </c>
      <c r="DI1" s="624"/>
      <c r="DJ1" s="624"/>
      <c r="DK1" s="624"/>
      <c r="DL1" s="624"/>
      <c r="DM1" s="624"/>
      <c r="DN1" s="625"/>
      <c r="DO1" s="226"/>
      <c r="DP1" s="623" t="s">
        <v>211</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213</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214</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215</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216</v>
      </c>
      <c r="S4" s="627"/>
      <c r="T4" s="627"/>
      <c r="U4" s="627"/>
      <c r="V4" s="627"/>
      <c r="W4" s="627"/>
      <c r="X4" s="627"/>
      <c r="Y4" s="628"/>
      <c r="Z4" s="626" t="s">
        <v>217</v>
      </c>
      <c r="AA4" s="627"/>
      <c r="AB4" s="627"/>
      <c r="AC4" s="628"/>
      <c r="AD4" s="626" t="s">
        <v>218</v>
      </c>
      <c r="AE4" s="627"/>
      <c r="AF4" s="627"/>
      <c r="AG4" s="627"/>
      <c r="AH4" s="627"/>
      <c r="AI4" s="627"/>
      <c r="AJ4" s="627"/>
      <c r="AK4" s="628"/>
      <c r="AL4" s="626" t="s">
        <v>217</v>
      </c>
      <c r="AM4" s="627"/>
      <c r="AN4" s="627"/>
      <c r="AO4" s="628"/>
      <c r="AP4" s="632" t="s">
        <v>219</v>
      </c>
      <c r="AQ4" s="632"/>
      <c r="AR4" s="632"/>
      <c r="AS4" s="632"/>
      <c r="AT4" s="632"/>
      <c r="AU4" s="632"/>
      <c r="AV4" s="632"/>
      <c r="AW4" s="632"/>
      <c r="AX4" s="632"/>
      <c r="AY4" s="632"/>
      <c r="AZ4" s="632"/>
      <c r="BA4" s="632"/>
      <c r="BB4" s="632"/>
      <c r="BC4" s="632"/>
      <c r="BD4" s="632"/>
      <c r="BE4" s="632"/>
      <c r="BF4" s="632"/>
      <c r="BG4" s="632" t="s">
        <v>220</v>
      </c>
      <c r="BH4" s="632"/>
      <c r="BI4" s="632"/>
      <c r="BJ4" s="632"/>
      <c r="BK4" s="632"/>
      <c r="BL4" s="632"/>
      <c r="BM4" s="632"/>
      <c r="BN4" s="632"/>
      <c r="BO4" s="632" t="s">
        <v>217</v>
      </c>
      <c r="BP4" s="632"/>
      <c r="BQ4" s="632"/>
      <c r="BR4" s="632"/>
      <c r="BS4" s="632" t="s">
        <v>221</v>
      </c>
      <c r="BT4" s="632"/>
      <c r="BU4" s="632"/>
      <c r="BV4" s="632"/>
      <c r="BW4" s="632"/>
      <c r="BX4" s="632"/>
      <c r="BY4" s="632"/>
      <c r="BZ4" s="632"/>
      <c r="CA4" s="632"/>
      <c r="CB4" s="632"/>
      <c r="CD4" s="629" t="s">
        <v>222</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223</v>
      </c>
      <c r="C5" s="634"/>
      <c r="D5" s="634"/>
      <c r="E5" s="634"/>
      <c r="F5" s="634"/>
      <c r="G5" s="634"/>
      <c r="H5" s="634"/>
      <c r="I5" s="634"/>
      <c r="J5" s="634"/>
      <c r="K5" s="634"/>
      <c r="L5" s="634"/>
      <c r="M5" s="634"/>
      <c r="N5" s="634"/>
      <c r="O5" s="634"/>
      <c r="P5" s="634"/>
      <c r="Q5" s="635"/>
      <c r="R5" s="636">
        <v>491591</v>
      </c>
      <c r="S5" s="637"/>
      <c r="T5" s="637"/>
      <c r="U5" s="637"/>
      <c r="V5" s="637"/>
      <c r="W5" s="637"/>
      <c r="X5" s="637"/>
      <c r="Y5" s="638"/>
      <c r="Z5" s="639">
        <v>4.9000000000000004</v>
      </c>
      <c r="AA5" s="639"/>
      <c r="AB5" s="639"/>
      <c r="AC5" s="639"/>
      <c r="AD5" s="640">
        <v>491591</v>
      </c>
      <c r="AE5" s="640"/>
      <c r="AF5" s="640"/>
      <c r="AG5" s="640"/>
      <c r="AH5" s="640"/>
      <c r="AI5" s="640"/>
      <c r="AJ5" s="640"/>
      <c r="AK5" s="640"/>
      <c r="AL5" s="641">
        <v>14.4</v>
      </c>
      <c r="AM5" s="642"/>
      <c r="AN5" s="642"/>
      <c r="AO5" s="643"/>
      <c r="AP5" s="633" t="s">
        <v>224</v>
      </c>
      <c r="AQ5" s="634"/>
      <c r="AR5" s="634"/>
      <c r="AS5" s="634"/>
      <c r="AT5" s="634"/>
      <c r="AU5" s="634"/>
      <c r="AV5" s="634"/>
      <c r="AW5" s="634"/>
      <c r="AX5" s="634"/>
      <c r="AY5" s="634"/>
      <c r="AZ5" s="634"/>
      <c r="BA5" s="634"/>
      <c r="BB5" s="634"/>
      <c r="BC5" s="634"/>
      <c r="BD5" s="634"/>
      <c r="BE5" s="634"/>
      <c r="BF5" s="635"/>
      <c r="BG5" s="647">
        <v>491514</v>
      </c>
      <c r="BH5" s="648"/>
      <c r="BI5" s="648"/>
      <c r="BJ5" s="648"/>
      <c r="BK5" s="648"/>
      <c r="BL5" s="648"/>
      <c r="BM5" s="648"/>
      <c r="BN5" s="649"/>
      <c r="BO5" s="650">
        <v>100</v>
      </c>
      <c r="BP5" s="650"/>
      <c r="BQ5" s="650"/>
      <c r="BR5" s="650"/>
      <c r="BS5" s="651" t="s">
        <v>225</v>
      </c>
      <c r="BT5" s="651"/>
      <c r="BU5" s="651"/>
      <c r="BV5" s="651"/>
      <c r="BW5" s="651"/>
      <c r="BX5" s="651"/>
      <c r="BY5" s="651"/>
      <c r="BZ5" s="651"/>
      <c r="CA5" s="651"/>
      <c r="CB5" s="655"/>
      <c r="CD5" s="629" t="s">
        <v>219</v>
      </c>
      <c r="CE5" s="630"/>
      <c r="CF5" s="630"/>
      <c r="CG5" s="630"/>
      <c r="CH5" s="630"/>
      <c r="CI5" s="630"/>
      <c r="CJ5" s="630"/>
      <c r="CK5" s="630"/>
      <c r="CL5" s="630"/>
      <c r="CM5" s="630"/>
      <c r="CN5" s="630"/>
      <c r="CO5" s="630"/>
      <c r="CP5" s="630"/>
      <c r="CQ5" s="631"/>
      <c r="CR5" s="629" t="s">
        <v>226</v>
      </c>
      <c r="CS5" s="630"/>
      <c r="CT5" s="630"/>
      <c r="CU5" s="630"/>
      <c r="CV5" s="630"/>
      <c r="CW5" s="630"/>
      <c r="CX5" s="630"/>
      <c r="CY5" s="631"/>
      <c r="CZ5" s="629" t="s">
        <v>217</v>
      </c>
      <c r="DA5" s="630"/>
      <c r="DB5" s="630"/>
      <c r="DC5" s="631"/>
      <c r="DD5" s="629" t="s">
        <v>227</v>
      </c>
      <c r="DE5" s="630"/>
      <c r="DF5" s="630"/>
      <c r="DG5" s="630"/>
      <c r="DH5" s="630"/>
      <c r="DI5" s="630"/>
      <c r="DJ5" s="630"/>
      <c r="DK5" s="630"/>
      <c r="DL5" s="630"/>
      <c r="DM5" s="630"/>
      <c r="DN5" s="630"/>
      <c r="DO5" s="630"/>
      <c r="DP5" s="631"/>
      <c r="DQ5" s="629" t="s">
        <v>228</v>
      </c>
      <c r="DR5" s="630"/>
      <c r="DS5" s="630"/>
      <c r="DT5" s="630"/>
      <c r="DU5" s="630"/>
      <c r="DV5" s="630"/>
      <c r="DW5" s="630"/>
      <c r="DX5" s="630"/>
      <c r="DY5" s="630"/>
      <c r="DZ5" s="630"/>
      <c r="EA5" s="630"/>
      <c r="EB5" s="630"/>
      <c r="EC5" s="631"/>
    </row>
    <row r="6" spans="2:143" ht="11.25" customHeight="1" x14ac:dyDescent="0.15">
      <c r="B6" s="644" t="s">
        <v>229</v>
      </c>
      <c r="C6" s="645"/>
      <c r="D6" s="645"/>
      <c r="E6" s="645"/>
      <c r="F6" s="645"/>
      <c r="G6" s="645"/>
      <c r="H6" s="645"/>
      <c r="I6" s="645"/>
      <c r="J6" s="645"/>
      <c r="K6" s="645"/>
      <c r="L6" s="645"/>
      <c r="M6" s="645"/>
      <c r="N6" s="645"/>
      <c r="O6" s="645"/>
      <c r="P6" s="645"/>
      <c r="Q6" s="646"/>
      <c r="R6" s="647">
        <v>33081</v>
      </c>
      <c r="S6" s="648"/>
      <c r="T6" s="648"/>
      <c r="U6" s="648"/>
      <c r="V6" s="648"/>
      <c r="W6" s="648"/>
      <c r="X6" s="648"/>
      <c r="Y6" s="649"/>
      <c r="Z6" s="650">
        <v>0.3</v>
      </c>
      <c r="AA6" s="650"/>
      <c r="AB6" s="650"/>
      <c r="AC6" s="650"/>
      <c r="AD6" s="651">
        <v>33081</v>
      </c>
      <c r="AE6" s="651"/>
      <c r="AF6" s="651"/>
      <c r="AG6" s="651"/>
      <c r="AH6" s="651"/>
      <c r="AI6" s="651"/>
      <c r="AJ6" s="651"/>
      <c r="AK6" s="651"/>
      <c r="AL6" s="652">
        <v>1</v>
      </c>
      <c r="AM6" s="653"/>
      <c r="AN6" s="653"/>
      <c r="AO6" s="654"/>
      <c r="AP6" s="644" t="s">
        <v>230</v>
      </c>
      <c r="AQ6" s="645"/>
      <c r="AR6" s="645"/>
      <c r="AS6" s="645"/>
      <c r="AT6" s="645"/>
      <c r="AU6" s="645"/>
      <c r="AV6" s="645"/>
      <c r="AW6" s="645"/>
      <c r="AX6" s="645"/>
      <c r="AY6" s="645"/>
      <c r="AZ6" s="645"/>
      <c r="BA6" s="645"/>
      <c r="BB6" s="645"/>
      <c r="BC6" s="645"/>
      <c r="BD6" s="645"/>
      <c r="BE6" s="645"/>
      <c r="BF6" s="646"/>
      <c r="BG6" s="647">
        <v>491514</v>
      </c>
      <c r="BH6" s="648"/>
      <c r="BI6" s="648"/>
      <c r="BJ6" s="648"/>
      <c r="BK6" s="648"/>
      <c r="BL6" s="648"/>
      <c r="BM6" s="648"/>
      <c r="BN6" s="649"/>
      <c r="BO6" s="650">
        <v>100</v>
      </c>
      <c r="BP6" s="650"/>
      <c r="BQ6" s="650"/>
      <c r="BR6" s="650"/>
      <c r="BS6" s="651" t="s">
        <v>225</v>
      </c>
      <c r="BT6" s="651"/>
      <c r="BU6" s="651"/>
      <c r="BV6" s="651"/>
      <c r="BW6" s="651"/>
      <c r="BX6" s="651"/>
      <c r="BY6" s="651"/>
      <c r="BZ6" s="651"/>
      <c r="CA6" s="651"/>
      <c r="CB6" s="655"/>
      <c r="CD6" s="658" t="s">
        <v>231</v>
      </c>
      <c r="CE6" s="659"/>
      <c r="CF6" s="659"/>
      <c r="CG6" s="659"/>
      <c r="CH6" s="659"/>
      <c r="CI6" s="659"/>
      <c r="CJ6" s="659"/>
      <c r="CK6" s="659"/>
      <c r="CL6" s="659"/>
      <c r="CM6" s="659"/>
      <c r="CN6" s="659"/>
      <c r="CO6" s="659"/>
      <c r="CP6" s="659"/>
      <c r="CQ6" s="660"/>
      <c r="CR6" s="647">
        <v>97790</v>
      </c>
      <c r="CS6" s="648"/>
      <c r="CT6" s="648"/>
      <c r="CU6" s="648"/>
      <c r="CV6" s="648"/>
      <c r="CW6" s="648"/>
      <c r="CX6" s="648"/>
      <c r="CY6" s="649"/>
      <c r="CZ6" s="641">
        <v>1</v>
      </c>
      <c r="DA6" s="642"/>
      <c r="DB6" s="642"/>
      <c r="DC6" s="661"/>
      <c r="DD6" s="656" t="s">
        <v>173</v>
      </c>
      <c r="DE6" s="648"/>
      <c r="DF6" s="648"/>
      <c r="DG6" s="648"/>
      <c r="DH6" s="648"/>
      <c r="DI6" s="648"/>
      <c r="DJ6" s="648"/>
      <c r="DK6" s="648"/>
      <c r="DL6" s="648"/>
      <c r="DM6" s="648"/>
      <c r="DN6" s="648"/>
      <c r="DO6" s="648"/>
      <c r="DP6" s="649"/>
      <c r="DQ6" s="656">
        <v>97790</v>
      </c>
      <c r="DR6" s="648"/>
      <c r="DS6" s="648"/>
      <c r="DT6" s="648"/>
      <c r="DU6" s="648"/>
      <c r="DV6" s="648"/>
      <c r="DW6" s="648"/>
      <c r="DX6" s="648"/>
      <c r="DY6" s="648"/>
      <c r="DZ6" s="648"/>
      <c r="EA6" s="648"/>
      <c r="EB6" s="648"/>
      <c r="EC6" s="657"/>
    </row>
    <row r="7" spans="2:143" ht="11.25" customHeight="1" x14ac:dyDescent="0.15">
      <c r="B7" s="644" t="s">
        <v>232</v>
      </c>
      <c r="C7" s="645"/>
      <c r="D7" s="645"/>
      <c r="E7" s="645"/>
      <c r="F7" s="645"/>
      <c r="G7" s="645"/>
      <c r="H7" s="645"/>
      <c r="I7" s="645"/>
      <c r="J7" s="645"/>
      <c r="K7" s="645"/>
      <c r="L7" s="645"/>
      <c r="M7" s="645"/>
      <c r="N7" s="645"/>
      <c r="O7" s="645"/>
      <c r="P7" s="645"/>
      <c r="Q7" s="646"/>
      <c r="R7" s="647">
        <v>172</v>
      </c>
      <c r="S7" s="648"/>
      <c r="T7" s="648"/>
      <c r="U7" s="648"/>
      <c r="V7" s="648"/>
      <c r="W7" s="648"/>
      <c r="X7" s="648"/>
      <c r="Y7" s="649"/>
      <c r="Z7" s="650">
        <v>0</v>
      </c>
      <c r="AA7" s="650"/>
      <c r="AB7" s="650"/>
      <c r="AC7" s="650"/>
      <c r="AD7" s="651">
        <v>172</v>
      </c>
      <c r="AE7" s="651"/>
      <c r="AF7" s="651"/>
      <c r="AG7" s="651"/>
      <c r="AH7" s="651"/>
      <c r="AI7" s="651"/>
      <c r="AJ7" s="651"/>
      <c r="AK7" s="651"/>
      <c r="AL7" s="652">
        <v>0</v>
      </c>
      <c r="AM7" s="653"/>
      <c r="AN7" s="653"/>
      <c r="AO7" s="654"/>
      <c r="AP7" s="644" t="s">
        <v>233</v>
      </c>
      <c r="AQ7" s="645"/>
      <c r="AR7" s="645"/>
      <c r="AS7" s="645"/>
      <c r="AT7" s="645"/>
      <c r="AU7" s="645"/>
      <c r="AV7" s="645"/>
      <c r="AW7" s="645"/>
      <c r="AX7" s="645"/>
      <c r="AY7" s="645"/>
      <c r="AZ7" s="645"/>
      <c r="BA7" s="645"/>
      <c r="BB7" s="645"/>
      <c r="BC7" s="645"/>
      <c r="BD7" s="645"/>
      <c r="BE7" s="645"/>
      <c r="BF7" s="646"/>
      <c r="BG7" s="647">
        <v>164324</v>
      </c>
      <c r="BH7" s="648"/>
      <c r="BI7" s="648"/>
      <c r="BJ7" s="648"/>
      <c r="BK7" s="648"/>
      <c r="BL7" s="648"/>
      <c r="BM7" s="648"/>
      <c r="BN7" s="649"/>
      <c r="BO7" s="650">
        <v>33.4</v>
      </c>
      <c r="BP7" s="650"/>
      <c r="BQ7" s="650"/>
      <c r="BR7" s="650"/>
      <c r="BS7" s="651" t="s">
        <v>225</v>
      </c>
      <c r="BT7" s="651"/>
      <c r="BU7" s="651"/>
      <c r="BV7" s="651"/>
      <c r="BW7" s="651"/>
      <c r="BX7" s="651"/>
      <c r="BY7" s="651"/>
      <c r="BZ7" s="651"/>
      <c r="CA7" s="651"/>
      <c r="CB7" s="655"/>
      <c r="CD7" s="662" t="s">
        <v>234</v>
      </c>
      <c r="CE7" s="663"/>
      <c r="CF7" s="663"/>
      <c r="CG7" s="663"/>
      <c r="CH7" s="663"/>
      <c r="CI7" s="663"/>
      <c r="CJ7" s="663"/>
      <c r="CK7" s="663"/>
      <c r="CL7" s="663"/>
      <c r="CM7" s="663"/>
      <c r="CN7" s="663"/>
      <c r="CO7" s="663"/>
      <c r="CP7" s="663"/>
      <c r="CQ7" s="664"/>
      <c r="CR7" s="647">
        <v>2282339</v>
      </c>
      <c r="CS7" s="648"/>
      <c r="CT7" s="648"/>
      <c r="CU7" s="648"/>
      <c r="CV7" s="648"/>
      <c r="CW7" s="648"/>
      <c r="CX7" s="648"/>
      <c r="CY7" s="649"/>
      <c r="CZ7" s="650">
        <v>23.5</v>
      </c>
      <c r="DA7" s="650"/>
      <c r="DB7" s="650"/>
      <c r="DC7" s="650"/>
      <c r="DD7" s="656">
        <v>363836</v>
      </c>
      <c r="DE7" s="648"/>
      <c r="DF7" s="648"/>
      <c r="DG7" s="648"/>
      <c r="DH7" s="648"/>
      <c r="DI7" s="648"/>
      <c r="DJ7" s="648"/>
      <c r="DK7" s="648"/>
      <c r="DL7" s="648"/>
      <c r="DM7" s="648"/>
      <c r="DN7" s="648"/>
      <c r="DO7" s="648"/>
      <c r="DP7" s="649"/>
      <c r="DQ7" s="656">
        <v>956201</v>
      </c>
      <c r="DR7" s="648"/>
      <c r="DS7" s="648"/>
      <c r="DT7" s="648"/>
      <c r="DU7" s="648"/>
      <c r="DV7" s="648"/>
      <c r="DW7" s="648"/>
      <c r="DX7" s="648"/>
      <c r="DY7" s="648"/>
      <c r="DZ7" s="648"/>
      <c r="EA7" s="648"/>
      <c r="EB7" s="648"/>
      <c r="EC7" s="657"/>
    </row>
    <row r="8" spans="2:143" ht="11.25" customHeight="1" x14ac:dyDescent="0.15">
      <c r="B8" s="644" t="s">
        <v>235</v>
      </c>
      <c r="C8" s="645"/>
      <c r="D8" s="645"/>
      <c r="E8" s="645"/>
      <c r="F8" s="645"/>
      <c r="G8" s="645"/>
      <c r="H8" s="645"/>
      <c r="I8" s="645"/>
      <c r="J8" s="645"/>
      <c r="K8" s="645"/>
      <c r="L8" s="645"/>
      <c r="M8" s="645"/>
      <c r="N8" s="645"/>
      <c r="O8" s="645"/>
      <c r="P8" s="645"/>
      <c r="Q8" s="646"/>
      <c r="R8" s="647">
        <v>517</v>
      </c>
      <c r="S8" s="648"/>
      <c r="T8" s="648"/>
      <c r="U8" s="648"/>
      <c r="V8" s="648"/>
      <c r="W8" s="648"/>
      <c r="X8" s="648"/>
      <c r="Y8" s="649"/>
      <c r="Z8" s="650">
        <v>0</v>
      </c>
      <c r="AA8" s="650"/>
      <c r="AB8" s="650"/>
      <c r="AC8" s="650"/>
      <c r="AD8" s="651">
        <v>517</v>
      </c>
      <c r="AE8" s="651"/>
      <c r="AF8" s="651"/>
      <c r="AG8" s="651"/>
      <c r="AH8" s="651"/>
      <c r="AI8" s="651"/>
      <c r="AJ8" s="651"/>
      <c r="AK8" s="651"/>
      <c r="AL8" s="652">
        <v>0</v>
      </c>
      <c r="AM8" s="653"/>
      <c r="AN8" s="653"/>
      <c r="AO8" s="654"/>
      <c r="AP8" s="644" t="s">
        <v>236</v>
      </c>
      <c r="AQ8" s="645"/>
      <c r="AR8" s="645"/>
      <c r="AS8" s="645"/>
      <c r="AT8" s="645"/>
      <c r="AU8" s="645"/>
      <c r="AV8" s="645"/>
      <c r="AW8" s="645"/>
      <c r="AX8" s="645"/>
      <c r="AY8" s="645"/>
      <c r="AZ8" s="645"/>
      <c r="BA8" s="645"/>
      <c r="BB8" s="645"/>
      <c r="BC8" s="645"/>
      <c r="BD8" s="645"/>
      <c r="BE8" s="645"/>
      <c r="BF8" s="646"/>
      <c r="BG8" s="647">
        <v>6856</v>
      </c>
      <c r="BH8" s="648"/>
      <c r="BI8" s="648"/>
      <c r="BJ8" s="648"/>
      <c r="BK8" s="648"/>
      <c r="BL8" s="648"/>
      <c r="BM8" s="648"/>
      <c r="BN8" s="649"/>
      <c r="BO8" s="650">
        <v>1.4</v>
      </c>
      <c r="BP8" s="650"/>
      <c r="BQ8" s="650"/>
      <c r="BR8" s="650"/>
      <c r="BS8" s="656" t="s">
        <v>173</v>
      </c>
      <c r="BT8" s="648"/>
      <c r="BU8" s="648"/>
      <c r="BV8" s="648"/>
      <c r="BW8" s="648"/>
      <c r="BX8" s="648"/>
      <c r="BY8" s="648"/>
      <c r="BZ8" s="648"/>
      <c r="CA8" s="648"/>
      <c r="CB8" s="657"/>
      <c r="CD8" s="662" t="s">
        <v>237</v>
      </c>
      <c r="CE8" s="663"/>
      <c r="CF8" s="663"/>
      <c r="CG8" s="663"/>
      <c r="CH8" s="663"/>
      <c r="CI8" s="663"/>
      <c r="CJ8" s="663"/>
      <c r="CK8" s="663"/>
      <c r="CL8" s="663"/>
      <c r="CM8" s="663"/>
      <c r="CN8" s="663"/>
      <c r="CO8" s="663"/>
      <c r="CP8" s="663"/>
      <c r="CQ8" s="664"/>
      <c r="CR8" s="647">
        <v>2280427</v>
      </c>
      <c r="CS8" s="648"/>
      <c r="CT8" s="648"/>
      <c r="CU8" s="648"/>
      <c r="CV8" s="648"/>
      <c r="CW8" s="648"/>
      <c r="CX8" s="648"/>
      <c r="CY8" s="649"/>
      <c r="CZ8" s="650">
        <v>23.5</v>
      </c>
      <c r="DA8" s="650"/>
      <c r="DB8" s="650"/>
      <c r="DC8" s="650"/>
      <c r="DD8" s="656">
        <v>1045353</v>
      </c>
      <c r="DE8" s="648"/>
      <c r="DF8" s="648"/>
      <c r="DG8" s="648"/>
      <c r="DH8" s="648"/>
      <c r="DI8" s="648"/>
      <c r="DJ8" s="648"/>
      <c r="DK8" s="648"/>
      <c r="DL8" s="648"/>
      <c r="DM8" s="648"/>
      <c r="DN8" s="648"/>
      <c r="DO8" s="648"/>
      <c r="DP8" s="649"/>
      <c r="DQ8" s="656">
        <v>473985</v>
      </c>
      <c r="DR8" s="648"/>
      <c r="DS8" s="648"/>
      <c r="DT8" s="648"/>
      <c r="DU8" s="648"/>
      <c r="DV8" s="648"/>
      <c r="DW8" s="648"/>
      <c r="DX8" s="648"/>
      <c r="DY8" s="648"/>
      <c r="DZ8" s="648"/>
      <c r="EA8" s="648"/>
      <c r="EB8" s="648"/>
      <c r="EC8" s="657"/>
    </row>
    <row r="9" spans="2:143" ht="11.25" customHeight="1" x14ac:dyDescent="0.15">
      <c r="B9" s="644" t="s">
        <v>238</v>
      </c>
      <c r="C9" s="645"/>
      <c r="D9" s="645"/>
      <c r="E9" s="645"/>
      <c r="F9" s="645"/>
      <c r="G9" s="645"/>
      <c r="H9" s="645"/>
      <c r="I9" s="645"/>
      <c r="J9" s="645"/>
      <c r="K9" s="645"/>
      <c r="L9" s="645"/>
      <c r="M9" s="645"/>
      <c r="N9" s="645"/>
      <c r="O9" s="645"/>
      <c r="P9" s="645"/>
      <c r="Q9" s="646"/>
      <c r="R9" s="647">
        <v>573</v>
      </c>
      <c r="S9" s="648"/>
      <c r="T9" s="648"/>
      <c r="U9" s="648"/>
      <c r="V9" s="648"/>
      <c r="W9" s="648"/>
      <c r="X9" s="648"/>
      <c r="Y9" s="649"/>
      <c r="Z9" s="650">
        <v>0</v>
      </c>
      <c r="AA9" s="650"/>
      <c r="AB9" s="650"/>
      <c r="AC9" s="650"/>
      <c r="AD9" s="651">
        <v>573</v>
      </c>
      <c r="AE9" s="651"/>
      <c r="AF9" s="651"/>
      <c r="AG9" s="651"/>
      <c r="AH9" s="651"/>
      <c r="AI9" s="651"/>
      <c r="AJ9" s="651"/>
      <c r="AK9" s="651"/>
      <c r="AL9" s="652">
        <v>0</v>
      </c>
      <c r="AM9" s="653"/>
      <c r="AN9" s="653"/>
      <c r="AO9" s="654"/>
      <c r="AP9" s="644" t="s">
        <v>239</v>
      </c>
      <c r="AQ9" s="645"/>
      <c r="AR9" s="645"/>
      <c r="AS9" s="645"/>
      <c r="AT9" s="645"/>
      <c r="AU9" s="645"/>
      <c r="AV9" s="645"/>
      <c r="AW9" s="645"/>
      <c r="AX9" s="645"/>
      <c r="AY9" s="645"/>
      <c r="AZ9" s="645"/>
      <c r="BA9" s="645"/>
      <c r="BB9" s="645"/>
      <c r="BC9" s="645"/>
      <c r="BD9" s="645"/>
      <c r="BE9" s="645"/>
      <c r="BF9" s="646"/>
      <c r="BG9" s="647">
        <v>136297</v>
      </c>
      <c r="BH9" s="648"/>
      <c r="BI9" s="648"/>
      <c r="BJ9" s="648"/>
      <c r="BK9" s="648"/>
      <c r="BL9" s="648"/>
      <c r="BM9" s="648"/>
      <c r="BN9" s="649"/>
      <c r="BO9" s="650">
        <v>27.7</v>
      </c>
      <c r="BP9" s="650"/>
      <c r="BQ9" s="650"/>
      <c r="BR9" s="650"/>
      <c r="BS9" s="656" t="s">
        <v>173</v>
      </c>
      <c r="BT9" s="648"/>
      <c r="BU9" s="648"/>
      <c r="BV9" s="648"/>
      <c r="BW9" s="648"/>
      <c r="BX9" s="648"/>
      <c r="BY9" s="648"/>
      <c r="BZ9" s="648"/>
      <c r="CA9" s="648"/>
      <c r="CB9" s="657"/>
      <c r="CD9" s="662" t="s">
        <v>240</v>
      </c>
      <c r="CE9" s="663"/>
      <c r="CF9" s="663"/>
      <c r="CG9" s="663"/>
      <c r="CH9" s="663"/>
      <c r="CI9" s="663"/>
      <c r="CJ9" s="663"/>
      <c r="CK9" s="663"/>
      <c r="CL9" s="663"/>
      <c r="CM9" s="663"/>
      <c r="CN9" s="663"/>
      <c r="CO9" s="663"/>
      <c r="CP9" s="663"/>
      <c r="CQ9" s="664"/>
      <c r="CR9" s="647">
        <v>776081</v>
      </c>
      <c r="CS9" s="648"/>
      <c r="CT9" s="648"/>
      <c r="CU9" s="648"/>
      <c r="CV9" s="648"/>
      <c r="CW9" s="648"/>
      <c r="CX9" s="648"/>
      <c r="CY9" s="649"/>
      <c r="CZ9" s="650">
        <v>8</v>
      </c>
      <c r="DA9" s="650"/>
      <c r="DB9" s="650"/>
      <c r="DC9" s="650"/>
      <c r="DD9" s="656">
        <v>8757</v>
      </c>
      <c r="DE9" s="648"/>
      <c r="DF9" s="648"/>
      <c r="DG9" s="648"/>
      <c r="DH9" s="648"/>
      <c r="DI9" s="648"/>
      <c r="DJ9" s="648"/>
      <c r="DK9" s="648"/>
      <c r="DL9" s="648"/>
      <c r="DM9" s="648"/>
      <c r="DN9" s="648"/>
      <c r="DO9" s="648"/>
      <c r="DP9" s="649"/>
      <c r="DQ9" s="656">
        <v>372378</v>
      </c>
      <c r="DR9" s="648"/>
      <c r="DS9" s="648"/>
      <c r="DT9" s="648"/>
      <c r="DU9" s="648"/>
      <c r="DV9" s="648"/>
      <c r="DW9" s="648"/>
      <c r="DX9" s="648"/>
      <c r="DY9" s="648"/>
      <c r="DZ9" s="648"/>
      <c r="EA9" s="648"/>
      <c r="EB9" s="648"/>
      <c r="EC9" s="657"/>
    </row>
    <row r="10" spans="2:143" ht="11.25" customHeight="1" x14ac:dyDescent="0.15">
      <c r="B10" s="644" t="s">
        <v>241</v>
      </c>
      <c r="C10" s="645"/>
      <c r="D10" s="645"/>
      <c r="E10" s="645"/>
      <c r="F10" s="645"/>
      <c r="G10" s="645"/>
      <c r="H10" s="645"/>
      <c r="I10" s="645"/>
      <c r="J10" s="645"/>
      <c r="K10" s="645"/>
      <c r="L10" s="645"/>
      <c r="M10" s="645"/>
      <c r="N10" s="645"/>
      <c r="O10" s="645"/>
      <c r="P10" s="645"/>
      <c r="Q10" s="646"/>
      <c r="R10" s="647" t="s">
        <v>173</v>
      </c>
      <c r="S10" s="648"/>
      <c r="T10" s="648"/>
      <c r="U10" s="648"/>
      <c r="V10" s="648"/>
      <c r="W10" s="648"/>
      <c r="X10" s="648"/>
      <c r="Y10" s="649"/>
      <c r="Z10" s="650" t="s">
        <v>225</v>
      </c>
      <c r="AA10" s="650"/>
      <c r="AB10" s="650"/>
      <c r="AC10" s="650"/>
      <c r="AD10" s="651" t="s">
        <v>225</v>
      </c>
      <c r="AE10" s="651"/>
      <c r="AF10" s="651"/>
      <c r="AG10" s="651"/>
      <c r="AH10" s="651"/>
      <c r="AI10" s="651"/>
      <c r="AJ10" s="651"/>
      <c r="AK10" s="651"/>
      <c r="AL10" s="652" t="s">
        <v>173</v>
      </c>
      <c r="AM10" s="653"/>
      <c r="AN10" s="653"/>
      <c r="AO10" s="654"/>
      <c r="AP10" s="644" t="s">
        <v>242</v>
      </c>
      <c r="AQ10" s="645"/>
      <c r="AR10" s="645"/>
      <c r="AS10" s="645"/>
      <c r="AT10" s="645"/>
      <c r="AU10" s="645"/>
      <c r="AV10" s="645"/>
      <c r="AW10" s="645"/>
      <c r="AX10" s="645"/>
      <c r="AY10" s="645"/>
      <c r="AZ10" s="645"/>
      <c r="BA10" s="645"/>
      <c r="BB10" s="645"/>
      <c r="BC10" s="645"/>
      <c r="BD10" s="645"/>
      <c r="BE10" s="645"/>
      <c r="BF10" s="646"/>
      <c r="BG10" s="647">
        <v>13281</v>
      </c>
      <c r="BH10" s="648"/>
      <c r="BI10" s="648"/>
      <c r="BJ10" s="648"/>
      <c r="BK10" s="648"/>
      <c r="BL10" s="648"/>
      <c r="BM10" s="648"/>
      <c r="BN10" s="649"/>
      <c r="BO10" s="650">
        <v>2.7</v>
      </c>
      <c r="BP10" s="650"/>
      <c r="BQ10" s="650"/>
      <c r="BR10" s="650"/>
      <c r="BS10" s="656" t="s">
        <v>173</v>
      </c>
      <c r="BT10" s="648"/>
      <c r="BU10" s="648"/>
      <c r="BV10" s="648"/>
      <c r="BW10" s="648"/>
      <c r="BX10" s="648"/>
      <c r="BY10" s="648"/>
      <c r="BZ10" s="648"/>
      <c r="CA10" s="648"/>
      <c r="CB10" s="657"/>
      <c r="CD10" s="662" t="s">
        <v>243</v>
      </c>
      <c r="CE10" s="663"/>
      <c r="CF10" s="663"/>
      <c r="CG10" s="663"/>
      <c r="CH10" s="663"/>
      <c r="CI10" s="663"/>
      <c r="CJ10" s="663"/>
      <c r="CK10" s="663"/>
      <c r="CL10" s="663"/>
      <c r="CM10" s="663"/>
      <c r="CN10" s="663"/>
      <c r="CO10" s="663"/>
      <c r="CP10" s="663"/>
      <c r="CQ10" s="664"/>
      <c r="CR10" s="647" t="s">
        <v>225</v>
      </c>
      <c r="CS10" s="648"/>
      <c r="CT10" s="648"/>
      <c r="CU10" s="648"/>
      <c r="CV10" s="648"/>
      <c r="CW10" s="648"/>
      <c r="CX10" s="648"/>
      <c r="CY10" s="649"/>
      <c r="CZ10" s="650" t="s">
        <v>173</v>
      </c>
      <c r="DA10" s="650"/>
      <c r="DB10" s="650"/>
      <c r="DC10" s="650"/>
      <c r="DD10" s="656" t="s">
        <v>225</v>
      </c>
      <c r="DE10" s="648"/>
      <c r="DF10" s="648"/>
      <c r="DG10" s="648"/>
      <c r="DH10" s="648"/>
      <c r="DI10" s="648"/>
      <c r="DJ10" s="648"/>
      <c r="DK10" s="648"/>
      <c r="DL10" s="648"/>
      <c r="DM10" s="648"/>
      <c r="DN10" s="648"/>
      <c r="DO10" s="648"/>
      <c r="DP10" s="649"/>
      <c r="DQ10" s="656" t="s">
        <v>225</v>
      </c>
      <c r="DR10" s="648"/>
      <c r="DS10" s="648"/>
      <c r="DT10" s="648"/>
      <c r="DU10" s="648"/>
      <c r="DV10" s="648"/>
      <c r="DW10" s="648"/>
      <c r="DX10" s="648"/>
      <c r="DY10" s="648"/>
      <c r="DZ10" s="648"/>
      <c r="EA10" s="648"/>
      <c r="EB10" s="648"/>
      <c r="EC10" s="657"/>
    </row>
    <row r="11" spans="2:143" ht="11.25" customHeight="1" x14ac:dyDescent="0.15">
      <c r="B11" s="644" t="s">
        <v>244</v>
      </c>
      <c r="C11" s="645"/>
      <c r="D11" s="645"/>
      <c r="E11" s="645"/>
      <c r="F11" s="645"/>
      <c r="G11" s="645"/>
      <c r="H11" s="645"/>
      <c r="I11" s="645"/>
      <c r="J11" s="645"/>
      <c r="K11" s="645"/>
      <c r="L11" s="645"/>
      <c r="M11" s="645"/>
      <c r="N11" s="645"/>
      <c r="O11" s="645"/>
      <c r="P11" s="645"/>
      <c r="Q11" s="646"/>
      <c r="R11" s="647">
        <v>88040</v>
      </c>
      <c r="S11" s="648"/>
      <c r="T11" s="648"/>
      <c r="U11" s="648"/>
      <c r="V11" s="648"/>
      <c r="W11" s="648"/>
      <c r="X11" s="648"/>
      <c r="Y11" s="649"/>
      <c r="Z11" s="652">
        <v>0.9</v>
      </c>
      <c r="AA11" s="653"/>
      <c r="AB11" s="653"/>
      <c r="AC11" s="665"/>
      <c r="AD11" s="656">
        <v>88040</v>
      </c>
      <c r="AE11" s="648"/>
      <c r="AF11" s="648"/>
      <c r="AG11" s="648"/>
      <c r="AH11" s="648"/>
      <c r="AI11" s="648"/>
      <c r="AJ11" s="648"/>
      <c r="AK11" s="649"/>
      <c r="AL11" s="652">
        <v>2.6</v>
      </c>
      <c r="AM11" s="653"/>
      <c r="AN11" s="653"/>
      <c r="AO11" s="654"/>
      <c r="AP11" s="644" t="s">
        <v>245</v>
      </c>
      <c r="AQ11" s="645"/>
      <c r="AR11" s="645"/>
      <c r="AS11" s="645"/>
      <c r="AT11" s="645"/>
      <c r="AU11" s="645"/>
      <c r="AV11" s="645"/>
      <c r="AW11" s="645"/>
      <c r="AX11" s="645"/>
      <c r="AY11" s="645"/>
      <c r="AZ11" s="645"/>
      <c r="BA11" s="645"/>
      <c r="BB11" s="645"/>
      <c r="BC11" s="645"/>
      <c r="BD11" s="645"/>
      <c r="BE11" s="645"/>
      <c r="BF11" s="646"/>
      <c r="BG11" s="647">
        <v>7890</v>
      </c>
      <c r="BH11" s="648"/>
      <c r="BI11" s="648"/>
      <c r="BJ11" s="648"/>
      <c r="BK11" s="648"/>
      <c r="BL11" s="648"/>
      <c r="BM11" s="648"/>
      <c r="BN11" s="649"/>
      <c r="BO11" s="650">
        <v>1.6</v>
      </c>
      <c r="BP11" s="650"/>
      <c r="BQ11" s="650"/>
      <c r="BR11" s="650"/>
      <c r="BS11" s="656" t="s">
        <v>173</v>
      </c>
      <c r="BT11" s="648"/>
      <c r="BU11" s="648"/>
      <c r="BV11" s="648"/>
      <c r="BW11" s="648"/>
      <c r="BX11" s="648"/>
      <c r="BY11" s="648"/>
      <c r="BZ11" s="648"/>
      <c r="CA11" s="648"/>
      <c r="CB11" s="657"/>
      <c r="CD11" s="662" t="s">
        <v>246</v>
      </c>
      <c r="CE11" s="663"/>
      <c r="CF11" s="663"/>
      <c r="CG11" s="663"/>
      <c r="CH11" s="663"/>
      <c r="CI11" s="663"/>
      <c r="CJ11" s="663"/>
      <c r="CK11" s="663"/>
      <c r="CL11" s="663"/>
      <c r="CM11" s="663"/>
      <c r="CN11" s="663"/>
      <c r="CO11" s="663"/>
      <c r="CP11" s="663"/>
      <c r="CQ11" s="664"/>
      <c r="CR11" s="647">
        <v>1316512</v>
      </c>
      <c r="CS11" s="648"/>
      <c r="CT11" s="648"/>
      <c r="CU11" s="648"/>
      <c r="CV11" s="648"/>
      <c r="CW11" s="648"/>
      <c r="CX11" s="648"/>
      <c r="CY11" s="649"/>
      <c r="CZ11" s="650">
        <v>13.6</v>
      </c>
      <c r="DA11" s="650"/>
      <c r="DB11" s="650"/>
      <c r="DC11" s="650"/>
      <c r="DD11" s="656">
        <v>185402</v>
      </c>
      <c r="DE11" s="648"/>
      <c r="DF11" s="648"/>
      <c r="DG11" s="648"/>
      <c r="DH11" s="648"/>
      <c r="DI11" s="648"/>
      <c r="DJ11" s="648"/>
      <c r="DK11" s="648"/>
      <c r="DL11" s="648"/>
      <c r="DM11" s="648"/>
      <c r="DN11" s="648"/>
      <c r="DO11" s="648"/>
      <c r="DP11" s="649"/>
      <c r="DQ11" s="656">
        <v>204864</v>
      </c>
      <c r="DR11" s="648"/>
      <c r="DS11" s="648"/>
      <c r="DT11" s="648"/>
      <c r="DU11" s="648"/>
      <c r="DV11" s="648"/>
      <c r="DW11" s="648"/>
      <c r="DX11" s="648"/>
      <c r="DY11" s="648"/>
      <c r="DZ11" s="648"/>
      <c r="EA11" s="648"/>
      <c r="EB11" s="648"/>
      <c r="EC11" s="657"/>
    </row>
    <row r="12" spans="2:143" ht="11.25" customHeight="1" x14ac:dyDescent="0.15">
      <c r="B12" s="644" t="s">
        <v>247</v>
      </c>
      <c r="C12" s="645"/>
      <c r="D12" s="645"/>
      <c r="E12" s="645"/>
      <c r="F12" s="645"/>
      <c r="G12" s="645"/>
      <c r="H12" s="645"/>
      <c r="I12" s="645"/>
      <c r="J12" s="645"/>
      <c r="K12" s="645"/>
      <c r="L12" s="645"/>
      <c r="M12" s="645"/>
      <c r="N12" s="645"/>
      <c r="O12" s="645"/>
      <c r="P12" s="645"/>
      <c r="Q12" s="646"/>
      <c r="R12" s="647">
        <v>5016</v>
      </c>
      <c r="S12" s="648"/>
      <c r="T12" s="648"/>
      <c r="U12" s="648"/>
      <c r="V12" s="648"/>
      <c r="W12" s="648"/>
      <c r="X12" s="648"/>
      <c r="Y12" s="649"/>
      <c r="Z12" s="650">
        <v>0</v>
      </c>
      <c r="AA12" s="650"/>
      <c r="AB12" s="650"/>
      <c r="AC12" s="650"/>
      <c r="AD12" s="651">
        <v>5016</v>
      </c>
      <c r="AE12" s="651"/>
      <c r="AF12" s="651"/>
      <c r="AG12" s="651"/>
      <c r="AH12" s="651"/>
      <c r="AI12" s="651"/>
      <c r="AJ12" s="651"/>
      <c r="AK12" s="651"/>
      <c r="AL12" s="652">
        <v>0.1</v>
      </c>
      <c r="AM12" s="653"/>
      <c r="AN12" s="653"/>
      <c r="AO12" s="654"/>
      <c r="AP12" s="644" t="s">
        <v>248</v>
      </c>
      <c r="AQ12" s="645"/>
      <c r="AR12" s="645"/>
      <c r="AS12" s="645"/>
      <c r="AT12" s="645"/>
      <c r="AU12" s="645"/>
      <c r="AV12" s="645"/>
      <c r="AW12" s="645"/>
      <c r="AX12" s="645"/>
      <c r="AY12" s="645"/>
      <c r="AZ12" s="645"/>
      <c r="BA12" s="645"/>
      <c r="BB12" s="645"/>
      <c r="BC12" s="645"/>
      <c r="BD12" s="645"/>
      <c r="BE12" s="645"/>
      <c r="BF12" s="646"/>
      <c r="BG12" s="647">
        <v>287720</v>
      </c>
      <c r="BH12" s="648"/>
      <c r="BI12" s="648"/>
      <c r="BJ12" s="648"/>
      <c r="BK12" s="648"/>
      <c r="BL12" s="648"/>
      <c r="BM12" s="648"/>
      <c r="BN12" s="649"/>
      <c r="BO12" s="650">
        <v>58.5</v>
      </c>
      <c r="BP12" s="650"/>
      <c r="BQ12" s="650"/>
      <c r="BR12" s="650"/>
      <c r="BS12" s="656" t="s">
        <v>225</v>
      </c>
      <c r="BT12" s="648"/>
      <c r="BU12" s="648"/>
      <c r="BV12" s="648"/>
      <c r="BW12" s="648"/>
      <c r="BX12" s="648"/>
      <c r="BY12" s="648"/>
      <c r="BZ12" s="648"/>
      <c r="CA12" s="648"/>
      <c r="CB12" s="657"/>
      <c r="CD12" s="662" t="s">
        <v>249</v>
      </c>
      <c r="CE12" s="663"/>
      <c r="CF12" s="663"/>
      <c r="CG12" s="663"/>
      <c r="CH12" s="663"/>
      <c r="CI12" s="663"/>
      <c r="CJ12" s="663"/>
      <c r="CK12" s="663"/>
      <c r="CL12" s="663"/>
      <c r="CM12" s="663"/>
      <c r="CN12" s="663"/>
      <c r="CO12" s="663"/>
      <c r="CP12" s="663"/>
      <c r="CQ12" s="664"/>
      <c r="CR12" s="647">
        <v>138484</v>
      </c>
      <c r="CS12" s="648"/>
      <c r="CT12" s="648"/>
      <c r="CU12" s="648"/>
      <c r="CV12" s="648"/>
      <c r="CW12" s="648"/>
      <c r="CX12" s="648"/>
      <c r="CY12" s="649"/>
      <c r="CZ12" s="650">
        <v>1.4</v>
      </c>
      <c r="DA12" s="650"/>
      <c r="DB12" s="650"/>
      <c r="DC12" s="650"/>
      <c r="DD12" s="656">
        <v>90</v>
      </c>
      <c r="DE12" s="648"/>
      <c r="DF12" s="648"/>
      <c r="DG12" s="648"/>
      <c r="DH12" s="648"/>
      <c r="DI12" s="648"/>
      <c r="DJ12" s="648"/>
      <c r="DK12" s="648"/>
      <c r="DL12" s="648"/>
      <c r="DM12" s="648"/>
      <c r="DN12" s="648"/>
      <c r="DO12" s="648"/>
      <c r="DP12" s="649"/>
      <c r="DQ12" s="656">
        <v>99050</v>
      </c>
      <c r="DR12" s="648"/>
      <c r="DS12" s="648"/>
      <c r="DT12" s="648"/>
      <c r="DU12" s="648"/>
      <c r="DV12" s="648"/>
      <c r="DW12" s="648"/>
      <c r="DX12" s="648"/>
      <c r="DY12" s="648"/>
      <c r="DZ12" s="648"/>
      <c r="EA12" s="648"/>
      <c r="EB12" s="648"/>
      <c r="EC12" s="657"/>
    </row>
    <row r="13" spans="2:143" ht="11.25" customHeight="1" x14ac:dyDescent="0.15">
      <c r="B13" s="644" t="s">
        <v>250</v>
      </c>
      <c r="C13" s="645"/>
      <c r="D13" s="645"/>
      <c r="E13" s="645"/>
      <c r="F13" s="645"/>
      <c r="G13" s="645"/>
      <c r="H13" s="645"/>
      <c r="I13" s="645"/>
      <c r="J13" s="645"/>
      <c r="K13" s="645"/>
      <c r="L13" s="645"/>
      <c r="M13" s="645"/>
      <c r="N13" s="645"/>
      <c r="O13" s="645"/>
      <c r="P13" s="645"/>
      <c r="Q13" s="646"/>
      <c r="R13" s="647" t="s">
        <v>173</v>
      </c>
      <c r="S13" s="648"/>
      <c r="T13" s="648"/>
      <c r="U13" s="648"/>
      <c r="V13" s="648"/>
      <c r="W13" s="648"/>
      <c r="X13" s="648"/>
      <c r="Y13" s="649"/>
      <c r="Z13" s="650" t="s">
        <v>173</v>
      </c>
      <c r="AA13" s="650"/>
      <c r="AB13" s="650"/>
      <c r="AC13" s="650"/>
      <c r="AD13" s="651" t="s">
        <v>225</v>
      </c>
      <c r="AE13" s="651"/>
      <c r="AF13" s="651"/>
      <c r="AG13" s="651"/>
      <c r="AH13" s="651"/>
      <c r="AI13" s="651"/>
      <c r="AJ13" s="651"/>
      <c r="AK13" s="651"/>
      <c r="AL13" s="652" t="s">
        <v>225</v>
      </c>
      <c r="AM13" s="653"/>
      <c r="AN13" s="653"/>
      <c r="AO13" s="654"/>
      <c r="AP13" s="644" t="s">
        <v>251</v>
      </c>
      <c r="AQ13" s="645"/>
      <c r="AR13" s="645"/>
      <c r="AS13" s="645"/>
      <c r="AT13" s="645"/>
      <c r="AU13" s="645"/>
      <c r="AV13" s="645"/>
      <c r="AW13" s="645"/>
      <c r="AX13" s="645"/>
      <c r="AY13" s="645"/>
      <c r="AZ13" s="645"/>
      <c r="BA13" s="645"/>
      <c r="BB13" s="645"/>
      <c r="BC13" s="645"/>
      <c r="BD13" s="645"/>
      <c r="BE13" s="645"/>
      <c r="BF13" s="646"/>
      <c r="BG13" s="647">
        <v>268391</v>
      </c>
      <c r="BH13" s="648"/>
      <c r="BI13" s="648"/>
      <c r="BJ13" s="648"/>
      <c r="BK13" s="648"/>
      <c r="BL13" s="648"/>
      <c r="BM13" s="648"/>
      <c r="BN13" s="649"/>
      <c r="BO13" s="650">
        <v>54.6</v>
      </c>
      <c r="BP13" s="650"/>
      <c r="BQ13" s="650"/>
      <c r="BR13" s="650"/>
      <c r="BS13" s="656" t="s">
        <v>173</v>
      </c>
      <c r="BT13" s="648"/>
      <c r="BU13" s="648"/>
      <c r="BV13" s="648"/>
      <c r="BW13" s="648"/>
      <c r="BX13" s="648"/>
      <c r="BY13" s="648"/>
      <c r="BZ13" s="648"/>
      <c r="CA13" s="648"/>
      <c r="CB13" s="657"/>
      <c r="CD13" s="662" t="s">
        <v>252</v>
      </c>
      <c r="CE13" s="663"/>
      <c r="CF13" s="663"/>
      <c r="CG13" s="663"/>
      <c r="CH13" s="663"/>
      <c r="CI13" s="663"/>
      <c r="CJ13" s="663"/>
      <c r="CK13" s="663"/>
      <c r="CL13" s="663"/>
      <c r="CM13" s="663"/>
      <c r="CN13" s="663"/>
      <c r="CO13" s="663"/>
      <c r="CP13" s="663"/>
      <c r="CQ13" s="664"/>
      <c r="CR13" s="647">
        <v>973931</v>
      </c>
      <c r="CS13" s="648"/>
      <c r="CT13" s="648"/>
      <c r="CU13" s="648"/>
      <c r="CV13" s="648"/>
      <c r="CW13" s="648"/>
      <c r="CX13" s="648"/>
      <c r="CY13" s="649"/>
      <c r="CZ13" s="650">
        <v>10</v>
      </c>
      <c r="DA13" s="650"/>
      <c r="DB13" s="650"/>
      <c r="DC13" s="650"/>
      <c r="DD13" s="656">
        <v>339407</v>
      </c>
      <c r="DE13" s="648"/>
      <c r="DF13" s="648"/>
      <c r="DG13" s="648"/>
      <c r="DH13" s="648"/>
      <c r="DI13" s="648"/>
      <c r="DJ13" s="648"/>
      <c r="DK13" s="648"/>
      <c r="DL13" s="648"/>
      <c r="DM13" s="648"/>
      <c r="DN13" s="648"/>
      <c r="DO13" s="648"/>
      <c r="DP13" s="649"/>
      <c r="DQ13" s="656">
        <v>167938</v>
      </c>
      <c r="DR13" s="648"/>
      <c r="DS13" s="648"/>
      <c r="DT13" s="648"/>
      <c r="DU13" s="648"/>
      <c r="DV13" s="648"/>
      <c r="DW13" s="648"/>
      <c r="DX13" s="648"/>
      <c r="DY13" s="648"/>
      <c r="DZ13" s="648"/>
      <c r="EA13" s="648"/>
      <c r="EB13" s="648"/>
      <c r="EC13" s="657"/>
    </row>
    <row r="14" spans="2:143" ht="11.25" customHeight="1" x14ac:dyDescent="0.15">
      <c r="B14" s="644" t="s">
        <v>253</v>
      </c>
      <c r="C14" s="645"/>
      <c r="D14" s="645"/>
      <c r="E14" s="645"/>
      <c r="F14" s="645"/>
      <c r="G14" s="645"/>
      <c r="H14" s="645"/>
      <c r="I14" s="645"/>
      <c r="J14" s="645"/>
      <c r="K14" s="645"/>
      <c r="L14" s="645"/>
      <c r="M14" s="645"/>
      <c r="N14" s="645"/>
      <c r="O14" s="645"/>
      <c r="P14" s="645"/>
      <c r="Q14" s="646"/>
      <c r="R14" s="647" t="s">
        <v>225</v>
      </c>
      <c r="S14" s="648"/>
      <c r="T14" s="648"/>
      <c r="U14" s="648"/>
      <c r="V14" s="648"/>
      <c r="W14" s="648"/>
      <c r="X14" s="648"/>
      <c r="Y14" s="649"/>
      <c r="Z14" s="650" t="s">
        <v>173</v>
      </c>
      <c r="AA14" s="650"/>
      <c r="AB14" s="650"/>
      <c r="AC14" s="650"/>
      <c r="AD14" s="651" t="s">
        <v>173</v>
      </c>
      <c r="AE14" s="651"/>
      <c r="AF14" s="651"/>
      <c r="AG14" s="651"/>
      <c r="AH14" s="651"/>
      <c r="AI14" s="651"/>
      <c r="AJ14" s="651"/>
      <c r="AK14" s="651"/>
      <c r="AL14" s="652" t="s">
        <v>173</v>
      </c>
      <c r="AM14" s="653"/>
      <c r="AN14" s="653"/>
      <c r="AO14" s="654"/>
      <c r="AP14" s="644" t="s">
        <v>254</v>
      </c>
      <c r="AQ14" s="645"/>
      <c r="AR14" s="645"/>
      <c r="AS14" s="645"/>
      <c r="AT14" s="645"/>
      <c r="AU14" s="645"/>
      <c r="AV14" s="645"/>
      <c r="AW14" s="645"/>
      <c r="AX14" s="645"/>
      <c r="AY14" s="645"/>
      <c r="AZ14" s="645"/>
      <c r="BA14" s="645"/>
      <c r="BB14" s="645"/>
      <c r="BC14" s="645"/>
      <c r="BD14" s="645"/>
      <c r="BE14" s="645"/>
      <c r="BF14" s="646"/>
      <c r="BG14" s="647">
        <v>22730</v>
      </c>
      <c r="BH14" s="648"/>
      <c r="BI14" s="648"/>
      <c r="BJ14" s="648"/>
      <c r="BK14" s="648"/>
      <c r="BL14" s="648"/>
      <c r="BM14" s="648"/>
      <c r="BN14" s="649"/>
      <c r="BO14" s="650">
        <v>4.5999999999999996</v>
      </c>
      <c r="BP14" s="650"/>
      <c r="BQ14" s="650"/>
      <c r="BR14" s="650"/>
      <c r="BS14" s="656" t="s">
        <v>173</v>
      </c>
      <c r="BT14" s="648"/>
      <c r="BU14" s="648"/>
      <c r="BV14" s="648"/>
      <c r="BW14" s="648"/>
      <c r="BX14" s="648"/>
      <c r="BY14" s="648"/>
      <c r="BZ14" s="648"/>
      <c r="CA14" s="648"/>
      <c r="CB14" s="657"/>
      <c r="CD14" s="662" t="s">
        <v>255</v>
      </c>
      <c r="CE14" s="663"/>
      <c r="CF14" s="663"/>
      <c r="CG14" s="663"/>
      <c r="CH14" s="663"/>
      <c r="CI14" s="663"/>
      <c r="CJ14" s="663"/>
      <c r="CK14" s="663"/>
      <c r="CL14" s="663"/>
      <c r="CM14" s="663"/>
      <c r="CN14" s="663"/>
      <c r="CO14" s="663"/>
      <c r="CP14" s="663"/>
      <c r="CQ14" s="664"/>
      <c r="CR14" s="647">
        <v>92951</v>
      </c>
      <c r="CS14" s="648"/>
      <c r="CT14" s="648"/>
      <c r="CU14" s="648"/>
      <c r="CV14" s="648"/>
      <c r="CW14" s="648"/>
      <c r="CX14" s="648"/>
      <c r="CY14" s="649"/>
      <c r="CZ14" s="650">
        <v>1</v>
      </c>
      <c r="DA14" s="650"/>
      <c r="DB14" s="650"/>
      <c r="DC14" s="650"/>
      <c r="DD14" s="656">
        <v>5714</v>
      </c>
      <c r="DE14" s="648"/>
      <c r="DF14" s="648"/>
      <c r="DG14" s="648"/>
      <c r="DH14" s="648"/>
      <c r="DI14" s="648"/>
      <c r="DJ14" s="648"/>
      <c r="DK14" s="648"/>
      <c r="DL14" s="648"/>
      <c r="DM14" s="648"/>
      <c r="DN14" s="648"/>
      <c r="DO14" s="648"/>
      <c r="DP14" s="649"/>
      <c r="DQ14" s="656">
        <v>68651</v>
      </c>
      <c r="DR14" s="648"/>
      <c r="DS14" s="648"/>
      <c r="DT14" s="648"/>
      <c r="DU14" s="648"/>
      <c r="DV14" s="648"/>
      <c r="DW14" s="648"/>
      <c r="DX14" s="648"/>
      <c r="DY14" s="648"/>
      <c r="DZ14" s="648"/>
      <c r="EA14" s="648"/>
      <c r="EB14" s="648"/>
      <c r="EC14" s="657"/>
    </row>
    <row r="15" spans="2:143" ht="11.25" customHeight="1" x14ac:dyDescent="0.15">
      <c r="B15" s="644" t="s">
        <v>256</v>
      </c>
      <c r="C15" s="645"/>
      <c r="D15" s="645"/>
      <c r="E15" s="645"/>
      <c r="F15" s="645"/>
      <c r="G15" s="645"/>
      <c r="H15" s="645"/>
      <c r="I15" s="645"/>
      <c r="J15" s="645"/>
      <c r="K15" s="645"/>
      <c r="L15" s="645"/>
      <c r="M15" s="645"/>
      <c r="N15" s="645"/>
      <c r="O15" s="645"/>
      <c r="P15" s="645"/>
      <c r="Q15" s="646"/>
      <c r="R15" s="647" t="s">
        <v>173</v>
      </c>
      <c r="S15" s="648"/>
      <c r="T15" s="648"/>
      <c r="U15" s="648"/>
      <c r="V15" s="648"/>
      <c r="W15" s="648"/>
      <c r="X15" s="648"/>
      <c r="Y15" s="649"/>
      <c r="Z15" s="650" t="s">
        <v>173</v>
      </c>
      <c r="AA15" s="650"/>
      <c r="AB15" s="650"/>
      <c r="AC15" s="650"/>
      <c r="AD15" s="651" t="s">
        <v>225</v>
      </c>
      <c r="AE15" s="651"/>
      <c r="AF15" s="651"/>
      <c r="AG15" s="651"/>
      <c r="AH15" s="651"/>
      <c r="AI15" s="651"/>
      <c r="AJ15" s="651"/>
      <c r="AK15" s="651"/>
      <c r="AL15" s="652" t="s">
        <v>173</v>
      </c>
      <c r="AM15" s="653"/>
      <c r="AN15" s="653"/>
      <c r="AO15" s="654"/>
      <c r="AP15" s="644" t="s">
        <v>257</v>
      </c>
      <c r="AQ15" s="645"/>
      <c r="AR15" s="645"/>
      <c r="AS15" s="645"/>
      <c r="AT15" s="645"/>
      <c r="AU15" s="645"/>
      <c r="AV15" s="645"/>
      <c r="AW15" s="645"/>
      <c r="AX15" s="645"/>
      <c r="AY15" s="645"/>
      <c r="AZ15" s="645"/>
      <c r="BA15" s="645"/>
      <c r="BB15" s="645"/>
      <c r="BC15" s="645"/>
      <c r="BD15" s="645"/>
      <c r="BE15" s="645"/>
      <c r="BF15" s="646"/>
      <c r="BG15" s="647">
        <v>16740</v>
      </c>
      <c r="BH15" s="648"/>
      <c r="BI15" s="648"/>
      <c r="BJ15" s="648"/>
      <c r="BK15" s="648"/>
      <c r="BL15" s="648"/>
      <c r="BM15" s="648"/>
      <c r="BN15" s="649"/>
      <c r="BO15" s="650">
        <v>3.4</v>
      </c>
      <c r="BP15" s="650"/>
      <c r="BQ15" s="650"/>
      <c r="BR15" s="650"/>
      <c r="BS15" s="656" t="s">
        <v>225</v>
      </c>
      <c r="BT15" s="648"/>
      <c r="BU15" s="648"/>
      <c r="BV15" s="648"/>
      <c r="BW15" s="648"/>
      <c r="BX15" s="648"/>
      <c r="BY15" s="648"/>
      <c r="BZ15" s="648"/>
      <c r="CA15" s="648"/>
      <c r="CB15" s="657"/>
      <c r="CD15" s="662" t="s">
        <v>258</v>
      </c>
      <c r="CE15" s="663"/>
      <c r="CF15" s="663"/>
      <c r="CG15" s="663"/>
      <c r="CH15" s="663"/>
      <c r="CI15" s="663"/>
      <c r="CJ15" s="663"/>
      <c r="CK15" s="663"/>
      <c r="CL15" s="663"/>
      <c r="CM15" s="663"/>
      <c r="CN15" s="663"/>
      <c r="CO15" s="663"/>
      <c r="CP15" s="663"/>
      <c r="CQ15" s="664"/>
      <c r="CR15" s="647">
        <v>984224</v>
      </c>
      <c r="CS15" s="648"/>
      <c r="CT15" s="648"/>
      <c r="CU15" s="648"/>
      <c r="CV15" s="648"/>
      <c r="CW15" s="648"/>
      <c r="CX15" s="648"/>
      <c r="CY15" s="649"/>
      <c r="CZ15" s="650">
        <v>10.1</v>
      </c>
      <c r="DA15" s="650"/>
      <c r="DB15" s="650"/>
      <c r="DC15" s="650"/>
      <c r="DD15" s="656">
        <v>249153</v>
      </c>
      <c r="DE15" s="648"/>
      <c r="DF15" s="648"/>
      <c r="DG15" s="648"/>
      <c r="DH15" s="648"/>
      <c r="DI15" s="648"/>
      <c r="DJ15" s="648"/>
      <c r="DK15" s="648"/>
      <c r="DL15" s="648"/>
      <c r="DM15" s="648"/>
      <c r="DN15" s="648"/>
      <c r="DO15" s="648"/>
      <c r="DP15" s="649"/>
      <c r="DQ15" s="656">
        <v>672773</v>
      </c>
      <c r="DR15" s="648"/>
      <c r="DS15" s="648"/>
      <c r="DT15" s="648"/>
      <c r="DU15" s="648"/>
      <c r="DV15" s="648"/>
      <c r="DW15" s="648"/>
      <c r="DX15" s="648"/>
      <c r="DY15" s="648"/>
      <c r="DZ15" s="648"/>
      <c r="EA15" s="648"/>
      <c r="EB15" s="648"/>
      <c r="EC15" s="657"/>
    </row>
    <row r="16" spans="2:143" ht="11.25" customHeight="1" x14ac:dyDescent="0.15">
      <c r="B16" s="644" t="s">
        <v>259</v>
      </c>
      <c r="C16" s="645"/>
      <c r="D16" s="645"/>
      <c r="E16" s="645"/>
      <c r="F16" s="645"/>
      <c r="G16" s="645"/>
      <c r="H16" s="645"/>
      <c r="I16" s="645"/>
      <c r="J16" s="645"/>
      <c r="K16" s="645"/>
      <c r="L16" s="645"/>
      <c r="M16" s="645"/>
      <c r="N16" s="645"/>
      <c r="O16" s="645"/>
      <c r="P16" s="645"/>
      <c r="Q16" s="646"/>
      <c r="R16" s="647">
        <v>2261</v>
      </c>
      <c r="S16" s="648"/>
      <c r="T16" s="648"/>
      <c r="U16" s="648"/>
      <c r="V16" s="648"/>
      <c r="W16" s="648"/>
      <c r="X16" s="648"/>
      <c r="Y16" s="649"/>
      <c r="Z16" s="650">
        <v>0</v>
      </c>
      <c r="AA16" s="650"/>
      <c r="AB16" s="650"/>
      <c r="AC16" s="650"/>
      <c r="AD16" s="651">
        <v>2261</v>
      </c>
      <c r="AE16" s="651"/>
      <c r="AF16" s="651"/>
      <c r="AG16" s="651"/>
      <c r="AH16" s="651"/>
      <c r="AI16" s="651"/>
      <c r="AJ16" s="651"/>
      <c r="AK16" s="651"/>
      <c r="AL16" s="652">
        <v>0.1</v>
      </c>
      <c r="AM16" s="653"/>
      <c r="AN16" s="653"/>
      <c r="AO16" s="654"/>
      <c r="AP16" s="644" t="s">
        <v>260</v>
      </c>
      <c r="AQ16" s="645"/>
      <c r="AR16" s="645"/>
      <c r="AS16" s="645"/>
      <c r="AT16" s="645"/>
      <c r="AU16" s="645"/>
      <c r="AV16" s="645"/>
      <c r="AW16" s="645"/>
      <c r="AX16" s="645"/>
      <c r="AY16" s="645"/>
      <c r="AZ16" s="645"/>
      <c r="BA16" s="645"/>
      <c r="BB16" s="645"/>
      <c r="BC16" s="645"/>
      <c r="BD16" s="645"/>
      <c r="BE16" s="645"/>
      <c r="BF16" s="646"/>
      <c r="BG16" s="647" t="s">
        <v>225</v>
      </c>
      <c r="BH16" s="648"/>
      <c r="BI16" s="648"/>
      <c r="BJ16" s="648"/>
      <c r="BK16" s="648"/>
      <c r="BL16" s="648"/>
      <c r="BM16" s="648"/>
      <c r="BN16" s="649"/>
      <c r="BO16" s="650" t="s">
        <v>225</v>
      </c>
      <c r="BP16" s="650"/>
      <c r="BQ16" s="650"/>
      <c r="BR16" s="650"/>
      <c r="BS16" s="656" t="s">
        <v>173</v>
      </c>
      <c r="BT16" s="648"/>
      <c r="BU16" s="648"/>
      <c r="BV16" s="648"/>
      <c r="BW16" s="648"/>
      <c r="BX16" s="648"/>
      <c r="BY16" s="648"/>
      <c r="BZ16" s="648"/>
      <c r="CA16" s="648"/>
      <c r="CB16" s="657"/>
      <c r="CD16" s="662" t="s">
        <v>261</v>
      </c>
      <c r="CE16" s="663"/>
      <c r="CF16" s="663"/>
      <c r="CG16" s="663"/>
      <c r="CH16" s="663"/>
      <c r="CI16" s="663"/>
      <c r="CJ16" s="663"/>
      <c r="CK16" s="663"/>
      <c r="CL16" s="663"/>
      <c r="CM16" s="663"/>
      <c r="CN16" s="663"/>
      <c r="CO16" s="663"/>
      <c r="CP16" s="663"/>
      <c r="CQ16" s="664"/>
      <c r="CR16" s="647" t="s">
        <v>173</v>
      </c>
      <c r="CS16" s="648"/>
      <c r="CT16" s="648"/>
      <c r="CU16" s="648"/>
      <c r="CV16" s="648"/>
      <c r="CW16" s="648"/>
      <c r="CX16" s="648"/>
      <c r="CY16" s="649"/>
      <c r="CZ16" s="650" t="s">
        <v>225</v>
      </c>
      <c r="DA16" s="650"/>
      <c r="DB16" s="650"/>
      <c r="DC16" s="650"/>
      <c r="DD16" s="656" t="s">
        <v>173</v>
      </c>
      <c r="DE16" s="648"/>
      <c r="DF16" s="648"/>
      <c r="DG16" s="648"/>
      <c r="DH16" s="648"/>
      <c r="DI16" s="648"/>
      <c r="DJ16" s="648"/>
      <c r="DK16" s="648"/>
      <c r="DL16" s="648"/>
      <c r="DM16" s="648"/>
      <c r="DN16" s="648"/>
      <c r="DO16" s="648"/>
      <c r="DP16" s="649"/>
      <c r="DQ16" s="656" t="s">
        <v>225</v>
      </c>
      <c r="DR16" s="648"/>
      <c r="DS16" s="648"/>
      <c r="DT16" s="648"/>
      <c r="DU16" s="648"/>
      <c r="DV16" s="648"/>
      <c r="DW16" s="648"/>
      <c r="DX16" s="648"/>
      <c r="DY16" s="648"/>
      <c r="DZ16" s="648"/>
      <c r="EA16" s="648"/>
      <c r="EB16" s="648"/>
      <c r="EC16" s="657"/>
    </row>
    <row r="17" spans="2:133" ht="11.25" customHeight="1" x14ac:dyDescent="0.15">
      <c r="B17" s="644" t="s">
        <v>262</v>
      </c>
      <c r="C17" s="645"/>
      <c r="D17" s="645"/>
      <c r="E17" s="645"/>
      <c r="F17" s="645"/>
      <c r="G17" s="645"/>
      <c r="H17" s="645"/>
      <c r="I17" s="645"/>
      <c r="J17" s="645"/>
      <c r="K17" s="645"/>
      <c r="L17" s="645"/>
      <c r="M17" s="645"/>
      <c r="N17" s="645"/>
      <c r="O17" s="645"/>
      <c r="P17" s="645"/>
      <c r="Q17" s="646"/>
      <c r="R17" s="647">
        <v>2447</v>
      </c>
      <c r="S17" s="648"/>
      <c r="T17" s="648"/>
      <c r="U17" s="648"/>
      <c r="V17" s="648"/>
      <c r="W17" s="648"/>
      <c r="X17" s="648"/>
      <c r="Y17" s="649"/>
      <c r="Z17" s="650">
        <v>0</v>
      </c>
      <c r="AA17" s="650"/>
      <c r="AB17" s="650"/>
      <c r="AC17" s="650"/>
      <c r="AD17" s="651">
        <v>2447</v>
      </c>
      <c r="AE17" s="651"/>
      <c r="AF17" s="651"/>
      <c r="AG17" s="651"/>
      <c r="AH17" s="651"/>
      <c r="AI17" s="651"/>
      <c r="AJ17" s="651"/>
      <c r="AK17" s="651"/>
      <c r="AL17" s="652">
        <v>0.1</v>
      </c>
      <c r="AM17" s="653"/>
      <c r="AN17" s="653"/>
      <c r="AO17" s="654"/>
      <c r="AP17" s="644" t="s">
        <v>263</v>
      </c>
      <c r="AQ17" s="645"/>
      <c r="AR17" s="645"/>
      <c r="AS17" s="645"/>
      <c r="AT17" s="645"/>
      <c r="AU17" s="645"/>
      <c r="AV17" s="645"/>
      <c r="AW17" s="645"/>
      <c r="AX17" s="645"/>
      <c r="AY17" s="645"/>
      <c r="AZ17" s="645"/>
      <c r="BA17" s="645"/>
      <c r="BB17" s="645"/>
      <c r="BC17" s="645"/>
      <c r="BD17" s="645"/>
      <c r="BE17" s="645"/>
      <c r="BF17" s="646"/>
      <c r="BG17" s="647" t="s">
        <v>173</v>
      </c>
      <c r="BH17" s="648"/>
      <c r="BI17" s="648"/>
      <c r="BJ17" s="648"/>
      <c r="BK17" s="648"/>
      <c r="BL17" s="648"/>
      <c r="BM17" s="648"/>
      <c r="BN17" s="649"/>
      <c r="BO17" s="650" t="s">
        <v>173</v>
      </c>
      <c r="BP17" s="650"/>
      <c r="BQ17" s="650"/>
      <c r="BR17" s="650"/>
      <c r="BS17" s="656" t="s">
        <v>225</v>
      </c>
      <c r="BT17" s="648"/>
      <c r="BU17" s="648"/>
      <c r="BV17" s="648"/>
      <c r="BW17" s="648"/>
      <c r="BX17" s="648"/>
      <c r="BY17" s="648"/>
      <c r="BZ17" s="648"/>
      <c r="CA17" s="648"/>
      <c r="CB17" s="657"/>
      <c r="CD17" s="662" t="s">
        <v>264</v>
      </c>
      <c r="CE17" s="663"/>
      <c r="CF17" s="663"/>
      <c r="CG17" s="663"/>
      <c r="CH17" s="663"/>
      <c r="CI17" s="663"/>
      <c r="CJ17" s="663"/>
      <c r="CK17" s="663"/>
      <c r="CL17" s="663"/>
      <c r="CM17" s="663"/>
      <c r="CN17" s="663"/>
      <c r="CO17" s="663"/>
      <c r="CP17" s="663"/>
      <c r="CQ17" s="664"/>
      <c r="CR17" s="647">
        <v>754949</v>
      </c>
      <c r="CS17" s="648"/>
      <c r="CT17" s="648"/>
      <c r="CU17" s="648"/>
      <c r="CV17" s="648"/>
      <c r="CW17" s="648"/>
      <c r="CX17" s="648"/>
      <c r="CY17" s="649"/>
      <c r="CZ17" s="650">
        <v>7.8</v>
      </c>
      <c r="DA17" s="650"/>
      <c r="DB17" s="650"/>
      <c r="DC17" s="650"/>
      <c r="DD17" s="656" t="s">
        <v>225</v>
      </c>
      <c r="DE17" s="648"/>
      <c r="DF17" s="648"/>
      <c r="DG17" s="648"/>
      <c r="DH17" s="648"/>
      <c r="DI17" s="648"/>
      <c r="DJ17" s="648"/>
      <c r="DK17" s="648"/>
      <c r="DL17" s="648"/>
      <c r="DM17" s="648"/>
      <c r="DN17" s="648"/>
      <c r="DO17" s="648"/>
      <c r="DP17" s="649"/>
      <c r="DQ17" s="656">
        <v>686206</v>
      </c>
      <c r="DR17" s="648"/>
      <c r="DS17" s="648"/>
      <c r="DT17" s="648"/>
      <c r="DU17" s="648"/>
      <c r="DV17" s="648"/>
      <c r="DW17" s="648"/>
      <c r="DX17" s="648"/>
      <c r="DY17" s="648"/>
      <c r="DZ17" s="648"/>
      <c r="EA17" s="648"/>
      <c r="EB17" s="648"/>
      <c r="EC17" s="657"/>
    </row>
    <row r="18" spans="2:133" ht="11.25" customHeight="1" x14ac:dyDescent="0.15">
      <c r="B18" s="644" t="s">
        <v>265</v>
      </c>
      <c r="C18" s="645"/>
      <c r="D18" s="645"/>
      <c r="E18" s="645"/>
      <c r="F18" s="645"/>
      <c r="G18" s="645"/>
      <c r="H18" s="645"/>
      <c r="I18" s="645"/>
      <c r="J18" s="645"/>
      <c r="K18" s="645"/>
      <c r="L18" s="645"/>
      <c r="M18" s="645"/>
      <c r="N18" s="645"/>
      <c r="O18" s="645"/>
      <c r="P18" s="645"/>
      <c r="Q18" s="646"/>
      <c r="R18" s="647">
        <v>1449</v>
      </c>
      <c r="S18" s="648"/>
      <c r="T18" s="648"/>
      <c r="U18" s="648"/>
      <c r="V18" s="648"/>
      <c r="W18" s="648"/>
      <c r="X18" s="648"/>
      <c r="Y18" s="649"/>
      <c r="Z18" s="650">
        <v>0</v>
      </c>
      <c r="AA18" s="650"/>
      <c r="AB18" s="650"/>
      <c r="AC18" s="650"/>
      <c r="AD18" s="651">
        <v>1449</v>
      </c>
      <c r="AE18" s="651"/>
      <c r="AF18" s="651"/>
      <c r="AG18" s="651"/>
      <c r="AH18" s="651"/>
      <c r="AI18" s="651"/>
      <c r="AJ18" s="651"/>
      <c r="AK18" s="651"/>
      <c r="AL18" s="652">
        <v>0</v>
      </c>
      <c r="AM18" s="653"/>
      <c r="AN18" s="653"/>
      <c r="AO18" s="654"/>
      <c r="AP18" s="644" t="s">
        <v>266</v>
      </c>
      <c r="AQ18" s="645"/>
      <c r="AR18" s="645"/>
      <c r="AS18" s="645"/>
      <c r="AT18" s="645"/>
      <c r="AU18" s="645"/>
      <c r="AV18" s="645"/>
      <c r="AW18" s="645"/>
      <c r="AX18" s="645"/>
      <c r="AY18" s="645"/>
      <c r="AZ18" s="645"/>
      <c r="BA18" s="645"/>
      <c r="BB18" s="645"/>
      <c r="BC18" s="645"/>
      <c r="BD18" s="645"/>
      <c r="BE18" s="645"/>
      <c r="BF18" s="646"/>
      <c r="BG18" s="647" t="s">
        <v>225</v>
      </c>
      <c r="BH18" s="648"/>
      <c r="BI18" s="648"/>
      <c r="BJ18" s="648"/>
      <c r="BK18" s="648"/>
      <c r="BL18" s="648"/>
      <c r="BM18" s="648"/>
      <c r="BN18" s="649"/>
      <c r="BO18" s="650" t="s">
        <v>173</v>
      </c>
      <c r="BP18" s="650"/>
      <c r="BQ18" s="650"/>
      <c r="BR18" s="650"/>
      <c r="BS18" s="656" t="s">
        <v>173</v>
      </c>
      <c r="BT18" s="648"/>
      <c r="BU18" s="648"/>
      <c r="BV18" s="648"/>
      <c r="BW18" s="648"/>
      <c r="BX18" s="648"/>
      <c r="BY18" s="648"/>
      <c r="BZ18" s="648"/>
      <c r="CA18" s="648"/>
      <c r="CB18" s="657"/>
      <c r="CD18" s="662" t="s">
        <v>267</v>
      </c>
      <c r="CE18" s="663"/>
      <c r="CF18" s="663"/>
      <c r="CG18" s="663"/>
      <c r="CH18" s="663"/>
      <c r="CI18" s="663"/>
      <c r="CJ18" s="663"/>
      <c r="CK18" s="663"/>
      <c r="CL18" s="663"/>
      <c r="CM18" s="663"/>
      <c r="CN18" s="663"/>
      <c r="CO18" s="663"/>
      <c r="CP18" s="663"/>
      <c r="CQ18" s="664"/>
      <c r="CR18" s="647" t="s">
        <v>225</v>
      </c>
      <c r="CS18" s="648"/>
      <c r="CT18" s="648"/>
      <c r="CU18" s="648"/>
      <c r="CV18" s="648"/>
      <c r="CW18" s="648"/>
      <c r="CX18" s="648"/>
      <c r="CY18" s="649"/>
      <c r="CZ18" s="650" t="s">
        <v>225</v>
      </c>
      <c r="DA18" s="650"/>
      <c r="DB18" s="650"/>
      <c r="DC18" s="650"/>
      <c r="DD18" s="656" t="s">
        <v>173</v>
      </c>
      <c r="DE18" s="648"/>
      <c r="DF18" s="648"/>
      <c r="DG18" s="648"/>
      <c r="DH18" s="648"/>
      <c r="DI18" s="648"/>
      <c r="DJ18" s="648"/>
      <c r="DK18" s="648"/>
      <c r="DL18" s="648"/>
      <c r="DM18" s="648"/>
      <c r="DN18" s="648"/>
      <c r="DO18" s="648"/>
      <c r="DP18" s="649"/>
      <c r="DQ18" s="656" t="s">
        <v>225</v>
      </c>
      <c r="DR18" s="648"/>
      <c r="DS18" s="648"/>
      <c r="DT18" s="648"/>
      <c r="DU18" s="648"/>
      <c r="DV18" s="648"/>
      <c r="DW18" s="648"/>
      <c r="DX18" s="648"/>
      <c r="DY18" s="648"/>
      <c r="DZ18" s="648"/>
      <c r="EA18" s="648"/>
      <c r="EB18" s="648"/>
      <c r="EC18" s="657"/>
    </row>
    <row r="19" spans="2:133" ht="11.25" customHeight="1" x14ac:dyDescent="0.15">
      <c r="B19" s="644" t="s">
        <v>268</v>
      </c>
      <c r="C19" s="645"/>
      <c r="D19" s="645"/>
      <c r="E19" s="645"/>
      <c r="F19" s="645"/>
      <c r="G19" s="645"/>
      <c r="H19" s="645"/>
      <c r="I19" s="645"/>
      <c r="J19" s="645"/>
      <c r="K19" s="645"/>
      <c r="L19" s="645"/>
      <c r="M19" s="645"/>
      <c r="N19" s="645"/>
      <c r="O19" s="645"/>
      <c r="P19" s="645"/>
      <c r="Q19" s="646"/>
      <c r="R19" s="647">
        <v>1449</v>
      </c>
      <c r="S19" s="648"/>
      <c r="T19" s="648"/>
      <c r="U19" s="648"/>
      <c r="V19" s="648"/>
      <c r="W19" s="648"/>
      <c r="X19" s="648"/>
      <c r="Y19" s="649"/>
      <c r="Z19" s="650">
        <v>0</v>
      </c>
      <c r="AA19" s="650"/>
      <c r="AB19" s="650"/>
      <c r="AC19" s="650"/>
      <c r="AD19" s="651">
        <v>1449</v>
      </c>
      <c r="AE19" s="651"/>
      <c r="AF19" s="651"/>
      <c r="AG19" s="651"/>
      <c r="AH19" s="651"/>
      <c r="AI19" s="651"/>
      <c r="AJ19" s="651"/>
      <c r="AK19" s="651"/>
      <c r="AL19" s="652">
        <v>0</v>
      </c>
      <c r="AM19" s="653"/>
      <c r="AN19" s="653"/>
      <c r="AO19" s="654"/>
      <c r="AP19" s="644" t="s">
        <v>269</v>
      </c>
      <c r="AQ19" s="645"/>
      <c r="AR19" s="645"/>
      <c r="AS19" s="645"/>
      <c r="AT19" s="645"/>
      <c r="AU19" s="645"/>
      <c r="AV19" s="645"/>
      <c r="AW19" s="645"/>
      <c r="AX19" s="645"/>
      <c r="AY19" s="645"/>
      <c r="AZ19" s="645"/>
      <c r="BA19" s="645"/>
      <c r="BB19" s="645"/>
      <c r="BC19" s="645"/>
      <c r="BD19" s="645"/>
      <c r="BE19" s="645"/>
      <c r="BF19" s="646"/>
      <c r="BG19" s="647">
        <v>77</v>
      </c>
      <c r="BH19" s="648"/>
      <c r="BI19" s="648"/>
      <c r="BJ19" s="648"/>
      <c r="BK19" s="648"/>
      <c r="BL19" s="648"/>
      <c r="BM19" s="648"/>
      <c r="BN19" s="649"/>
      <c r="BO19" s="650">
        <v>0</v>
      </c>
      <c r="BP19" s="650"/>
      <c r="BQ19" s="650"/>
      <c r="BR19" s="650"/>
      <c r="BS19" s="656" t="s">
        <v>173</v>
      </c>
      <c r="BT19" s="648"/>
      <c r="BU19" s="648"/>
      <c r="BV19" s="648"/>
      <c r="BW19" s="648"/>
      <c r="BX19" s="648"/>
      <c r="BY19" s="648"/>
      <c r="BZ19" s="648"/>
      <c r="CA19" s="648"/>
      <c r="CB19" s="657"/>
      <c r="CD19" s="662" t="s">
        <v>270</v>
      </c>
      <c r="CE19" s="663"/>
      <c r="CF19" s="663"/>
      <c r="CG19" s="663"/>
      <c r="CH19" s="663"/>
      <c r="CI19" s="663"/>
      <c r="CJ19" s="663"/>
      <c r="CK19" s="663"/>
      <c r="CL19" s="663"/>
      <c r="CM19" s="663"/>
      <c r="CN19" s="663"/>
      <c r="CO19" s="663"/>
      <c r="CP19" s="663"/>
      <c r="CQ19" s="664"/>
      <c r="CR19" s="647" t="s">
        <v>173</v>
      </c>
      <c r="CS19" s="648"/>
      <c r="CT19" s="648"/>
      <c r="CU19" s="648"/>
      <c r="CV19" s="648"/>
      <c r="CW19" s="648"/>
      <c r="CX19" s="648"/>
      <c r="CY19" s="649"/>
      <c r="CZ19" s="650" t="s">
        <v>225</v>
      </c>
      <c r="DA19" s="650"/>
      <c r="DB19" s="650"/>
      <c r="DC19" s="650"/>
      <c r="DD19" s="656" t="s">
        <v>225</v>
      </c>
      <c r="DE19" s="648"/>
      <c r="DF19" s="648"/>
      <c r="DG19" s="648"/>
      <c r="DH19" s="648"/>
      <c r="DI19" s="648"/>
      <c r="DJ19" s="648"/>
      <c r="DK19" s="648"/>
      <c r="DL19" s="648"/>
      <c r="DM19" s="648"/>
      <c r="DN19" s="648"/>
      <c r="DO19" s="648"/>
      <c r="DP19" s="649"/>
      <c r="DQ19" s="656" t="s">
        <v>173</v>
      </c>
      <c r="DR19" s="648"/>
      <c r="DS19" s="648"/>
      <c r="DT19" s="648"/>
      <c r="DU19" s="648"/>
      <c r="DV19" s="648"/>
      <c r="DW19" s="648"/>
      <c r="DX19" s="648"/>
      <c r="DY19" s="648"/>
      <c r="DZ19" s="648"/>
      <c r="EA19" s="648"/>
      <c r="EB19" s="648"/>
      <c r="EC19" s="657"/>
    </row>
    <row r="20" spans="2:133" ht="11.25" customHeight="1" x14ac:dyDescent="0.15">
      <c r="B20" s="644" t="s">
        <v>271</v>
      </c>
      <c r="C20" s="645"/>
      <c r="D20" s="645"/>
      <c r="E20" s="645"/>
      <c r="F20" s="645"/>
      <c r="G20" s="645"/>
      <c r="H20" s="645"/>
      <c r="I20" s="645"/>
      <c r="J20" s="645"/>
      <c r="K20" s="645"/>
      <c r="L20" s="645"/>
      <c r="M20" s="645"/>
      <c r="N20" s="645"/>
      <c r="O20" s="645"/>
      <c r="P20" s="645"/>
      <c r="Q20" s="646"/>
      <c r="R20" s="647" t="s">
        <v>173</v>
      </c>
      <c r="S20" s="648"/>
      <c r="T20" s="648"/>
      <c r="U20" s="648"/>
      <c r="V20" s="648"/>
      <c r="W20" s="648"/>
      <c r="X20" s="648"/>
      <c r="Y20" s="649"/>
      <c r="Z20" s="650" t="s">
        <v>225</v>
      </c>
      <c r="AA20" s="650"/>
      <c r="AB20" s="650"/>
      <c r="AC20" s="650"/>
      <c r="AD20" s="651" t="s">
        <v>173</v>
      </c>
      <c r="AE20" s="651"/>
      <c r="AF20" s="651"/>
      <c r="AG20" s="651"/>
      <c r="AH20" s="651"/>
      <c r="AI20" s="651"/>
      <c r="AJ20" s="651"/>
      <c r="AK20" s="651"/>
      <c r="AL20" s="652" t="s">
        <v>225</v>
      </c>
      <c r="AM20" s="653"/>
      <c r="AN20" s="653"/>
      <c r="AO20" s="654"/>
      <c r="AP20" s="644" t="s">
        <v>272</v>
      </c>
      <c r="AQ20" s="645"/>
      <c r="AR20" s="645"/>
      <c r="AS20" s="645"/>
      <c r="AT20" s="645"/>
      <c r="AU20" s="645"/>
      <c r="AV20" s="645"/>
      <c r="AW20" s="645"/>
      <c r="AX20" s="645"/>
      <c r="AY20" s="645"/>
      <c r="AZ20" s="645"/>
      <c r="BA20" s="645"/>
      <c r="BB20" s="645"/>
      <c r="BC20" s="645"/>
      <c r="BD20" s="645"/>
      <c r="BE20" s="645"/>
      <c r="BF20" s="646"/>
      <c r="BG20" s="647">
        <v>77</v>
      </c>
      <c r="BH20" s="648"/>
      <c r="BI20" s="648"/>
      <c r="BJ20" s="648"/>
      <c r="BK20" s="648"/>
      <c r="BL20" s="648"/>
      <c r="BM20" s="648"/>
      <c r="BN20" s="649"/>
      <c r="BO20" s="650">
        <v>0</v>
      </c>
      <c r="BP20" s="650"/>
      <c r="BQ20" s="650"/>
      <c r="BR20" s="650"/>
      <c r="BS20" s="656" t="s">
        <v>173</v>
      </c>
      <c r="BT20" s="648"/>
      <c r="BU20" s="648"/>
      <c r="BV20" s="648"/>
      <c r="BW20" s="648"/>
      <c r="BX20" s="648"/>
      <c r="BY20" s="648"/>
      <c r="BZ20" s="648"/>
      <c r="CA20" s="648"/>
      <c r="CB20" s="657"/>
      <c r="CD20" s="662" t="s">
        <v>273</v>
      </c>
      <c r="CE20" s="663"/>
      <c r="CF20" s="663"/>
      <c r="CG20" s="663"/>
      <c r="CH20" s="663"/>
      <c r="CI20" s="663"/>
      <c r="CJ20" s="663"/>
      <c r="CK20" s="663"/>
      <c r="CL20" s="663"/>
      <c r="CM20" s="663"/>
      <c r="CN20" s="663"/>
      <c r="CO20" s="663"/>
      <c r="CP20" s="663"/>
      <c r="CQ20" s="664"/>
      <c r="CR20" s="647">
        <v>9697688</v>
      </c>
      <c r="CS20" s="648"/>
      <c r="CT20" s="648"/>
      <c r="CU20" s="648"/>
      <c r="CV20" s="648"/>
      <c r="CW20" s="648"/>
      <c r="CX20" s="648"/>
      <c r="CY20" s="649"/>
      <c r="CZ20" s="650">
        <v>100</v>
      </c>
      <c r="DA20" s="650"/>
      <c r="DB20" s="650"/>
      <c r="DC20" s="650"/>
      <c r="DD20" s="656">
        <v>2197712</v>
      </c>
      <c r="DE20" s="648"/>
      <c r="DF20" s="648"/>
      <c r="DG20" s="648"/>
      <c r="DH20" s="648"/>
      <c r="DI20" s="648"/>
      <c r="DJ20" s="648"/>
      <c r="DK20" s="648"/>
      <c r="DL20" s="648"/>
      <c r="DM20" s="648"/>
      <c r="DN20" s="648"/>
      <c r="DO20" s="648"/>
      <c r="DP20" s="649"/>
      <c r="DQ20" s="656">
        <v>3799836</v>
      </c>
      <c r="DR20" s="648"/>
      <c r="DS20" s="648"/>
      <c r="DT20" s="648"/>
      <c r="DU20" s="648"/>
      <c r="DV20" s="648"/>
      <c r="DW20" s="648"/>
      <c r="DX20" s="648"/>
      <c r="DY20" s="648"/>
      <c r="DZ20" s="648"/>
      <c r="EA20" s="648"/>
      <c r="EB20" s="648"/>
      <c r="EC20" s="657"/>
    </row>
    <row r="21" spans="2:133" ht="11.25" customHeight="1" x14ac:dyDescent="0.15">
      <c r="B21" s="644" t="s">
        <v>274</v>
      </c>
      <c r="C21" s="645"/>
      <c r="D21" s="645"/>
      <c r="E21" s="645"/>
      <c r="F21" s="645"/>
      <c r="G21" s="645"/>
      <c r="H21" s="645"/>
      <c r="I21" s="645"/>
      <c r="J21" s="645"/>
      <c r="K21" s="645"/>
      <c r="L21" s="645"/>
      <c r="M21" s="645"/>
      <c r="N21" s="645"/>
      <c r="O21" s="645"/>
      <c r="P21" s="645"/>
      <c r="Q21" s="646"/>
      <c r="R21" s="647" t="s">
        <v>173</v>
      </c>
      <c r="S21" s="648"/>
      <c r="T21" s="648"/>
      <c r="U21" s="648"/>
      <c r="V21" s="648"/>
      <c r="W21" s="648"/>
      <c r="X21" s="648"/>
      <c r="Y21" s="649"/>
      <c r="Z21" s="650" t="s">
        <v>225</v>
      </c>
      <c r="AA21" s="650"/>
      <c r="AB21" s="650"/>
      <c r="AC21" s="650"/>
      <c r="AD21" s="651" t="s">
        <v>173</v>
      </c>
      <c r="AE21" s="651"/>
      <c r="AF21" s="651"/>
      <c r="AG21" s="651"/>
      <c r="AH21" s="651"/>
      <c r="AI21" s="651"/>
      <c r="AJ21" s="651"/>
      <c r="AK21" s="651"/>
      <c r="AL21" s="652" t="s">
        <v>173</v>
      </c>
      <c r="AM21" s="653"/>
      <c r="AN21" s="653"/>
      <c r="AO21" s="654"/>
      <c r="AP21" s="666" t="s">
        <v>275</v>
      </c>
      <c r="AQ21" s="667"/>
      <c r="AR21" s="667"/>
      <c r="AS21" s="667"/>
      <c r="AT21" s="667"/>
      <c r="AU21" s="667"/>
      <c r="AV21" s="667"/>
      <c r="AW21" s="667"/>
      <c r="AX21" s="667"/>
      <c r="AY21" s="667"/>
      <c r="AZ21" s="667"/>
      <c r="BA21" s="667"/>
      <c r="BB21" s="667"/>
      <c r="BC21" s="667"/>
      <c r="BD21" s="667"/>
      <c r="BE21" s="667"/>
      <c r="BF21" s="668"/>
      <c r="BG21" s="647">
        <v>77</v>
      </c>
      <c r="BH21" s="648"/>
      <c r="BI21" s="648"/>
      <c r="BJ21" s="648"/>
      <c r="BK21" s="648"/>
      <c r="BL21" s="648"/>
      <c r="BM21" s="648"/>
      <c r="BN21" s="649"/>
      <c r="BO21" s="650">
        <v>0</v>
      </c>
      <c r="BP21" s="650"/>
      <c r="BQ21" s="650"/>
      <c r="BR21" s="650"/>
      <c r="BS21" s="656" t="s">
        <v>225</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276</v>
      </c>
      <c r="C22" s="645"/>
      <c r="D22" s="645"/>
      <c r="E22" s="645"/>
      <c r="F22" s="645"/>
      <c r="G22" s="645"/>
      <c r="H22" s="645"/>
      <c r="I22" s="645"/>
      <c r="J22" s="645"/>
      <c r="K22" s="645"/>
      <c r="L22" s="645"/>
      <c r="M22" s="645"/>
      <c r="N22" s="645"/>
      <c r="O22" s="645"/>
      <c r="P22" s="645"/>
      <c r="Q22" s="646"/>
      <c r="R22" s="647">
        <v>3091719</v>
      </c>
      <c r="S22" s="648"/>
      <c r="T22" s="648"/>
      <c r="U22" s="648"/>
      <c r="V22" s="648"/>
      <c r="W22" s="648"/>
      <c r="X22" s="648"/>
      <c r="Y22" s="649"/>
      <c r="Z22" s="650">
        <v>30.5</v>
      </c>
      <c r="AA22" s="650"/>
      <c r="AB22" s="650"/>
      <c r="AC22" s="650"/>
      <c r="AD22" s="651">
        <v>2775179</v>
      </c>
      <c r="AE22" s="651"/>
      <c r="AF22" s="651"/>
      <c r="AG22" s="651"/>
      <c r="AH22" s="651"/>
      <c r="AI22" s="651"/>
      <c r="AJ22" s="651"/>
      <c r="AK22" s="651"/>
      <c r="AL22" s="652">
        <v>81</v>
      </c>
      <c r="AM22" s="653"/>
      <c r="AN22" s="653"/>
      <c r="AO22" s="654"/>
      <c r="AP22" s="666" t="s">
        <v>277</v>
      </c>
      <c r="AQ22" s="667"/>
      <c r="AR22" s="667"/>
      <c r="AS22" s="667"/>
      <c r="AT22" s="667"/>
      <c r="AU22" s="667"/>
      <c r="AV22" s="667"/>
      <c r="AW22" s="667"/>
      <c r="AX22" s="667"/>
      <c r="AY22" s="667"/>
      <c r="AZ22" s="667"/>
      <c r="BA22" s="667"/>
      <c r="BB22" s="667"/>
      <c r="BC22" s="667"/>
      <c r="BD22" s="667"/>
      <c r="BE22" s="667"/>
      <c r="BF22" s="668"/>
      <c r="BG22" s="647" t="s">
        <v>173</v>
      </c>
      <c r="BH22" s="648"/>
      <c r="BI22" s="648"/>
      <c r="BJ22" s="648"/>
      <c r="BK22" s="648"/>
      <c r="BL22" s="648"/>
      <c r="BM22" s="648"/>
      <c r="BN22" s="649"/>
      <c r="BO22" s="650" t="s">
        <v>173</v>
      </c>
      <c r="BP22" s="650"/>
      <c r="BQ22" s="650"/>
      <c r="BR22" s="650"/>
      <c r="BS22" s="656" t="s">
        <v>225</v>
      </c>
      <c r="BT22" s="648"/>
      <c r="BU22" s="648"/>
      <c r="BV22" s="648"/>
      <c r="BW22" s="648"/>
      <c r="BX22" s="648"/>
      <c r="BY22" s="648"/>
      <c r="BZ22" s="648"/>
      <c r="CA22" s="648"/>
      <c r="CB22" s="657"/>
      <c r="CD22" s="629" t="s">
        <v>278</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279</v>
      </c>
      <c r="C23" s="645"/>
      <c r="D23" s="645"/>
      <c r="E23" s="645"/>
      <c r="F23" s="645"/>
      <c r="G23" s="645"/>
      <c r="H23" s="645"/>
      <c r="I23" s="645"/>
      <c r="J23" s="645"/>
      <c r="K23" s="645"/>
      <c r="L23" s="645"/>
      <c r="M23" s="645"/>
      <c r="N23" s="645"/>
      <c r="O23" s="645"/>
      <c r="P23" s="645"/>
      <c r="Q23" s="646"/>
      <c r="R23" s="647">
        <v>2775179</v>
      </c>
      <c r="S23" s="648"/>
      <c r="T23" s="648"/>
      <c r="U23" s="648"/>
      <c r="V23" s="648"/>
      <c r="W23" s="648"/>
      <c r="X23" s="648"/>
      <c r="Y23" s="649"/>
      <c r="Z23" s="650">
        <v>27.4</v>
      </c>
      <c r="AA23" s="650"/>
      <c r="AB23" s="650"/>
      <c r="AC23" s="650"/>
      <c r="AD23" s="651">
        <v>2775179</v>
      </c>
      <c r="AE23" s="651"/>
      <c r="AF23" s="651"/>
      <c r="AG23" s="651"/>
      <c r="AH23" s="651"/>
      <c r="AI23" s="651"/>
      <c r="AJ23" s="651"/>
      <c r="AK23" s="651"/>
      <c r="AL23" s="652">
        <v>81</v>
      </c>
      <c r="AM23" s="653"/>
      <c r="AN23" s="653"/>
      <c r="AO23" s="654"/>
      <c r="AP23" s="666" t="s">
        <v>280</v>
      </c>
      <c r="AQ23" s="667"/>
      <c r="AR23" s="667"/>
      <c r="AS23" s="667"/>
      <c r="AT23" s="667"/>
      <c r="AU23" s="667"/>
      <c r="AV23" s="667"/>
      <c r="AW23" s="667"/>
      <c r="AX23" s="667"/>
      <c r="AY23" s="667"/>
      <c r="AZ23" s="667"/>
      <c r="BA23" s="667"/>
      <c r="BB23" s="667"/>
      <c r="BC23" s="667"/>
      <c r="BD23" s="667"/>
      <c r="BE23" s="667"/>
      <c r="BF23" s="668"/>
      <c r="BG23" s="647" t="s">
        <v>225</v>
      </c>
      <c r="BH23" s="648"/>
      <c r="BI23" s="648"/>
      <c r="BJ23" s="648"/>
      <c r="BK23" s="648"/>
      <c r="BL23" s="648"/>
      <c r="BM23" s="648"/>
      <c r="BN23" s="649"/>
      <c r="BO23" s="650" t="s">
        <v>173</v>
      </c>
      <c r="BP23" s="650"/>
      <c r="BQ23" s="650"/>
      <c r="BR23" s="650"/>
      <c r="BS23" s="656" t="s">
        <v>225</v>
      </c>
      <c r="BT23" s="648"/>
      <c r="BU23" s="648"/>
      <c r="BV23" s="648"/>
      <c r="BW23" s="648"/>
      <c r="BX23" s="648"/>
      <c r="BY23" s="648"/>
      <c r="BZ23" s="648"/>
      <c r="CA23" s="648"/>
      <c r="CB23" s="657"/>
      <c r="CD23" s="629" t="s">
        <v>219</v>
      </c>
      <c r="CE23" s="630"/>
      <c r="CF23" s="630"/>
      <c r="CG23" s="630"/>
      <c r="CH23" s="630"/>
      <c r="CI23" s="630"/>
      <c r="CJ23" s="630"/>
      <c r="CK23" s="630"/>
      <c r="CL23" s="630"/>
      <c r="CM23" s="630"/>
      <c r="CN23" s="630"/>
      <c r="CO23" s="630"/>
      <c r="CP23" s="630"/>
      <c r="CQ23" s="631"/>
      <c r="CR23" s="629" t="s">
        <v>281</v>
      </c>
      <c r="CS23" s="630"/>
      <c r="CT23" s="630"/>
      <c r="CU23" s="630"/>
      <c r="CV23" s="630"/>
      <c r="CW23" s="630"/>
      <c r="CX23" s="630"/>
      <c r="CY23" s="631"/>
      <c r="CZ23" s="629" t="s">
        <v>282</v>
      </c>
      <c r="DA23" s="630"/>
      <c r="DB23" s="630"/>
      <c r="DC23" s="631"/>
      <c r="DD23" s="629" t="s">
        <v>283</v>
      </c>
      <c r="DE23" s="630"/>
      <c r="DF23" s="630"/>
      <c r="DG23" s="630"/>
      <c r="DH23" s="630"/>
      <c r="DI23" s="630"/>
      <c r="DJ23" s="630"/>
      <c r="DK23" s="631"/>
      <c r="DL23" s="678" t="s">
        <v>284</v>
      </c>
      <c r="DM23" s="679"/>
      <c r="DN23" s="679"/>
      <c r="DO23" s="679"/>
      <c r="DP23" s="679"/>
      <c r="DQ23" s="679"/>
      <c r="DR23" s="679"/>
      <c r="DS23" s="679"/>
      <c r="DT23" s="679"/>
      <c r="DU23" s="679"/>
      <c r="DV23" s="680"/>
      <c r="DW23" s="629" t="s">
        <v>285</v>
      </c>
      <c r="DX23" s="630"/>
      <c r="DY23" s="630"/>
      <c r="DZ23" s="630"/>
      <c r="EA23" s="630"/>
      <c r="EB23" s="630"/>
      <c r="EC23" s="631"/>
    </row>
    <row r="24" spans="2:133" ht="11.25" customHeight="1" x14ac:dyDescent="0.15">
      <c r="B24" s="644" t="s">
        <v>286</v>
      </c>
      <c r="C24" s="645"/>
      <c r="D24" s="645"/>
      <c r="E24" s="645"/>
      <c r="F24" s="645"/>
      <c r="G24" s="645"/>
      <c r="H24" s="645"/>
      <c r="I24" s="645"/>
      <c r="J24" s="645"/>
      <c r="K24" s="645"/>
      <c r="L24" s="645"/>
      <c r="M24" s="645"/>
      <c r="N24" s="645"/>
      <c r="O24" s="645"/>
      <c r="P24" s="645"/>
      <c r="Q24" s="646"/>
      <c r="R24" s="647">
        <v>316540</v>
      </c>
      <c r="S24" s="648"/>
      <c r="T24" s="648"/>
      <c r="U24" s="648"/>
      <c r="V24" s="648"/>
      <c r="W24" s="648"/>
      <c r="X24" s="648"/>
      <c r="Y24" s="649"/>
      <c r="Z24" s="650">
        <v>3.1</v>
      </c>
      <c r="AA24" s="650"/>
      <c r="AB24" s="650"/>
      <c r="AC24" s="650"/>
      <c r="AD24" s="651" t="s">
        <v>173</v>
      </c>
      <c r="AE24" s="651"/>
      <c r="AF24" s="651"/>
      <c r="AG24" s="651"/>
      <c r="AH24" s="651"/>
      <c r="AI24" s="651"/>
      <c r="AJ24" s="651"/>
      <c r="AK24" s="651"/>
      <c r="AL24" s="652" t="s">
        <v>225</v>
      </c>
      <c r="AM24" s="653"/>
      <c r="AN24" s="653"/>
      <c r="AO24" s="654"/>
      <c r="AP24" s="666" t="s">
        <v>287</v>
      </c>
      <c r="AQ24" s="667"/>
      <c r="AR24" s="667"/>
      <c r="AS24" s="667"/>
      <c r="AT24" s="667"/>
      <c r="AU24" s="667"/>
      <c r="AV24" s="667"/>
      <c r="AW24" s="667"/>
      <c r="AX24" s="667"/>
      <c r="AY24" s="667"/>
      <c r="AZ24" s="667"/>
      <c r="BA24" s="667"/>
      <c r="BB24" s="667"/>
      <c r="BC24" s="667"/>
      <c r="BD24" s="667"/>
      <c r="BE24" s="667"/>
      <c r="BF24" s="668"/>
      <c r="BG24" s="647" t="s">
        <v>173</v>
      </c>
      <c r="BH24" s="648"/>
      <c r="BI24" s="648"/>
      <c r="BJ24" s="648"/>
      <c r="BK24" s="648"/>
      <c r="BL24" s="648"/>
      <c r="BM24" s="648"/>
      <c r="BN24" s="649"/>
      <c r="BO24" s="650" t="s">
        <v>225</v>
      </c>
      <c r="BP24" s="650"/>
      <c r="BQ24" s="650"/>
      <c r="BR24" s="650"/>
      <c r="BS24" s="656" t="s">
        <v>173</v>
      </c>
      <c r="BT24" s="648"/>
      <c r="BU24" s="648"/>
      <c r="BV24" s="648"/>
      <c r="BW24" s="648"/>
      <c r="BX24" s="648"/>
      <c r="BY24" s="648"/>
      <c r="BZ24" s="648"/>
      <c r="CA24" s="648"/>
      <c r="CB24" s="657"/>
      <c r="CD24" s="658" t="s">
        <v>288</v>
      </c>
      <c r="CE24" s="659"/>
      <c r="CF24" s="659"/>
      <c r="CG24" s="659"/>
      <c r="CH24" s="659"/>
      <c r="CI24" s="659"/>
      <c r="CJ24" s="659"/>
      <c r="CK24" s="659"/>
      <c r="CL24" s="659"/>
      <c r="CM24" s="659"/>
      <c r="CN24" s="659"/>
      <c r="CO24" s="659"/>
      <c r="CP24" s="659"/>
      <c r="CQ24" s="660"/>
      <c r="CR24" s="636">
        <v>2434465</v>
      </c>
      <c r="CS24" s="637"/>
      <c r="CT24" s="637"/>
      <c r="CU24" s="637"/>
      <c r="CV24" s="637"/>
      <c r="CW24" s="637"/>
      <c r="CX24" s="637"/>
      <c r="CY24" s="638"/>
      <c r="CZ24" s="641">
        <v>25.1</v>
      </c>
      <c r="DA24" s="642"/>
      <c r="DB24" s="642"/>
      <c r="DC24" s="661"/>
      <c r="DD24" s="683">
        <v>2013187</v>
      </c>
      <c r="DE24" s="637"/>
      <c r="DF24" s="637"/>
      <c r="DG24" s="637"/>
      <c r="DH24" s="637"/>
      <c r="DI24" s="637"/>
      <c r="DJ24" s="637"/>
      <c r="DK24" s="638"/>
      <c r="DL24" s="683">
        <v>2003457</v>
      </c>
      <c r="DM24" s="637"/>
      <c r="DN24" s="637"/>
      <c r="DO24" s="637"/>
      <c r="DP24" s="637"/>
      <c r="DQ24" s="637"/>
      <c r="DR24" s="637"/>
      <c r="DS24" s="637"/>
      <c r="DT24" s="637"/>
      <c r="DU24" s="637"/>
      <c r="DV24" s="638"/>
      <c r="DW24" s="641">
        <v>58.5</v>
      </c>
      <c r="DX24" s="642"/>
      <c r="DY24" s="642"/>
      <c r="DZ24" s="642"/>
      <c r="EA24" s="642"/>
      <c r="EB24" s="642"/>
      <c r="EC24" s="643"/>
    </row>
    <row r="25" spans="2:133" ht="11.25" customHeight="1" x14ac:dyDescent="0.15">
      <c r="B25" s="644" t="s">
        <v>289</v>
      </c>
      <c r="C25" s="645"/>
      <c r="D25" s="645"/>
      <c r="E25" s="645"/>
      <c r="F25" s="645"/>
      <c r="G25" s="645"/>
      <c r="H25" s="645"/>
      <c r="I25" s="645"/>
      <c r="J25" s="645"/>
      <c r="K25" s="645"/>
      <c r="L25" s="645"/>
      <c r="M25" s="645"/>
      <c r="N25" s="645"/>
      <c r="O25" s="645"/>
      <c r="P25" s="645"/>
      <c r="Q25" s="646"/>
      <c r="R25" s="647" t="s">
        <v>173</v>
      </c>
      <c r="S25" s="648"/>
      <c r="T25" s="648"/>
      <c r="U25" s="648"/>
      <c r="V25" s="648"/>
      <c r="W25" s="648"/>
      <c r="X25" s="648"/>
      <c r="Y25" s="649"/>
      <c r="Z25" s="650" t="s">
        <v>173</v>
      </c>
      <c r="AA25" s="650"/>
      <c r="AB25" s="650"/>
      <c r="AC25" s="650"/>
      <c r="AD25" s="651" t="s">
        <v>173</v>
      </c>
      <c r="AE25" s="651"/>
      <c r="AF25" s="651"/>
      <c r="AG25" s="651"/>
      <c r="AH25" s="651"/>
      <c r="AI25" s="651"/>
      <c r="AJ25" s="651"/>
      <c r="AK25" s="651"/>
      <c r="AL25" s="652" t="s">
        <v>225</v>
      </c>
      <c r="AM25" s="653"/>
      <c r="AN25" s="653"/>
      <c r="AO25" s="654"/>
      <c r="AP25" s="666" t="s">
        <v>290</v>
      </c>
      <c r="AQ25" s="667"/>
      <c r="AR25" s="667"/>
      <c r="AS25" s="667"/>
      <c r="AT25" s="667"/>
      <c r="AU25" s="667"/>
      <c r="AV25" s="667"/>
      <c r="AW25" s="667"/>
      <c r="AX25" s="667"/>
      <c r="AY25" s="667"/>
      <c r="AZ25" s="667"/>
      <c r="BA25" s="667"/>
      <c r="BB25" s="667"/>
      <c r="BC25" s="667"/>
      <c r="BD25" s="667"/>
      <c r="BE25" s="667"/>
      <c r="BF25" s="668"/>
      <c r="BG25" s="647" t="s">
        <v>173</v>
      </c>
      <c r="BH25" s="648"/>
      <c r="BI25" s="648"/>
      <c r="BJ25" s="648"/>
      <c r="BK25" s="648"/>
      <c r="BL25" s="648"/>
      <c r="BM25" s="648"/>
      <c r="BN25" s="649"/>
      <c r="BO25" s="650" t="s">
        <v>225</v>
      </c>
      <c r="BP25" s="650"/>
      <c r="BQ25" s="650"/>
      <c r="BR25" s="650"/>
      <c r="BS25" s="656" t="s">
        <v>173</v>
      </c>
      <c r="BT25" s="648"/>
      <c r="BU25" s="648"/>
      <c r="BV25" s="648"/>
      <c r="BW25" s="648"/>
      <c r="BX25" s="648"/>
      <c r="BY25" s="648"/>
      <c r="BZ25" s="648"/>
      <c r="CA25" s="648"/>
      <c r="CB25" s="657"/>
      <c r="CD25" s="662" t="s">
        <v>291</v>
      </c>
      <c r="CE25" s="663"/>
      <c r="CF25" s="663"/>
      <c r="CG25" s="663"/>
      <c r="CH25" s="663"/>
      <c r="CI25" s="663"/>
      <c r="CJ25" s="663"/>
      <c r="CK25" s="663"/>
      <c r="CL25" s="663"/>
      <c r="CM25" s="663"/>
      <c r="CN25" s="663"/>
      <c r="CO25" s="663"/>
      <c r="CP25" s="663"/>
      <c r="CQ25" s="664"/>
      <c r="CR25" s="647">
        <v>1443525</v>
      </c>
      <c r="CS25" s="684"/>
      <c r="CT25" s="684"/>
      <c r="CU25" s="684"/>
      <c r="CV25" s="684"/>
      <c r="CW25" s="684"/>
      <c r="CX25" s="684"/>
      <c r="CY25" s="685"/>
      <c r="CZ25" s="652">
        <v>14.9</v>
      </c>
      <c r="DA25" s="681"/>
      <c r="DB25" s="681"/>
      <c r="DC25" s="686"/>
      <c r="DD25" s="656">
        <v>1258784</v>
      </c>
      <c r="DE25" s="684"/>
      <c r="DF25" s="684"/>
      <c r="DG25" s="684"/>
      <c r="DH25" s="684"/>
      <c r="DI25" s="684"/>
      <c r="DJ25" s="684"/>
      <c r="DK25" s="685"/>
      <c r="DL25" s="656">
        <v>1250038</v>
      </c>
      <c r="DM25" s="684"/>
      <c r="DN25" s="684"/>
      <c r="DO25" s="684"/>
      <c r="DP25" s="684"/>
      <c r="DQ25" s="684"/>
      <c r="DR25" s="684"/>
      <c r="DS25" s="684"/>
      <c r="DT25" s="684"/>
      <c r="DU25" s="684"/>
      <c r="DV25" s="685"/>
      <c r="DW25" s="652">
        <v>36.5</v>
      </c>
      <c r="DX25" s="681"/>
      <c r="DY25" s="681"/>
      <c r="DZ25" s="681"/>
      <c r="EA25" s="681"/>
      <c r="EB25" s="681"/>
      <c r="EC25" s="682"/>
    </row>
    <row r="26" spans="2:133" ht="11.25" customHeight="1" x14ac:dyDescent="0.15">
      <c r="B26" s="644" t="s">
        <v>292</v>
      </c>
      <c r="C26" s="645"/>
      <c r="D26" s="645"/>
      <c r="E26" s="645"/>
      <c r="F26" s="645"/>
      <c r="G26" s="645"/>
      <c r="H26" s="645"/>
      <c r="I26" s="645"/>
      <c r="J26" s="645"/>
      <c r="K26" s="645"/>
      <c r="L26" s="645"/>
      <c r="M26" s="645"/>
      <c r="N26" s="645"/>
      <c r="O26" s="645"/>
      <c r="P26" s="645"/>
      <c r="Q26" s="646"/>
      <c r="R26" s="647">
        <v>3716866</v>
      </c>
      <c r="S26" s="648"/>
      <c r="T26" s="648"/>
      <c r="U26" s="648"/>
      <c r="V26" s="648"/>
      <c r="W26" s="648"/>
      <c r="X26" s="648"/>
      <c r="Y26" s="649"/>
      <c r="Z26" s="650">
        <v>36.700000000000003</v>
      </c>
      <c r="AA26" s="650"/>
      <c r="AB26" s="650"/>
      <c r="AC26" s="650"/>
      <c r="AD26" s="651">
        <v>3400326</v>
      </c>
      <c r="AE26" s="651"/>
      <c r="AF26" s="651"/>
      <c r="AG26" s="651"/>
      <c r="AH26" s="651"/>
      <c r="AI26" s="651"/>
      <c r="AJ26" s="651"/>
      <c r="AK26" s="651"/>
      <c r="AL26" s="652">
        <v>99.3</v>
      </c>
      <c r="AM26" s="653"/>
      <c r="AN26" s="653"/>
      <c r="AO26" s="654"/>
      <c r="AP26" s="666" t="s">
        <v>293</v>
      </c>
      <c r="AQ26" s="687"/>
      <c r="AR26" s="687"/>
      <c r="AS26" s="687"/>
      <c r="AT26" s="687"/>
      <c r="AU26" s="687"/>
      <c r="AV26" s="687"/>
      <c r="AW26" s="687"/>
      <c r="AX26" s="687"/>
      <c r="AY26" s="687"/>
      <c r="AZ26" s="687"/>
      <c r="BA26" s="687"/>
      <c r="BB26" s="687"/>
      <c r="BC26" s="687"/>
      <c r="BD26" s="687"/>
      <c r="BE26" s="687"/>
      <c r="BF26" s="668"/>
      <c r="BG26" s="647" t="s">
        <v>225</v>
      </c>
      <c r="BH26" s="648"/>
      <c r="BI26" s="648"/>
      <c r="BJ26" s="648"/>
      <c r="BK26" s="648"/>
      <c r="BL26" s="648"/>
      <c r="BM26" s="648"/>
      <c r="BN26" s="649"/>
      <c r="BO26" s="650" t="s">
        <v>225</v>
      </c>
      <c r="BP26" s="650"/>
      <c r="BQ26" s="650"/>
      <c r="BR26" s="650"/>
      <c r="BS26" s="656" t="s">
        <v>173</v>
      </c>
      <c r="BT26" s="648"/>
      <c r="BU26" s="648"/>
      <c r="BV26" s="648"/>
      <c r="BW26" s="648"/>
      <c r="BX26" s="648"/>
      <c r="BY26" s="648"/>
      <c r="BZ26" s="648"/>
      <c r="CA26" s="648"/>
      <c r="CB26" s="657"/>
      <c r="CD26" s="662" t="s">
        <v>294</v>
      </c>
      <c r="CE26" s="663"/>
      <c r="CF26" s="663"/>
      <c r="CG26" s="663"/>
      <c r="CH26" s="663"/>
      <c r="CI26" s="663"/>
      <c r="CJ26" s="663"/>
      <c r="CK26" s="663"/>
      <c r="CL26" s="663"/>
      <c r="CM26" s="663"/>
      <c r="CN26" s="663"/>
      <c r="CO26" s="663"/>
      <c r="CP26" s="663"/>
      <c r="CQ26" s="664"/>
      <c r="CR26" s="647">
        <v>844924</v>
      </c>
      <c r="CS26" s="648"/>
      <c r="CT26" s="648"/>
      <c r="CU26" s="648"/>
      <c r="CV26" s="648"/>
      <c r="CW26" s="648"/>
      <c r="CX26" s="648"/>
      <c r="CY26" s="649"/>
      <c r="CZ26" s="652">
        <v>8.6999999999999993</v>
      </c>
      <c r="DA26" s="681"/>
      <c r="DB26" s="681"/>
      <c r="DC26" s="686"/>
      <c r="DD26" s="656">
        <v>720806</v>
      </c>
      <c r="DE26" s="648"/>
      <c r="DF26" s="648"/>
      <c r="DG26" s="648"/>
      <c r="DH26" s="648"/>
      <c r="DI26" s="648"/>
      <c r="DJ26" s="648"/>
      <c r="DK26" s="649"/>
      <c r="DL26" s="656" t="s">
        <v>173</v>
      </c>
      <c r="DM26" s="648"/>
      <c r="DN26" s="648"/>
      <c r="DO26" s="648"/>
      <c r="DP26" s="648"/>
      <c r="DQ26" s="648"/>
      <c r="DR26" s="648"/>
      <c r="DS26" s="648"/>
      <c r="DT26" s="648"/>
      <c r="DU26" s="648"/>
      <c r="DV26" s="649"/>
      <c r="DW26" s="652" t="s">
        <v>173</v>
      </c>
      <c r="DX26" s="681"/>
      <c r="DY26" s="681"/>
      <c r="DZ26" s="681"/>
      <c r="EA26" s="681"/>
      <c r="EB26" s="681"/>
      <c r="EC26" s="682"/>
    </row>
    <row r="27" spans="2:133" ht="11.25" customHeight="1" x14ac:dyDescent="0.15">
      <c r="B27" s="644" t="s">
        <v>295</v>
      </c>
      <c r="C27" s="645"/>
      <c r="D27" s="645"/>
      <c r="E27" s="645"/>
      <c r="F27" s="645"/>
      <c r="G27" s="645"/>
      <c r="H27" s="645"/>
      <c r="I27" s="645"/>
      <c r="J27" s="645"/>
      <c r="K27" s="645"/>
      <c r="L27" s="645"/>
      <c r="M27" s="645"/>
      <c r="N27" s="645"/>
      <c r="O27" s="645"/>
      <c r="P27" s="645"/>
      <c r="Q27" s="646"/>
      <c r="R27" s="647">
        <v>485</v>
      </c>
      <c r="S27" s="648"/>
      <c r="T27" s="648"/>
      <c r="U27" s="648"/>
      <c r="V27" s="648"/>
      <c r="W27" s="648"/>
      <c r="X27" s="648"/>
      <c r="Y27" s="649"/>
      <c r="Z27" s="650">
        <v>0</v>
      </c>
      <c r="AA27" s="650"/>
      <c r="AB27" s="650"/>
      <c r="AC27" s="650"/>
      <c r="AD27" s="651">
        <v>485</v>
      </c>
      <c r="AE27" s="651"/>
      <c r="AF27" s="651"/>
      <c r="AG27" s="651"/>
      <c r="AH27" s="651"/>
      <c r="AI27" s="651"/>
      <c r="AJ27" s="651"/>
      <c r="AK27" s="651"/>
      <c r="AL27" s="652">
        <v>0</v>
      </c>
      <c r="AM27" s="653"/>
      <c r="AN27" s="653"/>
      <c r="AO27" s="654"/>
      <c r="AP27" s="644" t="s">
        <v>296</v>
      </c>
      <c r="AQ27" s="645"/>
      <c r="AR27" s="645"/>
      <c r="AS27" s="645"/>
      <c r="AT27" s="645"/>
      <c r="AU27" s="645"/>
      <c r="AV27" s="645"/>
      <c r="AW27" s="645"/>
      <c r="AX27" s="645"/>
      <c r="AY27" s="645"/>
      <c r="AZ27" s="645"/>
      <c r="BA27" s="645"/>
      <c r="BB27" s="645"/>
      <c r="BC27" s="645"/>
      <c r="BD27" s="645"/>
      <c r="BE27" s="645"/>
      <c r="BF27" s="646"/>
      <c r="BG27" s="647">
        <v>491591</v>
      </c>
      <c r="BH27" s="648"/>
      <c r="BI27" s="648"/>
      <c r="BJ27" s="648"/>
      <c r="BK27" s="648"/>
      <c r="BL27" s="648"/>
      <c r="BM27" s="648"/>
      <c r="BN27" s="649"/>
      <c r="BO27" s="650">
        <v>100</v>
      </c>
      <c r="BP27" s="650"/>
      <c r="BQ27" s="650"/>
      <c r="BR27" s="650"/>
      <c r="BS27" s="656" t="s">
        <v>225</v>
      </c>
      <c r="BT27" s="648"/>
      <c r="BU27" s="648"/>
      <c r="BV27" s="648"/>
      <c r="BW27" s="648"/>
      <c r="BX27" s="648"/>
      <c r="BY27" s="648"/>
      <c r="BZ27" s="648"/>
      <c r="CA27" s="648"/>
      <c r="CB27" s="657"/>
      <c r="CD27" s="662" t="s">
        <v>297</v>
      </c>
      <c r="CE27" s="663"/>
      <c r="CF27" s="663"/>
      <c r="CG27" s="663"/>
      <c r="CH27" s="663"/>
      <c r="CI27" s="663"/>
      <c r="CJ27" s="663"/>
      <c r="CK27" s="663"/>
      <c r="CL27" s="663"/>
      <c r="CM27" s="663"/>
      <c r="CN27" s="663"/>
      <c r="CO27" s="663"/>
      <c r="CP27" s="663"/>
      <c r="CQ27" s="664"/>
      <c r="CR27" s="647">
        <v>235991</v>
      </c>
      <c r="CS27" s="684"/>
      <c r="CT27" s="684"/>
      <c r="CU27" s="684"/>
      <c r="CV27" s="684"/>
      <c r="CW27" s="684"/>
      <c r="CX27" s="684"/>
      <c r="CY27" s="685"/>
      <c r="CZ27" s="652">
        <v>2.4</v>
      </c>
      <c r="DA27" s="681"/>
      <c r="DB27" s="681"/>
      <c r="DC27" s="686"/>
      <c r="DD27" s="656">
        <v>68197</v>
      </c>
      <c r="DE27" s="684"/>
      <c r="DF27" s="684"/>
      <c r="DG27" s="684"/>
      <c r="DH27" s="684"/>
      <c r="DI27" s="684"/>
      <c r="DJ27" s="684"/>
      <c r="DK27" s="685"/>
      <c r="DL27" s="656">
        <v>67224</v>
      </c>
      <c r="DM27" s="684"/>
      <c r="DN27" s="684"/>
      <c r="DO27" s="684"/>
      <c r="DP27" s="684"/>
      <c r="DQ27" s="684"/>
      <c r="DR27" s="684"/>
      <c r="DS27" s="684"/>
      <c r="DT27" s="684"/>
      <c r="DU27" s="684"/>
      <c r="DV27" s="685"/>
      <c r="DW27" s="652">
        <v>2</v>
      </c>
      <c r="DX27" s="681"/>
      <c r="DY27" s="681"/>
      <c r="DZ27" s="681"/>
      <c r="EA27" s="681"/>
      <c r="EB27" s="681"/>
      <c r="EC27" s="682"/>
    </row>
    <row r="28" spans="2:133" ht="11.25" customHeight="1" x14ac:dyDescent="0.15">
      <c r="B28" s="644" t="s">
        <v>298</v>
      </c>
      <c r="C28" s="645"/>
      <c r="D28" s="645"/>
      <c r="E28" s="645"/>
      <c r="F28" s="645"/>
      <c r="G28" s="645"/>
      <c r="H28" s="645"/>
      <c r="I28" s="645"/>
      <c r="J28" s="645"/>
      <c r="K28" s="645"/>
      <c r="L28" s="645"/>
      <c r="M28" s="645"/>
      <c r="N28" s="645"/>
      <c r="O28" s="645"/>
      <c r="P28" s="645"/>
      <c r="Q28" s="646"/>
      <c r="R28" s="647">
        <v>62196</v>
      </c>
      <c r="S28" s="648"/>
      <c r="T28" s="648"/>
      <c r="U28" s="648"/>
      <c r="V28" s="648"/>
      <c r="W28" s="648"/>
      <c r="X28" s="648"/>
      <c r="Y28" s="649"/>
      <c r="Z28" s="650">
        <v>0.6</v>
      </c>
      <c r="AA28" s="650"/>
      <c r="AB28" s="650"/>
      <c r="AC28" s="650"/>
      <c r="AD28" s="651" t="s">
        <v>225</v>
      </c>
      <c r="AE28" s="651"/>
      <c r="AF28" s="651"/>
      <c r="AG28" s="651"/>
      <c r="AH28" s="651"/>
      <c r="AI28" s="651"/>
      <c r="AJ28" s="651"/>
      <c r="AK28" s="651"/>
      <c r="AL28" s="652" t="s">
        <v>173</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299</v>
      </c>
      <c r="CE28" s="663"/>
      <c r="CF28" s="663"/>
      <c r="CG28" s="663"/>
      <c r="CH28" s="663"/>
      <c r="CI28" s="663"/>
      <c r="CJ28" s="663"/>
      <c r="CK28" s="663"/>
      <c r="CL28" s="663"/>
      <c r="CM28" s="663"/>
      <c r="CN28" s="663"/>
      <c r="CO28" s="663"/>
      <c r="CP28" s="663"/>
      <c r="CQ28" s="664"/>
      <c r="CR28" s="647">
        <v>754949</v>
      </c>
      <c r="CS28" s="648"/>
      <c r="CT28" s="648"/>
      <c r="CU28" s="648"/>
      <c r="CV28" s="648"/>
      <c r="CW28" s="648"/>
      <c r="CX28" s="648"/>
      <c r="CY28" s="649"/>
      <c r="CZ28" s="652">
        <v>7.8</v>
      </c>
      <c r="DA28" s="681"/>
      <c r="DB28" s="681"/>
      <c r="DC28" s="686"/>
      <c r="DD28" s="656">
        <v>686206</v>
      </c>
      <c r="DE28" s="648"/>
      <c r="DF28" s="648"/>
      <c r="DG28" s="648"/>
      <c r="DH28" s="648"/>
      <c r="DI28" s="648"/>
      <c r="DJ28" s="648"/>
      <c r="DK28" s="649"/>
      <c r="DL28" s="656">
        <v>686195</v>
      </c>
      <c r="DM28" s="648"/>
      <c r="DN28" s="648"/>
      <c r="DO28" s="648"/>
      <c r="DP28" s="648"/>
      <c r="DQ28" s="648"/>
      <c r="DR28" s="648"/>
      <c r="DS28" s="648"/>
      <c r="DT28" s="648"/>
      <c r="DU28" s="648"/>
      <c r="DV28" s="649"/>
      <c r="DW28" s="652">
        <v>20</v>
      </c>
      <c r="DX28" s="681"/>
      <c r="DY28" s="681"/>
      <c r="DZ28" s="681"/>
      <c r="EA28" s="681"/>
      <c r="EB28" s="681"/>
      <c r="EC28" s="682"/>
    </row>
    <row r="29" spans="2:133" ht="11.25" customHeight="1" x14ac:dyDescent="0.15">
      <c r="B29" s="644" t="s">
        <v>300</v>
      </c>
      <c r="C29" s="645"/>
      <c r="D29" s="645"/>
      <c r="E29" s="645"/>
      <c r="F29" s="645"/>
      <c r="G29" s="645"/>
      <c r="H29" s="645"/>
      <c r="I29" s="645"/>
      <c r="J29" s="645"/>
      <c r="K29" s="645"/>
      <c r="L29" s="645"/>
      <c r="M29" s="645"/>
      <c r="N29" s="645"/>
      <c r="O29" s="645"/>
      <c r="P29" s="645"/>
      <c r="Q29" s="646"/>
      <c r="R29" s="647">
        <v>74767</v>
      </c>
      <c r="S29" s="648"/>
      <c r="T29" s="648"/>
      <c r="U29" s="648"/>
      <c r="V29" s="648"/>
      <c r="W29" s="648"/>
      <c r="X29" s="648"/>
      <c r="Y29" s="649"/>
      <c r="Z29" s="650">
        <v>0.7</v>
      </c>
      <c r="AA29" s="650"/>
      <c r="AB29" s="650"/>
      <c r="AC29" s="650"/>
      <c r="AD29" s="651">
        <v>2206</v>
      </c>
      <c r="AE29" s="651"/>
      <c r="AF29" s="651"/>
      <c r="AG29" s="651"/>
      <c r="AH29" s="651"/>
      <c r="AI29" s="651"/>
      <c r="AJ29" s="651"/>
      <c r="AK29" s="651"/>
      <c r="AL29" s="652">
        <v>0.1</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301</v>
      </c>
      <c r="CE29" s="694"/>
      <c r="CF29" s="662" t="s">
        <v>69</v>
      </c>
      <c r="CG29" s="663"/>
      <c r="CH29" s="663"/>
      <c r="CI29" s="663"/>
      <c r="CJ29" s="663"/>
      <c r="CK29" s="663"/>
      <c r="CL29" s="663"/>
      <c r="CM29" s="663"/>
      <c r="CN29" s="663"/>
      <c r="CO29" s="663"/>
      <c r="CP29" s="663"/>
      <c r="CQ29" s="664"/>
      <c r="CR29" s="647">
        <v>754824</v>
      </c>
      <c r="CS29" s="684"/>
      <c r="CT29" s="684"/>
      <c r="CU29" s="684"/>
      <c r="CV29" s="684"/>
      <c r="CW29" s="684"/>
      <c r="CX29" s="684"/>
      <c r="CY29" s="685"/>
      <c r="CZ29" s="652">
        <v>7.8</v>
      </c>
      <c r="DA29" s="681"/>
      <c r="DB29" s="681"/>
      <c r="DC29" s="686"/>
      <c r="DD29" s="656">
        <v>686206</v>
      </c>
      <c r="DE29" s="684"/>
      <c r="DF29" s="684"/>
      <c r="DG29" s="684"/>
      <c r="DH29" s="684"/>
      <c r="DI29" s="684"/>
      <c r="DJ29" s="684"/>
      <c r="DK29" s="685"/>
      <c r="DL29" s="656">
        <v>686195</v>
      </c>
      <c r="DM29" s="684"/>
      <c r="DN29" s="684"/>
      <c r="DO29" s="684"/>
      <c r="DP29" s="684"/>
      <c r="DQ29" s="684"/>
      <c r="DR29" s="684"/>
      <c r="DS29" s="684"/>
      <c r="DT29" s="684"/>
      <c r="DU29" s="684"/>
      <c r="DV29" s="685"/>
      <c r="DW29" s="652">
        <v>20</v>
      </c>
      <c r="DX29" s="681"/>
      <c r="DY29" s="681"/>
      <c r="DZ29" s="681"/>
      <c r="EA29" s="681"/>
      <c r="EB29" s="681"/>
      <c r="EC29" s="682"/>
    </row>
    <row r="30" spans="2:133" ht="11.25" customHeight="1" x14ac:dyDescent="0.15">
      <c r="B30" s="644" t="s">
        <v>302</v>
      </c>
      <c r="C30" s="645"/>
      <c r="D30" s="645"/>
      <c r="E30" s="645"/>
      <c r="F30" s="645"/>
      <c r="G30" s="645"/>
      <c r="H30" s="645"/>
      <c r="I30" s="645"/>
      <c r="J30" s="645"/>
      <c r="K30" s="645"/>
      <c r="L30" s="645"/>
      <c r="M30" s="645"/>
      <c r="N30" s="645"/>
      <c r="O30" s="645"/>
      <c r="P30" s="645"/>
      <c r="Q30" s="646"/>
      <c r="R30" s="647">
        <v>10347</v>
      </c>
      <c r="S30" s="648"/>
      <c r="T30" s="648"/>
      <c r="U30" s="648"/>
      <c r="V30" s="648"/>
      <c r="W30" s="648"/>
      <c r="X30" s="648"/>
      <c r="Y30" s="649"/>
      <c r="Z30" s="650">
        <v>0.1</v>
      </c>
      <c r="AA30" s="650"/>
      <c r="AB30" s="650"/>
      <c r="AC30" s="650"/>
      <c r="AD30" s="651" t="s">
        <v>173</v>
      </c>
      <c r="AE30" s="651"/>
      <c r="AF30" s="651"/>
      <c r="AG30" s="651"/>
      <c r="AH30" s="651"/>
      <c r="AI30" s="651"/>
      <c r="AJ30" s="651"/>
      <c r="AK30" s="651"/>
      <c r="AL30" s="652" t="s">
        <v>173</v>
      </c>
      <c r="AM30" s="653"/>
      <c r="AN30" s="653"/>
      <c r="AO30" s="654"/>
      <c r="AP30" s="626" t="s">
        <v>219</v>
      </c>
      <c r="AQ30" s="627"/>
      <c r="AR30" s="627"/>
      <c r="AS30" s="627"/>
      <c r="AT30" s="627"/>
      <c r="AU30" s="627"/>
      <c r="AV30" s="627"/>
      <c r="AW30" s="627"/>
      <c r="AX30" s="627"/>
      <c r="AY30" s="627"/>
      <c r="AZ30" s="627"/>
      <c r="BA30" s="627"/>
      <c r="BB30" s="627"/>
      <c r="BC30" s="627"/>
      <c r="BD30" s="627"/>
      <c r="BE30" s="627"/>
      <c r="BF30" s="628"/>
      <c r="BG30" s="626" t="s">
        <v>303</v>
      </c>
      <c r="BH30" s="691"/>
      <c r="BI30" s="691"/>
      <c r="BJ30" s="691"/>
      <c r="BK30" s="691"/>
      <c r="BL30" s="691"/>
      <c r="BM30" s="691"/>
      <c r="BN30" s="691"/>
      <c r="BO30" s="691"/>
      <c r="BP30" s="691"/>
      <c r="BQ30" s="692"/>
      <c r="BR30" s="626" t="s">
        <v>304</v>
      </c>
      <c r="BS30" s="691"/>
      <c r="BT30" s="691"/>
      <c r="BU30" s="691"/>
      <c r="BV30" s="691"/>
      <c r="BW30" s="691"/>
      <c r="BX30" s="691"/>
      <c r="BY30" s="691"/>
      <c r="BZ30" s="691"/>
      <c r="CA30" s="691"/>
      <c r="CB30" s="692"/>
      <c r="CD30" s="695"/>
      <c r="CE30" s="696"/>
      <c r="CF30" s="662" t="s">
        <v>305</v>
      </c>
      <c r="CG30" s="663"/>
      <c r="CH30" s="663"/>
      <c r="CI30" s="663"/>
      <c r="CJ30" s="663"/>
      <c r="CK30" s="663"/>
      <c r="CL30" s="663"/>
      <c r="CM30" s="663"/>
      <c r="CN30" s="663"/>
      <c r="CO30" s="663"/>
      <c r="CP30" s="663"/>
      <c r="CQ30" s="664"/>
      <c r="CR30" s="647">
        <v>735239</v>
      </c>
      <c r="CS30" s="648"/>
      <c r="CT30" s="648"/>
      <c r="CU30" s="648"/>
      <c r="CV30" s="648"/>
      <c r="CW30" s="648"/>
      <c r="CX30" s="648"/>
      <c r="CY30" s="649"/>
      <c r="CZ30" s="652">
        <v>7.6</v>
      </c>
      <c r="DA30" s="681"/>
      <c r="DB30" s="681"/>
      <c r="DC30" s="686"/>
      <c r="DD30" s="656">
        <v>666621</v>
      </c>
      <c r="DE30" s="648"/>
      <c r="DF30" s="648"/>
      <c r="DG30" s="648"/>
      <c r="DH30" s="648"/>
      <c r="DI30" s="648"/>
      <c r="DJ30" s="648"/>
      <c r="DK30" s="649"/>
      <c r="DL30" s="656">
        <v>666621</v>
      </c>
      <c r="DM30" s="648"/>
      <c r="DN30" s="648"/>
      <c r="DO30" s="648"/>
      <c r="DP30" s="648"/>
      <c r="DQ30" s="648"/>
      <c r="DR30" s="648"/>
      <c r="DS30" s="648"/>
      <c r="DT30" s="648"/>
      <c r="DU30" s="648"/>
      <c r="DV30" s="649"/>
      <c r="DW30" s="652">
        <v>19.5</v>
      </c>
      <c r="DX30" s="681"/>
      <c r="DY30" s="681"/>
      <c r="DZ30" s="681"/>
      <c r="EA30" s="681"/>
      <c r="EB30" s="681"/>
      <c r="EC30" s="682"/>
    </row>
    <row r="31" spans="2:133" ht="11.25" customHeight="1" x14ac:dyDescent="0.15">
      <c r="B31" s="644" t="s">
        <v>306</v>
      </c>
      <c r="C31" s="645"/>
      <c r="D31" s="645"/>
      <c r="E31" s="645"/>
      <c r="F31" s="645"/>
      <c r="G31" s="645"/>
      <c r="H31" s="645"/>
      <c r="I31" s="645"/>
      <c r="J31" s="645"/>
      <c r="K31" s="645"/>
      <c r="L31" s="645"/>
      <c r="M31" s="645"/>
      <c r="N31" s="645"/>
      <c r="O31" s="645"/>
      <c r="P31" s="645"/>
      <c r="Q31" s="646"/>
      <c r="R31" s="647">
        <v>1922665</v>
      </c>
      <c r="S31" s="648"/>
      <c r="T31" s="648"/>
      <c r="U31" s="648"/>
      <c r="V31" s="648"/>
      <c r="W31" s="648"/>
      <c r="X31" s="648"/>
      <c r="Y31" s="649"/>
      <c r="Z31" s="650">
        <v>19</v>
      </c>
      <c r="AA31" s="650"/>
      <c r="AB31" s="650"/>
      <c r="AC31" s="650"/>
      <c r="AD31" s="651" t="s">
        <v>225</v>
      </c>
      <c r="AE31" s="651"/>
      <c r="AF31" s="651"/>
      <c r="AG31" s="651"/>
      <c r="AH31" s="651"/>
      <c r="AI31" s="651"/>
      <c r="AJ31" s="651"/>
      <c r="AK31" s="651"/>
      <c r="AL31" s="652" t="s">
        <v>225</v>
      </c>
      <c r="AM31" s="653"/>
      <c r="AN31" s="653"/>
      <c r="AO31" s="654"/>
      <c r="AP31" s="704" t="s">
        <v>307</v>
      </c>
      <c r="AQ31" s="705"/>
      <c r="AR31" s="705"/>
      <c r="AS31" s="705"/>
      <c r="AT31" s="710" t="s">
        <v>308</v>
      </c>
      <c r="AU31" s="231"/>
      <c r="AV31" s="231"/>
      <c r="AW31" s="231"/>
      <c r="AX31" s="633" t="s">
        <v>186</v>
      </c>
      <c r="AY31" s="634"/>
      <c r="AZ31" s="634"/>
      <c r="BA31" s="634"/>
      <c r="BB31" s="634"/>
      <c r="BC31" s="634"/>
      <c r="BD31" s="634"/>
      <c r="BE31" s="634"/>
      <c r="BF31" s="635"/>
      <c r="BG31" s="703">
        <v>98.1</v>
      </c>
      <c r="BH31" s="699"/>
      <c r="BI31" s="699"/>
      <c r="BJ31" s="699"/>
      <c r="BK31" s="699"/>
      <c r="BL31" s="699"/>
      <c r="BM31" s="642">
        <v>94.3</v>
      </c>
      <c r="BN31" s="699"/>
      <c r="BO31" s="699"/>
      <c r="BP31" s="699"/>
      <c r="BQ31" s="700"/>
      <c r="BR31" s="703">
        <v>98.4</v>
      </c>
      <c r="BS31" s="699"/>
      <c r="BT31" s="699"/>
      <c r="BU31" s="699"/>
      <c r="BV31" s="699"/>
      <c r="BW31" s="699"/>
      <c r="BX31" s="642">
        <v>94.6</v>
      </c>
      <c r="BY31" s="699"/>
      <c r="BZ31" s="699"/>
      <c r="CA31" s="699"/>
      <c r="CB31" s="700"/>
      <c r="CD31" s="695"/>
      <c r="CE31" s="696"/>
      <c r="CF31" s="662" t="s">
        <v>309</v>
      </c>
      <c r="CG31" s="663"/>
      <c r="CH31" s="663"/>
      <c r="CI31" s="663"/>
      <c r="CJ31" s="663"/>
      <c r="CK31" s="663"/>
      <c r="CL31" s="663"/>
      <c r="CM31" s="663"/>
      <c r="CN31" s="663"/>
      <c r="CO31" s="663"/>
      <c r="CP31" s="663"/>
      <c r="CQ31" s="664"/>
      <c r="CR31" s="647">
        <v>19585</v>
      </c>
      <c r="CS31" s="684"/>
      <c r="CT31" s="684"/>
      <c r="CU31" s="684"/>
      <c r="CV31" s="684"/>
      <c r="CW31" s="684"/>
      <c r="CX31" s="684"/>
      <c r="CY31" s="685"/>
      <c r="CZ31" s="652">
        <v>0.2</v>
      </c>
      <c r="DA31" s="681"/>
      <c r="DB31" s="681"/>
      <c r="DC31" s="686"/>
      <c r="DD31" s="656">
        <v>19585</v>
      </c>
      <c r="DE31" s="684"/>
      <c r="DF31" s="684"/>
      <c r="DG31" s="684"/>
      <c r="DH31" s="684"/>
      <c r="DI31" s="684"/>
      <c r="DJ31" s="684"/>
      <c r="DK31" s="685"/>
      <c r="DL31" s="656">
        <v>19574</v>
      </c>
      <c r="DM31" s="684"/>
      <c r="DN31" s="684"/>
      <c r="DO31" s="684"/>
      <c r="DP31" s="684"/>
      <c r="DQ31" s="684"/>
      <c r="DR31" s="684"/>
      <c r="DS31" s="684"/>
      <c r="DT31" s="684"/>
      <c r="DU31" s="684"/>
      <c r="DV31" s="685"/>
      <c r="DW31" s="652">
        <v>0.6</v>
      </c>
      <c r="DX31" s="681"/>
      <c r="DY31" s="681"/>
      <c r="DZ31" s="681"/>
      <c r="EA31" s="681"/>
      <c r="EB31" s="681"/>
      <c r="EC31" s="682"/>
    </row>
    <row r="32" spans="2:133" ht="11.25" customHeight="1" x14ac:dyDescent="0.15">
      <c r="B32" s="714" t="s">
        <v>310</v>
      </c>
      <c r="C32" s="715"/>
      <c r="D32" s="715"/>
      <c r="E32" s="715"/>
      <c r="F32" s="715"/>
      <c r="G32" s="715"/>
      <c r="H32" s="715"/>
      <c r="I32" s="715"/>
      <c r="J32" s="715"/>
      <c r="K32" s="715"/>
      <c r="L32" s="715"/>
      <c r="M32" s="715"/>
      <c r="N32" s="715"/>
      <c r="O32" s="715"/>
      <c r="P32" s="715"/>
      <c r="Q32" s="716"/>
      <c r="R32" s="647" t="s">
        <v>225</v>
      </c>
      <c r="S32" s="648"/>
      <c r="T32" s="648"/>
      <c r="U32" s="648"/>
      <c r="V32" s="648"/>
      <c r="W32" s="648"/>
      <c r="X32" s="648"/>
      <c r="Y32" s="649"/>
      <c r="Z32" s="650" t="s">
        <v>173</v>
      </c>
      <c r="AA32" s="650"/>
      <c r="AB32" s="650"/>
      <c r="AC32" s="650"/>
      <c r="AD32" s="651" t="s">
        <v>173</v>
      </c>
      <c r="AE32" s="651"/>
      <c r="AF32" s="651"/>
      <c r="AG32" s="651"/>
      <c r="AH32" s="651"/>
      <c r="AI32" s="651"/>
      <c r="AJ32" s="651"/>
      <c r="AK32" s="651"/>
      <c r="AL32" s="652" t="s">
        <v>173</v>
      </c>
      <c r="AM32" s="653"/>
      <c r="AN32" s="653"/>
      <c r="AO32" s="654"/>
      <c r="AP32" s="706"/>
      <c r="AQ32" s="707"/>
      <c r="AR32" s="707"/>
      <c r="AS32" s="707"/>
      <c r="AT32" s="711"/>
      <c r="AU32" s="230" t="s">
        <v>311</v>
      </c>
      <c r="AV32" s="230"/>
      <c r="AW32" s="230"/>
      <c r="AX32" s="644" t="s">
        <v>312</v>
      </c>
      <c r="AY32" s="645"/>
      <c r="AZ32" s="645"/>
      <c r="BA32" s="645"/>
      <c r="BB32" s="645"/>
      <c r="BC32" s="645"/>
      <c r="BD32" s="645"/>
      <c r="BE32" s="645"/>
      <c r="BF32" s="646"/>
      <c r="BG32" s="713">
        <v>99</v>
      </c>
      <c r="BH32" s="684"/>
      <c r="BI32" s="684"/>
      <c r="BJ32" s="684"/>
      <c r="BK32" s="684"/>
      <c r="BL32" s="684"/>
      <c r="BM32" s="653">
        <v>97.9</v>
      </c>
      <c r="BN32" s="701"/>
      <c r="BO32" s="701"/>
      <c r="BP32" s="701"/>
      <c r="BQ32" s="702"/>
      <c r="BR32" s="713">
        <v>98.6</v>
      </c>
      <c r="BS32" s="684"/>
      <c r="BT32" s="684"/>
      <c r="BU32" s="684"/>
      <c r="BV32" s="684"/>
      <c r="BW32" s="684"/>
      <c r="BX32" s="653">
        <v>97.7</v>
      </c>
      <c r="BY32" s="701"/>
      <c r="BZ32" s="701"/>
      <c r="CA32" s="701"/>
      <c r="CB32" s="702"/>
      <c r="CD32" s="697"/>
      <c r="CE32" s="698"/>
      <c r="CF32" s="662" t="s">
        <v>313</v>
      </c>
      <c r="CG32" s="663"/>
      <c r="CH32" s="663"/>
      <c r="CI32" s="663"/>
      <c r="CJ32" s="663"/>
      <c r="CK32" s="663"/>
      <c r="CL32" s="663"/>
      <c r="CM32" s="663"/>
      <c r="CN32" s="663"/>
      <c r="CO32" s="663"/>
      <c r="CP32" s="663"/>
      <c r="CQ32" s="664"/>
      <c r="CR32" s="647">
        <v>125</v>
      </c>
      <c r="CS32" s="648"/>
      <c r="CT32" s="648"/>
      <c r="CU32" s="648"/>
      <c r="CV32" s="648"/>
      <c r="CW32" s="648"/>
      <c r="CX32" s="648"/>
      <c r="CY32" s="649"/>
      <c r="CZ32" s="652">
        <v>0</v>
      </c>
      <c r="DA32" s="681"/>
      <c r="DB32" s="681"/>
      <c r="DC32" s="686"/>
      <c r="DD32" s="656" t="s">
        <v>225</v>
      </c>
      <c r="DE32" s="648"/>
      <c r="DF32" s="648"/>
      <c r="DG32" s="648"/>
      <c r="DH32" s="648"/>
      <c r="DI32" s="648"/>
      <c r="DJ32" s="648"/>
      <c r="DK32" s="649"/>
      <c r="DL32" s="656" t="s">
        <v>225</v>
      </c>
      <c r="DM32" s="648"/>
      <c r="DN32" s="648"/>
      <c r="DO32" s="648"/>
      <c r="DP32" s="648"/>
      <c r="DQ32" s="648"/>
      <c r="DR32" s="648"/>
      <c r="DS32" s="648"/>
      <c r="DT32" s="648"/>
      <c r="DU32" s="648"/>
      <c r="DV32" s="649"/>
      <c r="DW32" s="652" t="s">
        <v>225</v>
      </c>
      <c r="DX32" s="681"/>
      <c r="DY32" s="681"/>
      <c r="DZ32" s="681"/>
      <c r="EA32" s="681"/>
      <c r="EB32" s="681"/>
      <c r="EC32" s="682"/>
    </row>
    <row r="33" spans="2:133" ht="11.25" customHeight="1" x14ac:dyDescent="0.15">
      <c r="B33" s="644" t="s">
        <v>314</v>
      </c>
      <c r="C33" s="645"/>
      <c r="D33" s="645"/>
      <c r="E33" s="645"/>
      <c r="F33" s="645"/>
      <c r="G33" s="645"/>
      <c r="H33" s="645"/>
      <c r="I33" s="645"/>
      <c r="J33" s="645"/>
      <c r="K33" s="645"/>
      <c r="L33" s="645"/>
      <c r="M33" s="645"/>
      <c r="N33" s="645"/>
      <c r="O33" s="645"/>
      <c r="P33" s="645"/>
      <c r="Q33" s="646"/>
      <c r="R33" s="647">
        <v>1466853</v>
      </c>
      <c r="S33" s="648"/>
      <c r="T33" s="648"/>
      <c r="U33" s="648"/>
      <c r="V33" s="648"/>
      <c r="W33" s="648"/>
      <c r="X33" s="648"/>
      <c r="Y33" s="649"/>
      <c r="Z33" s="650">
        <v>14.5</v>
      </c>
      <c r="AA33" s="650"/>
      <c r="AB33" s="650"/>
      <c r="AC33" s="650"/>
      <c r="AD33" s="651" t="s">
        <v>225</v>
      </c>
      <c r="AE33" s="651"/>
      <c r="AF33" s="651"/>
      <c r="AG33" s="651"/>
      <c r="AH33" s="651"/>
      <c r="AI33" s="651"/>
      <c r="AJ33" s="651"/>
      <c r="AK33" s="651"/>
      <c r="AL33" s="652" t="s">
        <v>173</v>
      </c>
      <c r="AM33" s="653"/>
      <c r="AN33" s="653"/>
      <c r="AO33" s="654"/>
      <c r="AP33" s="708"/>
      <c r="AQ33" s="709"/>
      <c r="AR33" s="709"/>
      <c r="AS33" s="709"/>
      <c r="AT33" s="712"/>
      <c r="AU33" s="232"/>
      <c r="AV33" s="232"/>
      <c r="AW33" s="232"/>
      <c r="AX33" s="688" t="s">
        <v>315</v>
      </c>
      <c r="AY33" s="689"/>
      <c r="AZ33" s="689"/>
      <c r="BA33" s="689"/>
      <c r="BB33" s="689"/>
      <c r="BC33" s="689"/>
      <c r="BD33" s="689"/>
      <c r="BE33" s="689"/>
      <c r="BF33" s="690"/>
      <c r="BG33" s="717">
        <v>97.2</v>
      </c>
      <c r="BH33" s="718"/>
      <c r="BI33" s="718"/>
      <c r="BJ33" s="718"/>
      <c r="BK33" s="718"/>
      <c r="BL33" s="718"/>
      <c r="BM33" s="719">
        <v>91.2</v>
      </c>
      <c r="BN33" s="718"/>
      <c r="BO33" s="718"/>
      <c r="BP33" s="718"/>
      <c r="BQ33" s="720"/>
      <c r="BR33" s="717">
        <v>98</v>
      </c>
      <c r="BS33" s="718"/>
      <c r="BT33" s="718"/>
      <c r="BU33" s="718"/>
      <c r="BV33" s="718"/>
      <c r="BW33" s="718"/>
      <c r="BX33" s="719">
        <v>91.9</v>
      </c>
      <c r="BY33" s="718"/>
      <c r="BZ33" s="718"/>
      <c r="CA33" s="718"/>
      <c r="CB33" s="720"/>
      <c r="CD33" s="662" t="s">
        <v>316</v>
      </c>
      <c r="CE33" s="663"/>
      <c r="CF33" s="663"/>
      <c r="CG33" s="663"/>
      <c r="CH33" s="663"/>
      <c r="CI33" s="663"/>
      <c r="CJ33" s="663"/>
      <c r="CK33" s="663"/>
      <c r="CL33" s="663"/>
      <c r="CM33" s="663"/>
      <c r="CN33" s="663"/>
      <c r="CO33" s="663"/>
      <c r="CP33" s="663"/>
      <c r="CQ33" s="664"/>
      <c r="CR33" s="647">
        <v>5065511</v>
      </c>
      <c r="CS33" s="684"/>
      <c r="CT33" s="684"/>
      <c r="CU33" s="684"/>
      <c r="CV33" s="684"/>
      <c r="CW33" s="684"/>
      <c r="CX33" s="684"/>
      <c r="CY33" s="685"/>
      <c r="CZ33" s="652">
        <v>52.2</v>
      </c>
      <c r="DA33" s="681"/>
      <c r="DB33" s="681"/>
      <c r="DC33" s="686"/>
      <c r="DD33" s="656">
        <v>1639445</v>
      </c>
      <c r="DE33" s="684"/>
      <c r="DF33" s="684"/>
      <c r="DG33" s="684"/>
      <c r="DH33" s="684"/>
      <c r="DI33" s="684"/>
      <c r="DJ33" s="684"/>
      <c r="DK33" s="685"/>
      <c r="DL33" s="656">
        <v>1082906</v>
      </c>
      <c r="DM33" s="684"/>
      <c r="DN33" s="684"/>
      <c r="DO33" s="684"/>
      <c r="DP33" s="684"/>
      <c r="DQ33" s="684"/>
      <c r="DR33" s="684"/>
      <c r="DS33" s="684"/>
      <c r="DT33" s="684"/>
      <c r="DU33" s="684"/>
      <c r="DV33" s="685"/>
      <c r="DW33" s="652">
        <v>31.6</v>
      </c>
      <c r="DX33" s="681"/>
      <c r="DY33" s="681"/>
      <c r="DZ33" s="681"/>
      <c r="EA33" s="681"/>
      <c r="EB33" s="681"/>
      <c r="EC33" s="682"/>
    </row>
    <row r="34" spans="2:133" ht="11.25" customHeight="1" x14ac:dyDescent="0.15">
      <c r="B34" s="644" t="s">
        <v>317</v>
      </c>
      <c r="C34" s="645"/>
      <c r="D34" s="645"/>
      <c r="E34" s="645"/>
      <c r="F34" s="645"/>
      <c r="G34" s="645"/>
      <c r="H34" s="645"/>
      <c r="I34" s="645"/>
      <c r="J34" s="645"/>
      <c r="K34" s="645"/>
      <c r="L34" s="645"/>
      <c r="M34" s="645"/>
      <c r="N34" s="645"/>
      <c r="O34" s="645"/>
      <c r="P34" s="645"/>
      <c r="Q34" s="646"/>
      <c r="R34" s="647">
        <v>32629</v>
      </c>
      <c r="S34" s="648"/>
      <c r="T34" s="648"/>
      <c r="U34" s="648"/>
      <c r="V34" s="648"/>
      <c r="W34" s="648"/>
      <c r="X34" s="648"/>
      <c r="Y34" s="649"/>
      <c r="Z34" s="650">
        <v>0.3</v>
      </c>
      <c r="AA34" s="650"/>
      <c r="AB34" s="650"/>
      <c r="AC34" s="650"/>
      <c r="AD34" s="651">
        <v>20514</v>
      </c>
      <c r="AE34" s="651"/>
      <c r="AF34" s="651"/>
      <c r="AG34" s="651"/>
      <c r="AH34" s="651"/>
      <c r="AI34" s="651"/>
      <c r="AJ34" s="651"/>
      <c r="AK34" s="651"/>
      <c r="AL34" s="652">
        <v>0.6</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318</v>
      </c>
      <c r="CE34" s="663"/>
      <c r="CF34" s="663"/>
      <c r="CG34" s="663"/>
      <c r="CH34" s="663"/>
      <c r="CI34" s="663"/>
      <c r="CJ34" s="663"/>
      <c r="CK34" s="663"/>
      <c r="CL34" s="663"/>
      <c r="CM34" s="663"/>
      <c r="CN34" s="663"/>
      <c r="CO34" s="663"/>
      <c r="CP34" s="663"/>
      <c r="CQ34" s="664"/>
      <c r="CR34" s="647">
        <v>2677649</v>
      </c>
      <c r="CS34" s="648"/>
      <c r="CT34" s="648"/>
      <c r="CU34" s="648"/>
      <c r="CV34" s="648"/>
      <c r="CW34" s="648"/>
      <c r="CX34" s="648"/>
      <c r="CY34" s="649"/>
      <c r="CZ34" s="652">
        <v>27.6</v>
      </c>
      <c r="DA34" s="681"/>
      <c r="DB34" s="681"/>
      <c r="DC34" s="686"/>
      <c r="DD34" s="656">
        <v>910108</v>
      </c>
      <c r="DE34" s="648"/>
      <c r="DF34" s="648"/>
      <c r="DG34" s="648"/>
      <c r="DH34" s="648"/>
      <c r="DI34" s="648"/>
      <c r="DJ34" s="648"/>
      <c r="DK34" s="649"/>
      <c r="DL34" s="656">
        <v>766524</v>
      </c>
      <c r="DM34" s="648"/>
      <c r="DN34" s="648"/>
      <c r="DO34" s="648"/>
      <c r="DP34" s="648"/>
      <c r="DQ34" s="648"/>
      <c r="DR34" s="648"/>
      <c r="DS34" s="648"/>
      <c r="DT34" s="648"/>
      <c r="DU34" s="648"/>
      <c r="DV34" s="649"/>
      <c r="DW34" s="652">
        <v>22.4</v>
      </c>
      <c r="DX34" s="681"/>
      <c r="DY34" s="681"/>
      <c r="DZ34" s="681"/>
      <c r="EA34" s="681"/>
      <c r="EB34" s="681"/>
      <c r="EC34" s="682"/>
    </row>
    <row r="35" spans="2:133" ht="11.25" customHeight="1" x14ac:dyDescent="0.15">
      <c r="B35" s="644" t="s">
        <v>319</v>
      </c>
      <c r="C35" s="645"/>
      <c r="D35" s="645"/>
      <c r="E35" s="645"/>
      <c r="F35" s="645"/>
      <c r="G35" s="645"/>
      <c r="H35" s="645"/>
      <c r="I35" s="645"/>
      <c r="J35" s="645"/>
      <c r="K35" s="645"/>
      <c r="L35" s="645"/>
      <c r="M35" s="645"/>
      <c r="N35" s="645"/>
      <c r="O35" s="645"/>
      <c r="P35" s="645"/>
      <c r="Q35" s="646"/>
      <c r="R35" s="647">
        <v>250746</v>
      </c>
      <c r="S35" s="648"/>
      <c r="T35" s="648"/>
      <c r="U35" s="648"/>
      <c r="V35" s="648"/>
      <c r="W35" s="648"/>
      <c r="X35" s="648"/>
      <c r="Y35" s="649"/>
      <c r="Z35" s="650">
        <v>2.5</v>
      </c>
      <c r="AA35" s="650"/>
      <c r="AB35" s="650"/>
      <c r="AC35" s="650"/>
      <c r="AD35" s="651" t="s">
        <v>173</v>
      </c>
      <c r="AE35" s="651"/>
      <c r="AF35" s="651"/>
      <c r="AG35" s="651"/>
      <c r="AH35" s="651"/>
      <c r="AI35" s="651"/>
      <c r="AJ35" s="651"/>
      <c r="AK35" s="651"/>
      <c r="AL35" s="652" t="s">
        <v>173</v>
      </c>
      <c r="AM35" s="653"/>
      <c r="AN35" s="653"/>
      <c r="AO35" s="654"/>
      <c r="AP35" s="235"/>
      <c r="AQ35" s="626" t="s">
        <v>320</v>
      </c>
      <c r="AR35" s="627"/>
      <c r="AS35" s="627"/>
      <c r="AT35" s="627"/>
      <c r="AU35" s="627"/>
      <c r="AV35" s="627"/>
      <c r="AW35" s="627"/>
      <c r="AX35" s="627"/>
      <c r="AY35" s="627"/>
      <c r="AZ35" s="627"/>
      <c r="BA35" s="627"/>
      <c r="BB35" s="627"/>
      <c r="BC35" s="627"/>
      <c r="BD35" s="627"/>
      <c r="BE35" s="627"/>
      <c r="BF35" s="628"/>
      <c r="BG35" s="626" t="s">
        <v>321</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322</v>
      </c>
      <c r="CE35" s="663"/>
      <c r="CF35" s="663"/>
      <c r="CG35" s="663"/>
      <c r="CH35" s="663"/>
      <c r="CI35" s="663"/>
      <c r="CJ35" s="663"/>
      <c r="CK35" s="663"/>
      <c r="CL35" s="663"/>
      <c r="CM35" s="663"/>
      <c r="CN35" s="663"/>
      <c r="CO35" s="663"/>
      <c r="CP35" s="663"/>
      <c r="CQ35" s="664"/>
      <c r="CR35" s="647">
        <v>58247</v>
      </c>
      <c r="CS35" s="684"/>
      <c r="CT35" s="684"/>
      <c r="CU35" s="684"/>
      <c r="CV35" s="684"/>
      <c r="CW35" s="684"/>
      <c r="CX35" s="684"/>
      <c r="CY35" s="685"/>
      <c r="CZ35" s="652">
        <v>0.6</v>
      </c>
      <c r="DA35" s="681"/>
      <c r="DB35" s="681"/>
      <c r="DC35" s="686"/>
      <c r="DD35" s="656">
        <v>45750</v>
      </c>
      <c r="DE35" s="684"/>
      <c r="DF35" s="684"/>
      <c r="DG35" s="684"/>
      <c r="DH35" s="684"/>
      <c r="DI35" s="684"/>
      <c r="DJ35" s="684"/>
      <c r="DK35" s="685"/>
      <c r="DL35" s="656">
        <v>45649</v>
      </c>
      <c r="DM35" s="684"/>
      <c r="DN35" s="684"/>
      <c r="DO35" s="684"/>
      <c r="DP35" s="684"/>
      <c r="DQ35" s="684"/>
      <c r="DR35" s="684"/>
      <c r="DS35" s="684"/>
      <c r="DT35" s="684"/>
      <c r="DU35" s="684"/>
      <c r="DV35" s="685"/>
      <c r="DW35" s="652">
        <v>1.3</v>
      </c>
      <c r="DX35" s="681"/>
      <c r="DY35" s="681"/>
      <c r="DZ35" s="681"/>
      <c r="EA35" s="681"/>
      <c r="EB35" s="681"/>
      <c r="EC35" s="682"/>
    </row>
    <row r="36" spans="2:133" ht="11.25" customHeight="1" x14ac:dyDescent="0.15">
      <c r="B36" s="644" t="s">
        <v>323</v>
      </c>
      <c r="C36" s="645"/>
      <c r="D36" s="645"/>
      <c r="E36" s="645"/>
      <c r="F36" s="645"/>
      <c r="G36" s="645"/>
      <c r="H36" s="645"/>
      <c r="I36" s="645"/>
      <c r="J36" s="645"/>
      <c r="K36" s="645"/>
      <c r="L36" s="645"/>
      <c r="M36" s="645"/>
      <c r="N36" s="645"/>
      <c r="O36" s="645"/>
      <c r="P36" s="645"/>
      <c r="Q36" s="646"/>
      <c r="R36" s="647">
        <v>463368</v>
      </c>
      <c r="S36" s="648"/>
      <c r="T36" s="648"/>
      <c r="U36" s="648"/>
      <c r="V36" s="648"/>
      <c r="W36" s="648"/>
      <c r="X36" s="648"/>
      <c r="Y36" s="649"/>
      <c r="Z36" s="650">
        <v>4.5999999999999996</v>
      </c>
      <c r="AA36" s="650"/>
      <c r="AB36" s="650"/>
      <c r="AC36" s="650"/>
      <c r="AD36" s="651" t="s">
        <v>173</v>
      </c>
      <c r="AE36" s="651"/>
      <c r="AF36" s="651"/>
      <c r="AG36" s="651"/>
      <c r="AH36" s="651"/>
      <c r="AI36" s="651"/>
      <c r="AJ36" s="651"/>
      <c r="AK36" s="651"/>
      <c r="AL36" s="652" t="s">
        <v>225</v>
      </c>
      <c r="AM36" s="653"/>
      <c r="AN36" s="653"/>
      <c r="AO36" s="654"/>
      <c r="AP36" s="235"/>
      <c r="AQ36" s="721" t="s">
        <v>324</v>
      </c>
      <c r="AR36" s="722"/>
      <c r="AS36" s="722"/>
      <c r="AT36" s="722"/>
      <c r="AU36" s="722"/>
      <c r="AV36" s="722"/>
      <c r="AW36" s="722"/>
      <c r="AX36" s="722"/>
      <c r="AY36" s="723"/>
      <c r="AZ36" s="636">
        <v>352259</v>
      </c>
      <c r="BA36" s="637"/>
      <c r="BB36" s="637"/>
      <c r="BC36" s="637"/>
      <c r="BD36" s="637"/>
      <c r="BE36" s="637"/>
      <c r="BF36" s="724"/>
      <c r="BG36" s="658" t="s">
        <v>325</v>
      </c>
      <c r="BH36" s="659"/>
      <c r="BI36" s="659"/>
      <c r="BJ36" s="659"/>
      <c r="BK36" s="659"/>
      <c r="BL36" s="659"/>
      <c r="BM36" s="659"/>
      <c r="BN36" s="659"/>
      <c r="BO36" s="659"/>
      <c r="BP36" s="659"/>
      <c r="BQ36" s="659"/>
      <c r="BR36" s="659"/>
      <c r="BS36" s="659"/>
      <c r="BT36" s="659"/>
      <c r="BU36" s="660"/>
      <c r="BV36" s="636">
        <v>106422</v>
      </c>
      <c r="BW36" s="637"/>
      <c r="BX36" s="637"/>
      <c r="BY36" s="637"/>
      <c r="BZ36" s="637"/>
      <c r="CA36" s="637"/>
      <c r="CB36" s="724"/>
      <c r="CD36" s="662" t="s">
        <v>326</v>
      </c>
      <c r="CE36" s="663"/>
      <c r="CF36" s="663"/>
      <c r="CG36" s="663"/>
      <c r="CH36" s="663"/>
      <c r="CI36" s="663"/>
      <c r="CJ36" s="663"/>
      <c r="CK36" s="663"/>
      <c r="CL36" s="663"/>
      <c r="CM36" s="663"/>
      <c r="CN36" s="663"/>
      <c r="CO36" s="663"/>
      <c r="CP36" s="663"/>
      <c r="CQ36" s="664"/>
      <c r="CR36" s="647">
        <v>1595696</v>
      </c>
      <c r="CS36" s="648"/>
      <c r="CT36" s="648"/>
      <c r="CU36" s="648"/>
      <c r="CV36" s="648"/>
      <c r="CW36" s="648"/>
      <c r="CX36" s="648"/>
      <c r="CY36" s="649"/>
      <c r="CZ36" s="652">
        <v>16.5</v>
      </c>
      <c r="DA36" s="681"/>
      <c r="DB36" s="681"/>
      <c r="DC36" s="686"/>
      <c r="DD36" s="656">
        <v>257022</v>
      </c>
      <c r="DE36" s="648"/>
      <c r="DF36" s="648"/>
      <c r="DG36" s="648"/>
      <c r="DH36" s="648"/>
      <c r="DI36" s="648"/>
      <c r="DJ36" s="648"/>
      <c r="DK36" s="649"/>
      <c r="DL36" s="656">
        <v>182014</v>
      </c>
      <c r="DM36" s="648"/>
      <c r="DN36" s="648"/>
      <c r="DO36" s="648"/>
      <c r="DP36" s="648"/>
      <c r="DQ36" s="648"/>
      <c r="DR36" s="648"/>
      <c r="DS36" s="648"/>
      <c r="DT36" s="648"/>
      <c r="DU36" s="648"/>
      <c r="DV36" s="649"/>
      <c r="DW36" s="652">
        <v>5.3</v>
      </c>
      <c r="DX36" s="681"/>
      <c r="DY36" s="681"/>
      <c r="DZ36" s="681"/>
      <c r="EA36" s="681"/>
      <c r="EB36" s="681"/>
      <c r="EC36" s="682"/>
    </row>
    <row r="37" spans="2:133" ht="11.25" customHeight="1" x14ac:dyDescent="0.15">
      <c r="B37" s="644" t="s">
        <v>327</v>
      </c>
      <c r="C37" s="645"/>
      <c r="D37" s="645"/>
      <c r="E37" s="645"/>
      <c r="F37" s="645"/>
      <c r="G37" s="645"/>
      <c r="H37" s="645"/>
      <c r="I37" s="645"/>
      <c r="J37" s="645"/>
      <c r="K37" s="645"/>
      <c r="L37" s="645"/>
      <c r="M37" s="645"/>
      <c r="N37" s="645"/>
      <c r="O37" s="645"/>
      <c r="P37" s="645"/>
      <c r="Q37" s="646"/>
      <c r="R37" s="647">
        <v>635579</v>
      </c>
      <c r="S37" s="648"/>
      <c r="T37" s="648"/>
      <c r="U37" s="648"/>
      <c r="V37" s="648"/>
      <c r="W37" s="648"/>
      <c r="X37" s="648"/>
      <c r="Y37" s="649"/>
      <c r="Z37" s="650">
        <v>6.3</v>
      </c>
      <c r="AA37" s="650"/>
      <c r="AB37" s="650"/>
      <c r="AC37" s="650"/>
      <c r="AD37" s="651" t="s">
        <v>173</v>
      </c>
      <c r="AE37" s="651"/>
      <c r="AF37" s="651"/>
      <c r="AG37" s="651"/>
      <c r="AH37" s="651"/>
      <c r="AI37" s="651"/>
      <c r="AJ37" s="651"/>
      <c r="AK37" s="651"/>
      <c r="AL37" s="652" t="s">
        <v>225</v>
      </c>
      <c r="AM37" s="653"/>
      <c r="AN37" s="653"/>
      <c r="AO37" s="654"/>
      <c r="AQ37" s="725" t="s">
        <v>328</v>
      </c>
      <c r="AR37" s="726"/>
      <c r="AS37" s="726"/>
      <c r="AT37" s="726"/>
      <c r="AU37" s="726"/>
      <c r="AV37" s="726"/>
      <c r="AW37" s="726"/>
      <c r="AX37" s="726"/>
      <c r="AY37" s="727"/>
      <c r="AZ37" s="647">
        <v>77567</v>
      </c>
      <c r="BA37" s="648"/>
      <c r="BB37" s="648"/>
      <c r="BC37" s="648"/>
      <c r="BD37" s="684"/>
      <c r="BE37" s="684"/>
      <c r="BF37" s="702"/>
      <c r="BG37" s="662" t="s">
        <v>329</v>
      </c>
      <c r="BH37" s="663"/>
      <c r="BI37" s="663"/>
      <c r="BJ37" s="663"/>
      <c r="BK37" s="663"/>
      <c r="BL37" s="663"/>
      <c r="BM37" s="663"/>
      <c r="BN37" s="663"/>
      <c r="BO37" s="663"/>
      <c r="BP37" s="663"/>
      <c r="BQ37" s="663"/>
      <c r="BR37" s="663"/>
      <c r="BS37" s="663"/>
      <c r="BT37" s="663"/>
      <c r="BU37" s="664"/>
      <c r="BV37" s="647">
        <v>106422</v>
      </c>
      <c r="BW37" s="648"/>
      <c r="BX37" s="648"/>
      <c r="BY37" s="648"/>
      <c r="BZ37" s="648"/>
      <c r="CA37" s="648"/>
      <c r="CB37" s="657"/>
      <c r="CD37" s="662" t="s">
        <v>330</v>
      </c>
      <c r="CE37" s="663"/>
      <c r="CF37" s="663"/>
      <c r="CG37" s="663"/>
      <c r="CH37" s="663"/>
      <c r="CI37" s="663"/>
      <c r="CJ37" s="663"/>
      <c r="CK37" s="663"/>
      <c r="CL37" s="663"/>
      <c r="CM37" s="663"/>
      <c r="CN37" s="663"/>
      <c r="CO37" s="663"/>
      <c r="CP37" s="663"/>
      <c r="CQ37" s="664"/>
      <c r="CR37" s="647">
        <v>14354</v>
      </c>
      <c r="CS37" s="684"/>
      <c r="CT37" s="684"/>
      <c r="CU37" s="684"/>
      <c r="CV37" s="684"/>
      <c r="CW37" s="684"/>
      <c r="CX37" s="684"/>
      <c r="CY37" s="685"/>
      <c r="CZ37" s="652">
        <v>0.1</v>
      </c>
      <c r="DA37" s="681"/>
      <c r="DB37" s="681"/>
      <c r="DC37" s="686"/>
      <c r="DD37" s="656">
        <v>14354</v>
      </c>
      <c r="DE37" s="684"/>
      <c r="DF37" s="684"/>
      <c r="DG37" s="684"/>
      <c r="DH37" s="684"/>
      <c r="DI37" s="684"/>
      <c r="DJ37" s="684"/>
      <c r="DK37" s="685"/>
      <c r="DL37" s="656">
        <v>14354</v>
      </c>
      <c r="DM37" s="684"/>
      <c r="DN37" s="684"/>
      <c r="DO37" s="684"/>
      <c r="DP37" s="684"/>
      <c r="DQ37" s="684"/>
      <c r="DR37" s="684"/>
      <c r="DS37" s="684"/>
      <c r="DT37" s="684"/>
      <c r="DU37" s="684"/>
      <c r="DV37" s="685"/>
      <c r="DW37" s="652">
        <v>0.4</v>
      </c>
      <c r="DX37" s="681"/>
      <c r="DY37" s="681"/>
      <c r="DZ37" s="681"/>
      <c r="EA37" s="681"/>
      <c r="EB37" s="681"/>
      <c r="EC37" s="682"/>
    </row>
    <row r="38" spans="2:133" ht="11.25" customHeight="1" x14ac:dyDescent="0.15">
      <c r="B38" s="644" t="s">
        <v>331</v>
      </c>
      <c r="C38" s="645"/>
      <c r="D38" s="645"/>
      <c r="E38" s="645"/>
      <c r="F38" s="645"/>
      <c r="G38" s="645"/>
      <c r="H38" s="645"/>
      <c r="I38" s="645"/>
      <c r="J38" s="645"/>
      <c r="K38" s="645"/>
      <c r="L38" s="645"/>
      <c r="M38" s="645"/>
      <c r="N38" s="645"/>
      <c r="O38" s="645"/>
      <c r="P38" s="645"/>
      <c r="Q38" s="646"/>
      <c r="R38" s="647">
        <v>90940</v>
      </c>
      <c r="S38" s="648"/>
      <c r="T38" s="648"/>
      <c r="U38" s="648"/>
      <c r="V38" s="648"/>
      <c r="W38" s="648"/>
      <c r="X38" s="648"/>
      <c r="Y38" s="649"/>
      <c r="Z38" s="650">
        <v>0.9</v>
      </c>
      <c r="AA38" s="650"/>
      <c r="AB38" s="650"/>
      <c r="AC38" s="650"/>
      <c r="AD38" s="651">
        <v>1206</v>
      </c>
      <c r="AE38" s="651"/>
      <c r="AF38" s="651"/>
      <c r="AG38" s="651"/>
      <c r="AH38" s="651"/>
      <c r="AI38" s="651"/>
      <c r="AJ38" s="651"/>
      <c r="AK38" s="651"/>
      <c r="AL38" s="652">
        <v>0</v>
      </c>
      <c r="AM38" s="653"/>
      <c r="AN38" s="653"/>
      <c r="AO38" s="654"/>
      <c r="AQ38" s="725" t="s">
        <v>332</v>
      </c>
      <c r="AR38" s="726"/>
      <c r="AS38" s="726"/>
      <c r="AT38" s="726"/>
      <c r="AU38" s="726"/>
      <c r="AV38" s="726"/>
      <c r="AW38" s="726"/>
      <c r="AX38" s="726"/>
      <c r="AY38" s="727"/>
      <c r="AZ38" s="647">
        <v>27296</v>
      </c>
      <c r="BA38" s="648"/>
      <c r="BB38" s="648"/>
      <c r="BC38" s="648"/>
      <c r="BD38" s="684"/>
      <c r="BE38" s="684"/>
      <c r="BF38" s="702"/>
      <c r="BG38" s="662" t="s">
        <v>333</v>
      </c>
      <c r="BH38" s="663"/>
      <c r="BI38" s="663"/>
      <c r="BJ38" s="663"/>
      <c r="BK38" s="663"/>
      <c r="BL38" s="663"/>
      <c r="BM38" s="663"/>
      <c r="BN38" s="663"/>
      <c r="BO38" s="663"/>
      <c r="BP38" s="663"/>
      <c r="BQ38" s="663"/>
      <c r="BR38" s="663"/>
      <c r="BS38" s="663"/>
      <c r="BT38" s="663"/>
      <c r="BU38" s="664"/>
      <c r="BV38" s="647">
        <v>1139</v>
      </c>
      <c r="BW38" s="648"/>
      <c r="BX38" s="648"/>
      <c r="BY38" s="648"/>
      <c r="BZ38" s="648"/>
      <c r="CA38" s="648"/>
      <c r="CB38" s="657"/>
      <c r="CD38" s="662" t="s">
        <v>334</v>
      </c>
      <c r="CE38" s="663"/>
      <c r="CF38" s="663"/>
      <c r="CG38" s="663"/>
      <c r="CH38" s="663"/>
      <c r="CI38" s="663"/>
      <c r="CJ38" s="663"/>
      <c r="CK38" s="663"/>
      <c r="CL38" s="663"/>
      <c r="CM38" s="663"/>
      <c r="CN38" s="663"/>
      <c r="CO38" s="663"/>
      <c r="CP38" s="663"/>
      <c r="CQ38" s="664"/>
      <c r="CR38" s="647">
        <v>352259</v>
      </c>
      <c r="CS38" s="648"/>
      <c r="CT38" s="648"/>
      <c r="CU38" s="648"/>
      <c r="CV38" s="648"/>
      <c r="CW38" s="648"/>
      <c r="CX38" s="648"/>
      <c r="CY38" s="649"/>
      <c r="CZ38" s="652">
        <v>3.6</v>
      </c>
      <c r="DA38" s="681"/>
      <c r="DB38" s="681"/>
      <c r="DC38" s="686"/>
      <c r="DD38" s="656">
        <v>304901</v>
      </c>
      <c r="DE38" s="648"/>
      <c r="DF38" s="648"/>
      <c r="DG38" s="648"/>
      <c r="DH38" s="648"/>
      <c r="DI38" s="648"/>
      <c r="DJ38" s="648"/>
      <c r="DK38" s="649"/>
      <c r="DL38" s="656">
        <v>88719</v>
      </c>
      <c r="DM38" s="648"/>
      <c r="DN38" s="648"/>
      <c r="DO38" s="648"/>
      <c r="DP38" s="648"/>
      <c r="DQ38" s="648"/>
      <c r="DR38" s="648"/>
      <c r="DS38" s="648"/>
      <c r="DT38" s="648"/>
      <c r="DU38" s="648"/>
      <c r="DV38" s="649"/>
      <c r="DW38" s="652">
        <v>2.6</v>
      </c>
      <c r="DX38" s="681"/>
      <c r="DY38" s="681"/>
      <c r="DZ38" s="681"/>
      <c r="EA38" s="681"/>
      <c r="EB38" s="681"/>
      <c r="EC38" s="682"/>
    </row>
    <row r="39" spans="2:133" ht="11.25" customHeight="1" x14ac:dyDescent="0.15">
      <c r="B39" s="644" t="s">
        <v>335</v>
      </c>
      <c r="C39" s="645"/>
      <c r="D39" s="645"/>
      <c r="E39" s="645"/>
      <c r="F39" s="645"/>
      <c r="G39" s="645"/>
      <c r="H39" s="645"/>
      <c r="I39" s="645"/>
      <c r="J39" s="645"/>
      <c r="K39" s="645"/>
      <c r="L39" s="645"/>
      <c r="M39" s="645"/>
      <c r="N39" s="645"/>
      <c r="O39" s="645"/>
      <c r="P39" s="645"/>
      <c r="Q39" s="646"/>
      <c r="R39" s="647">
        <v>1393463</v>
      </c>
      <c r="S39" s="648"/>
      <c r="T39" s="648"/>
      <c r="U39" s="648"/>
      <c r="V39" s="648"/>
      <c r="W39" s="648"/>
      <c r="X39" s="648"/>
      <c r="Y39" s="649"/>
      <c r="Z39" s="650">
        <v>13.8</v>
      </c>
      <c r="AA39" s="650"/>
      <c r="AB39" s="650"/>
      <c r="AC39" s="650"/>
      <c r="AD39" s="651" t="s">
        <v>173</v>
      </c>
      <c r="AE39" s="651"/>
      <c r="AF39" s="651"/>
      <c r="AG39" s="651"/>
      <c r="AH39" s="651"/>
      <c r="AI39" s="651"/>
      <c r="AJ39" s="651"/>
      <c r="AK39" s="651"/>
      <c r="AL39" s="652" t="s">
        <v>225</v>
      </c>
      <c r="AM39" s="653"/>
      <c r="AN39" s="653"/>
      <c r="AO39" s="654"/>
      <c r="AQ39" s="725" t="s">
        <v>336</v>
      </c>
      <c r="AR39" s="726"/>
      <c r="AS39" s="726"/>
      <c r="AT39" s="726"/>
      <c r="AU39" s="726"/>
      <c r="AV39" s="726"/>
      <c r="AW39" s="726"/>
      <c r="AX39" s="726"/>
      <c r="AY39" s="727"/>
      <c r="AZ39" s="647" t="s">
        <v>225</v>
      </c>
      <c r="BA39" s="648"/>
      <c r="BB39" s="648"/>
      <c r="BC39" s="648"/>
      <c r="BD39" s="684"/>
      <c r="BE39" s="684"/>
      <c r="BF39" s="702"/>
      <c r="BG39" s="662" t="s">
        <v>337</v>
      </c>
      <c r="BH39" s="663"/>
      <c r="BI39" s="663"/>
      <c r="BJ39" s="663"/>
      <c r="BK39" s="663"/>
      <c r="BL39" s="663"/>
      <c r="BM39" s="663"/>
      <c r="BN39" s="663"/>
      <c r="BO39" s="663"/>
      <c r="BP39" s="663"/>
      <c r="BQ39" s="663"/>
      <c r="BR39" s="663"/>
      <c r="BS39" s="663"/>
      <c r="BT39" s="663"/>
      <c r="BU39" s="664"/>
      <c r="BV39" s="647">
        <v>1979</v>
      </c>
      <c r="BW39" s="648"/>
      <c r="BX39" s="648"/>
      <c r="BY39" s="648"/>
      <c r="BZ39" s="648"/>
      <c r="CA39" s="648"/>
      <c r="CB39" s="657"/>
      <c r="CD39" s="662" t="s">
        <v>338</v>
      </c>
      <c r="CE39" s="663"/>
      <c r="CF39" s="663"/>
      <c r="CG39" s="663"/>
      <c r="CH39" s="663"/>
      <c r="CI39" s="663"/>
      <c r="CJ39" s="663"/>
      <c r="CK39" s="663"/>
      <c r="CL39" s="663"/>
      <c r="CM39" s="663"/>
      <c r="CN39" s="663"/>
      <c r="CO39" s="663"/>
      <c r="CP39" s="663"/>
      <c r="CQ39" s="664"/>
      <c r="CR39" s="647">
        <v>381660</v>
      </c>
      <c r="CS39" s="684"/>
      <c r="CT39" s="684"/>
      <c r="CU39" s="684"/>
      <c r="CV39" s="684"/>
      <c r="CW39" s="684"/>
      <c r="CX39" s="684"/>
      <c r="CY39" s="685"/>
      <c r="CZ39" s="652">
        <v>3.9</v>
      </c>
      <c r="DA39" s="681"/>
      <c r="DB39" s="681"/>
      <c r="DC39" s="686"/>
      <c r="DD39" s="656">
        <v>121664</v>
      </c>
      <c r="DE39" s="684"/>
      <c r="DF39" s="684"/>
      <c r="DG39" s="684"/>
      <c r="DH39" s="684"/>
      <c r="DI39" s="684"/>
      <c r="DJ39" s="684"/>
      <c r="DK39" s="685"/>
      <c r="DL39" s="656" t="s">
        <v>225</v>
      </c>
      <c r="DM39" s="684"/>
      <c r="DN39" s="684"/>
      <c r="DO39" s="684"/>
      <c r="DP39" s="684"/>
      <c r="DQ39" s="684"/>
      <c r="DR39" s="684"/>
      <c r="DS39" s="684"/>
      <c r="DT39" s="684"/>
      <c r="DU39" s="684"/>
      <c r="DV39" s="685"/>
      <c r="DW39" s="652" t="s">
        <v>173</v>
      </c>
      <c r="DX39" s="681"/>
      <c r="DY39" s="681"/>
      <c r="DZ39" s="681"/>
      <c r="EA39" s="681"/>
      <c r="EB39" s="681"/>
      <c r="EC39" s="682"/>
    </row>
    <row r="40" spans="2:133" ht="11.25" customHeight="1" x14ac:dyDescent="0.15">
      <c r="B40" s="644" t="s">
        <v>339</v>
      </c>
      <c r="C40" s="645"/>
      <c r="D40" s="645"/>
      <c r="E40" s="645"/>
      <c r="F40" s="645"/>
      <c r="G40" s="645"/>
      <c r="H40" s="645"/>
      <c r="I40" s="645"/>
      <c r="J40" s="645"/>
      <c r="K40" s="645"/>
      <c r="L40" s="645"/>
      <c r="M40" s="645"/>
      <c r="N40" s="645"/>
      <c r="O40" s="645"/>
      <c r="P40" s="645"/>
      <c r="Q40" s="646"/>
      <c r="R40" s="647" t="s">
        <v>173</v>
      </c>
      <c r="S40" s="648"/>
      <c r="T40" s="648"/>
      <c r="U40" s="648"/>
      <c r="V40" s="648"/>
      <c r="W40" s="648"/>
      <c r="X40" s="648"/>
      <c r="Y40" s="649"/>
      <c r="Z40" s="650" t="s">
        <v>173</v>
      </c>
      <c r="AA40" s="650"/>
      <c r="AB40" s="650"/>
      <c r="AC40" s="650"/>
      <c r="AD40" s="651" t="s">
        <v>173</v>
      </c>
      <c r="AE40" s="651"/>
      <c r="AF40" s="651"/>
      <c r="AG40" s="651"/>
      <c r="AH40" s="651"/>
      <c r="AI40" s="651"/>
      <c r="AJ40" s="651"/>
      <c r="AK40" s="651"/>
      <c r="AL40" s="652" t="s">
        <v>173</v>
      </c>
      <c r="AM40" s="653"/>
      <c r="AN40" s="653"/>
      <c r="AO40" s="654"/>
      <c r="AQ40" s="725" t="s">
        <v>340</v>
      </c>
      <c r="AR40" s="726"/>
      <c r="AS40" s="726"/>
      <c r="AT40" s="726"/>
      <c r="AU40" s="726"/>
      <c r="AV40" s="726"/>
      <c r="AW40" s="726"/>
      <c r="AX40" s="726"/>
      <c r="AY40" s="727"/>
      <c r="AZ40" s="647" t="s">
        <v>225</v>
      </c>
      <c r="BA40" s="648"/>
      <c r="BB40" s="648"/>
      <c r="BC40" s="648"/>
      <c r="BD40" s="684"/>
      <c r="BE40" s="684"/>
      <c r="BF40" s="702"/>
      <c r="BG40" s="728" t="s">
        <v>341</v>
      </c>
      <c r="BH40" s="729"/>
      <c r="BI40" s="729"/>
      <c r="BJ40" s="729"/>
      <c r="BK40" s="729"/>
      <c r="BL40" s="236"/>
      <c r="BM40" s="663" t="s">
        <v>342</v>
      </c>
      <c r="BN40" s="663"/>
      <c r="BO40" s="663"/>
      <c r="BP40" s="663"/>
      <c r="BQ40" s="663"/>
      <c r="BR40" s="663"/>
      <c r="BS40" s="663"/>
      <c r="BT40" s="663"/>
      <c r="BU40" s="664"/>
      <c r="BV40" s="647">
        <v>70</v>
      </c>
      <c r="BW40" s="648"/>
      <c r="BX40" s="648"/>
      <c r="BY40" s="648"/>
      <c r="BZ40" s="648"/>
      <c r="CA40" s="648"/>
      <c r="CB40" s="657"/>
      <c r="CD40" s="662" t="s">
        <v>343</v>
      </c>
      <c r="CE40" s="663"/>
      <c r="CF40" s="663"/>
      <c r="CG40" s="663"/>
      <c r="CH40" s="663"/>
      <c r="CI40" s="663"/>
      <c r="CJ40" s="663"/>
      <c r="CK40" s="663"/>
      <c r="CL40" s="663"/>
      <c r="CM40" s="663"/>
      <c r="CN40" s="663"/>
      <c r="CO40" s="663"/>
      <c r="CP40" s="663"/>
      <c r="CQ40" s="664"/>
      <c r="CR40" s="647" t="s">
        <v>173</v>
      </c>
      <c r="CS40" s="648"/>
      <c r="CT40" s="648"/>
      <c r="CU40" s="648"/>
      <c r="CV40" s="648"/>
      <c r="CW40" s="648"/>
      <c r="CX40" s="648"/>
      <c r="CY40" s="649"/>
      <c r="CZ40" s="652" t="s">
        <v>225</v>
      </c>
      <c r="DA40" s="681"/>
      <c r="DB40" s="681"/>
      <c r="DC40" s="686"/>
      <c r="DD40" s="656" t="s">
        <v>225</v>
      </c>
      <c r="DE40" s="648"/>
      <c r="DF40" s="648"/>
      <c r="DG40" s="648"/>
      <c r="DH40" s="648"/>
      <c r="DI40" s="648"/>
      <c r="DJ40" s="648"/>
      <c r="DK40" s="649"/>
      <c r="DL40" s="656" t="s">
        <v>225</v>
      </c>
      <c r="DM40" s="648"/>
      <c r="DN40" s="648"/>
      <c r="DO40" s="648"/>
      <c r="DP40" s="648"/>
      <c r="DQ40" s="648"/>
      <c r="DR40" s="648"/>
      <c r="DS40" s="648"/>
      <c r="DT40" s="648"/>
      <c r="DU40" s="648"/>
      <c r="DV40" s="649"/>
      <c r="DW40" s="652" t="s">
        <v>173</v>
      </c>
      <c r="DX40" s="681"/>
      <c r="DY40" s="681"/>
      <c r="DZ40" s="681"/>
      <c r="EA40" s="681"/>
      <c r="EB40" s="681"/>
      <c r="EC40" s="682"/>
    </row>
    <row r="41" spans="2:133" ht="11.25" customHeight="1" x14ac:dyDescent="0.15">
      <c r="B41" s="644" t="s">
        <v>344</v>
      </c>
      <c r="C41" s="645"/>
      <c r="D41" s="645"/>
      <c r="E41" s="645"/>
      <c r="F41" s="645"/>
      <c r="G41" s="645"/>
      <c r="H41" s="645"/>
      <c r="I41" s="645"/>
      <c r="J41" s="645"/>
      <c r="K41" s="645"/>
      <c r="L41" s="645"/>
      <c r="M41" s="645"/>
      <c r="N41" s="645"/>
      <c r="O41" s="645"/>
      <c r="P41" s="645"/>
      <c r="Q41" s="646"/>
      <c r="R41" s="647" t="s">
        <v>225</v>
      </c>
      <c r="S41" s="648"/>
      <c r="T41" s="648"/>
      <c r="U41" s="648"/>
      <c r="V41" s="648"/>
      <c r="W41" s="648"/>
      <c r="X41" s="648"/>
      <c r="Y41" s="649"/>
      <c r="Z41" s="650" t="s">
        <v>225</v>
      </c>
      <c r="AA41" s="650"/>
      <c r="AB41" s="650"/>
      <c r="AC41" s="650"/>
      <c r="AD41" s="651" t="s">
        <v>225</v>
      </c>
      <c r="AE41" s="651"/>
      <c r="AF41" s="651"/>
      <c r="AG41" s="651"/>
      <c r="AH41" s="651"/>
      <c r="AI41" s="651"/>
      <c r="AJ41" s="651"/>
      <c r="AK41" s="651"/>
      <c r="AL41" s="652" t="s">
        <v>173</v>
      </c>
      <c r="AM41" s="653"/>
      <c r="AN41" s="653"/>
      <c r="AO41" s="654"/>
      <c r="AQ41" s="725" t="s">
        <v>345</v>
      </c>
      <c r="AR41" s="726"/>
      <c r="AS41" s="726"/>
      <c r="AT41" s="726"/>
      <c r="AU41" s="726"/>
      <c r="AV41" s="726"/>
      <c r="AW41" s="726"/>
      <c r="AX41" s="726"/>
      <c r="AY41" s="727"/>
      <c r="AZ41" s="647">
        <v>91964</v>
      </c>
      <c r="BA41" s="648"/>
      <c r="BB41" s="648"/>
      <c r="BC41" s="648"/>
      <c r="BD41" s="684"/>
      <c r="BE41" s="684"/>
      <c r="BF41" s="702"/>
      <c r="BG41" s="728"/>
      <c r="BH41" s="729"/>
      <c r="BI41" s="729"/>
      <c r="BJ41" s="729"/>
      <c r="BK41" s="729"/>
      <c r="BL41" s="236"/>
      <c r="BM41" s="663" t="s">
        <v>346</v>
      </c>
      <c r="BN41" s="663"/>
      <c r="BO41" s="663"/>
      <c r="BP41" s="663"/>
      <c r="BQ41" s="663"/>
      <c r="BR41" s="663"/>
      <c r="BS41" s="663"/>
      <c r="BT41" s="663"/>
      <c r="BU41" s="664"/>
      <c r="BV41" s="647">
        <v>3</v>
      </c>
      <c r="BW41" s="648"/>
      <c r="BX41" s="648"/>
      <c r="BY41" s="648"/>
      <c r="BZ41" s="648"/>
      <c r="CA41" s="648"/>
      <c r="CB41" s="657"/>
      <c r="CD41" s="662" t="s">
        <v>347</v>
      </c>
      <c r="CE41" s="663"/>
      <c r="CF41" s="663"/>
      <c r="CG41" s="663"/>
      <c r="CH41" s="663"/>
      <c r="CI41" s="663"/>
      <c r="CJ41" s="663"/>
      <c r="CK41" s="663"/>
      <c r="CL41" s="663"/>
      <c r="CM41" s="663"/>
      <c r="CN41" s="663"/>
      <c r="CO41" s="663"/>
      <c r="CP41" s="663"/>
      <c r="CQ41" s="664"/>
      <c r="CR41" s="647" t="s">
        <v>225</v>
      </c>
      <c r="CS41" s="684"/>
      <c r="CT41" s="684"/>
      <c r="CU41" s="684"/>
      <c r="CV41" s="684"/>
      <c r="CW41" s="684"/>
      <c r="CX41" s="684"/>
      <c r="CY41" s="685"/>
      <c r="CZ41" s="652" t="s">
        <v>173</v>
      </c>
      <c r="DA41" s="681"/>
      <c r="DB41" s="681"/>
      <c r="DC41" s="686"/>
      <c r="DD41" s="656" t="s">
        <v>225</v>
      </c>
      <c r="DE41" s="684"/>
      <c r="DF41" s="684"/>
      <c r="DG41" s="684"/>
      <c r="DH41" s="684"/>
      <c r="DI41" s="684"/>
      <c r="DJ41" s="684"/>
      <c r="DK41" s="685"/>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348</v>
      </c>
      <c r="C42" s="645"/>
      <c r="D42" s="645"/>
      <c r="E42" s="645"/>
      <c r="F42" s="645"/>
      <c r="G42" s="645"/>
      <c r="H42" s="645"/>
      <c r="I42" s="645"/>
      <c r="J42" s="645"/>
      <c r="K42" s="645"/>
      <c r="L42" s="645"/>
      <c r="M42" s="645"/>
      <c r="N42" s="645"/>
      <c r="O42" s="645"/>
      <c r="P42" s="645"/>
      <c r="Q42" s="646"/>
      <c r="R42" s="647" t="s">
        <v>225</v>
      </c>
      <c r="S42" s="648"/>
      <c r="T42" s="648"/>
      <c r="U42" s="648"/>
      <c r="V42" s="648"/>
      <c r="W42" s="648"/>
      <c r="X42" s="648"/>
      <c r="Y42" s="649"/>
      <c r="Z42" s="650" t="s">
        <v>225</v>
      </c>
      <c r="AA42" s="650"/>
      <c r="AB42" s="650"/>
      <c r="AC42" s="650"/>
      <c r="AD42" s="651" t="s">
        <v>225</v>
      </c>
      <c r="AE42" s="651"/>
      <c r="AF42" s="651"/>
      <c r="AG42" s="651"/>
      <c r="AH42" s="651"/>
      <c r="AI42" s="651"/>
      <c r="AJ42" s="651"/>
      <c r="AK42" s="651"/>
      <c r="AL42" s="652" t="s">
        <v>173</v>
      </c>
      <c r="AM42" s="653"/>
      <c r="AN42" s="653"/>
      <c r="AO42" s="654"/>
      <c r="AQ42" s="746" t="s">
        <v>349</v>
      </c>
      <c r="AR42" s="747"/>
      <c r="AS42" s="747"/>
      <c r="AT42" s="747"/>
      <c r="AU42" s="747"/>
      <c r="AV42" s="747"/>
      <c r="AW42" s="747"/>
      <c r="AX42" s="747"/>
      <c r="AY42" s="748"/>
      <c r="AZ42" s="738">
        <v>155432</v>
      </c>
      <c r="BA42" s="739"/>
      <c r="BB42" s="739"/>
      <c r="BC42" s="739"/>
      <c r="BD42" s="718"/>
      <c r="BE42" s="718"/>
      <c r="BF42" s="720"/>
      <c r="BG42" s="730"/>
      <c r="BH42" s="731"/>
      <c r="BI42" s="731"/>
      <c r="BJ42" s="731"/>
      <c r="BK42" s="731"/>
      <c r="BL42" s="237"/>
      <c r="BM42" s="673" t="s">
        <v>350</v>
      </c>
      <c r="BN42" s="673"/>
      <c r="BO42" s="673"/>
      <c r="BP42" s="673"/>
      <c r="BQ42" s="673"/>
      <c r="BR42" s="673"/>
      <c r="BS42" s="673"/>
      <c r="BT42" s="673"/>
      <c r="BU42" s="674"/>
      <c r="BV42" s="738">
        <v>192</v>
      </c>
      <c r="BW42" s="739"/>
      <c r="BX42" s="739"/>
      <c r="BY42" s="739"/>
      <c r="BZ42" s="739"/>
      <c r="CA42" s="739"/>
      <c r="CB42" s="745"/>
      <c r="CD42" s="644" t="s">
        <v>351</v>
      </c>
      <c r="CE42" s="645"/>
      <c r="CF42" s="645"/>
      <c r="CG42" s="645"/>
      <c r="CH42" s="645"/>
      <c r="CI42" s="645"/>
      <c r="CJ42" s="645"/>
      <c r="CK42" s="645"/>
      <c r="CL42" s="645"/>
      <c r="CM42" s="645"/>
      <c r="CN42" s="645"/>
      <c r="CO42" s="645"/>
      <c r="CP42" s="645"/>
      <c r="CQ42" s="646"/>
      <c r="CR42" s="647">
        <v>2197712</v>
      </c>
      <c r="CS42" s="648"/>
      <c r="CT42" s="648"/>
      <c r="CU42" s="648"/>
      <c r="CV42" s="648"/>
      <c r="CW42" s="648"/>
      <c r="CX42" s="648"/>
      <c r="CY42" s="649"/>
      <c r="CZ42" s="652">
        <v>22.7</v>
      </c>
      <c r="DA42" s="653"/>
      <c r="DB42" s="653"/>
      <c r="DC42" s="665"/>
      <c r="DD42" s="656">
        <v>147204</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352</v>
      </c>
      <c r="C43" s="689"/>
      <c r="D43" s="689"/>
      <c r="E43" s="689"/>
      <c r="F43" s="689"/>
      <c r="G43" s="689"/>
      <c r="H43" s="689"/>
      <c r="I43" s="689"/>
      <c r="J43" s="689"/>
      <c r="K43" s="689"/>
      <c r="L43" s="689"/>
      <c r="M43" s="689"/>
      <c r="N43" s="689"/>
      <c r="O43" s="689"/>
      <c r="P43" s="689"/>
      <c r="Q43" s="690"/>
      <c r="R43" s="738">
        <v>10120904</v>
      </c>
      <c r="S43" s="739"/>
      <c r="T43" s="739"/>
      <c r="U43" s="739"/>
      <c r="V43" s="739"/>
      <c r="W43" s="739"/>
      <c r="X43" s="739"/>
      <c r="Y43" s="740"/>
      <c r="Z43" s="741">
        <v>100</v>
      </c>
      <c r="AA43" s="741"/>
      <c r="AB43" s="741"/>
      <c r="AC43" s="741"/>
      <c r="AD43" s="742">
        <v>3424737</v>
      </c>
      <c r="AE43" s="742"/>
      <c r="AF43" s="742"/>
      <c r="AG43" s="742"/>
      <c r="AH43" s="742"/>
      <c r="AI43" s="742"/>
      <c r="AJ43" s="742"/>
      <c r="AK43" s="742"/>
      <c r="AL43" s="743">
        <v>100</v>
      </c>
      <c r="AM43" s="719"/>
      <c r="AN43" s="719"/>
      <c r="AO43" s="744"/>
      <c r="BV43" s="238"/>
      <c r="BW43" s="238"/>
      <c r="BX43" s="238"/>
      <c r="BY43" s="238"/>
      <c r="BZ43" s="238"/>
      <c r="CA43" s="238"/>
      <c r="CB43" s="238"/>
      <c r="CD43" s="644" t="s">
        <v>353</v>
      </c>
      <c r="CE43" s="645"/>
      <c r="CF43" s="645"/>
      <c r="CG43" s="645"/>
      <c r="CH43" s="645"/>
      <c r="CI43" s="645"/>
      <c r="CJ43" s="645"/>
      <c r="CK43" s="645"/>
      <c r="CL43" s="645"/>
      <c r="CM43" s="645"/>
      <c r="CN43" s="645"/>
      <c r="CO43" s="645"/>
      <c r="CP43" s="645"/>
      <c r="CQ43" s="646"/>
      <c r="CR43" s="647" t="s">
        <v>173</v>
      </c>
      <c r="CS43" s="684"/>
      <c r="CT43" s="684"/>
      <c r="CU43" s="684"/>
      <c r="CV43" s="684"/>
      <c r="CW43" s="684"/>
      <c r="CX43" s="684"/>
      <c r="CY43" s="685"/>
      <c r="CZ43" s="652" t="s">
        <v>173</v>
      </c>
      <c r="DA43" s="681"/>
      <c r="DB43" s="681"/>
      <c r="DC43" s="686"/>
      <c r="DD43" s="656" t="s">
        <v>225</v>
      </c>
      <c r="DE43" s="684"/>
      <c r="DF43" s="684"/>
      <c r="DG43" s="684"/>
      <c r="DH43" s="684"/>
      <c r="DI43" s="684"/>
      <c r="DJ43" s="684"/>
      <c r="DK43" s="685"/>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301</v>
      </c>
      <c r="CE44" s="760"/>
      <c r="CF44" s="644" t="s">
        <v>354</v>
      </c>
      <c r="CG44" s="645"/>
      <c r="CH44" s="645"/>
      <c r="CI44" s="645"/>
      <c r="CJ44" s="645"/>
      <c r="CK44" s="645"/>
      <c r="CL44" s="645"/>
      <c r="CM44" s="645"/>
      <c r="CN44" s="645"/>
      <c r="CO44" s="645"/>
      <c r="CP44" s="645"/>
      <c r="CQ44" s="646"/>
      <c r="CR44" s="647">
        <v>2197712</v>
      </c>
      <c r="CS44" s="648"/>
      <c r="CT44" s="648"/>
      <c r="CU44" s="648"/>
      <c r="CV44" s="648"/>
      <c r="CW44" s="648"/>
      <c r="CX44" s="648"/>
      <c r="CY44" s="649"/>
      <c r="CZ44" s="652">
        <v>22.7</v>
      </c>
      <c r="DA44" s="653"/>
      <c r="DB44" s="653"/>
      <c r="DC44" s="665"/>
      <c r="DD44" s="656">
        <v>147204</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356</v>
      </c>
      <c r="CG45" s="645"/>
      <c r="CH45" s="645"/>
      <c r="CI45" s="645"/>
      <c r="CJ45" s="645"/>
      <c r="CK45" s="645"/>
      <c r="CL45" s="645"/>
      <c r="CM45" s="645"/>
      <c r="CN45" s="645"/>
      <c r="CO45" s="645"/>
      <c r="CP45" s="645"/>
      <c r="CQ45" s="646"/>
      <c r="CR45" s="647">
        <v>1836782</v>
      </c>
      <c r="CS45" s="684"/>
      <c r="CT45" s="684"/>
      <c r="CU45" s="684"/>
      <c r="CV45" s="684"/>
      <c r="CW45" s="684"/>
      <c r="CX45" s="684"/>
      <c r="CY45" s="685"/>
      <c r="CZ45" s="652">
        <v>18.899999999999999</v>
      </c>
      <c r="DA45" s="681"/>
      <c r="DB45" s="681"/>
      <c r="DC45" s="686"/>
      <c r="DD45" s="656">
        <v>35336</v>
      </c>
      <c r="DE45" s="684"/>
      <c r="DF45" s="684"/>
      <c r="DG45" s="684"/>
      <c r="DH45" s="684"/>
      <c r="DI45" s="684"/>
      <c r="DJ45" s="684"/>
      <c r="DK45" s="685"/>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358</v>
      </c>
      <c r="CG46" s="645"/>
      <c r="CH46" s="645"/>
      <c r="CI46" s="645"/>
      <c r="CJ46" s="645"/>
      <c r="CK46" s="645"/>
      <c r="CL46" s="645"/>
      <c r="CM46" s="645"/>
      <c r="CN46" s="645"/>
      <c r="CO46" s="645"/>
      <c r="CP46" s="645"/>
      <c r="CQ46" s="646"/>
      <c r="CR46" s="647">
        <v>360020</v>
      </c>
      <c r="CS46" s="648"/>
      <c r="CT46" s="648"/>
      <c r="CU46" s="648"/>
      <c r="CV46" s="648"/>
      <c r="CW46" s="648"/>
      <c r="CX46" s="648"/>
      <c r="CY46" s="649"/>
      <c r="CZ46" s="652">
        <v>3.7</v>
      </c>
      <c r="DA46" s="653"/>
      <c r="DB46" s="653"/>
      <c r="DC46" s="665"/>
      <c r="DD46" s="656">
        <v>110958</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360</v>
      </c>
      <c r="CG47" s="645"/>
      <c r="CH47" s="645"/>
      <c r="CI47" s="645"/>
      <c r="CJ47" s="645"/>
      <c r="CK47" s="645"/>
      <c r="CL47" s="645"/>
      <c r="CM47" s="645"/>
      <c r="CN47" s="645"/>
      <c r="CO47" s="645"/>
      <c r="CP47" s="645"/>
      <c r="CQ47" s="646"/>
      <c r="CR47" s="647" t="s">
        <v>173</v>
      </c>
      <c r="CS47" s="684"/>
      <c r="CT47" s="684"/>
      <c r="CU47" s="684"/>
      <c r="CV47" s="684"/>
      <c r="CW47" s="684"/>
      <c r="CX47" s="684"/>
      <c r="CY47" s="685"/>
      <c r="CZ47" s="652" t="s">
        <v>173</v>
      </c>
      <c r="DA47" s="681"/>
      <c r="DB47" s="681"/>
      <c r="DC47" s="686"/>
      <c r="DD47" s="656" t="s">
        <v>173</v>
      </c>
      <c r="DE47" s="684"/>
      <c r="DF47" s="684"/>
      <c r="DG47" s="684"/>
      <c r="DH47" s="684"/>
      <c r="DI47" s="684"/>
      <c r="DJ47" s="684"/>
      <c r="DK47" s="685"/>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361</v>
      </c>
      <c r="CG48" s="645"/>
      <c r="CH48" s="645"/>
      <c r="CI48" s="645"/>
      <c r="CJ48" s="645"/>
      <c r="CK48" s="645"/>
      <c r="CL48" s="645"/>
      <c r="CM48" s="645"/>
      <c r="CN48" s="645"/>
      <c r="CO48" s="645"/>
      <c r="CP48" s="645"/>
      <c r="CQ48" s="646"/>
      <c r="CR48" s="647" t="s">
        <v>225</v>
      </c>
      <c r="CS48" s="648"/>
      <c r="CT48" s="648"/>
      <c r="CU48" s="648"/>
      <c r="CV48" s="648"/>
      <c r="CW48" s="648"/>
      <c r="CX48" s="648"/>
      <c r="CY48" s="649"/>
      <c r="CZ48" s="652" t="s">
        <v>225</v>
      </c>
      <c r="DA48" s="653"/>
      <c r="DB48" s="653"/>
      <c r="DC48" s="665"/>
      <c r="DD48" s="656" t="s">
        <v>225</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362</v>
      </c>
      <c r="CE49" s="689"/>
      <c r="CF49" s="689"/>
      <c r="CG49" s="689"/>
      <c r="CH49" s="689"/>
      <c r="CI49" s="689"/>
      <c r="CJ49" s="689"/>
      <c r="CK49" s="689"/>
      <c r="CL49" s="689"/>
      <c r="CM49" s="689"/>
      <c r="CN49" s="689"/>
      <c r="CO49" s="689"/>
      <c r="CP49" s="689"/>
      <c r="CQ49" s="690"/>
      <c r="CR49" s="738">
        <v>9697688</v>
      </c>
      <c r="CS49" s="718"/>
      <c r="CT49" s="718"/>
      <c r="CU49" s="718"/>
      <c r="CV49" s="718"/>
      <c r="CW49" s="718"/>
      <c r="CX49" s="718"/>
      <c r="CY49" s="749"/>
      <c r="CZ49" s="743">
        <v>100</v>
      </c>
      <c r="DA49" s="750"/>
      <c r="DB49" s="750"/>
      <c r="DC49" s="751"/>
      <c r="DD49" s="752">
        <v>3799836</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UIGRgJXxfm0RlmFMxrJ8CMFdHhaKWPbWEbLe+c/Ok3lhQ90uzNiFWHa3y4vUGhU/cVxeSJ4WcaRzCwMOTHSF/A==" saltValue="HzbXmVUScep5Hh2hF30Y9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7" zoomScale="55" zoomScaleNormal="55" zoomScaleSheetLayoutView="70" workbookViewId="0">
      <selection activeCell="BS19" sqref="BS19:CG19"/>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364</v>
      </c>
      <c r="DK2" s="795"/>
      <c r="DL2" s="795"/>
      <c r="DM2" s="795"/>
      <c r="DN2" s="795"/>
      <c r="DO2" s="796"/>
      <c r="DP2" s="251"/>
      <c r="DQ2" s="794" t="s">
        <v>365</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366</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368</v>
      </c>
      <c r="B5" s="789"/>
      <c r="C5" s="789"/>
      <c r="D5" s="789"/>
      <c r="E5" s="789"/>
      <c r="F5" s="789"/>
      <c r="G5" s="789"/>
      <c r="H5" s="789"/>
      <c r="I5" s="789"/>
      <c r="J5" s="789"/>
      <c r="K5" s="789"/>
      <c r="L5" s="789"/>
      <c r="M5" s="789"/>
      <c r="N5" s="789"/>
      <c r="O5" s="789"/>
      <c r="P5" s="790"/>
      <c r="Q5" s="765" t="s">
        <v>369</v>
      </c>
      <c r="R5" s="766"/>
      <c r="S5" s="766"/>
      <c r="T5" s="766"/>
      <c r="U5" s="767"/>
      <c r="V5" s="765" t="s">
        <v>370</v>
      </c>
      <c r="W5" s="766"/>
      <c r="X5" s="766"/>
      <c r="Y5" s="766"/>
      <c r="Z5" s="767"/>
      <c r="AA5" s="765" t="s">
        <v>371</v>
      </c>
      <c r="AB5" s="766"/>
      <c r="AC5" s="766"/>
      <c r="AD5" s="766"/>
      <c r="AE5" s="766"/>
      <c r="AF5" s="798" t="s">
        <v>372</v>
      </c>
      <c r="AG5" s="766"/>
      <c r="AH5" s="766"/>
      <c r="AI5" s="766"/>
      <c r="AJ5" s="777"/>
      <c r="AK5" s="766" t="s">
        <v>373</v>
      </c>
      <c r="AL5" s="766"/>
      <c r="AM5" s="766"/>
      <c r="AN5" s="766"/>
      <c r="AO5" s="767"/>
      <c r="AP5" s="765" t="s">
        <v>374</v>
      </c>
      <c r="AQ5" s="766"/>
      <c r="AR5" s="766"/>
      <c r="AS5" s="766"/>
      <c r="AT5" s="767"/>
      <c r="AU5" s="765" t="s">
        <v>375</v>
      </c>
      <c r="AV5" s="766"/>
      <c r="AW5" s="766"/>
      <c r="AX5" s="766"/>
      <c r="AY5" s="777"/>
      <c r="AZ5" s="258"/>
      <c r="BA5" s="258"/>
      <c r="BB5" s="258"/>
      <c r="BC5" s="258"/>
      <c r="BD5" s="258"/>
      <c r="BE5" s="259"/>
      <c r="BF5" s="259"/>
      <c r="BG5" s="259"/>
      <c r="BH5" s="259"/>
      <c r="BI5" s="259"/>
      <c r="BJ5" s="259"/>
      <c r="BK5" s="259"/>
      <c r="BL5" s="259"/>
      <c r="BM5" s="259"/>
      <c r="BN5" s="259"/>
      <c r="BO5" s="259"/>
      <c r="BP5" s="259"/>
      <c r="BQ5" s="788" t="s">
        <v>376</v>
      </c>
      <c r="BR5" s="789"/>
      <c r="BS5" s="789"/>
      <c r="BT5" s="789"/>
      <c r="BU5" s="789"/>
      <c r="BV5" s="789"/>
      <c r="BW5" s="789"/>
      <c r="BX5" s="789"/>
      <c r="BY5" s="789"/>
      <c r="BZ5" s="789"/>
      <c r="CA5" s="789"/>
      <c r="CB5" s="789"/>
      <c r="CC5" s="789"/>
      <c r="CD5" s="789"/>
      <c r="CE5" s="789"/>
      <c r="CF5" s="789"/>
      <c r="CG5" s="790"/>
      <c r="CH5" s="765" t="s">
        <v>377</v>
      </c>
      <c r="CI5" s="766"/>
      <c r="CJ5" s="766"/>
      <c r="CK5" s="766"/>
      <c r="CL5" s="767"/>
      <c r="CM5" s="765" t="s">
        <v>378</v>
      </c>
      <c r="CN5" s="766"/>
      <c r="CO5" s="766"/>
      <c r="CP5" s="766"/>
      <c r="CQ5" s="767"/>
      <c r="CR5" s="765" t="s">
        <v>379</v>
      </c>
      <c r="CS5" s="766"/>
      <c r="CT5" s="766"/>
      <c r="CU5" s="766"/>
      <c r="CV5" s="767"/>
      <c r="CW5" s="765" t="s">
        <v>380</v>
      </c>
      <c r="CX5" s="766"/>
      <c r="CY5" s="766"/>
      <c r="CZ5" s="766"/>
      <c r="DA5" s="767"/>
      <c r="DB5" s="765" t="s">
        <v>381</v>
      </c>
      <c r="DC5" s="766"/>
      <c r="DD5" s="766"/>
      <c r="DE5" s="766"/>
      <c r="DF5" s="767"/>
      <c r="DG5" s="771" t="s">
        <v>382</v>
      </c>
      <c r="DH5" s="772"/>
      <c r="DI5" s="772"/>
      <c r="DJ5" s="772"/>
      <c r="DK5" s="773"/>
      <c r="DL5" s="771" t="s">
        <v>383</v>
      </c>
      <c r="DM5" s="772"/>
      <c r="DN5" s="772"/>
      <c r="DO5" s="772"/>
      <c r="DP5" s="773"/>
      <c r="DQ5" s="765" t="s">
        <v>384</v>
      </c>
      <c r="DR5" s="766"/>
      <c r="DS5" s="766"/>
      <c r="DT5" s="766"/>
      <c r="DU5" s="767"/>
      <c r="DV5" s="765" t="s">
        <v>375</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385</v>
      </c>
      <c r="C7" s="780"/>
      <c r="D7" s="780"/>
      <c r="E7" s="780"/>
      <c r="F7" s="780"/>
      <c r="G7" s="780"/>
      <c r="H7" s="780"/>
      <c r="I7" s="780"/>
      <c r="J7" s="780"/>
      <c r="K7" s="780"/>
      <c r="L7" s="780"/>
      <c r="M7" s="780"/>
      <c r="N7" s="780"/>
      <c r="O7" s="780"/>
      <c r="P7" s="781"/>
      <c r="Q7" s="782">
        <v>10121</v>
      </c>
      <c r="R7" s="783"/>
      <c r="S7" s="783"/>
      <c r="T7" s="783"/>
      <c r="U7" s="783"/>
      <c r="V7" s="783">
        <v>9698</v>
      </c>
      <c r="W7" s="783"/>
      <c r="X7" s="783"/>
      <c r="Y7" s="783"/>
      <c r="Z7" s="783"/>
      <c r="AA7" s="783">
        <v>423</v>
      </c>
      <c r="AB7" s="783"/>
      <c r="AC7" s="783"/>
      <c r="AD7" s="783"/>
      <c r="AE7" s="784"/>
      <c r="AF7" s="785">
        <v>309</v>
      </c>
      <c r="AG7" s="786"/>
      <c r="AH7" s="786"/>
      <c r="AI7" s="786"/>
      <c r="AJ7" s="787"/>
      <c r="AK7" s="822">
        <v>463</v>
      </c>
      <c r="AL7" s="823"/>
      <c r="AM7" s="823"/>
      <c r="AN7" s="823"/>
      <c r="AO7" s="823"/>
      <c r="AP7" s="823">
        <v>8080</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574</v>
      </c>
      <c r="BT7" s="827"/>
      <c r="BU7" s="827"/>
      <c r="BV7" s="827"/>
      <c r="BW7" s="827"/>
      <c r="BX7" s="827"/>
      <c r="BY7" s="827"/>
      <c r="BZ7" s="827"/>
      <c r="CA7" s="827"/>
      <c r="CB7" s="827"/>
      <c r="CC7" s="827"/>
      <c r="CD7" s="827"/>
      <c r="CE7" s="827"/>
      <c r="CF7" s="827"/>
      <c r="CG7" s="828"/>
      <c r="CH7" s="819">
        <v>0</v>
      </c>
      <c r="CI7" s="820"/>
      <c r="CJ7" s="820"/>
      <c r="CK7" s="820"/>
      <c r="CL7" s="821"/>
      <c r="CM7" s="819">
        <v>8</v>
      </c>
      <c r="CN7" s="820"/>
      <c r="CO7" s="820"/>
      <c r="CP7" s="820"/>
      <c r="CQ7" s="821"/>
      <c r="CR7" s="819">
        <v>0</v>
      </c>
      <c r="CS7" s="820"/>
      <c r="CT7" s="820"/>
      <c r="CU7" s="820"/>
      <c r="CV7" s="821"/>
      <c r="CW7" s="819">
        <v>0</v>
      </c>
      <c r="CX7" s="820"/>
      <c r="CY7" s="820"/>
      <c r="CZ7" s="820"/>
      <c r="DA7" s="821"/>
      <c r="DB7" s="819">
        <v>0</v>
      </c>
      <c r="DC7" s="820"/>
      <c r="DD7" s="820"/>
      <c r="DE7" s="820"/>
      <c r="DF7" s="821"/>
      <c r="DG7" s="819">
        <v>0</v>
      </c>
      <c r="DH7" s="820"/>
      <c r="DI7" s="820"/>
      <c r="DJ7" s="820"/>
      <c r="DK7" s="821"/>
      <c r="DL7" s="819">
        <v>0</v>
      </c>
      <c r="DM7" s="820"/>
      <c r="DN7" s="820"/>
      <c r="DO7" s="820"/>
      <c r="DP7" s="821"/>
      <c r="DQ7" s="819">
        <v>0</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575</v>
      </c>
      <c r="BT8" s="817"/>
      <c r="BU8" s="817"/>
      <c r="BV8" s="817"/>
      <c r="BW8" s="817"/>
      <c r="BX8" s="817"/>
      <c r="BY8" s="817"/>
      <c r="BZ8" s="817"/>
      <c r="CA8" s="817"/>
      <c r="CB8" s="817"/>
      <c r="CC8" s="817"/>
      <c r="CD8" s="817"/>
      <c r="CE8" s="817"/>
      <c r="CF8" s="817"/>
      <c r="CG8" s="818"/>
      <c r="CH8" s="829">
        <v>-17</v>
      </c>
      <c r="CI8" s="830"/>
      <c r="CJ8" s="830"/>
      <c r="CK8" s="830"/>
      <c r="CL8" s="831"/>
      <c r="CM8" s="829">
        <v>799</v>
      </c>
      <c r="CN8" s="830"/>
      <c r="CO8" s="830"/>
      <c r="CP8" s="830"/>
      <c r="CQ8" s="831"/>
      <c r="CR8" s="829">
        <v>0</v>
      </c>
      <c r="CS8" s="830"/>
      <c r="CT8" s="830"/>
      <c r="CU8" s="830"/>
      <c r="CV8" s="831"/>
      <c r="CW8" s="829">
        <v>0</v>
      </c>
      <c r="CX8" s="830"/>
      <c r="CY8" s="830"/>
      <c r="CZ8" s="830"/>
      <c r="DA8" s="831"/>
      <c r="DB8" s="829">
        <v>0</v>
      </c>
      <c r="DC8" s="830"/>
      <c r="DD8" s="830"/>
      <c r="DE8" s="830"/>
      <c r="DF8" s="831"/>
      <c r="DG8" s="829">
        <v>0</v>
      </c>
      <c r="DH8" s="830"/>
      <c r="DI8" s="830"/>
      <c r="DJ8" s="830"/>
      <c r="DK8" s="831"/>
      <c r="DL8" s="829">
        <v>0</v>
      </c>
      <c r="DM8" s="830"/>
      <c r="DN8" s="830"/>
      <c r="DO8" s="830"/>
      <c r="DP8" s="831"/>
      <c r="DQ8" s="829">
        <v>0</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386</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387</v>
      </c>
      <c r="B23" s="838" t="s">
        <v>388</v>
      </c>
      <c r="C23" s="839"/>
      <c r="D23" s="839"/>
      <c r="E23" s="839"/>
      <c r="F23" s="839"/>
      <c r="G23" s="839"/>
      <c r="H23" s="839"/>
      <c r="I23" s="839"/>
      <c r="J23" s="839"/>
      <c r="K23" s="839"/>
      <c r="L23" s="839"/>
      <c r="M23" s="839"/>
      <c r="N23" s="839"/>
      <c r="O23" s="839"/>
      <c r="P23" s="840"/>
      <c r="Q23" s="841"/>
      <c r="R23" s="842"/>
      <c r="S23" s="842"/>
      <c r="T23" s="842"/>
      <c r="U23" s="842"/>
      <c r="V23" s="842"/>
      <c r="W23" s="842"/>
      <c r="X23" s="842"/>
      <c r="Y23" s="842"/>
      <c r="Z23" s="842"/>
      <c r="AA23" s="842"/>
      <c r="AB23" s="842"/>
      <c r="AC23" s="842"/>
      <c r="AD23" s="842"/>
      <c r="AE23" s="843"/>
      <c r="AF23" s="844">
        <v>309</v>
      </c>
      <c r="AG23" s="842"/>
      <c r="AH23" s="842"/>
      <c r="AI23" s="842"/>
      <c r="AJ23" s="845"/>
      <c r="AK23" s="846"/>
      <c r="AL23" s="847"/>
      <c r="AM23" s="847"/>
      <c r="AN23" s="847"/>
      <c r="AO23" s="847"/>
      <c r="AP23" s="842"/>
      <c r="AQ23" s="842"/>
      <c r="AR23" s="842"/>
      <c r="AS23" s="842"/>
      <c r="AT23" s="842"/>
      <c r="AU23" s="848"/>
      <c r="AV23" s="848"/>
      <c r="AW23" s="848"/>
      <c r="AX23" s="848"/>
      <c r="AY23" s="849"/>
      <c r="AZ23" s="857" t="s">
        <v>389</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390</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391</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368</v>
      </c>
      <c r="B26" s="789"/>
      <c r="C26" s="789"/>
      <c r="D26" s="789"/>
      <c r="E26" s="789"/>
      <c r="F26" s="789"/>
      <c r="G26" s="789"/>
      <c r="H26" s="789"/>
      <c r="I26" s="789"/>
      <c r="J26" s="789"/>
      <c r="K26" s="789"/>
      <c r="L26" s="789"/>
      <c r="M26" s="789"/>
      <c r="N26" s="789"/>
      <c r="O26" s="789"/>
      <c r="P26" s="790"/>
      <c r="Q26" s="765" t="s">
        <v>392</v>
      </c>
      <c r="R26" s="766"/>
      <c r="S26" s="766"/>
      <c r="T26" s="766"/>
      <c r="U26" s="767"/>
      <c r="V26" s="765" t="s">
        <v>393</v>
      </c>
      <c r="W26" s="766"/>
      <c r="X26" s="766"/>
      <c r="Y26" s="766"/>
      <c r="Z26" s="767"/>
      <c r="AA26" s="765" t="s">
        <v>394</v>
      </c>
      <c r="AB26" s="766"/>
      <c r="AC26" s="766"/>
      <c r="AD26" s="766"/>
      <c r="AE26" s="766"/>
      <c r="AF26" s="860" t="s">
        <v>395</v>
      </c>
      <c r="AG26" s="861"/>
      <c r="AH26" s="861"/>
      <c r="AI26" s="861"/>
      <c r="AJ26" s="862"/>
      <c r="AK26" s="766" t="s">
        <v>396</v>
      </c>
      <c r="AL26" s="766"/>
      <c r="AM26" s="766"/>
      <c r="AN26" s="766"/>
      <c r="AO26" s="767"/>
      <c r="AP26" s="765" t="s">
        <v>397</v>
      </c>
      <c r="AQ26" s="766"/>
      <c r="AR26" s="766"/>
      <c r="AS26" s="766"/>
      <c r="AT26" s="767"/>
      <c r="AU26" s="765" t="s">
        <v>398</v>
      </c>
      <c r="AV26" s="766"/>
      <c r="AW26" s="766"/>
      <c r="AX26" s="766"/>
      <c r="AY26" s="767"/>
      <c r="AZ26" s="765" t="s">
        <v>399</v>
      </c>
      <c r="BA26" s="766"/>
      <c r="BB26" s="766"/>
      <c r="BC26" s="766"/>
      <c r="BD26" s="767"/>
      <c r="BE26" s="765" t="s">
        <v>375</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400</v>
      </c>
      <c r="C28" s="780"/>
      <c r="D28" s="780"/>
      <c r="E28" s="780"/>
      <c r="F28" s="780"/>
      <c r="G28" s="780"/>
      <c r="H28" s="780"/>
      <c r="I28" s="780"/>
      <c r="J28" s="780"/>
      <c r="K28" s="780"/>
      <c r="L28" s="780"/>
      <c r="M28" s="780"/>
      <c r="N28" s="780"/>
      <c r="O28" s="780"/>
      <c r="P28" s="781"/>
      <c r="Q28" s="870">
        <v>742</v>
      </c>
      <c r="R28" s="871"/>
      <c r="S28" s="871"/>
      <c r="T28" s="871"/>
      <c r="U28" s="871"/>
      <c r="V28" s="871">
        <v>635</v>
      </c>
      <c r="W28" s="871"/>
      <c r="X28" s="871"/>
      <c r="Y28" s="871"/>
      <c r="Z28" s="871"/>
      <c r="AA28" s="871">
        <v>106</v>
      </c>
      <c r="AB28" s="871"/>
      <c r="AC28" s="871"/>
      <c r="AD28" s="871"/>
      <c r="AE28" s="872"/>
      <c r="AF28" s="873">
        <v>106</v>
      </c>
      <c r="AG28" s="871"/>
      <c r="AH28" s="871"/>
      <c r="AI28" s="871"/>
      <c r="AJ28" s="874"/>
      <c r="AK28" s="875">
        <v>92</v>
      </c>
      <c r="AL28" s="866"/>
      <c r="AM28" s="866"/>
      <c r="AN28" s="866"/>
      <c r="AO28" s="866"/>
      <c r="AP28" s="866">
        <v>0</v>
      </c>
      <c r="AQ28" s="866"/>
      <c r="AR28" s="866"/>
      <c r="AS28" s="866"/>
      <c r="AT28" s="866"/>
      <c r="AU28" s="866">
        <v>0</v>
      </c>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401</v>
      </c>
      <c r="C29" s="804"/>
      <c r="D29" s="804"/>
      <c r="E29" s="804"/>
      <c r="F29" s="804"/>
      <c r="G29" s="804"/>
      <c r="H29" s="804"/>
      <c r="I29" s="804"/>
      <c r="J29" s="804"/>
      <c r="K29" s="804"/>
      <c r="L29" s="804"/>
      <c r="M29" s="804"/>
      <c r="N29" s="804"/>
      <c r="O29" s="804"/>
      <c r="P29" s="805"/>
      <c r="Q29" s="806">
        <v>470</v>
      </c>
      <c r="R29" s="807"/>
      <c r="S29" s="807"/>
      <c r="T29" s="807"/>
      <c r="U29" s="807"/>
      <c r="V29" s="807">
        <v>460</v>
      </c>
      <c r="W29" s="807"/>
      <c r="X29" s="807"/>
      <c r="Y29" s="807"/>
      <c r="Z29" s="807"/>
      <c r="AA29" s="807">
        <v>10</v>
      </c>
      <c r="AB29" s="807"/>
      <c r="AC29" s="807"/>
      <c r="AD29" s="807"/>
      <c r="AE29" s="808"/>
      <c r="AF29" s="809">
        <v>10</v>
      </c>
      <c r="AG29" s="810"/>
      <c r="AH29" s="810"/>
      <c r="AI29" s="810"/>
      <c r="AJ29" s="811"/>
      <c r="AK29" s="878">
        <v>105</v>
      </c>
      <c r="AL29" s="879"/>
      <c r="AM29" s="879"/>
      <c r="AN29" s="879"/>
      <c r="AO29" s="879"/>
      <c r="AP29" s="879">
        <v>0</v>
      </c>
      <c r="AQ29" s="879"/>
      <c r="AR29" s="879"/>
      <c r="AS29" s="879"/>
      <c r="AT29" s="879"/>
      <c r="AU29" s="879">
        <v>0</v>
      </c>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402</v>
      </c>
      <c r="C30" s="804"/>
      <c r="D30" s="804"/>
      <c r="E30" s="804"/>
      <c r="F30" s="804"/>
      <c r="G30" s="804"/>
      <c r="H30" s="804"/>
      <c r="I30" s="804"/>
      <c r="J30" s="804"/>
      <c r="K30" s="804"/>
      <c r="L30" s="804"/>
      <c r="M30" s="804"/>
      <c r="N30" s="804"/>
      <c r="O30" s="804"/>
      <c r="P30" s="805"/>
      <c r="Q30" s="806">
        <v>34</v>
      </c>
      <c r="R30" s="807"/>
      <c r="S30" s="807"/>
      <c r="T30" s="807"/>
      <c r="U30" s="807"/>
      <c r="V30" s="807">
        <v>33</v>
      </c>
      <c r="W30" s="807"/>
      <c r="X30" s="807"/>
      <c r="Y30" s="807"/>
      <c r="Z30" s="807"/>
      <c r="AA30" s="807">
        <v>1</v>
      </c>
      <c r="AB30" s="807"/>
      <c r="AC30" s="807"/>
      <c r="AD30" s="807"/>
      <c r="AE30" s="808"/>
      <c r="AF30" s="809">
        <v>1</v>
      </c>
      <c r="AG30" s="810"/>
      <c r="AH30" s="810"/>
      <c r="AI30" s="810"/>
      <c r="AJ30" s="811"/>
      <c r="AK30" s="878">
        <v>16</v>
      </c>
      <c r="AL30" s="879"/>
      <c r="AM30" s="879"/>
      <c r="AN30" s="879"/>
      <c r="AO30" s="879"/>
      <c r="AP30" s="879">
        <v>0</v>
      </c>
      <c r="AQ30" s="879"/>
      <c r="AR30" s="879"/>
      <c r="AS30" s="879"/>
      <c r="AT30" s="879"/>
      <c r="AU30" s="879">
        <v>0</v>
      </c>
      <c r="AV30" s="879"/>
      <c r="AW30" s="879"/>
      <c r="AX30" s="879"/>
      <c r="AY30" s="879"/>
      <c r="AZ30" s="880"/>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570</v>
      </c>
      <c r="C31" s="804"/>
      <c r="D31" s="804"/>
      <c r="E31" s="804"/>
      <c r="F31" s="804"/>
      <c r="G31" s="804"/>
      <c r="H31" s="804"/>
      <c r="I31" s="804"/>
      <c r="J31" s="804"/>
      <c r="K31" s="804"/>
      <c r="L31" s="804"/>
      <c r="M31" s="804"/>
      <c r="N31" s="804"/>
      <c r="O31" s="804"/>
      <c r="P31" s="805"/>
      <c r="Q31" s="806">
        <v>1332</v>
      </c>
      <c r="R31" s="807"/>
      <c r="S31" s="807"/>
      <c r="T31" s="807"/>
      <c r="U31" s="807"/>
      <c r="V31" s="807">
        <v>1322</v>
      </c>
      <c r="W31" s="807"/>
      <c r="X31" s="807"/>
      <c r="Y31" s="807"/>
      <c r="Z31" s="807"/>
      <c r="AA31" s="807">
        <v>10</v>
      </c>
      <c r="AB31" s="807"/>
      <c r="AC31" s="807"/>
      <c r="AD31" s="807"/>
      <c r="AE31" s="808"/>
      <c r="AF31" s="809">
        <v>10</v>
      </c>
      <c r="AG31" s="810"/>
      <c r="AH31" s="810"/>
      <c r="AI31" s="810"/>
      <c r="AJ31" s="811"/>
      <c r="AK31" s="878">
        <v>108</v>
      </c>
      <c r="AL31" s="879"/>
      <c r="AM31" s="879"/>
      <c r="AN31" s="879"/>
      <c r="AO31" s="879"/>
      <c r="AP31" s="879">
        <v>1409</v>
      </c>
      <c r="AQ31" s="879"/>
      <c r="AR31" s="879"/>
      <c r="AS31" s="879"/>
      <c r="AT31" s="879"/>
      <c r="AU31" s="879">
        <f>AP31</f>
        <v>1409</v>
      </c>
      <c r="AV31" s="879"/>
      <c r="AW31" s="879"/>
      <c r="AX31" s="879"/>
      <c r="AY31" s="879"/>
      <c r="AZ31" s="880"/>
      <c r="BA31" s="880"/>
      <c r="BB31" s="880"/>
      <c r="BC31" s="880"/>
      <c r="BD31" s="880"/>
      <c r="BE31" s="876" t="s">
        <v>573</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571</v>
      </c>
      <c r="C32" s="804"/>
      <c r="D32" s="804"/>
      <c r="E32" s="804"/>
      <c r="F32" s="804"/>
      <c r="G32" s="804"/>
      <c r="H32" s="804"/>
      <c r="I32" s="804"/>
      <c r="J32" s="804"/>
      <c r="K32" s="804"/>
      <c r="L32" s="804"/>
      <c r="M32" s="804"/>
      <c r="N32" s="804"/>
      <c r="O32" s="804"/>
      <c r="P32" s="805"/>
      <c r="Q32" s="806">
        <v>112</v>
      </c>
      <c r="R32" s="807"/>
      <c r="S32" s="807"/>
      <c r="T32" s="807"/>
      <c r="U32" s="807"/>
      <c r="V32" s="807">
        <v>109</v>
      </c>
      <c r="W32" s="807"/>
      <c r="X32" s="807"/>
      <c r="Y32" s="807"/>
      <c r="Z32" s="807"/>
      <c r="AA32" s="807">
        <v>3</v>
      </c>
      <c r="AB32" s="807"/>
      <c r="AC32" s="807"/>
      <c r="AD32" s="807"/>
      <c r="AE32" s="808"/>
      <c r="AF32" s="809">
        <v>3</v>
      </c>
      <c r="AG32" s="810"/>
      <c r="AH32" s="810"/>
      <c r="AI32" s="810"/>
      <c r="AJ32" s="811"/>
      <c r="AK32" s="878">
        <v>20</v>
      </c>
      <c r="AL32" s="879"/>
      <c r="AM32" s="879"/>
      <c r="AN32" s="879"/>
      <c r="AO32" s="879"/>
      <c r="AP32" s="879">
        <v>31</v>
      </c>
      <c r="AQ32" s="879"/>
      <c r="AR32" s="879"/>
      <c r="AS32" s="879"/>
      <c r="AT32" s="879"/>
      <c r="AU32" s="879">
        <f>AP32</f>
        <v>31</v>
      </c>
      <c r="AV32" s="879"/>
      <c r="AW32" s="879"/>
      <c r="AX32" s="879"/>
      <c r="AY32" s="879"/>
      <c r="AZ32" s="880"/>
      <c r="BA32" s="880"/>
      <c r="BB32" s="880"/>
      <c r="BC32" s="880"/>
      <c r="BD32" s="880"/>
      <c r="BE32" s="876" t="s">
        <v>573</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572</v>
      </c>
      <c r="C33" s="804"/>
      <c r="D33" s="804"/>
      <c r="E33" s="804"/>
      <c r="F33" s="804"/>
      <c r="G33" s="804"/>
      <c r="H33" s="804"/>
      <c r="I33" s="804"/>
      <c r="J33" s="804"/>
      <c r="K33" s="804"/>
      <c r="L33" s="804"/>
      <c r="M33" s="804"/>
      <c r="N33" s="804"/>
      <c r="O33" s="804"/>
      <c r="P33" s="805"/>
      <c r="Q33" s="806">
        <v>18</v>
      </c>
      <c r="R33" s="807"/>
      <c r="S33" s="807"/>
      <c r="T33" s="807"/>
      <c r="U33" s="807"/>
      <c r="V33" s="807">
        <v>13</v>
      </c>
      <c r="W33" s="807"/>
      <c r="X33" s="807"/>
      <c r="Y33" s="807"/>
      <c r="Z33" s="807"/>
      <c r="AA33" s="807">
        <v>5</v>
      </c>
      <c r="AB33" s="807"/>
      <c r="AC33" s="807"/>
      <c r="AD33" s="807"/>
      <c r="AE33" s="808"/>
      <c r="AF33" s="809">
        <v>5</v>
      </c>
      <c r="AG33" s="810"/>
      <c r="AH33" s="810"/>
      <c r="AI33" s="810"/>
      <c r="AJ33" s="811"/>
      <c r="AK33" s="878">
        <v>7</v>
      </c>
      <c r="AL33" s="879"/>
      <c r="AM33" s="879"/>
      <c r="AN33" s="879"/>
      <c r="AO33" s="879"/>
      <c r="AP33" s="879">
        <v>9</v>
      </c>
      <c r="AQ33" s="879"/>
      <c r="AR33" s="879"/>
      <c r="AS33" s="879"/>
      <c r="AT33" s="879"/>
      <c r="AU33" s="879">
        <f>AP33</f>
        <v>9</v>
      </c>
      <c r="AV33" s="879"/>
      <c r="AW33" s="879"/>
      <c r="AX33" s="879"/>
      <c r="AY33" s="879"/>
      <c r="AZ33" s="880"/>
      <c r="BA33" s="880"/>
      <c r="BB33" s="880"/>
      <c r="BC33" s="880"/>
      <c r="BD33" s="880"/>
      <c r="BE33" s="876" t="s">
        <v>573</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403</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387</v>
      </c>
      <c r="B63" s="838" t="s">
        <v>404</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117</v>
      </c>
      <c r="AG63" s="890"/>
      <c r="AH63" s="890"/>
      <c r="AI63" s="890"/>
      <c r="AJ63" s="891"/>
      <c r="AK63" s="892"/>
      <c r="AL63" s="887"/>
      <c r="AM63" s="887"/>
      <c r="AN63" s="887"/>
      <c r="AO63" s="887"/>
      <c r="AP63" s="890"/>
      <c r="AQ63" s="890"/>
      <c r="AR63" s="890"/>
      <c r="AS63" s="890"/>
      <c r="AT63" s="890"/>
      <c r="AU63" s="890"/>
      <c r="AV63" s="890"/>
      <c r="AW63" s="890"/>
      <c r="AX63" s="890"/>
      <c r="AY63" s="890"/>
      <c r="AZ63" s="894"/>
      <c r="BA63" s="894"/>
      <c r="BB63" s="894"/>
      <c r="BC63" s="894"/>
      <c r="BD63" s="894"/>
      <c r="BE63" s="895"/>
      <c r="BF63" s="895"/>
      <c r="BG63" s="895"/>
      <c r="BH63" s="895"/>
      <c r="BI63" s="896"/>
      <c r="BJ63" s="897" t="s">
        <v>389</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405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406</v>
      </c>
      <c r="B66" s="789"/>
      <c r="C66" s="789"/>
      <c r="D66" s="789"/>
      <c r="E66" s="789"/>
      <c r="F66" s="789"/>
      <c r="G66" s="789"/>
      <c r="H66" s="789"/>
      <c r="I66" s="789"/>
      <c r="J66" s="789"/>
      <c r="K66" s="789"/>
      <c r="L66" s="789"/>
      <c r="M66" s="789"/>
      <c r="N66" s="789"/>
      <c r="O66" s="789"/>
      <c r="P66" s="790"/>
      <c r="Q66" s="765" t="s">
        <v>407</v>
      </c>
      <c r="R66" s="766"/>
      <c r="S66" s="766"/>
      <c r="T66" s="766"/>
      <c r="U66" s="767"/>
      <c r="V66" s="765" t="s">
        <v>408</v>
      </c>
      <c r="W66" s="766"/>
      <c r="X66" s="766"/>
      <c r="Y66" s="766"/>
      <c r="Z66" s="767"/>
      <c r="AA66" s="765" t="s">
        <v>409</v>
      </c>
      <c r="AB66" s="766"/>
      <c r="AC66" s="766"/>
      <c r="AD66" s="766"/>
      <c r="AE66" s="767"/>
      <c r="AF66" s="900" t="s">
        <v>410</v>
      </c>
      <c r="AG66" s="861"/>
      <c r="AH66" s="861"/>
      <c r="AI66" s="861"/>
      <c r="AJ66" s="901"/>
      <c r="AK66" s="765" t="s">
        <v>411</v>
      </c>
      <c r="AL66" s="789"/>
      <c r="AM66" s="789"/>
      <c r="AN66" s="789"/>
      <c r="AO66" s="790"/>
      <c r="AP66" s="765" t="s">
        <v>412</v>
      </c>
      <c r="AQ66" s="766"/>
      <c r="AR66" s="766"/>
      <c r="AS66" s="766"/>
      <c r="AT66" s="767"/>
      <c r="AU66" s="765" t="s">
        <v>413</v>
      </c>
      <c r="AV66" s="766"/>
      <c r="AW66" s="766"/>
      <c r="AX66" s="766"/>
      <c r="AY66" s="767"/>
      <c r="AZ66" s="765" t="s">
        <v>375</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576</v>
      </c>
      <c r="C68" s="918"/>
      <c r="D68" s="918"/>
      <c r="E68" s="918"/>
      <c r="F68" s="918"/>
      <c r="G68" s="918"/>
      <c r="H68" s="918"/>
      <c r="I68" s="918"/>
      <c r="J68" s="918"/>
      <c r="K68" s="918"/>
      <c r="L68" s="918"/>
      <c r="M68" s="918"/>
      <c r="N68" s="918"/>
      <c r="O68" s="918"/>
      <c r="P68" s="919"/>
      <c r="Q68" s="920">
        <v>157</v>
      </c>
      <c r="R68" s="914"/>
      <c r="S68" s="914"/>
      <c r="T68" s="914"/>
      <c r="U68" s="914"/>
      <c r="V68" s="914">
        <v>149</v>
      </c>
      <c r="W68" s="914"/>
      <c r="X68" s="914"/>
      <c r="Y68" s="914"/>
      <c r="Z68" s="914"/>
      <c r="AA68" s="914">
        <v>8</v>
      </c>
      <c r="AB68" s="914"/>
      <c r="AC68" s="914"/>
      <c r="AD68" s="914"/>
      <c r="AE68" s="914"/>
      <c r="AF68" s="914">
        <v>8</v>
      </c>
      <c r="AG68" s="914"/>
      <c r="AH68" s="914"/>
      <c r="AI68" s="914"/>
      <c r="AJ68" s="914"/>
      <c r="AK68" s="914">
        <v>38</v>
      </c>
      <c r="AL68" s="914"/>
      <c r="AM68" s="914"/>
      <c r="AN68" s="914"/>
      <c r="AO68" s="914"/>
      <c r="AP68" s="914">
        <v>0</v>
      </c>
      <c r="AQ68" s="914"/>
      <c r="AR68" s="914"/>
      <c r="AS68" s="914"/>
      <c r="AT68" s="914"/>
      <c r="AU68" s="914">
        <v>0</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577</v>
      </c>
      <c r="C69" s="922"/>
      <c r="D69" s="922"/>
      <c r="E69" s="922"/>
      <c r="F69" s="922"/>
      <c r="G69" s="922"/>
      <c r="H69" s="922"/>
      <c r="I69" s="922"/>
      <c r="J69" s="922"/>
      <c r="K69" s="922"/>
      <c r="L69" s="922"/>
      <c r="M69" s="922"/>
      <c r="N69" s="922"/>
      <c r="O69" s="922"/>
      <c r="P69" s="923"/>
      <c r="Q69" s="924">
        <v>7417</v>
      </c>
      <c r="R69" s="879"/>
      <c r="S69" s="879"/>
      <c r="T69" s="879"/>
      <c r="U69" s="879"/>
      <c r="V69" s="879">
        <v>7036</v>
      </c>
      <c r="W69" s="879"/>
      <c r="X69" s="879"/>
      <c r="Y69" s="879"/>
      <c r="Z69" s="879"/>
      <c r="AA69" s="879">
        <v>381</v>
      </c>
      <c r="AB69" s="879"/>
      <c r="AC69" s="879"/>
      <c r="AD69" s="879"/>
      <c r="AE69" s="879"/>
      <c r="AF69" s="879">
        <v>381</v>
      </c>
      <c r="AG69" s="879"/>
      <c r="AH69" s="879"/>
      <c r="AI69" s="879"/>
      <c r="AJ69" s="879"/>
      <c r="AK69" s="879">
        <v>0</v>
      </c>
      <c r="AL69" s="879"/>
      <c r="AM69" s="879"/>
      <c r="AN69" s="879"/>
      <c r="AO69" s="879"/>
      <c r="AP69" s="879">
        <v>0</v>
      </c>
      <c r="AQ69" s="879"/>
      <c r="AR69" s="879"/>
      <c r="AS69" s="879"/>
      <c r="AT69" s="879"/>
      <c r="AU69" s="879">
        <v>0</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578</v>
      </c>
      <c r="C70" s="922"/>
      <c r="D70" s="922"/>
      <c r="E70" s="922"/>
      <c r="F70" s="922"/>
      <c r="G70" s="922"/>
      <c r="H70" s="922"/>
      <c r="I70" s="922"/>
      <c r="J70" s="922"/>
      <c r="K70" s="922"/>
      <c r="L70" s="922"/>
      <c r="M70" s="922"/>
      <c r="N70" s="922"/>
      <c r="O70" s="922"/>
      <c r="P70" s="923"/>
      <c r="Q70" s="924">
        <v>105</v>
      </c>
      <c r="R70" s="879"/>
      <c r="S70" s="879"/>
      <c r="T70" s="879"/>
      <c r="U70" s="879"/>
      <c r="V70" s="879">
        <v>63</v>
      </c>
      <c r="W70" s="879"/>
      <c r="X70" s="879"/>
      <c r="Y70" s="879"/>
      <c r="Z70" s="879"/>
      <c r="AA70" s="879">
        <v>42</v>
      </c>
      <c r="AB70" s="879"/>
      <c r="AC70" s="879"/>
      <c r="AD70" s="879"/>
      <c r="AE70" s="879"/>
      <c r="AF70" s="879">
        <v>42</v>
      </c>
      <c r="AG70" s="879"/>
      <c r="AH70" s="879"/>
      <c r="AI70" s="879"/>
      <c r="AJ70" s="879"/>
      <c r="AK70" s="879">
        <v>0</v>
      </c>
      <c r="AL70" s="879"/>
      <c r="AM70" s="879"/>
      <c r="AN70" s="879"/>
      <c r="AO70" s="879"/>
      <c r="AP70" s="879">
        <v>0</v>
      </c>
      <c r="AQ70" s="879"/>
      <c r="AR70" s="879"/>
      <c r="AS70" s="879"/>
      <c r="AT70" s="879"/>
      <c r="AU70" s="879">
        <v>0</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579</v>
      </c>
      <c r="C71" s="922"/>
      <c r="D71" s="922"/>
      <c r="E71" s="922"/>
      <c r="F71" s="922"/>
      <c r="G71" s="922"/>
      <c r="H71" s="922"/>
      <c r="I71" s="922"/>
      <c r="J71" s="922"/>
      <c r="K71" s="922"/>
      <c r="L71" s="922"/>
      <c r="M71" s="922"/>
      <c r="N71" s="922"/>
      <c r="O71" s="922"/>
      <c r="P71" s="923"/>
      <c r="Q71" s="924">
        <v>164</v>
      </c>
      <c r="R71" s="879"/>
      <c r="S71" s="879"/>
      <c r="T71" s="879"/>
      <c r="U71" s="879"/>
      <c r="V71" s="879">
        <v>124</v>
      </c>
      <c r="W71" s="879"/>
      <c r="X71" s="879"/>
      <c r="Y71" s="879"/>
      <c r="Z71" s="879"/>
      <c r="AA71" s="879">
        <v>40</v>
      </c>
      <c r="AB71" s="879"/>
      <c r="AC71" s="879"/>
      <c r="AD71" s="879"/>
      <c r="AE71" s="879"/>
      <c r="AF71" s="879">
        <v>40</v>
      </c>
      <c r="AG71" s="879"/>
      <c r="AH71" s="879"/>
      <c r="AI71" s="879"/>
      <c r="AJ71" s="879"/>
      <c r="AK71" s="879">
        <v>0</v>
      </c>
      <c r="AL71" s="879"/>
      <c r="AM71" s="879"/>
      <c r="AN71" s="879"/>
      <c r="AO71" s="879"/>
      <c r="AP71" s="879">
        <v>0</v>
      </c>
      <c r="AQ71" s="879"/>
      <c r="AR71" s="879"/>
      <c r="AS71" s="879"/>
      <c r="AT71" s="879"/>
      <c r="AU71" s="879">
        <v>0</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c r="C72" s="922"/>
      <c r="D72" s="922"/>
      <c r="E72" s="922"/>
      <c r="F72" s="922"/>
      <c r="G72" s="922"/>
      <c r="H72" s="922"/>
      <c r="I72" s="922"/>
      <c r="J72" s="922"/>
      <c r="K72" s="922"/>
      <c r="L72" s="922"/>
      <c r="M72" s="922"/>
      <c r="N72" s="922"/>
      <c r="O72" s="922"/>
      <c r="P72" s="923"/>
      <c r="Q72" s="924"/>
      <c r="R72" s="879"/>
      <c r="S72" s="879"/>
      <c r="T72" s="879"/>
      <c r="U72" s="879"/>
      <c r="V72" s="879"/>
      <c r="W72" s="879"/>
      <c r="X72" s="879"/>
      <c r="Y72" s="879"/>
      <c r="Z72" s="879"/>
      <c r="AA72" s="879"/>
      <c r="AB72" s="879"/>
      <c r="AC72" s="879"/>
      <c r="AD72" s="879"/>
      <c r="AE72" s="879"/>
      <c r="AF72" s="879"/>
      <c r="AG72" s="879"/>
      <c r="AH72" s="879"/>
      <c r="AI72" s="879"/>
      <c r="AJ72" s="879"/>
      <c r="AK72" s="879"/>
      <c r="AL72" s="879"/>
      <c r="AM72" s="879"/>
      <c r="AN72" s="879"/>
      <c r="AO72" s="879"/>
      <c r="AP72" s="879"/>
      <c r="AQ72" s="879"/>
      <c r="AR72" s="879"/>
      <c r="AS72" s="879"/>
      <c r="AT72" s="879"/>
      <c r="AU72" s="879"/>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387</v>
      </c>
      <c r="B88" s="838" t="s">
        <v>414</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c r="AG88" s="890"/>
      <c r="AH88" s="890"/>
      <c r="AI88" s="890"/>
      <c r="AJ88" s="890"/>
      <c r="AK88" s="887"/>
      <c r="AL88" s="887"/>
      <c r="AM88" s="887"/>
      <c r="AN88" s="887"/>
      <c r="AO88" s="887"/>
      <c r="AP88" s="890"/>
      <c r="AQ88" s="890"/>
      <c r="AR88" s="890"/>
      <c r="AS88" s="890"/>
      <c r="AT88" s="890"/>
      <c r="AU88" s="890"/>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838" t="s">
        <v>415</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416</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417</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420</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421</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422</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423</v>
      </c>
      <c r="AB109" s="943"/>
      <c r="AC109" s="943"/>
      <c r="AD109" s="943"/>
      <c r="AE109" s="944"/>
      <c r="AF109" s="942" t="s">
        <v>424</v>
      </c>
      <c r="AG109" s="943"/>
      <c r="AH109" s="943"/>
      <c r="AI109" s="943"/>
      <c r="AJ109" s="944"/>
      <c r="AK109" s="942" t="s">
        <v>303</v>
      </c>
      <c r="AL109" s="943"/>
      <c r="AM109" s="943"/>
      <c r="AN109" s="943"/>
      <c r="AO109" s="944"/>
      <c r="AP109" s="942" t="s">
        <v>425</v>
      </c>
      <c r="AQ109" s="943"/>
      <c r="AR109" s="943"/>
      <c r="AS109" s="943"/>
      <c r="AT109" s="945"/>
      <c r="AU109" s="962" t="s">
        <v>422</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423</v>
      </c>
      <c r="BR109" s="943"/>
      <c r="BS109" s="943"/>
      <c r="BT109" s="943"/>
      <c r="BU109" s="944"/>
      <c r="BV109" s="942" t="s">
        <v>424</v>
      </c>
      <c r="BW109" s="943"/>
      <c r="BX109" s="943"/>
      <c r="BY109" s="943"/>
      <c r="BZ109" s="944"/>
      <c r="CA109" s="942" t="s">
        <v>303</v>
      </c>
      <c r="CB109" s="943"/>
      <c r="CC109" s="943"/>
      <c r="CD109" s="943"/>
      <c r="CE109" s="944"/>
      <c r="CF109" s="963" t="s">
        <v>425</v>
      </c>
      <c r="CG109" s="963"/>
      <c r="CH109" s="963"/>
      <c r="CI109" s="963"/>
      <c r="CJ109" s="963"/>
      <c r="CK109" s="942" t="s">
        <v>426</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423</v>
      </c>
      <c r="DH109" s="943"/>
      <c r="DI109" s="943"/>
      <c r="DJ109" s="943"/>
      <c r="DK109" s="944"/>
      <c r="DL109" s="942" t="s">
        <v>424</v>
      </c>
      <c r="DM109" s="943"/>
      <c r="DN109" s="943"/>
      <c r="DO109" s="943"/>
      <c r="DP109" s="944"/>
      <c r="DQ109" s="942" t="s">
        <v>303</v>
      </c>
      <c r="DR109" s="943"/>
      <c r="DS109" s="943"/>
      <c r="DT109" s="943"/>
      <c r="DU109" s="944"/>
      <c r="DV109" s="942" t="s">
        <v>425</v>
      </c>
      <c r="DW109" s="943"/>
      <c r="DX109" s="943"/>
      <c r="DY109" s="943"/>
      <c r="DZ109" s="945"/>
    </row>
    <row r="110" spans="1:131" s="248" customFormat="1" ht="26.25" customHeight="1" x14ac:dyDescent="0.15">
      <c r="A110" s="946" t="s">
        <v>427</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650239</v>
      </c>
      <c r="AB110" s="950"/>
      <c r="AC110" s="950"/>
      <c r="AD110" s="950"/>
      <c r="AE110" s="951"/>
      <c r="AF110" s="952">
        <v>650217</v>
      </c>
      <c r="AG110" s="950"/>
      <c r="AH110" s="950"/>
      <c r="AI110" s="950"/>
      <c r="AJ110" s="951"/>
      <c r="AK110" s="952">
        <v>754824</v>
      </c>
      <c r="AL110" s="950"/>
      <c r="AM110" s="950"/>
      <c r="AN110" s="950"/>
      <c r="AO110" s="951"/>
      <c r="AP110" s="953">
        <v>25.7</v>
      </c>
      <c r="AQ110" s="954"/>
      <c r="AR110" s="954"/>
      <c r="AS110" s="954"/>
      <c r="AT110" s="955"/>
      <c r="AU110" s="956" t="s">
        <v>72</v>
      </c>
      <c r="AV110" s="957"/>
      <c r="AW110" s="957"/>
      <c r="AX110" s="957"/>
      <c r="AY110" s="957"/>
      <c r="AZ110" s="998" t="s">
        <v>428</v>
      </c>
      <c r="BA110" s="947"/>
      <c r="BB110" s="947"/>
      <c r="BC110" s="947"/>
      <c r="BD110" s="947"/>
      <c r="BE110" s="947"/>
      <c r="BF110" s="947"/>
      <c r="BG110" s="947"/>
      <c r="BH110" s="947"/>
      <c r="BI110" s="947"/>
      <c r="BJ110" s="947"/>
      <c r="BK110" s="947"/>
      <c r="BL110" s="947"/>
      <c r="BM110" s="947"/>
      <c r="BN110" s="947"/>
      <c r="BO110" s="947"/>
      <c r="BP110" s="948"/>
      <c r="BQ110" s="984">
        <v>7267604</v>
      </c>
      <c r="BR110" s="985"/>
      <c r="BS110" s="985"/>
      <c r="BT110" s="985"/>
      <c r="BU110" s="985"/>
      <c r="BV110" s="985">
        <v>7421336</v>
      </c>
      <c r="BW110" s="985"/>
      <c r="BX110" s="985"/>
      <c r="BY110" s="985"/>
      <c r="BZ110" s="985"/>
      <c r="CA110" s="985">
        <v>8079560</v>
      </c>
      <c r="CB110" s="985"/>
      <c r="CC110" s="985"/>
      <c r="CD110" s="985"/>
      <c r="CE110" s="985"/>
      <c r="CF110" s="999">
        <v>275.39999999999998</v>
      </c>
      <c r="CG110" s="1000"/>
      <c r="CH110" s="1000"/>
      <c r="CI110" s="1000"/>
      <c r="CJ110" s="1000"/>
      <c r="CK110" s="1001" t="s">
        <v>429</v>
      </c>
      <c r="CL110" s="1002"/>
      <c r="CM110" s="981" t="s">
        <v>430</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431</v>
      </c>
      <c r="DH110" s="985"/>
      <c r="DI110" s="985"/>
      <c r="DJ110" s="985"/>
      <c r="DK110" s="985"/>
      <c r="DL110" s="985" t="s">
        <v>389</v>
      </c>
      <c r="DM110" s="985"/>
      <c r="DN110" s="985"/>
      <c r="DO110" s="985"/>
      <c r="DP110" s="985"/>
      <c r="DQ110" s="985" t="s">
        <v>389</v>
      </c>
      <c r="DR110" s="985"/>
      <c r="DS110" s="985"/>
      <c r="DT110" s="985"/>
      <c r="DU110" s="985"/>
      <c r="DV110" s="986" t="s">
        <v>389</v>
      </c>
      <c r="DW110" s="986"/>
      <c r="DX110" s="986"/>
      <c r="DY110" s="986"/>
      <c r="DZ110" s="987"/>
    </row>
    <row r="111" spans="1:131" s="248" customFormat="1" ht="26.25" customHeight="1" x14ac:dyDescent="0.15">
      <c r="A111" s="988" t="s">
        <v>432</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431</v>
      </c>
      <c r="AB111" s="992"/>
      <c r="AC111" s="992"/>
      <c r="AD111" s="992"/>
      <c r="AE111" s="993"/>
      <c r="AF111" s="994" t="s">
        <v>431</v>
      </c>
      <c r="AG111" s="992"/>
      <c r="AH111" s="992"/>
      <c r="AI111" s="992"/>
      <c r="AJ111" s="993"/>
      <c r="AK111" s="994" t="s">
        <v>431</v>
      </c>
      <c r="AL111" s="992"/>
      <c r="AM111" s="992"/>
      <c r="AN111" s="992"/>
      <c r="AO111" s="993"/>
      <c r="AP111" s="995" t="s">
        <v>389</v>
      </c>
      <c r="AQ111" s="996"/>
      <c r="AR111" s="996"/>
      <c r="AS111" s="996"/>
      <c r="AT111" s="997"/>
      <c r="AU111" s="958"/>
      <c r="AV111" s="959"/>
      <c r="AW111" s="959"/>
      <c r="AX111" s="959"/>
      <c r="AY111" s="959"/>
      <c r="AZ111" s="1007" t="s">
        <v>433</v>
      </c>
      <c r="BA111" s="1008"/>
      <c r="BB111" s="1008"/>
      <c r="BC111" s="1008"/>
      <c r="BD111" s="1008"/>
      <c r="BE111" s="1008"/>
      <c r="BF111" s="1008"/>
      <c r="BG111" s="1008"/>
      <c r="BH111" s="1008"/>
      <c r="BI111" s="1008"/>
      <c r="BJ111" s="1008"/>
      <c r="BK111" s="1008"/>
      <c r="BL111" s="1008"/>
      <c r="BM111" s="1008"/>
      <c r="BN111" s="1008"/>
      <c r="BO111" s="1008"/>
      <c r="BP111" s="1009"/>
      <c r="BQ111" s="977" t="s">
        <v>173</v>
      </c>
      <c r="BR111" s="978"/>
      <c r="BS111" s="978"/>
      <c r="BT111" s="978"/>
      <c r="BU111" s="978"/>
      <c r="BV111" s="978">
        <v>3083947</v>
      </c>
      <c r="BW111" s="978"/>
      <c r="BX111" s="978"/>
      <c r="BY111" s="978"/>
      <c r="BZ111" s="978"/>
      <c r="CA111" s="978">
        <v>3960</v>
      </c>
      <c r="CB111" s="978"/>
      <c r="CC111" s="978"/>
      <c r="CD111" s="978"/>
      <c r="CE111" s="978"/>
      <c r="CF111" s="972">
        <v>0.1</v>
      </c>
      <c r="CG111" s="973"/>
      <c r="CH111" s="973"/>
      <c r="CI111" s="973"/>
      <c r="CJ111" s="973"/>
      <c r="CK111" s="1003"/>
      <c r="CL111" s="1004"/>
      <c r="CM111" s="974" t="s">
        <v>434</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173</v>
      </c>
      <c r="DH111" s="978"/>
      <c r="DI111" s="978"/>
      <c r="DJ111" s="978"/>
      <c r="DK111" s="978"/>
      <c r="DL111" s="978" t="s">
        <v>173</v>
      </c>
      <c r="DM111" s="978"/>
      <c r="DN111" s="978"/>
      <c r="DO111" s="978"/>
      <c r="DP111" s="978"/>
      <c r="DQ111" s="978" t="s">
        <v>173</v>
      </c>
      <c r="DR111" s="978"/>
      <c r="DS111" s="978"/>
      <c r="DT111" s="978"/>
      <c r="DU111" s="978"/>
      <c r="DV111" s="979" t="s">
        <v>173</v>
      </c>
      <c r="DW111" s="979"/>
      <c r="DX111" s="979"/>
      <c r="DY111" s="979"/>
      <c r="DZ111" s="980"/>
    </row>
    <row r="112" spans="1:131" s="248" customFormat="1" ht="26.25" customHeight="1" x14ac:dyDescent="0.15">
      <c r="A112" s="1010" t="s">
        <v>435</v>
      </c>
      <c r="B112" s="1011"/>
      <c r="C112" s="1008" t="s">
        <v>436</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173</v>
      </c>
      <c r="AB112" s="1017"/>
      <c r="AC112" s="1017"/>
      <c r="AD112" s="1017"/>
      <c r="AE112" s="1018"/>
      <c r="AF112" s="1019" t="s">
        <v>431</v>
      </c>
      <c r="AG112" s="1017"/>
      <c r="AH112" s="1017"/>
      <c r="AI112" s="1017"/>
      <c r="AJ112" s="1018"/>
      <c r="AK112" s="1019" t="s">
        <v>173</v>
      </c>
      <c r="AL112" s="1017"/>
      <c r="AM112" s="1017"/>
      <c r="AN112" s="1017"/>
      <c r="AO112" s="1018"/>
      <c r="AP112" s="1020" t="s">
        <v>173</v>
      </c>
      <c r="AQ112" s="1021"/>
      <c r="AR112" s="1021"/>
      <c r="AS112" s="1021"/>
      <c r="AT112" s="1022"/>
      <c r="AU112" s="958"/>
      <c r="AV112" s="959"/>
      <c r="AW112" s="959"/>
      <c r="AX112" s="959"/>
      <c r="AY112" s="959"/>
      <c r="AZ112" s="1007" t="s">
        <v>437</v>
      </c>
      <c r="BA112" s="1008"/>
      <c r="BB112" s="1008"/>
      <c r="BC112" s="1008"/>
      <c r="BD112" s="1008"/>
      <c r="BE112" s="1008"/>
      <c r="BF112" s="1008"/>
      <c r="BG112" s="1008"/>
      <c r="BH112" s="1008"/>
      <c r="BI112" s="1008"/>
      <c r="BJ112" s="1008"/>
      <c r="BK112" s="1008"/>
      <c r="BL112" s="1008"/>
      <c r="BM112" s="1008"/>
      <c r="BN112" s="1008"/>
      <c r="BO112" s="1008"/>
      <c r="BP112" s="1009"/>
      <c r="BQ112" s="977">
        <v>934989</v>
      </c>
      <c r="BR112" s="978"/>
      <c r="BS112" s="978"/>
      <c r="BT112" s="978"/>
      <c r="BU112" s="978"/>
      <c r="BV112" s="978">
        <v>944720</v>
      </c>
      <c r="BW112" s="978"/>
      <c r="BX112" s="978"/>
      <c r="BY112" s="978"/>
      <c r="BZ112" s="978"/>
      <c r="CA112" s="978">
        <v>994806</v>
      </c>
      <c r="CB112" s="978"/>
      <c r="CC112" s="978"/>
      <c r="CD112" s="978"/>
      <c r="CE112" s="978"/>
      <c r="CF112" s="972">
        <v>33.9</v>
      </c>
      <c r="CG112" s="973"/>
      <c r="CH112" s="973"/>
      <c r="CI112" s="973"/>
      <c r="CJ112" s="973"/>
      <c r="CK112" s="1003"/>
      <c r="CL112" s="1004"/>
      <c r="CM112" s="974" t="s">
        <v>438</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173</v>
      </c>
      <c r="DH112" s="978"/>
      <c r="DI112" s="978"/>
      <c r="DJ112" s="978"/>
      <c r="DK112" s="978"/>
      <c r="DL112" s="978" t="s">
        <v>173</v>
      </c>
      <c r="DM112" s="978"/>
      <c r="DN112" s="978"/>
      <c r="DO112" s="978"/>
      <c r="DP112" s="978"/>
      <c r="DQ112" s="978" t="s">
        <v>173</v>
      </c>
      <c r="DR112" s="978"/>
      <c r="DS112" s="978"/>
      <c r="DT112" s="978"/>
      <c r="DU112" s="978"/>
      <c r="DV112" s="979" t="s">
        <v>173</v>
      </c>
      <c r="DW112" s="979"/>
      <c r="DX112" s="979"/>
      <c r="DY112" s="979"/>
      <c r="DZ112" s="980"/>
    </row>
    <row r="113" spans="1:130" s="248" customFormat="1" ht="26.25" customHeight="1" x14ac:dyDescent="0.15">
      <c r="A113" s="1012"/>
      <c r="B113" s="1013"/>
      <c r="C113" s="1008" t="s">
        <v>439</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60554</v>
      </c>
      <c r="AB113" s="992"/>
      <c r="AC113" s="992"/>
      <c r="AD113" s="992"/>
      <c r="AE113" s="993"/>
      <c r="AF113" s="994">
        <v>62944</v>
      </c>
      <c r="AG113" s="992"/>
      <c r="AH113" s="992"/>
      <c r="AI113" s="992"/>
      <c r="AJ113" s="993"/>
      <c r="AK113" s="994">
        <v>85839</v>
      </c>
      <c r="AL113" s="992"/>
      <c r="AM113" s="992"/>
      <c r="AN113" s="992"/>
      <c r="AO113" s="993"/>
      <c r="AP113" s="995">
        <v>2.9</v>
      </c>
      <c r="AQ113" s="996"/>
      <c r="AR113" s="996"/>
      <c r="AS113" s="996"/>
      <c r="AT113" s="997"/>
      <c r="AU113" s="958"/>
      <c r="AV113" s="959"/>
      <c r="AW113" s="959"/>
      <c r="AX113" s="959"/>
      <c r="AY113" s="959"/>
      <c r="AZ113" s="1007" t="s">
        <v>440</v>
      </c>
      <c r="BA113" s="1008"/>
      <c r="BB113" s="1008"/>
      <c r="BC113" s="1008"/>
      <c r="BD113" s="1008"/>
      <c r="BE113" s="1008"/>
      <c r="BF113" s="1008"/>
      <c r="BG113" s="1008"/>
      <c r="BH113" s="1008"/>
      <c r="BI113" s="1008"/>
      <c r="BJ113" s="1008"/>
      <c r="BK113" s="1008"/>
      <c r="BL113" s="1008"/>
      <c r="BM113" s="1008"/>
      <c r="BN113" s="1008"/>
      <c r="BO113" s="1008"/>
      <c r="BP113" s="1009"/>
      <c r="BQ113" s="977" t="s">
        <v>173</v>
      </c>
      <c r="BR113" s="978"/>
      <c r="BS113" s="978"/>
      <c r="BT113" s="978"/>
      <c r="BU113" s="978"/>
      <c r="BV113" s="978" t="s">
        <v>173</v>
      </c>
      <c r="BW113" s="978"/>
      <c r="BX113" s="978"/>
      <c r="BY113" s="978"/>
      <c r="BZ113" s="978"/>
      <c r="CA113" s="978" t="s">
        <v>173</v>
      </c>
      <c r="CB113" s="978"/>
      <c r="CC113" s="978"/>
      <c r="CD113" s="978"/>
      <c r="CE113" s="978"/>
      <c r="CF113" s="972" t="s">
        <v>173</v>
      </c>
      <c r="CG113" s="973"/>
      <c r="CH113" s="973"/>
      <c r="CI113" s="973"/>
      <c r="CJ113" s="973"/>
      <c r="CK113" s="1003"/>
      <c r="CL113" s="1004"/>
      <c r="CM113" s="974" t="s">
        <v>441</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173</v>
      </c>
      <c r="DH113" s="1017"/>
      <c r="DI113" s="1017"/>
      <c r="DJ113" s="1017"/>
      <c r="DK113" s="1018"/>
      <c r="DL113" s="1019" t="s">
        <v>173</v>
      </c>
      <c r="DM113" s="1017"/>
      <c r="DN113" s="1017"/>
      <c r="DO113" s="1017"/>
      <c r="DP113" s="1018"/>
      <c r="DQ113" s="1019" t="s">
        <v>173</v>
      </c>
      <c r="DR113" s="1017"/>
      <c r="DS113" s="1017"/>
      <c r="DT113" s="1017"/>
      <c r="DU113" s="1018"/>
      <c r="DV113" s="1020" t="s">
        <v>173</v>
      </c>
      <c r="DW113" s="1021"/>
      <c r="DX113" s="1021"/>
      <c r="DY113" s="1021"/>
      <c r="DZ113" s="1022"/>
    </row>
    <row r="114" spans="1:130" s="248" customFormat="1" ht="26.25" customHeight="1" x14ac:dyDescent="0.15">
      <c r="A114" s="1012"/>
      <c r="B114" s="1013"/>
      <c r="C114" s="1008" t="s">
        <v>442</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t="s">
        <v>173</v>
      </c>
      <c r="AB114" s="1017"/>
      <c r="AC114" s="1017"/>
      <c r="AD114" s="1017"/>
      <c r="AE114" s="1018"/>
      <c r="AF114" s="1019" t="s">
        <v>173</v>
      </c>
      <c r="AG114" s="1017"/>
      <c r="AH114" s="1017"/>
      <c r="AI114" s="1017"/>
      <c r="AJ114" s="1018"/>
      <c r="AK114" s="1019" t="s">
        <v>173</v>
      </c>
      <c r="AL114" s="1017"/>
      <c r="AM114" s="1017"/>
      <c r="AN114" s="1017"/>
      <c r="AO114" s="1018"/>
      <c r="AP114" s="1020" t="s">
        <v>173</v>
      </c>
      <c r="AQ114" s="1021"/>
      <c r="AR114" s="1021"/>
      <c r="AS114" s="1021"/>
      <c r="AT114" s="1022"/>
      <c r="AU114" s="958"/>
      <c r="AV114" s="959"/>
      <c r="AW114" s="959"/>
      <c r="AX114" s="959"/>
      <c r="AY114" s="959"/>
      <c r="AZ114" s="1007" t="s">
        <v>443</v>
      </c>
      <c r="BA114" s="1008"/>
      <c r="BB114" s="1008"/>
      <c r="BC114" s="1008"/>
      <c r="BD114" s="1008"/>
      <c r="BE114" s="1008"/>
      <c r="BF114" s="1008"/>
      <c r="BG114" s="1008"/>
      <c r="BH114" s="1008"/>
      <c r="BI114" s="1008"/>
      <c r="BJ114" s="1008"/>
      <c r="BK114" s="1008"/>
      <c r="BL114" s="1008"/>
      <c r="BM114" s="1008"/>
      <c r="BN114" s="1008"/>
      <c r="BO114" s="1008"/>
      <c r="BP114" s="1009"/>
      <c r="BQ114" s="977">
        <v>26777</v>
      </c>
      <c r="BR114" s="978"/>
      <c r="BS114" s="978"/>
      <c r="BT114" s="978"/>
      <c r="BU114" s="978"/>
      <c r="BV114" s="978">
        <v>516369</v>
      </c>
      <c r="BW114" s="978"/>
      <c r="BX114" s="978"/>
      <c r="BY114" s="978"/>
      <c r="BZ114" s="978"/>
      <c r="CA114" s="978">
        <v>572897</v>
      </c>
      <c r="CB114" s="978"/>
      <c r="CC114" s="978"/>
      <c r="CD114" s="978"/>
      <c r="CE114" s="978"/>
      <c r="CF114" s="972">
        <v>19.5</v>
      </c>
      <c r="CG114" s="973"/>
      <c r="CH114" s="973"/>
      <c r="CI114" s="973"/>
      <c r="CJ114" s="973"/>
      <c r="CK114" s="1003"/>
      <c r="CL114" s="1004"/>
      <c r="CM114" s="974" t="s">
        <v>444</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173</v>
      </c>
      <c r="DH114" s="1017"/>
      <c r="DI114" s="1017"/>
      <c r="DJ114" s="1017"/>
      <c r="DK114" s="1018"/>
      <c r="DL114" s="1019" t="s">
        <v>173</v>
      </c>
      <c r="DM114" s="1017"/>
      <c r="DN114" s="1017"/>
      <c r="DO114" s="1017"/>
      <c r="DP114" s="1018"/>
      <c r="DQ114" s="1019" t="s">
        <v>173</v>
      </c>
      <c r="DR114" s="1017"/>
      <c r="DS114" s="1017"/>
      <c r="DT114" s="1017"/>
      <c r="DU114" s="1018"/>
      <c r="DV114" s="1020" t="s">
        <v>173</v>
      </c>
      <c r="DW114" s="1021"/>
      <c r="DX114" s="1021"/>
      <c r="DY114" s="1021"/>
      <c r="DZ114" s="1022"/>
    </row>
    <row r="115" spans="1:130" s="248" customFormat="1" ht="26.25" customHeight="1" x14ac:dyDescent="0.15">
      <c r="A115" s="1012"/>
      <c r="B115" s="1013"/>
      <c r="C115" s="1008" t="s">
        <v>445</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173</v>
      </c>
      <c r="AB115" s="992"/>
      <c r="AC115" s="992"/>
      <c r="AD115" s="992"/>
      <c r="AE115" s="993"/>
      <c r="AF115" s="994" t="s">
        <v>173</v>
      </c>
      <c r="AG115" s="992"/>
      <c r="AH115" s="992"/>
      <c r="AI115" s="992"/>
      <c r="AJ115" s="993"/>
      <c r="AK115" s="994" t="s">
        <v>173</v>
      </c>
      <c r="AL115" s="992"/>
      <c r="AM115" s="992"/>
      <c r="AN115" s="992"/>
      <c r="AO115" s="993"/>
      <c r="AP115" s="995" t="s">
        <v>173</v>
      </c>
      <c r="AQ115" s="996"/>
      <c r="AR115" s="996"/>
      <c r="AS115" s="996"/>
      <c r="AT115" s="997"/>
      <c r="AU115" s="958"/>
      <c r="AV115" s="959"/>
      <c r="AW115" s="959"/>
      <c r="AX115" s="959"/>
      <c r="AY115" s="959"/>
      <c r="AZ115" s="1007" t="s">
        <v>446</v>
      </c>
      <c r="BA115" s="1008"/>
      <c r="BB115" s="1008"/>
      <c r="BC115" s="1008"/>
      <c r="BD115" s="1008"/>
      <c r="BE115" s="1008"/>
      <c r="BF115" s="1008"/>
      <c r="BG115" s="1008"/>
      <c r="BH115" s="1008"/>
      <c r="BI115" s="1008"/>
      <c r="BJ115" s="1008"/>
      <c r="BK115" s="1008"/>
      <c r="BL115" s="1008"/>
      <c r="BM115" s="1008"/>
      <c r="BN115" s="1008"/>
      <c r="BO115" s="1008"/>
      <c r="BP115" s="1009"/>
      <c r="BQ115" s="977">
        <v>4387</v>
      </c>
      <c r="BR115" s="978"/>
      <c r="BS115" s="978"/>
      <c r="BT115" s="978"/>
      <c r="BU115" s="978"/>
      <c r="BV115" s="978">
        <v>2193</v>
      </c>
      <c r="BW115" s="978"/>
      <c r="BX115" s="978"/>
      <c r="BY115" s="978"/>
      <c r="BZ115" s="978"/>
      <c r="CA115" s="978" t="s">
        <v>173</v>
      </c>
      <c r="CB115" s="978"/>
      <c r="CC115" s="978"/>
      <c r="CD115" s="978"/>
      <c r="CE115" s="978"/>
      <c r="CF115" s="972" t="s">
        <v>173</v>
      </c>
      <c r="CG115" s="973"/>
      <c r="CH115" s="973"/>
      <c r="CI115" s="973"/>
      <c r="CJ115" s="973"/>
      <c r="CK115" s="1003"/>
      <c r="CL115" s="1004"/>
      <c r="CM115" s="1007" t="s">
        <v>447</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173</v>
      </c>
      <c r="DH115" s="1017"/>
      <c r="DI115" s="1017"/>
      <c r="DJ115" s="1017"/>
      <c r="DK115" s="1018"/>
      <c r="DL115" s="1019" t="s">
        <v>173</v>
      </c>
      <c r="DM115" s="1017"/>
      <c r="DN115" s="1017"/>
      <c r="DO115" s="1017"/>
      <c r="DP115" s="1018"/>
      <c r="DQ115" s="1019" t="s">
        <v>173</v>
      </c>
      <c r="DR115" s="1017"/>
      <c r="DS115" s="1017"/>
      <c r="DT115" s="1017"/>
      <c r="DU115" s="1018"/>
      <c r="DV115" s="1020" t="s">
        <v>173</v>
      </c>
      <c r="DW115" s="1021"/>
      <c r="DX115" s="1021"/>
      <c r="DY115" s="1021"/>
      <c r="DZ115" s="1022"/>
    </row>
    <row r="116" spans="1:130" s="248" customFormat="1" ht="26.25" customHeight="1" x14ac:dyDescent="0.15">
      <c r="A116" s="1014"/>
      <c r="B116" s="1015"/>
      <c r="C116" s="1023" t="s">
        <v>448</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385</v>
      </c>
      <c r="AB116" s="1017"/>
      <c r="AC116" s="1017"/>
      <c r="AD116" s="1017"/>
      <c r="AE116" s="1018"/>
      <c r="AF116" s="1019" t="s">
        <v>173</v>
      </c>
      <c r="AG116" s="1017"/>
      <c r="AH116" s="1017"/>
      <c r="AI116" s="1017"/>
      <c r="AJ116" s="1018"/>
      <c r="AK116" s="1019" t="s">
        <v>173</v>
      </c>
      <c r="AL116" s="1017"/>
      <c r="AM116" s="1017"/>
      <c r="AN116" s="1017"/>
      <c r="AO116" s="1018"/>
      <c r="AP116" s="1020" t="s">
        <v>173</v>
      </c>
      <c r="AQ116" s="1021"/>
      <c r="AR116" s="1021"/>
      <c r="AS116" s="1021"/>
      <c r="AT116" s="1022"/>
      <c r="AU116" s="958"/>
      <c r="AV116" s="959"/>
      <c r="AW116" s="959"/>
      <c r="AX116" s="959"/>
      <c r="AY116" s="959"/>
      <c r="AZ116" s="1025" t="s">
        <v>449</v>
      </c>
      <c r="BA116" s="1026"/>
      <c r="BB116" s="1026"/>
      <c r="BC116" s="1026"/>
      <c r="BD116" s="1026"/>
      <c r="BE116" s="1026"/>
      <c r="BF116" s="1026"/>
      <c r="BG116" s="1026"/>
      <c r="BH116" s="1026"/>
      <c r="BI116" s="1026"/>
      <c r="BJ116" s="1026"/>
      <c r="BK116" s="1026"/>
      <c r="BL116" s="1026"/>
      <c r="BM116" s="1026"/>
      <c r="BN116" s="1026"/>
      <c r="BO116" s="1026"/>
      <c r="BP116" s="1027"/>
      <c r="BQ116" s="977" t="s">
        <v>173</v>
      </c>
      <c r="BR116" s="978"/>
      <c r="BS116" s="978"/>
      <c r="BT116" s="978"/>
      <c r="BU116" s="978"/>
      <c r="BV116" s="978" t="s">
        <v>173</v>
      </c>
      <c r="BW116" s="978"/>
      <c r="BX116" s="978"/>
      <c r="BY116" s="978"/>
      <c r="BZ116" s="978"/>
      <c r="CA116" s="978" t="s">
        <v>173</v>
      </c>
      <c r="CB116" s="978"/>
      <c r="CC116" s="978"/>
      <c r="CD116" s="978"/>
      <c r="CE116" s="978"/>
      <c r="CF116" s="972" t="s">
        <v>173</v>
      </c>
      <c r="CG116" s="973"/>
      <c r="CH116" s="973"/>
      <c r="CI116" s="973"/>
      <c r="CJ116" s="973"/>
      <c r="CK116" s="1003"/>
      <c r="CL116" s="1004"/>
      <c r="CM116" s="974" t="s">
        <v>450</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173</v>
      </c>
      <c r="DH116" s="1017"/>
      <c r="DI116" s="1017"/>
      <c r="DJ116" s="1017"/>
      <c r="DK116" s="1018"/>
      <c r="DL116" s="1019" t="s">
        <v>173</v>
      </c>
      <c r="DM116" s="1017"/>
      <c r="DN116" s="1017"/>
      <c r="DO116" s="1017"/>
      <c r="DP116" s="1018"/>
      <c r="DQ116" s="1019" t="s">
        <v>173</v>
      </c>
      <c r="DR116" s="1017"/>
      <c r="DS116" s="1017"/>
      <c r="DT116" s="1017"/>
      <c r="DU116" s="1018"/>
      <c r="DV116" s="1020" t="s">
        <v>173</v>
      </c>
      <c r="DW116" s="1021"/>
      <c r="DX116" s="1021"/>
      <c r="DY116" s="1021"/>
      <c r="DZ116" s="1022"/>
    </row>
    <row r="117" spans="1:130" s="248" customFormat="1" ht="26.25" customHeight="1" x14ac:dyDescent="0.15">
      <c r="A117" s="962" t="s">
        <v>186</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451</v>
      </c>
      <c r="Z117" s="944"/>
      <c r="AA117" s="1034">
        <v>711178</v>
      </c>
      <c r="AB117" s="1035"/>
      <c r="AC117" s="1035"/>
      <c r="AD117" s="1035"/>
      <c r="AE117" s="1036"/>
      <c r="AF117" s="1037">
        <v>713161</v>
      </c>
      <c r="AG117" s="1035"/>
      <c r="AH117" s="1035"/>
      <c r="AI117" s="1035"/>
      <c r="AJ117" s="1036"/>
      <c r="AK117" s="1037">
        <v>840663</v>
      </c>
      <c r="AL117" s="1035"/>
      <c r="AM117" s="1035"/>
      <c r="AN117" s="1035"/>
      <c r="AO117" s="1036"/>
      <c r="AP117" s="1038"/>
      <c r="AQ117" s="1039"/>
      <c r="AR117" s="1039"/>
      <c r="AS117" s="1039"/>
      <c r="AT117" s="1040"/>
      <c r="AU117" s="958"/>
      <c r="AV117" s="959"/>
      <c r="AW117" s="959"/>
      <c r="AX117" s="959"/>
      <c r="AY117" s="959"/>
      <c r="AZ117" s="1025" t="s">
        <v>452</v>
      </c>
      <c r="BA117" s="1026"/>
      <c r="BB117" s="1026"/>
      <c r="BC117" s="1026"/>
      <c r="BD117" s="1026"/>
      <c r="BE117" s="1026"/>
      <c r="BF117" s="1026"/>
      <c r="BG117" s="1026"/>
      <c r="BH117" s="1026"/>
      <c r="BI117" s="1026"/>
      <c r="BJ117" s="1026"/>
      <c r="BK117" s="1026"/>
      <c r="BL117" s="1026"/>
      <c r="BM117" s="1026"/>
      <c r="BN117" s="1026"/>
      <c r="BO117" s="1026"/>
      <c r="BP117" s="1027"/>
      <c r="BQ117" s="977" t="s">
        <v>173</v>
      </c>
      <c r="BR117" s="978"/>
      <c r="BS117" s="978"/>
      <c r="BT117" s="978"/>
      <c r="BU117" s="978"/>
      <c r="BV117" s="978" t="s">
        <v>173</v>
      </c>
      <c r="BW117" s="978"/>
      <c r="BX117" s="978"/>
      <c r="BY117" s="978"/>
      <c r="BZ117" s="978"/>
      <c r="CA117" s="978" t="s">
        <v>389</v>
      </c>
      <c r="CB117" s="978"/>
      <c r="CC117" s="978"/>
      <c r="CD117" s="978"/>
      <c r="CE117" s="978"/>
      <c r="CF117" s="972" t="s">
        <v>173</v>
      </c>
      <c r="CG117" s="973"/>
      <c r="CH117" s="973"/>
      <c r="CI117" s="973"/>
      <c r="CJ117" s="973"/>
      <c r="CK117" s="1003"/>
      <c r="CL117" s="1004"/>
      <c r="CM117" s="974" t="s">
        <v>453</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173</v>
      </c>
      <c r="DH117" s="1017"/>
      <c r="DI117" s="1017"/>
      <c r="DJ117" s="1017"/>
      <c r="DK117" s="1018"/>
      <c r="DL117" s="1019" t="s">
        <v>389</v>
      </c>
      <c r="DM117" s="1017"/>
      <c r="DN117" s="1017"/>
      <c r="DO117" s="1017"/>
      <c r="DP117" s="1018"/>
      <c r="DQ117" s="1019" t="s">
        <v>173</v>
      </c>
      <c r="DR117" s="1017"/>
      <c r="DS117" s="1017"/>
      <c r="DT117" s="1017"/>
      <c r="DU117" s="1018"/>
      <c r="DV117" s="1020" t="s">
        <v>173</v>
      </c>
      <c r="DW117" s="1021"/>
      <c r="DX117" s="1021"/>
      <c r="DY117" s="1021"/>
      <c r="DZ117" s="1022"/>
    </row>
    <row r="118" spans="1:130" s="248" customFormat="1" ht="26.25" customHeight="1" x14ac:dyDescent="0.15">
      <c r="A118" s="962" t="s">
        <v>426</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423</v>
      </c>
      <c r="AB118" s="943"/>
      <c r="AC118" s="943"/>
      <c r="AD118" s="943"/>
      <c r="AE118" s="944"/>
      <c r="AF118" s="942" t="s">
        <v>424</v>
      </c>
      <c r="AG118" s="943"/>
      <c r="AH118" s="943"/>
      <c r="AI118" s="943"/>
      <c r="AJ118" s="944"/>
      <c r="AK118" s="942" t="s">
        <v>303</v>
      </c>
      <c r="AL118" s="943"/>
      <c r="AM118" s="943"/>
      <c r="AN118" s="943"/>
      <c r="AO118" s="944"/>
      <c r="AP118" s="1029" t="s">
        <v>425</v>
      </c>
      <c r="AQ118" s="1030"/>
      <c r="AR118" s="1030"/>
      <c r="AS118" s="1030"/>
      <c r="AT118" s="1031"/>
      <c r="AU118" s="958"/>
      <c r="AV118" s="959"/>
      <c r="AW118" s="959"/>
      <c r="AX118" s="959"/>
      <c r="AY118" s="959"/>
      <c r="AZ118" s="1032" t="s">
        <v>454</v>
      </c>
      <c r="BA118" s="1023"/>
      <c r="BB118" s="1023"/>
      <c r="BC118" s="1023"/>
      <c r="BD118" s="1023"/>
      <c r="BE118" s="1023"/>
      <c r="BF118" s="1023"/>
      <c r="BG118" s="1023"/>
      <c r="BH118" s="1023"/>
      <c r="BI118" s="1023"/>
      <c r="BJ118" s="1023"/>
      <c r="BK118" s="1023"/>
      <c r="BL118" s="1023"/>
      <c r="BM118" s="1023"/>
      <c r="BN118" s="1023"/>
      <c r="BO118" s="1023"/>
      <c r="BP118" s="1024"/>
      <c r="BQ118" s="1055" t="s">
        <v>173</v>
      </c>
      <c r="BR118" s="1056"/>
      <c r="BS118" s="1056"/>
      <c r="BT118" s="1056"/>
      <c r="BU118" s="1056"/>
      <c r="BV118" s="1056" t="s">
        <v>173</v>
      </c>
      <c r="BW118" s="1056"/>
      <c r="BX118" s="1056"/>
      <c r="BY118" s="1056"/>
      <c r="BZ118" s="1056"/>
      <c r="CA118" s="1056" t="s">
        <v>173</v>
      </c>
      <c r="CB118" s="1056"/>
      <c r="CC118" s="1056"/>
      <c r="CD118" s="1056"/>
      <c r="CE118" s="1056"/>
      <c r="CF118" s="972" t="s">
        <v>173</v>
      </c>
      <c r="CG118" s="973"/>
      <c r="CH118" s="973"/>
      <c r="CI118" s="973"/>
      <c r="CJ118" s="973"/>
      <c r="CK118" s="1003"/>
      <c r="CL118" s="1004"/>
      <c r="CM118" s="974" t="s">
        <v>455</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173</v>
      </c>
      <c r="DH118" s="1017"/>
      <c r="DI118" s="1017"/>
      <c r="DJ118" s="1017"/>
      <c r="DK118" s="1018"/>
      <c r="DL118" s="1019" t="s">
        <v>389</v>
      </c>
      <c r="DM118" s="1017"/>
      <c r="DN118" s="1017"/>
      <c r="DO118" s="1017"/>
      <c r="DP118" s="1018"/>
      <c r="DQ118" s="1019" t="s">
        <v>173</v>
      </c>
      <c r="DR118" s="1017"/>
      <c r="DS118" s="1017"/>
      <c r="DT118" s="1017"/>
      <c r="DU118" s="1018"/>
      <c r="DV118" s="1020" t="s">
        <v>389</v>
      </c>
      <c r="DW118" s="1021"/>
      <c r="DX118" s="1021"/>
      <c r="DY118" s="1021"/>
      <c r="DZ118" s="1022"/>
    </row>
    <row r="119" spans="1:130" s="248" customFormat="1" ht="26.25" customHeight="1" x14ac:dyDescent="0.15">
      <c r="A119" s="1116" t="s">
        <v>429</v>
      </c>
      <c r="B119" s="1002"/>
      <c r="C119" s="981" t="s">
        <v>430</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173</v>
      </c>
      <c r="AB119" s="950"/>
      <c r="AC119" s="950"/>
      <c r="AD119" s="950"/>
      <c r="AE119" s="951"/>
      <c r="AF119" s="952" t="s">
        <v>389</v>
      </c>
      <c r="AG119" s="950"/>
      <c r="AH119" s="950"/>
      <c r="AI119" s="950"/>
      <c r="AJ119" s="951"/>
      <c r="AK119" s="952" t="s">
        <v>389</v>
      </c>
      <c r="AL119" s="950"/>
      <c r="AM119" s="950"/>
      <c r="AN119" s="950"/>
      <c r="AO119" s="951"/>
      <c r="AP119" s="953" t="s">
        <v>173</v>
      </c>
      <c r="AQ119" s="954"/>
      <c r="AR119" s="954"/>
      <c r="AS119" s="954"/>
      <c r="AT119" s="955"/>
      <c r="AU119" s="960"/>
      <c r="AV119" s="961"/>
      <c r="AW119" s="961"/>
      <c r="AX119" s="961"/>
      <c r="AY119" s="961"/>
      <c r="AZ119" s="279" t="s">
        <v>186</v>
      </c>
      <c r="BA119" s="279"/>
      <c r="BB119" s="279"/>
      <c r="BC119" s="279"/>
      <c r="BD119" s="279"/>
      <c r="BE119" s="279"/>
      <c r="BF119" s="279"/>
      <c r="BG119" s="279"/>
      <c r="BH119" s="279"/>
      <c r="BI119" s="279"/>
      <c r="BJ119" s="279"/>
      <c r="BK119" s="279"/>
      <c r="BL119" s="279"/>
      <c r="BM119" s="279"/>
      <c r="BN119" s="279"/>
      <c r="BO119" s="1033" t="s">
        <v>456</v>
      </c>
      <c r="BP119" s="1064"/>
      <c r="BQ119" s="1055">
        <v>8233757</v>
      </c>
      <c r="BR119" s="1056"/>
      <c r="BS119" s="1056"/>
      <c r="BT119" s="1056"/>
      <c r="BU119" s="1056"/>
      <c r="BV119" s="1056">
        <v>11968565</v>
      </c>
      <c r="BW119" s="1056"/>
      <c r="BX119" s="1056"/>
      <c r="BY119" s="1056"/>
      <c r="BZ119" s="1056"/>
      <c r="CA119" s="1056">
        <v>9651223</v>
      </c>
      <c r="CB119" s="1056"/>
      <c r="CC119" s="1056"/>
      <c r="CD119" s="1056"/>
      <c r="CE119" s="1056"/>
      <c r="CF119" s="1057"/>
      <c r="CG119" s="1058"/>
      <c r="CH119" s="1058"/>
      <c r="CI119" s="1058"/>
      <c r="CJ119" s="1059"/>
      <c r="CK119" s="1005"/>
      <c r="CL119" s="1006"/>
      <c r="CM119" s="1060" t="s">
        <v>457</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173</v>
      </c>
      <c r="DH119" s="1042"/>
      <c r="DI119" s="1042"/>
      <c r="DJ119" s="1042"/>
      <c r="DK119" s="1043"/>
      <c r="DL119" s="1041">
        <v>3083947</v>
      </c>
      <c r="DM119" s="1042"/>
      <c r="DN119" s="1042"/>
      <c r="DO119" s="1042"/>
      <c r="DP119" s="1043"/>
      <c r="DQ119" s="1041">
        <v>3960</v>
      </c>
      <c r="DR119" s="1042"/>
      <c r="DS119" s="1042"/>
      <c r="DT119" s="1042"/>
      <c r="DU119" s="1043"/>
      <c r="DV119" s="1044">
        <v>0.1</v>
      </c>
      <c r="DW119" s="1045"/>
      <c r="DX119" s="1045"/>
      <c r="DY119" s="1045"/>
      <c r="DZ119" s="1046"/>
    </row>
    <row r="120" spans="1:130" s="248" customFormat="1" ht="26.25" customHeight="1" x14ac:dyDescent="0.15">
      <c r="A120" s="1117"/>
      <c r="B120" s="1004"/>
      <c r="C120" s="974" t="s">
        <v>434</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173</v>
      </c>
      <c r="AB120" s="1017"/>
      <c r="AC120" s="1017"/>
      <c r="AD120" s="1017"/>
      <c r="AE120" s="1018"/>
      <c r="AF120" s="1019" t="s">
        <v>173</v>
      </c>
      <c r="AG120" s="1017"/>
      <c r="AH120" s="1017"/>
      <c r="AI120" s="1017"/>
      <c r="AJ120" s="1018"/>
      <c r="AK120" s="1019" t="s">
        <v>389</v>
      </c>
      <c r="AL120" s="1017"/>
      <c r="AM120" s="1017"/>
      <c r="AN120" s="1017"/>
      <c r="AO120" s="1018"/>
      <c r="AP120" s="1020" t="s">
        <v>458</v>
      </c>
      <c r="AQ120" s="1021"/>
      <c r="AR120" s="1021"/>
      <c r="AS120" s="1021"/>
      <c r="AT120" s="1022"/>
      <c r="AU120" s="1047" t="s">
        <v>459</v>
      </c>
      <c r="AV120" s="1048"/>
      <c r="AW120" s="1048"/>
      <c r="AX120" s="1048"/>
      <c r="AY120" s="1049"/>
      <c r="AZ120" s="998" t="s">
        <v>460</v>
      </c>
      <c r="BA120" s="947"/>
      <c r="BB120" s="947"/>
      <c r="BC120" s="947"/>
      <c r="BD120" s="947"/>
      <c r="BE120" s="947"/>
      <c r="BF120" s="947"/>
      <c r="BG120" s="947"/>
      <c r="BH120" s="947"/>
      <c r="BI120" s="947"/>
      <c r="BJ120" s="947"/>
      <c r="BK120" s="947"/>
      <c r="BL120" s="947"/>
      <c r="BM120" s="947"/>
      <c r="BN120" s="947"/>
      <c r="BO120" s="947"/>
      <c r="BP120" s="948"/>
      <c r="BQ120" s="984">
        <v>5289015</v>
      </c>
      <c r="BR120" s="985"/>
      <c r="BS120" s="985"/>
      <c r="BT120" s="985"/>
      <c r="BU120" s="985"/>
      <c r="BV120" s="985">
        <v>5147985</v>
      </c>
      <c r="BW120" s="985"/>
      <c r="BX120" s="985"/>
      <c r="BY120" s="985"/>
      <c r="BZ120" s="985"/>
      <c r="CA120" s="985">
        <v>5070583</v>
      </c>
      <c r="CB120" s="985"/>
      <c r="CC120" s="985"/>
      <c r="CD120" s="985"/>
      <c r="CE120" s="985"/>
      <c r="CF120" s="999">
        <v>172.8</v>
      </c>
      <c r="CG120" s="1000"/>
      <c r="CH120" s="1000"/>
      <c r="CI120" s="1000"/>
      <c r="CJ120" s="1000"/>
      <c r="CK120" s="1065" t="s">
        <v>461</v>
      </c>
      <c r="CL120" s="1066"/>
      <c r="CM120" s="1066"/>
      <c r="CN120" s="1066"/>
      <c r="CO120" s="1067"/>
      <c r="CP120" s="1073" t="s">
        <v>462</v>
      </c>
      <c r="CQ120" s="1074"/>
      <c r="CR120" s="1074"/>
      <c r="CS120" s="1074"/>
      <c r="CT120" s="1074"/>
      <c r="CU120" s="1074"/>
      <c r="CV120" s="1074"/>
      <c r="CW120" s="1074"/>
      <c r="CX120" s="1074"/>
      <c r="CY120" s="1074"/>
      <c r="CZ120" s="1074"/>
      <c r="DA120" s="1074"/>
      <c r="DB120" s="1074"/>
      <c r="DC120" s="1074"/>
      <c r="DD120" s="1074"/>
      <c r="DE120" s="1074"/>
      <c r="DF120" s="1075"/>
      <c r="DG120" s="984">
        <v>891581</v>
      </c>
      <c r="DH120" s="985"/>
      <c r="DI120" s="985"/>
      <c r="DJ120" s="985"/>
      <c r="DK120" s="985"/>
      <c r="DL120" s="985">
        <v>911804</v>
      </c>
      <c r="DM120" s="985"/>
      <c r="DN120" s="985"/>
      <c r="DO120" s="985"/>
      <c r="DP120" s="985"/>
      <c r="DQ120" s="985">
        <v>966484</v>
      </c>
      <c r="DR120" s="985"/>
      <c r="DS120" s="985"/>
      <c r="DT120" s="985"/>
      <c r="DU120" s="985"/>
      <c r="DV120" s="986">
        <v>32.9</v>
      </c>
      <c r="DW120" s="986"/>
      <c r="DX120" s="986"/>
      <c r="DY120" s="986"/>
      <c r="DZ120" s="987"/>
    </row>
    <row r="121" spans="1:130" s="248" customFormat="1" ht="26.25" customHeight="1" x14ac:dyDescent="0.15">
      <c r="A121" s="1117"/>
      <c r="B121" s="1004"/>
      <c r="C121" s="1025" t="s">
        <v>463</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173</v>
      </c>
      <c r="AB121" s="1017"/>
      <c r="AC121" s="1017"/>
      <c r="AD121" s="1017"/>
      <c r="AE121" s="1018"/>
      <c r="AF121" s="1019" t="s">
        <v>389</v>
      </c>
      <c r="AG121" s="1017"/>
      <c r="AH121" s="1017"/>
      <c r="AI121" s="1017"/>
      <c r="AJ121" s="1018"/>
      <c r="AK121" s="1019" t="s">
        <v>389</v>
      </c>
      <c r="AL121" s="1017"/>
      <c r="AM121" s="1017"/>
      <c r="AN121" s="1017"/>
      <c r="AO121" s="1018"/>
      <c r="AP121" s="1020" t="s">
        <v>389</v>
      </c>
      <c r="AQ121" s="1021"/>
      <c r="AR121" s="1021"/>
      <c r="AS121" s="1021"/>
      <c r="AT121" s="1022"/>
      <c r="AU121" s="1050"/>
      <c r="AV121" s="1051"/>
      <c r="AW121" s="1051"/>
      <c r="AX121" s="1051"/>
      <c r="AY121" s="1052"/>
      <c r="AZ121" s="1007" t="s">
        <v>464</v>
      </c>
      <c r="BA121" s="1008"/>
      <c r="BB121" s="1008"/>
      <c r="BC121" s="1008"/>
      <c r="BD121" s="1008"/>
      <c r="BE121" s="1008"/>
      <c r="BF121" s="1008"/>
      <c r="BG121" s="1008"/>
      <c r="BH121" s="1008"/>
      <c r="BI121" s="1008"/>
      <c r="BJ121" s="1008"/>
      <c r="BK121" s="1008"/>
      <c r="BL121" s="1008"/>
      <c r="BM121" s="1008"/>
      <c r="BN121" s="1008"/>
      <c r="BO121" s="1008"/>
      <c r="BP121" s="1009"/>
      <c r="BQ121" s="977">
        <v>361844</v>
      </c>
      <c r="BR121" s="978"/>
      <c r="BS121" s="978"/>
      <c r="BT121" s="978"/>
      <c r="BU121" s="978"/>
      <c r="BV121" s="978">
        <v>350553</v>
      </c>
      <c r="BW121" s="978"/>
      <c r="BX121" s="978"/>
      <c r="BY121" s="978"/>
      <c r="BZ121" s="978"/>
      <c r="CA121" s="978">
        <v>410751</v>
      </c>
      <c r="CB121" s="978"/>
      <c r="CC121" s="978"/>
      <c r="CD121" s="978"/>
      <c r="CE121" s="978"/>
      <c r="CF121" s="972">
        <v>14</v>
      </c>
      <c r="CG121" s="973"/>
      <c r="CH121" s="973"/>
      <c r="CI121" s="973"/>
      <c r="CJ121" s="973"/>
      <c r="CK121" s="1068"/>
      <c r="CL121" s="1069"/>
      <c r="CM121" s="1069"/>
      <c r="CN121" s="1069"/>
      <c r="CO121" s="1070"/>
      <c r="CP121" s="1078" t="s">
        <v>465</v>
      </c>
      <c r="CQ121" s="1079"/>
      <c r="CR121" s="1079"/>
      <c r="CS121" s="1079"/>
      <c r="CT121" s="1079"/>
      <c r="CU121" s="1079"/>
      <c r="CV121" s="1079"/>
      <c r="CW121" s="1079"/>
      <c r="CX121" s="1079"/>
      <c r="CY121" s="1079"/>
      <c r="CZ121" s="1079"/>
      <c r="DA121" s="1079"/>
      <c r="DB121" s="1079"/>
      <c r="DC121" s="1079"/>
      <c r="DD121" s="1079"/>
      <c r="DE121" s="1079"/>
      <c r="DF121" s="1080"/>
      <c r="DG121" s="977">
        <v>34647</v>
      </c>
      <c r="DH121" s="978"/>
      <c r="DI121" s="978"/>
      <c r="DJ121" s="978"/>
      <c r="DK121" s="978"/>
      <c r="DL121" s="978">
        <v>27025</v>
      </c>
      <c r="DM121" s="978"/>
      <c r="DN121" s="978"/>
      <c r="DO121" s="978"/>
      <c r="DP121" s="978"/>
      <c r="DQ121" s="978">
        <v>22167</v>
      </c>
      <c r="DR121" s="978"/>
      <c r="DS121" s="978"/>
      <c r="DT121" s="978"/>
      <c r="DU121" s="978"/>
      <c r="DV121" s="979">
        <v>0.8</v>
      </c>
      <c r="DW121" s="979"/>
      <c r="DX121" s="979"/>
      <c r="DY121" s="979"/>
      <c r="DZ121" s="980"/>
    </row>
    <row r="122" spans="1:130" s="248" customFormat="1" ht="26.25" customHeight="1" x14ac:dyDescent="0.15">
      <c r="A122" s="1117"/>
      <c r="B122" s="1004"/>
      <c r="C122" s="974" t="s">
        <v>444</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173</v>
      </c>
      <c r="AB122" s="1017"/>
      <c r="AC122" s="1017"/>
      <c r="AD122" s="1017"/>
      <c r="AE122" s="1018"/>
      <c r="AF122" s="1019" t="s">
        <v>173</v>
      </c>
      <c r="AG122" s="1017"/>
      <c r="AH122" s="1017"/>
      <c r="AI122" s="1017"/>
      <c r="AJ122" s="1018"/>
      <c r="AK122" s="1019" t="s">
        <v>173</v>
      </c>
      <c r="AL122" s="1017"/>
      <c r="AM122" s="1017"/>
      <c r="AN122" s="1017"/>
      <c r="AO122" s="1018"/>
      <c r="AP122" s="1020" t="s">
        <v>173</v>
      </c>
      <c r="AQ122" s="1021"/>
      <c r="AR122" s="1021"/>
      <c r="AS122" s="1021"/>
      <c r="AT122" s="1022"/>
      <c r="AU122" s="1050"/>
      <c r="AV122" s="1051"/>
      <c r="AW122" s="1051"/>
      <c r="AX122" s="1051"/>
      <c r="AY122" s="1052"/>
      <c r="AZ122" s="1032" t="s">
        <v>466</v>
      </c>
      <c r="BA122" s="1023"/>
      <c r="BB122" s="1023"/>
      <c r="BC122" s="1023"/>
      <c r="BD122" s="1023"/>
      <c r="BE122" s="1023"/>
      <c r="BF122" s="1023"/>
      <c r="BG122" s="1023"/>
      <c r="BH122" s="1023"/>
      <c r="BI122" s="1023"/>
      <c r="BJ122" s="1023"/>
      <c r="BK122" s="1023"/>
      <c r="BL122" s="1023"/>
      <c r="BM122" s="1023"/>
      <c r="BN122" s="1023"/>
      <c r="BO122" s="1023"/>
      <c r="BP122" s="1024"/>
      <c r="BQ122" s="1055">
        <v>4535083</v>
      </c>
      <c r="BR122" s="1056"/>
      <c r="BS122" s="1056"/>
      <c r="BT122" s="1056"/>
      <c r="BU122" s="1056"/>
      <c r="BV122" s="1056">
        <v>7286943</v>
      </c>
      <c r="BW122" s="1056"/>
      <c r="BX122" s="1056"/>
      <c r="BY122" s="1056"/>
      <c r="BZ122" s="1056"/>
      <c r="CA122" s="1056">
        <v>5940262</v>
      </c>
      <c r="CB122" s="1056"/>
      <c r="CC122" s="1056"/>
      <c r="CD122" s="1056"/>
      <c r="CE122" s="1056"/>
      <c r="CF122" s="1076">
        <v>202.5</v>
      </c>
      <c r="CG122" s="1077"/>
      <c r="CH122" s="1077"/>
      <c r="CI122" s="1077"/>
      <c r="CJ122" s="1077"/>
      <c r="CK122" s="1068"/>
      <c r="CL122" s="1069"/>
      <c r="CM122" s="1069"/>
      <c r="CN122" s="1069"/>
      <c r="CO122" s="1070"/>
      <c r="CP122" s="1078" t="s">
        <v>467</v>
      </c>
      <c r="CQ122" s="1079"/>
      <c r="CR122" s="1079"/>
      <c r="CS122" s="1079"/>
      <c r="CT122" s="1079"/>
      <c r="CU122" s="1079"/>
      <c r="CV122" s="1079"/>
      <c r="CW122" s="1079"/>
      <c r="CX122" s="1079"/>
      <c r="CY122" s="1079"/>
      <c r="CZ122" s="1079"/>
      <c r="DA122" s="1079"/>
      <c r="DB122" s="1079"/>
      <c r="DC122" s="1079"/>
      <c r="DD122" s="1079"/>
      <c r="DE122" s="1079"/>
      <c r="DF122" s="1080"/>
      <c r="DG122" s="977">
        <v>8761</v>
      </c>
      <c r="DH122" s="978"/>
      <c r="DI122" s="978"/>
      <c r="DJ122" s="978"/>
      <c r="DK122" s="978"/>
      <c r="DL122" s="978">
        <v>5891</v>
      </c>
      <c r="DM122" s="978"/>
      <c r="DN122" s="978"/>
      <c r="DO122" s="978"/>
      <c r="DP122" s="978"/>
      <c r="DQ122" s="978">
        <v>6155</v>
      </c>
      <c r="DR122" s="978"/>
      <c r="DS122" s="978"/>
      <c r="DT122" s="978"/>
      <c r="DU122" s="978"/>
      <c r="DV122" s="979">
        <v>0.2</v>
      </c>
      <c r="DW122" s="979"/>
      <c r="DX122" s="979"/>
      <c r="DY122" s="979"/>
      <c r="DZ122" s="980"/>
    </row>
    <row r="123" spans="1:130" s="248" customFormat="1" ht="26.25" customHeight="1" x14ac:dyDescent="0.15">
      <c r="A123" s="1117"/>
      <c r="B123" s="1004"/>
      <c r="C123" s="974" t="s">
        <v>450</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173</v>
      </c>
      <c r="AB123" s="1017"/>
      <c r="AC123" s="1017"/>
      <c r="AD123" s="1017"/>
      <c r="AE123" s="1018"/>
      <c r="AF123" s="1019" t="s">
        <v>173</v>
      </c>
      <c r="AG123" s="1017"/>
      <c r="AH123" s="1017"/>
      <c r="AI123" s="1017"/>
      <c r="AJ123" s="1018"/>
      <c r="AK123" s="1019" t="s">
        <v>173</v>
      </c>
      <c r="AL123" s="1017"/>
      <c r="AM123" s="1017"/>
      <c r="AN123" s="1017"/>
      <c r="AO123" s="1018"/>
      <c r="AP123" s="1020" t="s">
        <v>458</v>
      </c>
      <c r="AQ123" s="1021"/>
      <c r="AR123" s="1021"/>
      <c r="AS123" s="1021"/>
      <c r="AT123" s="1022"/>
      <c r="AU123" s="1053"/>
      <c r="AV123" s="1054"/>
      <c r="AW123" s="1054"/>
      <c r="AX123" s="1054"/>
      <c r="AY123" s="1054"/>
      <c r="AZ123" s="279" t="s">
        <v>186</v>
      </c>
      <c r="BA123" s="279"/>
      <c r="BB123" s="279"/>
      <c r="BC123" s="279"/>
      <c r="BD123" s="279"/>
      <c r="BE123" s="279"/>
      <c r="BF123" s="279"/>
      <c r="BG123" s="279"/>
      <c r="BH123" s="279"/>
      <c r="BI123" s="279"/>
      <c r="BJ123" s="279"/>
      <c r="BK123" s="279"/>
      <c r="BL123" s="279"/>
      <c r="BM123" s="279"/>
      <c r="BN123" s="279"/>
      <c r="BO123" s="1033" t="s">
        <v>468</v>
      </c>
      <c r="BP123" s="1064"/>
      <c r="BQ123" s="1123">
        <v>10185942</v>
      </c>
      <c r="BR123" s="1124"/>
      <c r="BS123" s="1124"/>
      <c r="BT123" s="1124"/>
      <c r="BU123" s="1124"/>
      <c r="BV123" s="1124">
        <v>12785481</v>
      </c>
      <c r="BW123" s="1124"/>
      <c r="BX123" s="1124"/>
      <c r="BY123" s="1124"/>
      <c r="BZ123" s="1124"/>
      <c r="CA123" s="1124">
        <v>11421596</v>
      </c>
      <c r="CB123" s="1124"/>
      <c r="CC123" s="1124"/>
      <c r="CD123" s="1124"/>
      <c r="CE123" s="1124"/>
      <c r="CF123" s="1057"/>
      <c r="CG123" s="1058"/>
      <c r="CH123" s="1058"/>
      <c r="CI123" s="1058"/>
      <c r="CJ123" s="1059"/>
      <c r="CK123" s="1068"/>
      <c r="CL123" s="1069"/>
      <c r="CM123" s="1069"/>
      <c r="CN123" s="1069"/>
      <c r="CO123" s="1070"/>
      <c r="CP123" s="1078" t="s">
        <v>469</v>
      </c>
      <c r="CQ123" s="1079"/>
      <c r="CR123" s="1079"/>
      <c r="CS123" s="1079"/>
      <c r="CT123" s="1079"/>
      <c r="CU123" s="1079"/>
      <c r="CV123" s="1079"/>
      <c r="CW123" s="1079"/>
      <c r="CX123" s="1079"/>
      <c r="CY123" s="1079"/>
      <c r="CZ123" s="1079"/>
      <c r="DA123" s="1079"/>
      <c r="DB123" s="1079"/>
      <c r="DC123" s="1079"/>
      <c r="DD123" s="1079"/>
      <c r="DE123" s="1079"/>
      <c r="DF123" s="1080"/>
      <c r="DG123" s="1016" t="s">
        <v>389</v>
      </c>
      <c r="DH123" s="1017"/>
      <c r="DI123" s="1017"/>
      <c r="DJ123" s="1017"/>
      <c r="DK123" s="1018"/>
      <c r="DL123" s="1019" t="s">
        <v>389</v>
      </c>
      <c r="DM123" s="1017"/>
      <c r="DN123" s="1017"/>
      <c r="DO123" s="1017"/>
      <c r="DP123" s="1018"/>
      <c r="DQ123" s="1019" t="s">
        <v>389</v>
      </c>
      <c r="DR123" s="1017"/>
      <c r="DS123" s="1017"/>
      <c r="DT123" s="1017"/>
      <c r="DU123" s="1018"/>
      <c r="DV123" s="1020" t="s">
        <v>389</v>
      </c>
      <c r="DW123" s="1021"/>
      <c r="DX123" s="1021"/>
      <c r="DY123" s="1021"/>
      <c r="DZ123" s="1022"/>
    </row>
    <row r="124" spans="1:130" s="248" customFormat="1" ht="26.25" customHeight="1" thickBot="1" x14ac:dyDescent="0.2">
      <c r="A124" s="1117"/>
      <c r="B124" s="1004"/>
      <c r="C124" s="974" t="s">
        <v>453</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458</v>
      </c>
      <c r="AB124" s="1017"/>
      <c r="AC124" s="1017"/>
      <c r="AD124" s="1017"/>
      <c r="AE124" s="1018"/>
      <c r="AF124" s="1019" t="s">
        <v>389</v>
      </c>
      <c r="AG124" s="1017"/>
      <c r="AH124" s="1017"/>
      <c r="AI124" s="1017"/>
      <c r="AJ124" s="1018"/>
      <c r="AK124" s="1019" t="s">
        <v>173</v>
      </c>
      <c r="AL124" s="1017"/>
      <c r="AM124" s="1017"/>
      <c r="AN124" s="1017"/>
      <c r="AO124" s="1018"/>
      <c r="AP124" s="1020" t="s">
        <v>458</v>
      </c>
      <c r="AQ124" s="1021"/>
      <c r="AR124" s="1021"/>
      <c r="AS124" s="1021"/>
      <c r="AT124" s="1022"/>
      <c r="AU124" s="1119" t="s">
        <v>470</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173</v>
      </c>
      <c r="BR124" s="1086"/>
      <c r="BS124" s="1086"/>
      <c r="BT124" s="1086"/>
      <c r="BU124" s="1086"/>
      <c r="BV124" s="1086" t="s">
        <v>458</v>
      </c>
      <c r="BW124" s="1086"/>
      <c r="BX124" s="1086"/>
      <c r="BY124" s="1086"/>
      <c r="BZ124" s="1086"/>
      <c r="CA124" s="1086" t="s">
        <v>173</v>
      </c>
      <c r="CB124" s="1086"/>
      <c r="CC124" s="1086"/>
      <c r="CD124" s="1086"/>
      <c r="CE124" s="1086"/>
      <c r="CF124" s="1087"/>
      <c r="CG124" s="1088"/>
      <c r="CH124" s="1088"/>
      <c r="CI124" s="1088"/>
      <c r="CJ124" s="1089"/>
      <c r="CK124" s="1071"/>
      <c r="CL124" s="1071"/>
      <c r="CM124" s="1071"/>
      <c r="CN124" s="1071"/>
      <c r="CO124" s="1072"/>
      <c r="CP124" s="1078" t="s">
        <v>471</v>
      </c>
      <c r="CQ124" s="1079"/>
      <c r="CR124" s="1079"/>
      <c r="CS124" s="1079"/>
      <c r="CT124" s="1079"/>
      <c r="CU124" s="1079"/>
      <c r="CV124" s="1079"/>
      <c r="CW124" s="1079"/>
      <c r="CX124" s="1079"/>
      <c r="CY124" s="1079"/>
      <c r="CZ124" s="1079"/>
      <c r="DA124" s="1079"/>
      <c r="DB124" s="1079"/>
      <c r="DC124" s="1079"/>
      <c r="DD124" s="1079"/>
      <c r="DE124" s="1079"/>
      <c r="DF124" s="1080"/>
      <c r="DG124" s="1063" t="s">
        <v>173</v>
      </c>
      <c r="DH124" s="1042"/>
      <c r="DI124" s="1042"/>
      <c r="DJ124" s="1042"/>
      <c r="DK124" s="1043"/>
      <c r="DL124" s="1041" t="s">
        <v>173</v>
      </c>
      <c r="DM124" s="1042"/>
      <c r="DN124" s="1042"/>
      <c r="DO124" s="1042"/>
      <c r="DP124" s="1043"/>
      <c r="DQ124" s="1041" t="s">
        <v>173</v>
      </c>
      <c r="DR124" s="1042"/>
      <c r="DS124" s="1042"/>
      <c r="DT124" s="1042"/>
      <c r="DU124" s="1043"/>
      <c r="DV124" s="1044" t="s">
        <v>173</v>
      </c>
      <c r="DW124" s="1045"/>
      <c r="DX124" s="1045"/>
      <c r="DY124" s="1045"/>
      <c r="DZ124" s="1046"/>
    </row>
    <row r="125" spans="1:130" s="248" customFormat="1" ht="26.25" customHeight="1" x14ac:dyDescent="0.15">
      <c r="A125" s="1117"/>
      <c r="B125" s="1004"/>
      <c r="C125" s="974" t="s">
        <v>455</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389</v>
      </c>
      <c r="AB125" s="1017"/>
      <c r="AC125" s="1017"/>
      <c r="AD125" s="1017"/>
      <c r="AE125" s="1018"/>
      <c r="AF125" s="1019" t="s">
        <v>389</v>
      </c>
      <c r="AG125" s="1017"/>
      <c r="AH125" s="1017"/>
      <c r="AI125" s="1017"/>
      <c r="AJ125" s="1018"/>
      <c r="AK125" s="1019" t="s">
        <v>173</v>
      </c>
      <c r="AL125" s="1017"/>
      <c r="AM125" s="1017"/>
      <c r="AN125" s="1017"/>
      <c r="AO125" s="1018"/>
      <c r="AP125" s="1020" t="s">
        <v>389</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472</v>
      </c>
      <c r="CL125" s="1066"/>
      <c r="CM125" s="1066"/>
      <c r="CN125" s="1066"/>
      <c r="CO125" s="1067"/>
      <c r="CP125" s="998" t="s">
        <v>473</v>
      </c>
      <c r="CQ125" s="947"/>
      <c r="CR125" s="947"/>
      <c r="CS125" s="947"/>
      <c r="CT125" s="947"/>
      <c r="CU125" s="947"/>
      <c r="CV125" s="947"/>
      <c r="CW125" s="947"/>
      <c r="CX125" s="947"/>
      <c r="CY125" s="947"/>
      <c r="CZ125" s="947"/>
      <c r="DA125" s="947"/>
      <c r="DB125" s="947"/>
      <c r="DC125" s="947"/>
      <c r="DD125" s="947"/>
      <c r="DE125" s="947"/>
      <c r="DF125" s="948"/>
      <c r="DG125" s="984" t="s">
        <v>173</v>
      </c>
      <c r="DH125" s="985"/>
      <c r="DI125" s="985"/>
      <c r="DJ125" s="985"/>
      <c r="DK125" s="985"/>
      <c r="DL125" s="985" t="s">
        <v>389</v>
      </c>
      <c r="DM125" s="985"/>
      <c r="DN125" s="985"/>
      <c r="DO125" s="985"/>
      <c r="DP125" s="985"/>
      <c r="DQ125" s="985" t="s">
        <v>389</v>
      </c>
      <c r="DR125" s="985"/>
      <c r="DS125" s="985"/>
      <c r="DT125" s="985"/>
      <c r="DU125" s="985"/>
      <c r="DV125" s="986" t="s">
        <v>173</v>
      </c>
      <c r="DW125" s="986"/>
      <c r="DX125" s="986"/>
      <c r="DY125" s="986"/>
      <c r="DZ125" s="987"/>
    </row>
    <row r="126" spans="1:130" s="248" customFormat="1" ht="26.25" customHeight="1" thickBot="1" x14ac:dyDescent="0.2">
      <c r="A126" s="1117"/>
      <c r="B126" s="1004"/>
      <c r="C126" s="974" t="s">
        <v>457</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173</v>
      </c>
      <c r="AB126" s="1017"/>
      <c r="AC126" s="1017"/>
      <c r="AD126" s="1017"/>
      <c r="AE126" s="1018"/>
      <c r="AF126" s="1019" t="s">
        <v>173</v>
      </c>
      <c r="AG126" s="1017"/>
      <c r="AH126" s="1017"/>
      <c r="AI126" s="1017"/>
      <c r="AJ126" s="1018"/>
      <c r="AK126" s="1019" t="s">
        <v>173</v>
      </c>
      <c r="AL126" s="1017"/>
      <c r="AM126" s="1017"/>
      <c r="AN126" s="1017"/>
      <c r="AO126" s="1018"/>
      <c r="AP126" s="1020" t="s">
        <v>389</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474</v>
      </c>
      <c r="CQ126" s="1008"/>
      <c r="CR126" s="1008"/>
      <c r="CS126" s="1008"/>
      <c r="CT126" s="1008"/>
      <c r="CU126" s="1008"/>
      <c r="CV126" s="1008"/>
      <c r="CW126" s="1008"/>
      <c r="CX126" s="1008"/>
      <c r="CY126" s="1008"/>
      <c r="CZ126" s="1008"/>
      <c r="DA126" s="1008"/>
      <c r="DB126" s="1008"/>
      <c r="DC126" s="1008"/>
      <c r="DD126" s="1008"/>
      <c r="DE126" s="1008"/>
      <c r="DF126" s="1009"/>
      <c r="DG126" s="977" t="s">
        <v>173</v>
      </c>
      <c r="DH126" s="978"/>
      <c r="DI126" s="978"/>
      <c r="DJ126" s="978"/>
      <c r="DK126" s="978"/>
      <c r="DL126" s="978" t="s">
        <v>173</v>
      </c>
      <c r="DM126" s="978"/>
      <c r="DN126" s="978"/>
      <c r="DO126" s="978"/>
      <c r="DP126" s="978"/>
      <c r="DQ126" s="978" t="s">
        <v>389</v>
      </c>
      <c r="DR126" s="978"/>
      <c r="DS126" s="978"/>
      <c r="DT126" s="978"/>
      <c r="DU126" s="978"/>
      <c r="DV126" s="979" t="s">
        <v>173</v>
      </c>
      <c r="DW126" s="979"/>
      <c r="DX126" s="979"/>
      <c r="DY126" s="979"/>
      <c r="DZ126" s="980"/>
    </row>
    <row r="127" spans="1:130" s="248" customFormat="1" ht="26.25" customHeight="1" x14ac:dyDescent="0.15">
      <c r="A127" s="1118"/>
      <c r="B127" s="1006"/>
      <c r="C127" s="1060" t="s">
        <v>475</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173</v>
      </c>
      <c r="AB127" s="1017"/>
      <c r="AC127" s="1017"/>
      <c r="AD127" s="1017"/>
      <c r="AE127" s="1018"/>
      <c r="AF127" s="1019" t="s">
        <v>389</v>
      </c>
      <c r="AG127" s="1017"/>
      <c r="AH127" s="1017"/>
      <c r="AI127" s="1017"/>
      <c r="AJ127" s="1018"/>
      <c r="AK127" s="1019" t="s">
        <v>173</v>
      </c>
      <c r="AL127" s="1017"/>
      <c r="AM127" s="1017"/>
      <c r="AN127" s="1017"/>
      <c r="AO127" s="1018"/>
      <c r="AP127" s="1020" t="s">
        <v>173</v>
      </c>
      <c r="AQ127" s="1021"/>
      <c r="AR127" s="1021"/>
      <c r="AS127" s="1021"/>
      <c r="AT127" s="1022"/>
      <c r="AU127" s="284"/>
      <c r="AV127" s="284"/>
      <c r="AW127" s="284"/>
      <c r="AX127" s="1090" t="s">
        <v>476</v>
      </c>
      <c r="AY127" s="1091"/>
      <c r="AZ127" s="1091"/>
      <c r="BA127" s="1091"/>
      <c r="BB127" s="1091"/>
      <c r="BC127" s="1091"/>
      <c r="BD127" s="1091"/>
      <c r="BE127" s="1092"/>
      <c r="BF127" s="1093" t="s">
        <v>477</v>
      </c>
      <c r="BG127" s="1091"/>
      <c r="BH127" s="1091"/>
      <c r="BI127" s="1091"/>
      <c r="BJ127" s="1091"/>
      <c r="BK127" s="1091"/>
      <c r="BL127" s="1092"/>
      <c r="BM127" s="1093" t="s">
        <v>478</v>
      </c>
      <c r="BN127" s="1091"/>
      <c r="BO127" s="1091"/>
      <c r="BP127" s="1091"/>
      <c r="BQ127" s="1091"/>
      <c r="BR127" s="1091"/>
      <c r="BS127" s="1092"/>
      <c r="BT127" s="1093" t="s">
        <v>479</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480</v>
      </c>
      <c r="CQ127" s="1008"/>
      <c r="CR127" s="1008"/>
      <c r="CS127" s="1008"/>
      <c r="CT127" s="1008"/>
      <c r="CU127" s="1008"/>
      <c r="CV127" s="1008"/>
      <c r="CW127" s="1008"/>
      <c r="CX127" s="1008"/>
      <c r="CY127" s="1008"/>
      <c r="CZ127" s="1008"/>
      <c r="DA127" s="1008"/>
      <c r="DB127" s="1008"/>
      <c r="DC127" s="1008"/>
      <c r="DD127" s="1008"/>
      <c r="DE127" s="1008"/>
      <c r="DF127" s="1009"/>
      <c r="DG127" s="977" t="s">
        <v>173</v>
      </c>
      <c r="DH127" s="978"/>
      <c r="DI127" s="978"/>
      <c r="DJ127" s="978"/>
      <c r="DK127" s="978"/>
      <c r="DL127" s="978" t="s">
        <v>173</v>
      </c>
      <c r="DM127" s="978"/>
      <c r="DN127" s="978"/>
      <c r="DO127" s="978"/>
      <c r="DP127" s="978"/>
      <c r="DQ127" s="978" t="s">
        <v>173</v>
      </c>
      <c r="DR127" s="978"/>
      <c r="DS127" s="978"/>
      <c r="DT127" s="978"/>
      <c r="DU127" s="978"/>
      <c r="DV127" s="979" t="s">
        <v>173</v>
      </c>
      <c r="DW127" s="979"/>
      <c r="DX127" s="979"/>
      <c r="DY127" s="979"/>
      <c r="DZ127" s="980"/>
    </row>
    <row r="128" spans="1:130" s="248" customFormat="1" ht="26.25" customHeight="1" thickBot="1" x14ac:dyDescent="0.2">
      <c r="A128" s="1101" t="s">
        <v>481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482</v>
      </c>
      <c r="X128" s="1103"/>
      <c r="Y128" s="1103"/>
      <c r="Z128" s="1104"/>
      <c r="AA128" s="1105">
        <v>22038</v>
      </c>
      <c r="AB128" s="1106"/>
      <c r="AC128" s="1106"/>
      <c r="AD128" s="1106"/>
      <c r="AE128" s="1107"/>
      <c r="AF128" s="1108">
        <v>22327</v>
      </c>
      <c r="AG128" s="1106"/>
      <c r="AH128" s="1106"/>
      <c r="AI128" s="1106"/>
      <c r="AJ128" s="1107"/>
      <c r="AK128" s="1108">
        <v>22118</v>
      </c>
      <c r="AL128" s="1106"/>
      <c r="AM128" s="1106"/>
      <c r="AN128" s="1106"/>
      <c r="AO128" s="1107"/>
      <c r="AP128" s="1109"/>
      <c r="AQ128" s="1110"/>
      <c r="AR128" s="1110"/>
      <c r="AS128" s="1110"/>
      <c r="AT128" s="1111"/>
      <c r="AU128" s="284"/>
      <c r="AV128" s="284"/>
      <c r="AW128" s="284"/>
      <c r="AX128" s="946" t="s">
        <v>483</v>
      </c>
      <c r="AY128" s="947"/>
      <c r="AZ128" s="947"/>
      <c r="BA128" s="947"/>
      <c r="BB128" s="947"/>
      <c r="BC128" s="947"/>
      <c r="BD128" s="947"/>
      <c r="BE128" s="948"/>
      <c r="BF128" s="1112" t="s">
        <v>173</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484</v>
      </c>
      <c r="CQ128" s="1095"/>
      <c r="CR128" s="1095"/>
      <c r="CS128" s="1095"/>
      <c r="CT128" s="1095"/>
      <c r="CU128" s="1095"/>
      <c r="CV128" s="1095"/>
      <c r="CW128" s="1095"/>
      <c r="CX128" s="1095"/>
      <c r="CY128" s="1095"/>
      <c r="CZ128" s="1095"/>
      <c r="DA128" s="1095"/>
      <c r="DB128" s="1095"/>
      <c r="DC128" s="1095"/>
      <c r="DD128" s="1095"/>
      <c r="DE128" s="1095"/>
      <c r="DF128" s="1096"/>
      <c r="DG128" s="1097">
        <v>4387</v>
      </c>
      <c r="DH128" s="1098"/>
      <c r="DI128" s="1098"/>
      <c r="DJ128" s="1098"/>
      <c r="DK128" s="1098"/>
      <c r="DL128" s="1098">
        <v>2193</v>
      </c>
      <c r="DM128" s="1098"/>
      <c r="DN128" s="1098"/>
      <c r="DO128" s="1098"/>
      <c r="DP128" s="1098"/>
      <c r="DQ128" s="1098" t="s">
        <v>173</v>
      </c>
      <c r="DR128" s="1098"/>
      <c r="DS128" s="1098"/>
      <c r="DT128" s="1098"/>
      <c r="DU128" s="1098"/>
      <c r="DV128" s="1099" t="s">
        <v>173</v>
      </c>
      <c r="DW128" s="1099"/>
      <c r="DX128" s="1099"/>
      <c r="DY128" s="1099"/>
      <c r="DZ128" s="1100"/>
    </row>
    <row r="129" spans="1:131" s="248" customFormat="1" ht="26.25" customHeight="1" x14ac:dyDescent="0.15">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485</v>
      </c>
      <c r="X129" s="1132"/>
      <c r="Y129" s="1132"/>
      <c r="Z129" s="1133"/>
      <c r="AA129" s="1016">
        <v>3325913</v>
      </c>
      <c r="AB129" s="1017"/>
      <c r="AC129" s="1017"/>
      <c r="AD129" s="1017"/>
      <c r="AE129" s="1018"/>
      <c r="AF129" s="1019">
        <v>3358641</v>
      </c>
      <c r="AG129" s="1017"/>
      <c r="AH129" s="1017"/>
      <c r="AI129" s="1017"/>
      <c r="AJ129" s="1018"/>
      <c r="AK129" s="1019">
        <v>3500500</v>
      </c>
      <c r="AL129" s="1017"/>
      <c r="AM129" s="1017"/>
      <c r="AN129" s="1017"/>
      <c r="AO129" s="1018"/>
      <c r="AP129" s="1134"/>
      <c r="AQ129" s="1135"/>
      <c r="AR129" s="1135"/>
      <c r="AS129" s="1135"/>
      <c r="AT129" s="1136"/>
      <c r="AU129" s="286"/>
      <c r="AV129" s="286"/>
      <c r="AW129" s="286"/>
      <c r="AX129" s="1125" t="s">
        <v>486</v>
      </c>
      <c r="AY129" s="1008"/>
      <c r="AZ129" s="1008"/>
      <c r="BA129" s="1008"/>
      <c r="BB129" s="1008"/>
      <c r="BC129" s="1008"/>
      <c r="BD129" s="1008"/>
      <c r="BE129" s="1009"/>
      <c r="BF129" s="1126" t="s">
        <v>389</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487</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488</v>
      </c>
      <c r="X130" s="1132"/>
      <c r="Y130" s="1132"/>
      <c r="Z130" s="1133"/>
      <c r="AA130" s="1016">
        <v>543826</v>
      </c>
      <c r="AB130" s="1017"/>
      <c r="AC130" s="1017"/>
      <c r="AD130" s="1017"/>
      <c r="AE130" s="1018"/>
      <c r="AF130" s="1019">
        <v>531937</v>
      </c>
      <c r="AG130" s="1017"/>
      <c r="AH130" s="1017"/>
      <c r="AI130" s="1017"/>
      <c r="AJ130" s="1018"/>
      <c r="AK130" s="1019">
        <v>566948</v>
      </c>
      <c r="AL130" s="1017"/>
      <c r="AM130" s="1017"/>
      <c r="AN130" s="1017"/>
      <c r="AO130" s="1018"/>
      <c r="AP130" s="1134"/>
      <c r="AQ130" s="1135"/>
      <c r="AR130" s="1135"/>
      <c r="AS130" s="1135"/>
      <c r="AT130" s="1136"/>
      <c r="AU130" s="286"/>
      <c r="AV130" s="286"/>
      <c r="AW130" s="286"/>
      <c r="AX130" s="1125" t="s">
        <v>489</v>
      </c>
      <c r="AY130" s="1008"/>
      <c r="AZ130" s="1008"/>
      <c r="BA130" s="1008"/>
      <c r="BB130" s="1008"/>
      <c r="BC130" s="1008"/>
      <c r="BD130" s="1008"/>
      <c r="BE130" s="1009"/>
      <c r="BF130" s="1162">
        <v>6.4</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490</v>
      </c>
      <c r="X131" s="1170"/>
      <c r="Y131" s="1170"/>
      <c r="Z131" s="1171"/>
      <c r="AA131" s="1063">
        <v>2782087</v>
      </c>
      <c r="AB131" s="1042"/>
      <c r="AC131" s="1042"/>
      <c r="AD131" s="1042"/>
      <c r="AE131" s="1043"/>
      <c r="AF131" s="1041">
        <v>2826704</v>
      </c>
      <c r="AG131" s="1042"/>
      <c r="AH131" s="1042"/>
      <c r="AI131" s="1042"/>
      <c r="AJ131" s="1043"/>
      <c r="AK131" s="1041">
        <v>2933552</v>
      </c>
      <c r="AL131" s="1042"/>
      <c r="AM131" s="1042"/>
      <c r="AN131" s="1042"/>
      <c r="AO131" s="1043"/>
      <c r="AP131" s="1172"/>
      <c r="AQ131" s="1173"/>
      <c r="AR131" s="1173"/>
      <c r="AS131" s="1173"/>
      <c r="AT131" s="1174"/>
      <c r="AU131" s="286"/>
      <c r="AV131" s="286"/>
      <c r="AW131" s="286"/>
      <c r="AX131" s="1144" t="s">
        <v>491</v>
      </c>
      <c r="AY131" s="1095"/>
      <c r="AZ131" s="1095"/>
      <c r="BA131" s="1095"/>
      <c r="BB131" s="1095"/>
      <c r="BC131" s="1095"/>
      <c r="BD131" s="1095"/>
      <c r="BE131" s="1096"/>
      <c r="BF131" s="1145" t="s">
        <v>173</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492</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493</v>
      </c>
      <c r="W132" s="1155"/>
      <c r="X132" s="1155"/>
      <c r="Y132" s="1155"/>
      <c r="Z132" s="1156"/>
      <c r="AA132" s="1157">
        <v>5.2232011439999999</v>
      </c>
      <c r="AB132" s="1158"/>
      <c r="AC132" s="1158"/>
      <c r="AD132" s="1158"/>
      <c r="AE132" s="1159"/>
      <c r="AF132" s="1160">
        <v>5.6212678599999997</v>
      </c>
      <c r="AG132" s="1158"/>
      <c r="AH132" s="1158"/>
      <c r="AI132" s="1158"/>
      <c r="AJ132" s="1159"/>
      <c r="AK132" s="1160">
        <v>8.5765311129999997</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494</v>
      </c>
      <c r="W133" s="1138"/>
      <c r="X133" s="1138"/>
      <c r="Y133" s="1138"/>
      <c r="Z133" s="1139"/>
      <c r="AA133" s="1140">
        <v>5.0999999999999996</v>
      </c>
      <c r="AB133" s="1141"/>
      <c r="AC133" s="1141"/>
      <c r="AD133" s="1141"/>
      <c r="AE133" s="1142"/>
      <c r="AF133" s="1140">
        <v>4.9000000000000004</v>
      </c>
      <c r="AG133" s="1141"/>
      <c r="AH133" s="1141"/>
      <c r="AI133" s="1141"/>
      <c r="AJ133" s="1142"/>
      <c r="AK133" s="1140">
        <v>6.4</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pxCZNaQqIVR6FjjWv5c4cxZjAwBSWfJy6/KtQsz8kMRfkQwbzzG9q/za/yKACZcnGSPoxD5DryuIcFX2v3PXmg==" saltValue="spiXYkMKb3V5ODDTVquqF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T40" zoomScale="70" zoomScaleNormal="85" zoomScaleSheetLayoutView="70" workbookViewId="0">
      <selection activeCell="BS19" sqref="BV19:CC19"/>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i4qDemKhyZRqI6Hr6J4yTCBJgVqD+KbgytJEuFFVJpAjTlEiWCQ2iCCybBisDitXvUwdq65BWcbmT7jLcbivHg==" saltValue="6PcdRG4Ml1iMJp+u/fFVZ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22" zoomScale="55" zoomScaleNormal="55" zoomScaleSheetLayoutView="55" workbookViewId="0">
      <selection activeCell="BS19" sqref="BV19:CC19"/>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JtGHNLQOmLryk3NYTJHf0ZtqtymmbMrnyr4WUkJLTPK750oBDGb1qtanSm381IgD5X2uNRXkacosgUNLqQfXg==" saltValue="dePNjXl/wY/9cgrXGEeMu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25" zoomScale="70" zoomScaleSheetLayoutView="70" workbookViewId="0">
      <selection activeCell="BS19" sqref="BV19:CC19"/>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498</v>
      </c>
      <c r="AP7" s="305"/>
      <c r="AQ7" s="306" t="s">
        <v>499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500</v>
      </c>
      <c r="AQ8" s="312" t="s">
        <v>501</v>
      </c>
      <c r="AR8" s="313" t="s">
        <v>502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503</v>
      </c>
      <c r="AL9" s="1178"/>
      <c r="AM9" s="1178"/>
      <c r="AN9" s="1179"/>
      <c r="AO9" s="314">
        <v>1443525</v>
      </c>
      <c r="AP9" s="314">
        <v>335703</v>
      </c>
      <c r="AQ9" s="315">
        <v>224098</v>
      </c>
      <c r="AR9" s="316">
        <v>49.8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504</v>
      </c>
      <c r="AL10" s="1178"/>
      <c r="AM10" s="1178"/>
      <c r="AN10" s="1179"/>
      <c r="AO10" s="317">
        <v>9538</v>
      </c>
      <c r="AP10" s="317">
        <v>2218</v>
      </c>
      <c r="AQ10" s="318">
        <v>32087</v>
      </c>
      <c r="AR10" s="319">
        <v>-93.1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505</v>
      </c>
      <c r="AL11" s="1178"/>
      <c r="AM11" s="1178"/>
      <c r="AN11" s="1179"/>
      <c r="AO11" s="317" t="s">
        <v>506</v>
      </c>
      <c r="AP11" s="317" t="s">
        <v>506</v>
      </c>
      <c r="AQ11" s="318">
        <v>3587</v>
      </c>
      <c r="AR11" s="319" t="s">
        <v>506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507</v>
      </c>
      <c r="AL12" s="1178"/>
      <c r="AM12" s="1178"/>
      <c r="AN12" s="1179"/>
      <c r="AO12" s="317" t="s">
        <v>506</v>
      </c>
      <c r="AP12" s="317" t="s">
        <v>506</v>
      </c>
      <c r="AQ12" s="318" t="s">
        <v>506</v>
      </c>
      <c r="AR12" s="319" t="s">
        <v>506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508</v>
      </c>
      <c r="AL13" s="1178"/>
      <c r="AM13" s="1178"/>
      <c r="AN13" s="1179"/>
      <c r="AO13" s="317">
        <v>34168</v>
      </c>
      <c r="AP13" s="317">
        <v>7946</v>
      </c>
      <c r="AQ13" s="318">
        <v>11579</v>
      </c>
      <c r="AR13" s="319">
        <v>-31.4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509</v>
      </c>
      <c r="AL14" s="1178"/>
      <c r="AM14" s="1178"/>
      <c r="AN14" s="1179"/>
      <c r="AO14" s="317" t="s">
        <v>506</v>
      </c>
      <c r="AP14" s="317" t="s">
        <v>506</v>
      </c>
      <c r="AQ14" s="318">
        <v>4496</v>
      </c>
      <c r="AR14" s="319" t="s">
        <v>506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510</v>
      </c>
      <c r="AL15" s="1184"/>
      <c r="AM15" s="1184"/>
      <c r="AN15" s="1185"/>
      <c r="AO15" s="317">
        <v>-106791</v>
      </c>
      <c r="AP15" s="317">
        <v>-24835</v>
      </c>
      <c r="AQ15" s="318">
        <v>-17592</v>
      </c>
      <c r="AR15" s="319">
        <v>41.2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186</v>
      </c>
      <c r="AL16" s="1184"/>
      <c r="AM16" s="1184"/>
      <c r="AN16" s="1185"/>
      <c r="AO16" s="317">
        <v>1380440</v>
      </c>
      <c r="AP16" s="317">
        <v>321033</v>
      </c>
      <c r="AQ16" s="318">
        <v>258255</v>
      </c>
      <c r="AR16" s="319">
        <v>24.3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512</v>
      </c>
      <c r="AP20" s="326" t="s">
        <v>513</v>
      </c>
      <c r="AQ20" s="327" t="s">
        <v>514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515</v>
      </c>
      <c r="AL21" s="1187"/>
      <c r="AM21" s="1187"/>
      <c r="AN21" s="1188"/>
      <c r="AO21" s="330">
        <v>33.49</v>
      </c>
      <c r="AP21" s="331">
        <v>22.75</v>
      </c>
      <c r="AQ21" s="332">
        <v>10.74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516</v>
      </c>
      <c r="AL22" s="1187"/>
      <c r="AM22" s="1187"/>
      <c r="AN22" s="1188"/>
      <c r="AO22" s="335">
        <v>96</v>
      </c>
      <c r="AP22" s="336">
        <v>95.6</v>
      </c>
      <c r="AQ22" s="337">
        <v>0.4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498</v>
      </c>
      <c r="AP30" s="305"/>
      <c r="AQ30" s="306" t="s">
        <v>499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500</v>
      </c>
      <c r="AQ31" s="312" t="s">
        <v>501</v>
      </c>
      <c r="AR31" s="313" t="s">
        <v>502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520</v>
      </c>
      <c r="AL32" s="1181"/>
      <c r="AM32" s="1181"/>
      <c r="AN32" s="1182"/>
      <c r="AO32" s="345">
        <v>754824</v>
      </c>
      <c r="AP32" s="345">
        <v>175540</v>
      </c>
      <c r="AQ32" s="346">
        <v>146295</v>
      </c>
      <c r="AR32" s="347">
        <v>20</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521</v>
      </c>
      <c r="AL33" s="1181"/>
      <c r="AM33" s="1181"/>
      <c r="AN33" s="1182"/>
      <c r="AO33" s="345" t="s">
        <v>506</v>
      </c>
      <c r="AP33" s="345" t="s">
        <v>506</v>
      </c>
      <c r="AQ33" s="346" t="s">
        <v>506</v>
      </c>
      <c r="AR33" s="347" t="s">
        <v>506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522</v>
      </c>
      <c r="AL34" s="1181"/>
      <c r="AM34" s="1181"/>
      <c r="AN34" s="1182"/>
      <c r="AO34" s="345" t="s">
        <v>506</v>
      </c>
      <c r="AP34" s="345" t="s">
        <v>506</v>
      </c>
      <c r="AQ34" s="346">
        <v>4</v>
      </c>
      <c r="AR34" s="347" t="s">
        <v>506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523</v>
      </c>
      <c r="AL35" s="1181"/>
      <c r="AM35" s="1181"/>
      <c r="AN35" s="1182"/>
      <c r="AO35" s="345">
        <v>85839</v>
      </c>
      <c r="AP35" s="345">
        <v>19963</v>
      </c>
      <c r="AQ35" s="346">
        <v>31593</v>
      </c>
      <c r="AR35" s="347">
        <v>-36.799999999999997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524</v>
      </c>
      <c r="AL36" s="1181"/>
      <c r="AM36" s="1181"/>
      <c r="AN36" s="1182"/>
      <c r="AO36" s="345" t="s">
        <v>506</v>
      </c>
      <c r="AP36" s="345" t="s">
        <v>506</v>
      </c>
      <c r="AQ36" s="346">
        <v>3914</v>
      </c>
      <c r="AR36" s="347" t="s">
        <v>506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525</v>
      </c>
      <c r="AL37" s="1181"/>
      <c r="AM37" s="1181"/>
      <c r="AN37" s="1182"/>
      <c r="AO37" s="345" t="s">
        <v>506</v>
      </c>
      <c r="AP37" s="345" t="s">
        <v>506</v>
      </c>
      <c r="AQ37" s="346">
        <v>1348</v>
      </c>
      <c r="AR37" s="347" t="s">
        <v>506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526</v>
      </c>
      <c r="AL38" s="1190"/>
      <c r="AM38" s="1190"/>
      <c r="AN38" s="1191"/>
      <c r="AO38" s="348" t="s">
        <v>506</v>
      </c>
      <c r="AP38" s="348" t="s">
        <v>506</v>
      </c>
      <c r="AQ38" s="349">
        <v>27</v>
      </c>
      <c r="AR38" s="337" t="s">
        <v>506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527</v>
      </c>
      <c r="AL39" s="1190"/>
      <c r="AM39" s="1190"/>
      <c r="AN39" s="1191"/>
      <c r="AO39" s="345">
        <v>-22118</v>
      </c>
      <c r="AP39" s="345">
        <v>-5144</v>
      </c>
      <c r="AQ39" s="346">
        <v>-7201</v>
      </c>
      <c r="AR39" s="347">
        <v>-28.6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528</v>
      </c>
      <c r="AL40" s="1181"/>
      <c r="AM40" s="1181"/>
      <c r="AN40" s="1182"/>
      <c r="AO40" s="345">
        <v>-566948</v>
      </c>
      <c r="AP40" s="345">
        <v>-131848</v>
      </c>
      <c r="AQ40" s="346">
        <v>-128709</v>
      </c>
      <c r="AR40" s="347">
        <v>2.4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296</v>
      </c>
      <c r="AL41" s="1193"/>
      <c r="AM41" s="1193"/>
      <c r="AN41" s="1194"/>
      <c r="AO41" s="345">
        <v>251597</v>
      </c>
      <c r="AP41" s="345">
        <v>58511</v>
      </c>
      <c r="AQ41" s="346">
        <v>47272</v>
      </c>
      <c r="AR41" s="347">
        <v>23.8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498</v>
      </c>
      <c r="AN49" s="1197" t="s">
        <v>532</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533</v>
      </c>
      <c r="AO50" s="362" t="s">
        <v>534</v>
      </c>
      <c r="AP50" s="363" t="s">
        <v>535</v>
      </c>
      <c r="AQ50" s="364" t="s">
        <v>536</v>
      </c>
      <c r="AR50" s="365" t="s">
        <v>537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538</v>
      </c>
      <c r="AL51" s="358"/>
      <c r="AM51" s="366">
        <v>1624913</v>
      </c>
      <c r="AN51" s="367">
        <v>380631</v>
      </c>
      <c r="AO51" s="368">
        <v>22.1</v>
      </c>
      <c r="AP51" s="369">
        <v>291945</v>
      </c>
      <c r="AQ51" s="370">
        <v>4.0999999999999996</v>
      </c>
      <c r="AR51" s="371">
        <v>18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539</v>
      </c>
      <c r="AM52" s="374">
        <v>381637</v>
      </c>
      <c r="AN52" s="375">
        <v>89397</v>
      </c>
      <c r="AO52" s="376">
        <v>7.8</v>
      </c>
      <c r="AP52" s="377">
        <v>127651</v>
      </c>
      <c r="AQ52" s="378">
        <v>0.3</v>
      </c>
      <c r="AR52" s="379">
        <v>7.5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540</v>
      </c>
      <c r="AL53" s="358"/>
      <c r="AM53" s="366">
        <v>1849551</v>
      </c>
      <c r="AN53" s="367">
        <v>433150</v>
      </c>
      <c r="AO53" s="368">
        <v>13.8</v>
      </c>
      <c r="AP53" s="369">
        <v>291173</v>
      </c>
      <c r="AQ53" s="370">
        <v>-0.3</v>
      </c>
      <c r="AR53" s="371">
        <v>14.1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539</v>
      </c>
      <c r="AM54" s="374">
        <v>530363</v>
      </c>
      <c r="AN54" s="375">
        <v>124207</v>
      </c>
      <c r="AO54" s="376">
        <v>38.9</v>
      </c>
      <c r="AP54" s="377">
        <v>119071</v>
      </c>
      <c r="AQ54" s="378">
        <v>-6.7</v>
      </c>
      <c r="AR54" s="379">
        <v>45.6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541</v>
      </c>
      <c r="AL55" s="358"/>
      <c r="AM55" s="366">
        <v>1876030</v>
      </c>
      <c r="AN55" s="367">
        <v>431966</v>
      </c>
      <c r="AO55" s="368">
        <v>-0.3</v>
      </c>
      <c r="AP55" s="369">
        <v>271581</v>
      </c>
      <c r="AQ55" s="370">
        <v>-6.7</v>
      </c>
      <c r="AR55" s="371">
        <v>6.4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539</v>
      </c>
      <c r="AM56" s="374">
        <v>439369</v>
      </c>
      <c r="AN56" s="375">
        <v>101167</v>
      </c>
      <c r="AO56" s="376">
        <v>-18.5</v>
      </c>
      <c r="AP56" s="377">
        <v>117844</v>
      </c>
      <c r="AQ56" s="378">
        <v>-1</v>
      </c>
      <c r="AR56" s="379">
        <v>-17.5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542</v>
      </c>
      <c r="AL57" s="358"/>
      <c r="AM57" s="366">
        <v>1532861</v>
      </c>
      <c r="AN57" s="367">
        <v>353031</v>
      </c>
      <c r="AO57" s="368">
        <v>-18.3</v>
      </c>
      <c r="AP57" s="369">
        <v>268375</v>
      </c>
      <c r="AQ57" s="370">
        <v>-1.2</v>
      </c>
      <c r="AR57" s="371">
        <v>-17.100000000000001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539</v>
      </c>
      <c r="AM58" s="374">
        <v>342061</v>
      </c>
      <c r="AN58" s="375">
        <v>78780</v>
      </c>
      <c r="AO58" s="376">
        <v>-22.1</v>
      </c>
      <c r="AP58" s="377">
        <v>119602</v>
      </c>
      <c r="AQ58" s="378">
        <v>1.5</v>
      </c>
      <c r="AR58" s="379">
        <v>-23.6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543</v>
      </c>
      <c r="AL59" s="358"/>
      <c r="AM59" s="366">
        <v>2197712</v>
      </c>
      <c r="AN59" s="367">
        <v>511096</v>
      </c>
      <c r="AO59" s="368">
        <v>44.8</v>
      </c>
      <c r="AP59" s="369">
        <v>301035</v>
      </c>
      <c r="AQ59" s="370">
        <v>12.2</v>
      </c>
      <c r="AR59" s="371">
        <v>32.6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539</v>
      </c>
      <c r="AM60" s="374">
        <v>360020</v>
      </c>
      <c r="AN60" s="375">
        <v>83726</v>
      </c>
      <c r="AO60" s="376">
        <v>6.3</v>
      </c>
      <c r="AP60" s="377">
        <v>154376</v>
      </c>
      <c r="AQ60" s="378">
        <v>29.1</v>
      </c>
      <c r="AR60" s="379">
        <v>-22.8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544</v>
      </c>
      <c r="AL61" s="380"/>
      <c r="AM61" s="381">
        <v>1816213</v>
      </c>
      <c r="AN61" s="382">
        <v>421975</v>
      </c>
      <c r="AO61" s="383">
        <v>12.4</v>
      </c>
      <c r="AP61" s="384">
        <v>284822</v>
      </c>
      <c r="AQ61" s="385">
        <v>1.6</v>
      </c>
      <c r="AR61" s="371">
        <v>10.8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539</v>
      </c>
      <c r="AM62" s="374">
        <v>410690</v>
      </c>
      <c r="AN62" s="375">
        <v>95455</v>
      </c>
      <c r="AO62" s="376">
        <v>2.5</v>
      </c>
      <c r="AP62" s="377">
        <v>127709</v>
      </c>
      <c r="AQ62" s="378">
        <v>4.5999999999999996</v>
      </c>
      <c r="AR62" s="379">
        <v>-2.1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qVwXFD6b7btM3SLs0iiMLYoHdhRqK4bS95htYmLGfCApQPeuv/FzXv5OUUbnqSpQi9O2XbodZ85dpCLXHvcnFw==" saltValue="+MNvWyrixZETqp32vtk3m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55" zoomScale="55" zoomScaleNormal="55" zoomScaleSheetLayoutView="55" workbookViewId="0">
      <selection activeCell="BS19" sqref="BV19:CC19"/>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546</v>
      </c>
    </row>
    <row r="120" spans="125:125" ht="13.5" hidden="1" customHeight="1" x14ac:dyDescent="0.15"/>
    <row r="121" spans="125:125" ht="13.5" hidden="1" customHeight="1" x14ac:dyDescent="0.15">
      <c r="DU121" s="292"/>
    </row>
  </sheetData>
  <sheetProtection algorithmName="SHA-512" hashValue="qi+lcjtiI6VcgENm8pWoN0TmzYMv1MEW33yf4RDVjr9gJ3Zppe2GIE1zCTByvHGw4XtxnI4W60j2vni+Lnrz5Q==" saltValue="FY+vEihcZTO17UFX5x2HA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0" zoomScale="70" zoomScaleNormal="70" zoomScaleSheetLayoutView="55" workbookViewId="0">
      <selection activeCell="BS19" sqref="BV19:CC19"/>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547</v>
      </c>
    </row>
  </sheetData>
  <sheetProtection algorithmName="SHA-512" hashValue="i90c45dXGFflZj9RL4klG3h7HYpr8Ol2nCsJCC2AENBr6iNaViQzV/QXCcIblaL+tAFPsVMKhXcQQSxWAZD8PQ==" saltValue="n52vHCkJ3Wrxu619iJVtV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19" zoomScale="70" zoomScaleNormal="70" zoomScaleSheetLayoutView="100" workbookViewId="0">
      <selection activeCell="BS19" sqref="BV19:CC1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00" t="s">
        <v>3</v>
      </c>
      <c r="D47" s="1200"/>
      <c r="E47" s="1201"/>
      <c r="F47" s="11">
        <v>53.41</v>
      </c>
      <c r="G47" s="12">
        <v>60.74</v>
      </c>
      <c r="H47" s="12">
        <v>61.92</v>
      </c>
      <c r="I47" s="12">
        <v>62.58</v>
      </c>
      <c r="J47" s="13">
        <v>63.4</v>
      </c>
    </row>
    <row r="48" spans="2:10" ht="57.75" customHeight="1" x14ac:dyDescent="0.15">
      <c r="B48" s="14"/>
      <c r="C48" s="1202" t="s">
        <v>4</v>
      </c>
      <c r="D48" s="1202"/>
      <c r="E48" s="1203"/>
      <c r="F48" s="15">
        <v>11.21</v>
      </c>
      <c r="G48" s="16">
        <v>5.51</v>
      </c>
      <c r="H48" s="16">
        <v>6.26</v>
      </c>
      <c r="I48" s="16">
        <v>12.22</v>
      </c>
      <c r="J48" s="17">
        <v>8.83</v>
      </c>
    </row>
    <row r="49" spans="2:10" ht="57.75" customHeight="1" thickBot="1" x14ac:dyDescent="0.2">
      <c r="B49" s="18"/>
      <c r="C49" s="1204" t="s">
        <v>5</v>
      </c>
      <c r="D49" s="1204"/>
      <c r="E49" s="1205"/>
      <c r="F49" s="19">
        <v>8.07</v>
      </c>
      <c r="G49" s="20">
        <v>6.08</v>
      </c>
      <c r="H49" s="20">
        <v>2.29</v>
      </c>
      <c r="I49" s="20">
        <v>7.28</v>
      </c>
      <c r="J49" s="21">
        <v>0.46</v>
      </c>
    </row>
    <row r="50" spans="2:10" ht="13.5" customHeight="1" x14ac:dyDescent="0.15"/>
  </sheetData>
  <sheetProtection algorithmName="SHA-512" hashValue="6GzBrmTWqxAobZxR8ZC00Fr+m7oIZ53QcnE5qcH4yzH2gqp5PD7ohIZ/7OsthgGtO97ntvoMoTYSk8AUt/udRA==" saltValue="sArf/LAlmERu1EIXuAzZ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2022-09-06T07:29:34Z</cp:lastPrinted>
  <dcterms:created xsi:type="dcterms:W3CDTF">2022-02-02T07:52:24Z</dcterms:created>
  <dcterms:modified xsi:type="dcterms:W3CDTF">2022-09-06T07:33:42Z</dcterms:modified>
  <cp:category/>
</cp:coreProperties>
</file>