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72.16.200.4\部署別\総務課\財政係\財政係・・・・・1\令和４年度\01 市町村課関係\040905 916〆】令和２年度財政状況資料集の作成について（2回目・地方公会計関係）\"/>
    </mc:Choice>
  </mc:AlternateContent>
  <xr:revisionPtr revIDLastSave="0" documentId="13_ncr:1_{2A224843-5648-43EE-8E4F-C520B720664D}" xr6:coauthVersionLast="36" xr6:coauthVersionMax="47" xr10:uidLastSave="{00000000-0000-0000-0000-000000000000}"/>
  <bookViews>
    <workbookView xWindow="-105" yWindow="-105" windowWidth="20715" windowHeight="1327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AA77" i="12" l="1"/>
  <c r="AA76" i="12"/>
  <c r="AA75" i="12"/>
  <c r="AA74" i="12"/>
  <c r="AA73" i="12"/>
  <c r="AA72" i="12"/>
  <c r="AA71" i="12"/>
  <c r="AA70" i="12"/>
  <c r="AA69" i="12"/>
  <c r="AA68" i="12"/>
  <c r="AP23" i="12" l="1"/>
  <c r="AA23" i="12" l="1"/>
  <c r="V23" i="12"/>
  <c r="Q23" i="12"/>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AM34" i="10"/>
  <c r="BE34" i="10" s="1"/>
  <c r="BW34" i="10" l="1"/>
  <c r="BW35" i="10" s="1"/>
  <c r="BW36" i="10" s="1"/>
  <c r="BW37" i="10" s="1"/>
  <c r="BW38" i="10" s="1"/>
  <c r="BW39" i="10" s="1"/>
  <c r="BW40" i="10" s="1"/>
  <c r="BW41" i="10" s="1"/>
  <c r="BW42" i="10" s="1"/>
  <c r="BW43"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tc={2859F9C7-9C6B-4547-BC15-686A238B99EF}</author>
  </authors>
  <commentList>
    <comment ref="AK30" authorId="0" shapeId="0" xr:uid="{2859F9C7-9C6B-4547-BC15-686A238B99EF}">
      <text>
        <r>
          <rPr>
            <sz val="11"/>
            <color theme="1"/>
            <rFont val="ＭＳ Ｐゴシック"/>
            <family val="2"/>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一般会計からの「他会計補助金」</t>
        </r>
      </text>
    </comment>
  </commentList>
</comments>
</file>

<file path=xl/sharedStrings.xml><?xml version="1.0" encoding="utf-8"?>
<sst xmlns="http://schemas.openxmlformats.org/spreadsheetml/2006/main" count="1151" uniqueCount="614">
  <si>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</si>
  <si>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</si>
  <si>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</si>
  <si>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</si>
  <si>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</si>
  <si>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</si>
  <si>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</si>
  <si>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</si>
  <si>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</si>
  <si>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</si>
  <si>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</si>
  <si>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</si>
  <si>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</si>
  <si>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</si>
  <si>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</si>
  <si>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</si>
  <si>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</si>
  <si>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</si>
  <si>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</si>
  <si>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</si>
  <si>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</si>
  <si>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</si>
  <si>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</si>
  <si>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</si>
  <si>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</si>
  <si>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</si>
  <si>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</si>
  <si>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</si>
  <si>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</si>
  <si>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</si>
  <si>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</si>
  <si>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</si>
  <si>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</si>
  <si>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</si>
  <si>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</si>
  <si>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</si>
  <si>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</si>
  <si>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</si>
  <si>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</si>
  <si>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</si>
  <si>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</si>
  <si>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</si>
  <si>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</si>
  <si>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</si>
  <si>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</si>
  <si>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</si>
  <si>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</si>
  <si>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</si>
  <si>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</si>
  <si>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</si>
  <si>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</si>
  <si>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</si>
  <si>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</si>
  <si>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</si>
  <si>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</si>
  <si>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</si>
  <si>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</si>
  <si>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</si>
  <si>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</si>
  <si>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</si>
  <si>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</si>
  <si>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</si>
  <si>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</si>
  <si>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</si>
  <si>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</si>
  <si>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</si>
  <si>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</si>
  <si>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</si>
  <si>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</si>
  <si>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</si>
  <si>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</si>
  <si>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</si>
  <si>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</si>
  <si>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</si>
  <si>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</si>
  <si>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</si>
  <si>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</si>
  <si>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</si>
  <si>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</si>
  <si>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</si>
  <si>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</si>
  <si>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</si>
  <si>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</si>
  <si>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</si>
  <si>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</si>
  <si>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</si>
  <si>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</si>
  <si>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</si>
  <si>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</si>
  <si>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</si>
  <si>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</si>
  <si>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</si>
  <si>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</si>
  <si>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</si>
  <si>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</si>
  <si>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</si>
  <si>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</si>
  <si>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</si>
  <si>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恩納村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</si>
  <si>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</si>
  <si>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</si>
  <si>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</si>
  <si>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</si>
  <si>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</si>
  <si>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</si>
  <si>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</si>
  <si>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</si>
  <si>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</si>
  <si>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</si>
  <si>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</si>
  <si>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</si>
  <si>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</si>
  <si>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</si>
  <si>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</si>
  <si>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</si>
  <si>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</si>
  <si>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</si>
  <si>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</si>
  <si>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</si>
  <si>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</si>
  <si>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</si>
  <si>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</si>
  <si>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</si>
  <si>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</si>
  <si>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</si>
  <si>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</si>
  <si>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</si>
  <si>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</si>
  <si>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</si>
  <si>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</si>
  <si>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</si>
  <si>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</si>
  <si>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</si>
  <si>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</si>
  <si>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</si>
  <si>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</si>
  <si>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</si>
  <si>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</si>
  <si>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</si>
  <si>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</si>
  <si>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</si>
  <si>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</si>
  <si>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</si>
  <si>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</si>
  <si>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</si>
  <si>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</si>
  <si>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</si>
  <si>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</si>
  <si>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</si>
  <si>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</si>
  <si>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</si>
  <si>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</si>
  <si>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</si>
  <si>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</si>
  <si>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</si>
  <si>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</si>
  <si>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</si>
  <si>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</si>
  <si>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</si>
  <si>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</si>
  <si>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</si>
  <si>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</si>
  <si>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</si>
  <si>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</si>
  <si>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</si>
  <si>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</si>
  <si>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</si>
  <si>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</si>
  <si>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</si>
  <si>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</si>
  <si>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</si>
  <si>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</si>
  <si>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</si>
  <si>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</si>
  <si>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</si>
  <si>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</si>
  <si>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</si>
  <si>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</si>
  <si>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</si>
  <si>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</si>
  <si>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</si>
  <si>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</si>
  <si>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</si>
  <si>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</si>
  <si>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</si>
  <si>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</si>
  <si>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</si>
  <si>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</si>
  <si>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</si>
  <si>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</si>
  <si>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</si>
  <si>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</si>
  <si>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</si>
  <si>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</si>
  <si>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</si>
  <si>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</si>
  <si>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</si>
  <si>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</si>
  <si>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</si>
  <si>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</si>
  <si>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</si>
  <si>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</si>
  <si>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</si>
  <si>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</si>
  <si>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</si>
  <si>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</si>
  <si>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</si>
  <si>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</si>
  <si>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</si>
  <si>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</si>
  <si>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</si>
  <si>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</si>
  <si>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</si>
  <si>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沖縄県恩納村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</si>
  <si>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</si>
  <si>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</si>
  <si>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</si>
  <si>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</si>
  <si>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</si>
  <si>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</si>
  <si>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</si>
  <si>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</si>
  <si>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</si>
  <si>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</si>
  <si>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</si>
  <si>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</si>
  <si>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</si>
  <si>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</si>
  <si>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</si>
  <si>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</si>
  <si>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</si>
  <si>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</si>
  <si>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</si>
  <si>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</si>
  <si>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</si>
  <si>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</si>
  <si>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</si>
  <si>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</si>
  <si>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</si>
  <si>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</si>
  <si>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</si>
  <si>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</si>
  <si>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</si>
  <si>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</si>
  <si>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</si>
  <si>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</si>
  <si>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</si>
  <si>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</si>
  <si>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</si>
  <si>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</si>
  <si>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</si>
  <si>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</si>
  <si>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</si>
  <si>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</si>
  <si>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</si>
  <si>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</si>
  <si>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</si>
  <si>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</si>
  <si>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</si>
  <si>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</si>
  <si>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</si>
  <si>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</si>
  <si>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</si>
  <si>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</si>
  <si>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</si>
  <si>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</si>
  <si>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</si>
  <si>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</si>
  <si>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</si>
  <si>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</si>
  <si>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</si>
  <si>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</si>
  <si>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</si>
  <si>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</si>
  <si>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</si>
  <si>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</si>
  <si>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</si>
  <si>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</si>
  <si>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</si>
  <si>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</si>
  <si>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</si>
  <si>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</si>
  <si>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</si>
  <si>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</si>
  <si>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</si>
  <si>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</si>
  <si>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</si>
  <si>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</si>
  <si>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</si>
  <si>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</si>
  <si>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</si>
  <si>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</si>
  <si>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</si>
  <si>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</si>
  <si>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</si>
  <si>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</si>
  <si>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</si>
  <si>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</si>
  <si>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</si>
  <si>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</si>
  <si>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</si>
  <si>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</si>
  <si>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</si>
  <si>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</si>
  <si>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</si>
  <si>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</si>
  <si>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</si>
  <si>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</si>
  <si>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</si>
  <si>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</si>
  <si>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</si>
  <si>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</si>
  <si>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</si>
  <si>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</si>
  <si>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</si>
  <si>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</si>
  <si>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</si>
  <si>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</si>
  <si>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</si>
  <si>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</si>
  <si>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</si>
  <si>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</si>
  <si>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</si>
  <si>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</si>
  <si>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</si>
  <si>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</si>
  <si>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</si>
  <si>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</si>
  <si>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</si>
  <si>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</si>
  <si>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</si>
  <si>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</si>
  <si>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</si>
  <si>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</si>
  <si>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</si>
  <si>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</si>
  <si>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</si>
  <si>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</si>
  <si>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</si>
  <si>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</si>
  <si>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</si>
  <si>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</si>
  <si>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</si>
  <si>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</si>
  <si>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</si>
  <si>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</si>
  <si>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</si>
  <si>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</si>
  <si>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</si>
  <si>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</si>
  <si>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</si>
  <si>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</si>
  <si>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</si>
  <si>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</si>
  <si>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</si>
  <si>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</si>
  <si>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</si>
  <si>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</si>
  <si>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</si>
  <si>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</si>
  <si>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</si>
  <si>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</si>
  <si>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</si>
  <si>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</si>
  <si>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</si>
  <si>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</si>
  <si>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</si>
  <si>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</si>
  <si>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沖縄県恩納村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</si>
  <si>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</si>
  <si>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</si>
  <si>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</si>
  <si>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</si>
  <si>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</si>
  <si>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</si>
  <si>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</si>
  <si>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</si>
  <si>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</si>
  <si>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</si>
  <si>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</si>
  <si>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</si>
  <si>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</si>
  <si>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</si>
  <si>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</si>
  <si>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</si>
  <si>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</si>
  <si>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</si>
  <si>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</si>
  <si>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</si>
  <si>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</si>
  <si>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</si>
  <si>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</si>
  <si>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</si>
  <si>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</si>
  <si>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</si>
  <si>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</si>
  <si>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</si>
  <si>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</si>
  <si>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</si>
  <si>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</si>
  <si>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</si>
  <si>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</si>
  <si>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</si>
  <si>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恩納村国民健康保険特別会計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</si>
  <si>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</si>
  <si>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</si>
  <si>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</si>
  <si>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</si>
  <si>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</si>
  <si>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</si>
  <si>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</si>
  <si>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</si>
  <si>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</si>
  <si>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</si>
  <si>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</si>
  <si>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</si>
  <si>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</si>
  <si>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</si>
  <si>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</si>
  <si>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</si>
  <si>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</si>
  <si>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</si>
  <si>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</si>
  <si>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</si>
  <si>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</si>
  <si>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</si>
  <si>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</si>
  <si>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</si>
  <si>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</si>
  <si>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</si>
  <si>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</si>
  <si>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</si>
  <si>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</si>
  <si>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</si>
  <si>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</si>
  <si>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</si>
  <si>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</si>
  <si>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</si>
  <si>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</si>
  <si>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</si>
  <si>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</si>
  <si>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</si>
  <si>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</si>
  <si>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</si>
  <si>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</si>
  <si>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</si>
  <si>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</si>
  <si>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</si>
  <si>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</si>
  <si>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</si>
  <si>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</si>
  <si>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</si>
  <si>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</si>
  <si>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</si>
  <si>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</si>
  <si>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</si>
  <si>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</si>
  <si>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</si>
  <si>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</si>
  <si>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</si>
  <si>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</si>
  <si>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</si>
  <si>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</si>
  <si>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</si>
  <si>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</si>
  <si>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</si>
  <si>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</si>
  <si>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</si>
  <si>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</si>
  <si>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</si>
  <si>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</si>
  <si>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</si>
  <si>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</si>
  <si>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</si>
  <si>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</si>
  <si>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</si>
  <si>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</si>
  <si>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t>
    <phoneticPr fontId="5"/>
  </si>
  <si>
    <t>-</t>
    <phoneticPr fontId="5"/>
  </si>
  <si>
    <t>-</t>
    <phoneticPr fontId="5"/>
  </si>
  <si>
    <t>-</t>
    <phoneticPr fontId="5"/>
  </si>
  <si>
    <t>-</t>
    <phoneticPr fontId="5"/>
  </si>
  <si>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</si>
  <si>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</si>
  <si>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</si>
  <si>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</si>
  <si>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</si>
  <si>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</si>
  <si>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</si>
  <si>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</si>
  <si>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</si>
  <si>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</si>
  <si>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</si>
  <si>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</si>
  <si>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</si>
  <si>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</si>
  <si>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</si>
  <si>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</si>
  <si>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</si>
  <si>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</si>
  <si>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</si>
  <si>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</si>
  <si>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</si>
  <si>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</si>
  <si>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</si>
  <si>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</si>
  <si>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</si>
  <si>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</si>
  <si>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</si>
  <si>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</si>
  <si>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</si>
  <si>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</si>
  <si>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</si>
  <si>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</si>
  <si>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</si>
  <si>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</si>
  <si>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</si>
  <si>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</si>
  <si>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</si>
  <si>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</si>
  <si>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</si>
  <si>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</si>
  <si>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</si>
  <si>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</si>
  <si>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</si>
  <si>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</si>
  <si>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</si>
  <si>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</si>
  <si>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</si>
  <si>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</si>
  <si>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</si>
  <si>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</si>
  <si>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</si>
  <si>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</si>
  <si>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</si>
  <si>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</si>
  <si>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</si>
  <si>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</si>
  <si>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</si>
  <si>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</si>
  <si>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</si>
  <si>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</si>
  <si>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</si>
  <si>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</si>
  <si>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</si>
  <si>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</si>
  <si>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</si>
  <si>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</si>
  <si>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</si>
  <si>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</si>
  <si>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</si>
  <si>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</si>
  <si>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</si>
  <si>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</si>
  <si>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</si>
  <si>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</si>
  <si>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</si>
  <si>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</si>
  <si>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</si>
  <si>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</si>
  <si>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</si>
  <si>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</si>
  <si>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</si>
  <si>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</si>
  <si>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</si>
  <si>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</si>
  <si>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</si>
  <si>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</si>
  <si>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2.34</t>
  </si>
  <si>
    <t>▲ 9.10</t>
  </si>
  <si>
    <t>▲ 8.99</t>
  </si>
  <si>
    <t>▲ 3.00</t>
  </si>
  <si>
    <t>水道事業会計</t>
  </si>
  <si>
    <t>一般会計</t>
  </si>
  <si>
    <t>恩納村国民健康保険特別会計</t>
  </si>
  <si>
    <t>下水道事業特別会計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</si>
  <si>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</si>
  <si>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</si>
  <si>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</si>
  <si>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</si>
  <si>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</si>
  <si>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</si>
  <si>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</si>
  <si>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</si>
  <si>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</si>
  <si>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沖縄県介護保険広域連合（一般会計）</t>
    <rPh sb="12" eb="14">
      <t>イッパン</t>
    </rPh>
    <rPh sb="14" eb="16">
      <t>カイケイ</t>
    </rPh>
    <phoneticPr fontId="2"/>
  </si>
  <si>
    <t>沖縄県介護保険広域連合（特別会計）</t>
    <rPh sb="12" eb="14">
      <t>トクベツ</t>
    </rPh>
    <rPh sb="14" eb="16">
      <t>カイケイ</t>
    </rPh>
    <phoneticPr fontId="2"/>
  </si>
  <si>
    <t>沖縄県後期高齢者医療広域（一般会計）</t>
    <rPh sb="13" eb="17">
      <t>イッパンカイケイ</t>
    </rPh>
    <phoneticPr fontId="2"/>
  </si>
  <si>
    <t>沖縄県後期高齢者医療広域（特別会計）</t>
    <rPh sb="13" eb="15">
      <t>トクベツ</t>
    </rPh>
    <rPh sb="15" eb="17">
      <t>カイケイ</t>
    </rPh>
    <phoneticPr fontId="2"/>
  </si>
  <si>
    <t>中部北環境施設組合</t>
    <rPh sb="0" eb="2">
      <t>チュウブ</t>
    </rPh>
    <rPh sb="2" eb="5">
      <t>キタカンキョウ</t>
    </rPh>
    <rPh sb="5" eb="7">
      <t>シセツ</t>
    </rPh>
    <rPh sb="7" eb="9">
      <t>クミアイ</t>
    </rPh>
    <phoneticPr fontId="2"/>
  </si>
  <si>
    <t>沖縄県市町村自治会館管理組合</t>
  </si>
  <si>
    <t>沖縄県市町村総合事務組合</t>
  </si>
  <si>
    <t>金武地区消防衛生組合</t>
  </si>
  <si>
    <t>沖縄県町村交通災害共済組合</t>
  </si>
  <si>
    <t>北部広域市町村圏事務組合</t>
  </si>
  <si>
    <t>公共施設整備基金</t>
    <rPh sb="0" eb="2">
      <t>コウキョウ</t>
    </rPh>
    <rPh sb="2" eb="4">
      <t>シセツ</t>
    </rPh>
    <rPh sb="4" eb="6">
      <t>セイビ</t>
    </rPh>
    <rPh sb="6" eb="8">
      <t>キキン</t>
    </rPh>
    <phoneticPr fontId="2"/>
  </si>
  <si>
    <t>職員退職加算負担金積立金基金</t>
    <rPh sb="0" eb="2">
      <t>ショクイン</t>
    </rPh>
    <rPh sb="2" eb="4">
      <t>タイショク</t>
    </rPh>
    <rPh sb="4" eb="6">
      <t>カサン</t>
    </rPh>
    <rPh sb="6" eb="9">
      <t>フタンキン</t>
    </rPh>
    <rPh sb="9" eb="12">
      <t>ツミタテキン</t>
    </rPh>
    <rPh sb="12" eb="14">
      <t>キキン</t>
    </rPh>
    <phoneticPr fontId="2"/>
  </si>
  <si>
    <t>ふるさとづくり応援基金</t>
    <rPh sb="7" eb="9">
      <t>オウエン</t>
    </rPh>
    <rPh sb="9" eb="11">
      <t>キキン</t>
    </rPh>
    <phoneticPr fontId="2"/>
  </si>
  <si>
    <t>ふるさと農村活性化基金</t>
    <rPh sb="4" eb="6">
      <t>ノウソン</t>
    </rPh>
    <rPh sb="6" eb="9">
      <t>カッセイカ</t>
    </rPh>
    <rPh sb="9" eb="11">
      <t>キキン</t>
    </rPh>
    <phoneticPr fontId="2"/>
  </si>
  <si>
    <t>地域福祉基金</t>
    <rPh sb="0" eb="2">
      <t>チイキ</t>
    </rPh>
    <rPh sb="2" eb="4">
      <t>フクシ</t>
    </rPh>
    <rPh sb="4" eb="6">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</si>
  <si>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</si>
  <si>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</si>
  <si>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</si>
  <si>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</si>
  <si>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</si>
  <si>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村の大型事業となる恩納統合中学校整備事業や万座毛周辺活性化整備事業が令和2年度までに完了していることから、有形固定資産減価償却率が低下している。これらの事業にかかる地方債も発行しているが、地方債等の将来負担額に比べ、充当可能基金等の充当可能財源が上回っているため、将来負担比率0が続いている。
　今後は起債の抑制ならびに充当可能基金の積み立てを積極的に行い、適正な財政運営に努める。</t>
    <rPh sb="1" eb="2">
      <t>ムラ</t>
    </rPh>
    <rPh sb="3" eb="5">
      <t>オオガタ</t>
    </rPh>
    <rPh sb="5" eb="7">
      <t>ジギョウ</t>
    </rPh>
    <rPh sb="35" eb="37">
      <t>レイワ</t>
    </rPh>
    <rPh sb="38" eb="40">
      <t>ネンド</t>
    </rPh>
    <rPh sb="43" eb="45">
      <t>カンリョウ</t>
    </rPh>
    <rPh sb="54" eb="64">
      <t>ユウケイコテイシサンゲンカショウキャク</t>
    </rPh>
    <rPh sb="64" eb="65">
      <t>リツ</t>
    </rPh>
    <rPh sb="83" eb="86">
      <t>チホウサイ</t>
    </rPh>
    <rPh sb="87" eb="89">
      <t>ハッコウ</t>
    </rPh>
    <rPh sb="95" eb="98">
      <t>チホウサイ</t>
    </rPh>
    <rPh sb="98" eb="99">
      <t>ナド</t>
    </rPh>
    <rPh sb="100" eb="105">
      <t>ショウライフタンガク</t>
    </rPh>
    <rPh sb="106" eb="107">
      <t>クラ</t>
    </rPh>
    <rPh sb="109" eb="113">
      <t>ジュウトウカノウ</t>
    </rPh>
    <rPh sb="113" eb="115">
      <t>キキン</t>
    </rPh>
    <rPh sb="115" eb="116">
      <t>ナド</t>
    </rPh>
    <rPh sb="117" eb="121">
      <t>ジュウトウカノウ</t>
    </rPh>
    <rPh sb="121" eb="123">
      <t>ザイゲン</t>
    </rPh>
    <rPh sb="124" eb="126">
      <t>ウワマワ</t>
    </rPh>
    <rPh sb="133" eb="137">
      <t>ショウライフタン</t>
    </rPh>
    <rPh sb="137" eb="139">
      <t>ヒリツ</t>
    </rPh>
    <rPh sb="141" eb="142">
      <t>ツヅ</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</si>
  <si>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</si>
  <si>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</si>
  <si>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</si>
  <si>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</si>
  <si>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</si>
  <si>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</si>
  <si>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比率が低下しているが、いくつかの既発債の償還が終了し、元利償還金が減少していることが要因の一つと考えられる。また、将来負担比率は0が継続しているが、今後は起債の抑制ならびに充当可能基金の積み立てを積極的に行い、適正な財政運営に努める。また、公共施設等の更新については、「公共施設等総合管理計画」や「公共施設個別計画」の方針に沿って、優先順や必要性について検討の上で取り組むこととする。</t>
    <rPh sb="1" eb="7">
      <t>ジッシツコウサイヒリツ</t>
    </rPh>
    <rPh sb="8" eb="10">
      <t>テイカ</t>
    </rPh>
    <rPh sb="47" eb="49">
      <t>ヨウイン</t>
    </rPh>
    <rPh sb="50" eb="51">
      <t>ヒト</t>
    </rPh>
    <rPh sb="53" eb="54">
      <t>カンガ</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</si>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</sst>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34" fillId="0" borderId="0" xfId="16" applyFont="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12" xfId="8" applyFont="1" applyBorder="1">
      <alignment vertical="center"/>
    </xf>
    <xf numFmtId="0" fontId="24" fillId="0" borderId="48" xfId="8" applyFont="1" applyBorder="1">
      <alignment vertical="center"/>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6" fillId="0" borderId="41" xfId="16" applyBorder="1" applyAlignment="1" applyProtection="1">
      <alignment horizontal="left" vertical="top" wrapText="1"/>
      <protection locked="0"/>
    </xf>
    <xf numFmtId="0" fontId="16" fillId="0" borderId="12" xfId="16" applyBorder="1" applyAlignment="1" applyProtection="1">
      <alignment horizontal="left" vertical="top" wrapText="1"/>
      <protection locked="0"/>
    </xf>
    <xf numFmtId="0" fontId="16" fillId="0" borderId="48" xfId="16" applyBorder="1" applyAlignment="1" applyProtection="1">
      <alignment horizontal="left" vertical="top" wrapText="1"/>
      <protection locked="0"/>
    </xf>
    <xf numFmtId="0" fontId="16" fillId="0" borderId="64" xfId="16" applyBorder="1" applyAlignment="1" applyProtection="1">
      <alignment horizontal="left" vertical="top" wrapText="1"/>
      <protection locked="0"/>
    </xf>
    <xf numFmtId="0" fontId="16" fillId="0" borderId="0" xfId="16" applyAlignment="1" applyProtection="1">
      <alignment horizontal="left" vertical="top" wrapText="1"/>
      <protection locked="0"/>
    </xf>
    <xf numFmtId="0" fontId="16" fillId="0" borderId="38" xfId="16" applyBorder="1" applyAlignment="1" applyProtection="1">
      <alignment horizontal="left" vertical="top" wrapText="1"/>
      <protection locked="0"/>
    </xf>
    <xf numFmtId="0" fontId="16" fillId="0" borderId="37" xfId="16" applyBorder="1" applyAlignment="1" applyProtection="1">
      <alignment horizontal="left" vertical="top" wrapText="1"/>
      <protection locked="0"/>
    </xf>
    <xf numFmtId="0" fontId="16" fillId="0" borderId="54" xfId="16" applyBorder="1" applyAlignment="1" applyProtection="1">
      <alignment horizontal="left" vertical="top" wrapText="1"/>
      <protection locked="0"/>
    </xf>
    <xf numFmtId="0" fontId="16" fillId="0" borderId="40" xfId="16"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FA69C85-1D79-4EA0-BC4F-75A602B745F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73FD-4F65-B32F-B90DDE14FD7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204579</c:v>
                </c:pt>
                <c:pt idx="1">
                  <c:v>263566</c:v>
                </c:pt>
                <c:pt idx="2">
                  <c:v>414231</c:v>
                </c:pt>
                <c:pt idx="3">
                  <c:v>498622</c:v>
                </c:pt>
                <c:pt idx="4">
                  <c:v>372195</c:v>
                </c:pt>
              </c:numCache>
            </c:numRef>
          </c:val>
          <c:smooth val="0"/>
          <c:extLst>
            <c:ext xmlns:c16="http://schemas.microsoft.com/office/drawing/2014/chart" uri="{C3380CC4-5D6E-409C-BE32-E72D297353CC}">
              <c16:uniqueId val="{00000001-73FD-4F65-B32F-B90DDE14FD7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7.88</c:v>
                </c:pt>
                <c:pt idx="1">
                  <c:v>20.68</c:v>
                </c:pt>
                <c:pt idx="2">
                  <c:v>10.84</c:v>
                </c:pt>
                <c:pt idx="3">
                  <c:v>4.8</c:v>
                </c:pt>
                <c:pt idx="4">
                  <c:v>8.7200000000000006</c:v>
                </c:pt>
              </c:numCache>
            </c:numRef>
          </c:val>
          <c:extLst>
            <c:ext xmlns:c16="http://schemas.microsoft.com/office/drawing/2014/chart" uri="{C3380CC4-5D6E-409C-BE32-E72D297353CC}">
              <c16:uniqueId val="{00000000-F1FC-4327-9780-B253B9F9EB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60.17</c:v>
                </c:pt>
                <c:pt idx="1">
                  <c:v>58.73</c:v>
                </c:pt>
                <c:pt idx="2">
                  <c:v>58.48</c:v>
                </c:pt>
                <c:pt idx="3">
                  <c:v>54.68</c:v>
                </c:pt>
                <c:pt idx="4">
                  <c:v>43.71</c:v>
                </c:pt>
              </c:numCache>
            </c:numRef>
          </c:val>
          <c:extLst>
            <c:ext xmlns:c16="http://schemas.microsoft.com/office/drawing/2014/chart" uri="{C3380CC4-5D6E-409C-BE32-E72D297353CC}">
              <c16:uniqueId val="{00000001-F1FC-4327-9780-B253B9F9EB0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-2.34</c:v>
                </c:pt>
                <c:pt idx="1">
                  <c:v>13</c:v>
                </c:pt>
                <c:pt idx="2">
                  <c:v>-9.1</c:v>
                </c:pt>
                <c:pt idx="3">
                  <c:v>-8.99</c:v>
                </c:pt>
                <c:pt idx="4">
                  <c:v>-3</c:v>
                </c:pt>
              </c:numCache>
            </c:numRef>
          </c:val>
          <c:smooth val="0"/>
          <c:extLst>
            <c:ext xmlns:c16="http://schemas.microsoft.com/office/drawing/2014/chart" uri="{C3380CC4-5D6E-409C-BE32-E72D297353CC}">
              <c16:uniqueId val="{00000002-F1FC-4327-9780-B253B9F9EB0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E41-41AA-87E1-188C9F5B58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E41-41AA-87E1-188C9F5B581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E41-41AA-87E1-188C9F5B581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E41-41AA-87E1-188C9F5B581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E41-41AA-87E1-188C9F5B581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5-AE41-41AA-87E1-188C9F5B581F}"/>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0.23</c:v>
                </c:pt>
                <c:pt idx="2">
                  <c:v>#N/A</c:v>
                </c:pt>
                <c:pt idx="3">
                  <c:v>0.18</c:v>
                </c:pt>
                <c:pt idx="4">
                  <c:v>#N/A</c:v>
                </c:pt>
                <c:pt idx="5">
                  <c:v>0.23</c:v>
                </c:pt>
                <c:pt idx="6">
                  <c:v>#N/A</c:v>
                </c:pt>
                <c:pt idx="7">
                  <c:v>0.36</c:v>
                </c:pt>
                <c:pt idx="8">
                  <c:v>#N/A</c:v>
                </c:pt>
                <c:pt idx="9">
                  <c:v>0.25</c:v>
                </c:pt>
              </c:numCache>
            </c:numRef>
          </c:val>
          <c:extLst>
            <c:ext xmlns:c16="http://schemas.microsoft.com/office/drawing/2014/chart" uri="{C3380CC4-5D6E-409C-BE32-E72D297353CC}">
              <c16:uniqueId val="{00000006-AE41-41AA-87E1-188C9F5B581F}"/>
            </c:ext>
          </c:extLst>
        </c:ser>
        <c:ser>
          <c:idx val="7"/>
          <c:order val="7"/>
          <c:tx>
            <c:strRef>
              <c:f>データシート!$A$34</c:f>
              <c:strCache>
                <c:ptCount val="1"/>
                <c:pt idx="0">
                  <c:v>恩納村国民健康保険特別会計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1.87</c:v>
                </c:pt>
                <c:pt idx="2">
                  <c:v>#N/A</c:v>
                </c:pt>
                <c:pt idx="3">
                  <c:v>3.66</c:v>
                </c:pt>
                <c:pt idx="4">
                  <c:v>#N/A</c:v>
                </c:pt>
                <c:pt idx="5">
                  <c:v>1.46</c:v>
                </c:pt>
                <c:pt idx="6">
                  <c:v>#N/A</c:v>
                </c:pt>
                <c:pt idx="7">
                  <c:v>1.02</c:v>
                </c:pt>
                <c:pt idx="8">
                  <c:v>#N/A</c:v>
                </c:pt>
                <c:pt idx="9">
                  <c:v>0.61</c:v>
                </c:pt>
              </c:numCache>
            </c:numRef>
          </c:val>
          <c:extLst>
            <c:ext xmlns:c16="http://schemas.microsoft.com/office/drawing/2014/chart" uri="{C3380CC4-5D6E-409C-BE32-E72D297353CC}">
              <c16:uniqueId val="{00000007-AE41-41AA-87E1-188C9F5B581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7.88</c:v>
                </c:pt>
                <c:pt idx="2">
                  <c:v>#N/A</c:v>
                </c:pt>
                <c:pt idx="3">
                  <c:v>20.68</c:v>
                </c:pt>
                <c:pt idx="4">
                  <c:v>#N/A</c:v>
                </c:pt>
                <c:pt idx="5">
                  <c:v>10.84</c:v>
                </c:pt>
                <c:pt idx="6">
                  <c:v>#N/A</c:v>
                </c:pt>
                <c:pt idx="7">
                  <c:v>4.8</c:v>
                </c:pt>
                <c:pt idx="8">
                  <c:v>#N/A</c:v>
                </c:pt>
                <c:pt idx="9">
                  <c:v>8.7100000000000009</c:v>
                </c:pt>
              </c:numCache>
            </c:numRef>
          </c:val>
          <c:extLst>
            <c:ext xmlns:c16="http://schemas.microsoft.com/office/drawing/2014/chart" uri="{C3380CC4-5D6E-409C-BE32-E72D297353CC}">
              <c16:uniqueId val="{00000008-AE41-41AA-87E1-188C9F5B581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19.46</c:v>
                </c:pt>
                <c:pt idx="2">
                  <c:v>#N/A</c:v>
                </c:pt>
                <c:pt idx="3">
                  <c:v>18.96</c:v>
                </c:pt>
                <c:pt idx="4">
                  <c:v>#N/A</c:v>
                </c:pt>
                <c:pt idx="5">
                  <c:v>19.63</c:v>
                </c:pt>
                <c:pt idx="6">
                  <c:v>#N/A</c:v>
                </c:pt>
                <c:pt idx="7">
                  <c:v>21.67</c:v>
                </c:pt>
                <c:pt idx="8">
                  <c:v>#N/A</c:v>
                </c:pt>
                <c:pt idx="9">
                  <c:v>18.5</c:v>
                </c:pt>
              </c:numCache>
            </c:numRef>
          </c:val>
          <c:extLst>
            <c:ext xmlns:c16="http://schemas.microsoft.com/office/drawing/2014/chart" uri="{C3380CC4-5D6E-409C-BE32-E72D297353CC}">
              <c16:uniqueId val="{00000009-AE41-41AA-87E1-188C9F5B581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346</c:v>
                </c:pt>
                <c:pt idx="5">
                  <c:v>332</c:v>
                </c:pt>
                <c:pt idx="8">
                  <c:v>334</c:v>
                </c:pt>
                <c:pt idx="11">
                  <c:v>319</c:v>
                </c:pt>
                <c:pt idx="14">
                  <c:v>317</c:v>
                </c:pt>
              </c:numCache>
            </c:numRef>
          </c:val>
          <c:extLst>
            <c:ext xmlns:c16="http://schemas.microsoft.com/office/drawing/2014/chart" uri="{C3380CC4-5D6E-409C-BE32-E72D297353CC}">
              <c16:uniqueId val="{00000000-E59F-4478-B2F0-0736A3088C5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59F-4478-B2F0-0736A3088C5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59F-4478-B2F0-0736A3088C5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56</c:v>
                </c:pt>
                <c:pt idx="3">
                  <c:v>56</c:v>
                </c:pt>
                <c:pt idx="6">
                  <c:v>22</c:v>
                </c:pt>
                <c:pt idx="9">
                  <c:v>27</c:v>
                </c:pt>
                <c:pt idx="12">
                  <c:v>26</c:v>
                </c:pt>
              </c:numCache>
            </c:numRef>
          </c:val>
          <c:extLst>
            <c:ext xmlns:c16="http://schemas.microsoft.com/office/drawing/2014/chart" uri="{C3380CC4-5D6E-409C-BE32-E72D297353CC}">
              <c16:uniqueId val="{00000003-E59F-4478-B2F0-0736A3088C5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27</c:v>
                </c:pt>
                <c:pt idx="3">
                  <c:v>27</c:v>
                </c:pt>
                <c:pt idx="6">
                  <c:v>35</c:v>
                </c:pt>
                <c:pt idx="9">
                  <c:v>41</c:v>
                </c:pt>
                <c:pt idx="12">
                  <c:v>45</c:v>
                </c:pt>
              </c:numCache>
            </c:numRef>
          </c:val>
          <c:extLst>
            <c:ext xmlns:c16="http://schemas.microsoft.com/office/drawing/2014/chart" uri="{C3380CC4-5D6E-409C-BE32-E72D297353CC}">
              <c16:uniqueId val="{00000004-E59F-4478-B2F0-0736A3088C5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9F-4478-B2F0-0736A3088C5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59F-4478-B2F0-0736A3088C5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436</c:v>
                </c:pt>
                <c:pt idx="3">
                  <c:v>432</c:v>
                </c:pt>
                <c:pt idx="6">
                  <c:v>414</c:v>
                </c:pt>
                <c:pt idx="9">
                  <c:v>407</c:v>
                </c:pt>
                <c:pt idx="12">
                  <c:v>403</c:v>
                </c:pt>
              </c:numCache>
            </c:numRef>
          </c:val>
          <c:extLst>
            <c:ext xmlns:c16="http://schemas.microsoft.com/office/drawing/2014/chart" uri="{C3380CC4-5D6E-409C-BE32-E72D297353CC}">
              <c16:uniqueId val="{00000007-E59F-4478-B2F0-0736A3088C5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173</c:v>
                </c:pt>
                <c:pt idx="2">
                  <c:v>#N/A</c:v>
                </c:pt>
                <c:pt idx="3">
                  <c:v>#N/A</c:v>
                </c:pt>
                <c:pt idx="4">
                  <c:v>183</c:v>
                </c:pt>
                <c:pt idx="5">
                  <c:v>#N/A</c:v>
                </c:pt>
                <c:pt idx="6">
                  <c:v>#N/A</c:v>
                </c:pt>
                <c:pt idx="7">
                  <c:v>137</c:v>
                </c:pt>
                <c:pt idx="8">
                  <c:v>#N/A</c:v>
                </c:pt>
                <c:pt idx="9">
                  <c:v>#N/A</c:v>
                </c:pt>
                <c:pt idx="10">
                  <c:v>156</c:v>
                </c:pt>
                <c:pt idx="11">
                  <c:v>#N/A</c:v>
                </c:pt>
                <c:pt idx="12">
                  <c:v>#N/A</c:v>
                </c:pt>
                <c:pt idx="13">
                  <c:v>157</c:v>
                </c:pt>
                <c:pt idx="14">
                  <c:v>#N/A</c:v>
                </c:pt>
              </c:numCache>
            </c:numRef>
          </c:val>
          <c:smooth val="0"/>
          <c:extLst>
            <c:ext xmlns:c16="http://schemas.microsoft.com/office/drawing/2014/chart" uri="{C3380CC4-5D6E-409C-BE32-E72D297353CC}">
              <c16:uniqueId val="{00000008-E59F-4478-B2F0-0736A3088C5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3360</c:v>
                </c:pt>
                <c:pt idx="5">
                  <c:v>3418</c:v>
                </c:pt>
                <c:pt idx="8">
                  <c:v>3372</c:v>
                </c:pt>
                <c:pt idx="11">
                  <c:v>3763</c:v>
                </c:pt>
                <c:pt idx="14">
                  <c:v>3660</c:v>
                </c:pt>
              </c:numCache>
            </c:numRef>
          </c:val>
          <c:extLst>
            <c:ext xmlns:c16="http://schemas.microsoft.com/office/drawing/2014/chart" uri="{C3380CC4-5D6E-409C-BE32-E72D297353CC}">
              <c16:uniqueId val="{00000000-4D80-4F41-A872-F7EC6FE46A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66</c:v>
                </c:pt>
                <c:pt idx="5">
                  <c:v>69</c:v>
                </c:pt>
                <c:pt idx="8">
                  <c:v>58</c:v>
                </c:pt>
                <c:pt idx="11">
                  <c:v>42</c:v>
                </c:pt>
                <c:pt idx="14">
                  <c:v>37</c:v>
                </c:pt>
              </c:numCache>
            </c:numRef>
          </c:val>
          <c:extLst>
            <c:ext xmlns:c16="http://schemas.microsoft.com/office/drawing/2014/chart" uri="{C3380CC4-5D6E-409C-BE32-E72D297353CC}">
              <c16:uniqueId val="{00000001-4D80-4F41-A872-F7EC6FE46A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5182</c:v>
                </c:pt>
                <c:pt idx="5">
                  <c:v>4688</c:v>
                </c:pt>
                <c:pt idx="8">
                  <c:v>4802</c:v>
                </c:pt>
                <c:pt idx="11">
                  <c:v>4346</c:v>
                </c:pt>
                <c:pt idx="14">
                  <c:v>3760</c:v>
                </c:pt>
              </c:numCache>
            </c:numRef>
          </c:val>
          <c:extLst>
            <c:ext xmlns:c16="http://schemas.microsoft.com/office/drawing/2014/chart" uri="{C3380CC4-5D6E-409C-BE32-E72D297353CC}">
              <c16:uniqueId val="{00000002-4D80-4F41-A872-F7EC6FE46A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D80-4F41-A872-F7EC6FE46A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D80-4F41-A872-F7EC6FE46A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80-4F41-A872-F7EC6FE46A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349</c:v>
                </c:pt>
                <c:pt idx="3">
                  <c:v>256</c:v>
                </c:pt>
                <c:pt idx="6">
                  <c:v>268</c:v>
                </c:pt>
                <c:pt idx="9">
                  <c:v>242</c:v>
                </c:pt>
                <c:pt idx="12">
                  <c:v>280</c:v>
                </c:pt>
              </c:numCache>
            </c:numRef>
          </c:val>
          <c:extLst>
            <c:ext xmlns:c16="http://schemas.microsoft.com/office/drawing/2014/chart" uri="{C3380CC4-5D6E-409C-BE32-E72D297353CC}">
              <c16:uniqueId val="{00000006-4D80-4F41-A872-F7EC6FE46A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249</c:v>
                </c:pt>
                <c:pt idx="3">
                  <c:v>201</c:v>
                </c:pt>
                <c:pt idx="6">
                  <c:v>194</c:v>
                </c:pt>
                <c:pt idx="9">
                  <c:v>167</c:v>
                </c:pt>
                <c:pt idx="12">
                  <c:v>152</c:v>
                </c:pt>
              </c:numCache>
            </c:numRef>
          </c:val>
          <c:extLst>
            <c:ext xmlns:c16="http://schemas.microsoft.com/office/drawing/2014/chart" uri="{C3380CC4-5D6E-409C-BE32-E72D297353CC}">
              <c16:uniqueId val="{00000007-4D80-4F41-A872-F7EC6FE46A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741</c:v>
                </c:pt>
                <c:pt idx="3">
                  <c:v>770</c:v>
                </c:pt>
                <c:pt idx="6">
                  <c:v>767</c:v>
                </c:pt>
                <c:pt idx="9">
                  <c:v>796</c:v>
                </c:pt>
                <c:pt idx="12">
                  <c:v>833</c:v>
                </c:pt>
              </c:numCache>
            </c:numRef>
          </c:val>
          <c:extLst>
            <c:ext xmlns:c16="http://schemas.microsoft.com/office/drawing/2014/chart" uri="{C3380CC4-5D6E-409C-BE32-E72D297353CC}">
              <c16:uniqueId val="{00000008-4D80-4F41-A872-F7EC6FE46A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D80-4F41-A872-F7EC6FE46A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3786</c:v>
                </c:pt>
                <c:pt idx="3">
                  <c:v>3661</c:v>
                </c:pt>
                <c:pt idx="6">
                  <c:v>4102</c:v>
                </c:pt>
                <c:pt idx="9">
                  <c:v>5324</c:v>
                </c:pt>
                <c:pt idx="12">
                  <c:v>5284</c:v>
                </c:pt>
              </c:numCache>
            </c:numRef>
          </c:val>
          <c:extLst>
            <c:ext xmlns:c16="http://schemas.microsoft.com/office/drawing/2014/chart" uri="{C3380CC4-5D6E-409C-BE32-E72D297353CC}">
              <c16:uniqueId val="{0000000A-4D80-4F41-A872-F7EC6FE46A4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D80-4F41-A872-F7EC6FE46A4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1932</c:v>
                </c:pt>
                <c:pt idx="1">
                  <c:v>1828</c:v>
                </c:pt>
                <c:pt idx="2">
                  <c:v>1569</c:v>
                </c:pt>
              </c:numCache>
            </c:numRef>
          </c:val>
          <c:extLst>
            <c:ext xmlns:c16="http://schemas.microsoft.com/office/drawing/2014/chart" uri="{C3380CC4-5D6E-409C-BE32-E72D297353CC}">
              <c16:uniqueId val="{00000000-4E93-43F1-8CBF-046CCC1EF8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483</c:v>
                </c:pt>
                <c:pt idx="1">
                  <c:v>484</c:v>
                </c:pt>
                <c:pt idx="2">
                  <c:v>484</c:v>
                </c:pt>
              </c:numCache>
            </c:numRef>
          </c:val>
          <c:extLst>
            <c:ext xmlns:c16="http://schemas.microsoft.com/office/drawing/2014/chart" uri="{C3380CC4-5D6E-409C-BE32-E72D297353CC}">
              <c16:uniqueId val="{00000001-4E93-43F1-8CBF-046CCC1EF8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2547</c:v>
                </c:pt>
                <c:pt idx="1">
                  <c:v>2398</c:v>
                </c:pt>
                <c:pt idx="2">
                  <c:v>2353</c:v>
                </c:pt>
              </c:numCache>
            </c:numRef>
          </c:val>
          <c:extLst>
            <c:ext xmlns:c16="http://schemas.microsoft.com/office/drawing/2014/chart" uri="{C3380CC4-5D6E-409C-BE32-E72D297353CC}">
              <c16:uniqueId val="{00000002-4E93-43F1-8CBF-046CCC1EF8A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{1F3B2E4D-D5E0-4332-9115-CE76192D1A3F}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502-45C3-9BAF-F42EA704B4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{EF2E29D1-7DE3-444C-8F8C-982F50080331}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02-45C3-9BAF-F42EA704B4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{0045AF26-9FDC-4329-BF49-A683F3246D58}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02-45C3-9BAF-F42EA704B4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{5F6CF5CA-E8B5-44DA-9444-B5A19A06871A}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02-45C3-9BAF-F42EA704B4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{0EEAEFC2-128C-40F6-AFF7-974CA04A8F3F}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02-45C3-9BAF-F42EA704B4C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{5FF1B190-6944-4168-A6A7-230FE903D23D}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502-45C3-9BAF-F42EA704B4C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{BE305AFD-CF43-48BE-9C9F-70653B6AB81A}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502-45C3-9BAF-F42EA704B4C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{9B739E42-EB31-45A4-8056-1FC584FFCBF3}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502-45C3-9BAF-F42EA704B4C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{DC63609F-2610-4278-988E-2E5DF905A6BD}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502-45C3-9BAF-F42EA704B4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36.200000000000003</c:v>
                </c:pt>
                <c:pt idx="8">
                  <c:v>39.4</c:v>
                </c:pt>
                <c:pt idx="16">
                  <c:v>40.1</c:v>
                </c:pt>
                <c:pt idx="24">
                  <c:v>37.700000000000003</c:v>
                </c:pt>
                <c:pt idx="32">
                  <c:v>36.799999999999997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502-45C3-9BAF-F42EA704B4C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{60B54455-7FD3-4FBE-B41D-910B8472A138}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502-45C3-9BAF-F42EA704B4C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{49824A70-BB67-4281-8D40-BE867CA94BEF}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02-45C3-9BAF-F42EA704B4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{135DF993-E9AC-4BC6-A446-121244BAD872}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02-45C3-9BAF-F42EA704B4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{221A2A16-8DBF-4E26-8DAD-ABECAC604319}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02-45C3-9BAF-F42EA704B4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{007C6E22-CCE0-4ADE-8563-D66B8C2DEA0B}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02-45C3-9BAF-F42EA704B4C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{16D2FAFA-7441-4273-9F45-9E20736EEEE6}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502-45C3-9BAF-F42EA704B4C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{DCF76771-3AF8-44BD-8AB1-4ADE7DAFC71A}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502-45C3-9BAF-F42EA704B4C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{B2955227-FB12-4B68-8F12-1FADD948A2E0}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502-45C3-9BAF-F42EA704B4C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{E73DB2C1-5E52-4607-82E1-D9455E92DE34}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502-45C3-9BAF-F42EA704B4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61.9</c:v>
                </c:pt>
              </c:numCache>
            </c:numRef>
          </c:xVal>
          <c:yVal>
            <c:numRef>
              <c:f>公会計指標分析・財政指標組合せ分析表!$BP$55:$DC$55</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1502-45C3-9BAF-F42EA704B4CB}"/>
            </c:ext>
          </c:extLst>
        </c:ser>
        <c:dLbls>
          <c:showLegendKey val="0"/>
          <c:showVal val="1"/>
          <c:showCatName val="0"/>
          <c:showSerName val="0"/>
          <c:showPercent val="0"/>
          <c:showBubbleSize val="0"/>
        </c:dLbls>
        <c:axId val="46179840"/>
        <c:axId val="46181760"/>
      </c:scatterChart>
      <c:valAx>
        <c:axId val="46179840"/>
        <c:scaling>
          <c:orientation val="maxMin"/>
          <c:max val="63"/>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{8065C8BE-2DE7-49D4-9DA0-6583E61272CC}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C88-4DBF-98FE-F63C8EFC62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{CB5B85E2-E113-4CB1-AAC2-F69D5727C791}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88-4DBF-98FE-F63C8EFC62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{EB8890F7-4540-4B6C-9AFC-C89859145D88}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88-4DBF-98FE-F63C8EFC62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{BEF9BE1D-5281-40C1-A770-D4DD6A4ECEB8}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88-4DBF-98FE-F63C8EFC62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{BACF6945-85D0-4C7D-92D5-EDDD40DB0104}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88-4DBF-98FE-F63C8EFC6207}"/>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{A89D3246-F2FF-4F85-86B5-3DE01BFCCAEC}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C88-4DBF-98FE-F63C8EFC620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{D46E9B92-9877-4919-AA4E-2D6DFA4A2461}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C88-4DBF-98FE-F63C8EFC620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{632BC243-1DD7-435A-9FCD-9948E46B86E9}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C88-4DBF-98FE-F63C8EFC620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{96009777-FBBF-415E-BCA0-A110BABD61FC}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C88-4DBF-98FE-F63C8EFC62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6.2</c:v>
                </c:pt>
                <c:pt idx="16">
                  <c:v>5.6</c:v>
                </c:pt>
                <c:pt idx="24">
                  <c:v>5.3</c:v>
                </c:pt>
                <c:pt idx="32">
                  <c:v>4.8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C88-4DBF-98FE-F63C8EFC620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38E-2"/>
                  <c:y val="-4.3495921315535896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{ABF40344-36C0-4579-97EF-9E2CB376F361}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C88-4DBF-98FE-F63C8EFC620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{D2A5ADE3-A109-49DD-B64C-02786E7C466A}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88-4DBF-98FE-F63C8EFC62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{A8CCFF7E-5558-456B-8146-07992C914EE8}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88-4DBF-98FE-F63C8EFC62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{08C06458-5A01-481C-B1F0-AE81CEF6237C}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88-4DBF-98FE-F63C8EFC62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{244DA65C-A471-4505-AD0A-F1E0951F00C6}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88-4DBF-98FE-F63C8EFC6207}"/>
                </c:ext>
              </c:extLst>
            </c:dLbl>
            <c:dLbl>
              <c:idx val="8"/>
              <c:layout>
                <c:manualLayout>
                  <c:x val="-1.8235628084250059E-2"/>
                  <c:y val="-8.133737286005204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{713A7FD9-EA76-4E8A-9F86-A83514D93369}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C88-4DBF-98FE-F63C8EFC620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{CFC3F07B-DD58-4525-81AE-24863A1BF97B}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C88-4DBF-98FE-F63C8EFC620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{2197D0E4-39D2-405A-8E57-630B33107028}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C88-4DBF-98FE-F63C8EFC620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{2684EDE8-2C77-45BF-8037-FCD5585CB1C5}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C88-4DBF-98FE-F63C8EFC62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7.9</c:v>
                </c:pt>
              </c:numCache>
            </c:numRef>
          </c:xVal>
          <c:yVal>
            <c:numRef>
              <c:f>公会計指標分析・財政指標組合せ分析表!$BP$77:$DC$77</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1C88-4DBF-98FE-F63C8EFC6207}"/>
            </c:ext>
          </c:extLst>
        </c:ser>
        <c:dLbls>
          <c:showLegendKey val="0"/>
          <c:showVal val="1"/>
          <c:showCatName val="0"/>
          <c:showSerName val="0"/>
          <c:showPercent val="0"/>
          <c:showBubbleSize val="0"/>
        </c:dLbls>
        <c:axId val="84219776"/>
        <c:axId val="84234240"/>
      </c:scatterChart>
      <c:valAx>
        <c:axId val="84219776"/>
        <c:scaling>
          <c:orientation val="maxMin"/>
          <c:max val="8"/>
          <c:min val="7.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沖縄県恩納村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・いくつかの既発債の償還が終了したために元利償還金は減少している。</a:t>
          </a:r>
          <a:endParaRPr lang="ja-JP" altLang="ja-JP" sz="1400">
            <a:effectLst/>
          </a:endParaRPr>
        </a:p>
        <a:p>
          <a:r>
            <a:rPr kumimoji="1" lang="ja-JP" altLang="ja-JP" sz="1100">
              <a:solidFill>
                <a:schemeClr val="dk1"/>
              </a:solidFill>
              <a:effectLst/>
              <a:latin typeface="+mn-lt"/>
              <a:ea typeface="+mn-ea"/>
              <a:cs typeface="+mn-cs"/>
            </a:rPr>
            <a:t>　下水道事業特別会計は整備中の為に、元利償還金に対する繰入金が増加している。</a:t>
          </a:r>
          <a:endParaRPr lang="ja-JP" altLang="ja-JP" sz="1400">
            <a:effectLst/>
          </a:endParaRPr>
        </a:p>
        <a:p>
          <a:r>
            <a:rPr kumimoji="1" lang="ja-JP" altLang="ja-JP" sz="1100">
              <a:solidFill>
                <a:schemeClr val="dk1"/>
              </a:solidFill>
              <a:effectLst/>
              <a:latin typeface="+mn-lt"/>
              <a:ea typeface="+mn-ea"/>
              <a:cs typeface="+mn-cs"/>
            </a:rPr>
            <a:t>　組合等が起こした地方債に対する負担金も</a:t>
          </a:r>
          <a:r>
            <a:rPr kumimoji="1" lang="ja-JP" altLang="en-US" sz="1100">
              <a:solidFill>
                <a:schemeClr val="dk1"/>
              </a:solidFill>
              <a:effectLst/>
              <a:latin typeface="+mn-lt"/>
              <a:ea typeface="+mn-ea"/>
              <a:cs typeface="+mn-cs"/>
            </a:rPr>
            <a:t>わずかに減少しているが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最終的な</a:t>
          </a:r>
          <a:r>
            <a:rPr kumimoji="1" lang="ja-JP" altLang="ja-JP" sz="1100">
              <a:solidFill>
                <a:schemeClr val="dk1"/>
              </a:solidFill>
              <a:effectLst/>
              <a:latin typeface="+mn-lt"/>
              <a:ea typeface="+mn-ea"/>
              <a:cs typeface="+mn-cs"/>
            </a:rPr>
            <a:t>実質公債費比率の分子は</a:t>
          </a:r>
          <a:r>
            <a:rPr kumimoji="1" lang="ja-JP" altLang="en-US" sz="1100">
              <a:solidFill>
                <a:schemeClr val="dk1"/>
              </a:solidFill>
              <a:effectLst/>
              <a:latin typeface="+mn-lt"/>
              <a:ea typeface="+mn-ea"/>
              <a:cs typeface="+mn-cs"/>
            </a:rPr>
            <a:t>わずかに増加したし</a:t>
          </a:r>
          <a:r>
            <a:rPr kumimoji="1" lang="ja-JP" altLang="ja-JP" sz="1100">
              <a:solidFill>
                <a:schemeClr val="dk1"/>
              </a:solidFill>
              <a:effectLst/>
              <a:latin typeface="+mn-lt"/>
              <a:ea typeface="+mn-ea"/>
              <a:cs typeface="+mn-cs"/>
            </a:rPr>
            <a:t>た。</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満期一括地方債の償還の財源として積み立てた額に係るものではないため。</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沖縄県恩納村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・統合中学校整備事業や万座毛周辺活性化整備事業による新規発行債があった為に、</a:t>
          </a:r>
          <a:r>
            <a:rPr kumimoji="1" lang="ja-JP" altLang="en-US" sz="1100">
              <a:solidFill>
                <a:schemeClr val="dk1"/>
              </a:solidFill>
              <a:effectLst/>
              <a:latin typeface="+mn-lt"/>
              <a:ea typeface="+mn-ea"/>
              <a:cs typeface="+mn-cs"/>
            </a:rPr>
            <a:t>令和元年度にかけ</a:t>
          </a:r>
          <a:r>
            <a:rPr kumimoji="1" lang="ja-JP" altLang="ja-JP" sz="1100">
              <a:solidFill>
                <a:schemeClr val="dk1"/>
              </a:solidFill>
              <a:effectLst/>
              <a:latin typeface="+mn-lt"/>
              <a:ea typeface="+mn-ea"/>
              <a:cs typeface="+mn-cs"/>
            </a:rPr>
            <a:t>地方債の現在高が大幅に増加した</a:t>
          </a:r>
          <a:r>
            <a:rPr kumimoji="1" lang="ja-JP" altLang="en-US" sz="1100">
              <a:solidFill>
                <a:schemeClr val="dk1"/>
              </a:solidFill>
              <a:effectLst/>
              <a:latin typeface="+mn-lt"/>
              <a:ea typeface="+mn-ea"/>
              <a:cs typeface="+mn-cs"/>
            </a:rPr>
            <a:t>ものの、償還が進み令和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年度の地方債残高は減少している</a:t>
          </a:r>
          <a:r>
            <a:rPr kumimoji="1" lang="ja-JP" altLang="ja-JP" sz="1100">
              <a:solidFill>
                <a:schemeClr val="dk1"/>
              </a:solidFill>
              <a:effectLst/>
              <a:latin typeface="+mn-lt"/>
              <a:ea typeface="+mn-ea"/>
              <a:cs typeface="+mn-cs"/>
            </a:rPr>
            <a:t>。　下水道事業特別会計に係る公営企業等繰入見込額は下水道事業が完了するまで増加する傾向にある。</a:t>
          </a:r>
          <a:endParaRPr lang="ja-JP" altLang="ja-JP" sz="1400">
            <a:effectLst/>
          </a:endParaRPr>
        </a:p>
        <a:p>
          <a:r>
            <a:rPr kumimoji="1" lang="ja-JP" altLang="ja-JP" sz="1100">
              <a:solidFill>
                <a:schemeClr val="dk1"/>
              </a:solidFill>
              <a:effectLst/>
              <a:latin typeface="+mn-lt"/>
              <a:ea typeface="+mn-ea"/>
              <a:cs typeface="+mn-cs"/>
            </a:rPr>
            <a:t>　上記の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つの大型事業が令和元年度に完了したことから、今後は起債の抑制ならびに充当可能基金の積み立てを積極的にを行い、適正な財政運営に努める。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沖縄県恩納村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固定資産税及び村民税等の歳入増により財政調整基金へ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454,953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千円の積み立てをおこなった。また、ふるさと納税による寄付金のうち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246,387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千円をふるさとづくり応援基金に積み立てた。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公共施設整備基金へも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109,277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千円の積み立てを行ったが、一般廃棄物最終処分場や万座毛周辺活性化施設整備の財源に充てるため、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308,640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305,238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・今後も公共施設更新に備え、公共施設整備基金と財政調整基金への積み立てを優先的に行う。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・「恩納村中長期財政計画（後期）」に基づいた、基金の積立・維持を目指す。</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・公共施設整備基金：恩納村の公共施設の整備、大規模修繕に要する資金を積立てるための基金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・恩納村ふるさとづくり応援基金：恩納村の発展を願い応援しようとする寄附者からの寄附を積立てるための基金。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①自然景観の維持。再生及び地域振興に関する事業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②子育て支援及び健康づくりに関する事業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③青少年の育成に関する事業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・公共施設整備基金：一般廃棄物最終処分場や万座毛周辺活性化施設整備等の財源として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308,640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千円を充当した。令和２年度中に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109,277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千円を積み立て、年度末残高は対前年度より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199,363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1,189,014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・恩納村ふるさとづくり応援基金：平成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年度より本格的にふるさと納税の専用ウェブサイトで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したことで、大幅に寄付額が増加した。令和２年度は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475,335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千円寄附金が集まり、うち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246,387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千円を積み立てた。令和２年度基金残高は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528,303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２年度策定の個別施設計画で見込まれている公共施設の更新費用への備えとして、今後も優先的に積立を行う。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GIGA</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スクール端末導入費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68,618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千円や中小事業者への支援事業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千円などの新型コロナウイルス感染症対策費への支出及び名嘉真川橋梁新設工事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71,388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千円や漁港漁場関連施設改修工事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千円など建設関連事業の支出に伴い財政調整基金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259,798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千円が減少した。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財政調整基金については、他の基金とのバランスを考慮し積み立てていく。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積立・取崩しがないため増減はなし。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現在、繰上償還の効果は低いため検討していない。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A4AF970-E40A-4633-A496-9E8E3D93DA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9810889-3437-4A88-A8A6-A06497137F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F7F4CEE4-778B-47ED-8713-C8DEB1E640E0}"/>
            </a:ext>
          </a:extLst>
        </xdr:cNvPr>
        <xdr:cNvSpPr/>
      </xdr:nvSpPr>
      <xdr:spPr>
        <a:xfrm>
          <a:off x="11434763" y="9129713"/>
          <a:ext cx="13335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26EF7522-3441-40D7-866B-9F8900620D6D}"/>
            </a:ext>
          </a:extLst>
        </xdr:cNvPr>
        <xdr:cNvSpPr/>
      </xdr:nvSpPr>
      <xdr:spPr>
        <a:xfrm>
          <a:off x="12768263" y="9129713"/>
          <a:ext cx="13335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C7DE8583-BAD8-42F4-A42F-A67C4518C77C}"/>
            </a:ext>
          </a:extLst>
        </xdr:cNvPr>
        <xdr:cNvSpPr/>
      </xdr:nvSpPr>
      <xdr:spPr>
        <a:xfrm>
          <a:off x="14101763" y="9129713"/>
          <a:ext cx="13335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5192AFAF-8F70-493E-925B-2BA402C80F7B}"/>
            </a:ext>
          </a:extLst>
        </xdr:cNvPr>
        <xdr:cNvSpPr/>
      </xdr:nvSpPr>
      <xdr:spPr>
        <a:xfrm>
          <a:off x="15435263" y="9129713"/>
          <a:ext cx="13335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594D31CC-5F33-4A0A-ADEC-62BEFB313996}"/>
            </a:ext>
          </a:extLst>
        </xdr:cNvPr>
        <xdr:cNvSpPr/>
      </xdr:nvSpPr>
      <xdr:spPr>
        <a:xfrm>
          <a:off x="16768763" y="9129713"/>
          <a:ext cx="13335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C23C35A8-4F4F-44ED-8B7D-26C49BED49D3}"/>
            </a:ext>
          </a:extLst>
        </xdr:cNvPr>
        <xdr:cNvSpPr/>
      </xdr:nvSpPr>
      <xdr:spPr>
        <a:xfrm>
          <a:off x="11434763" y="12834938"/>
          <a:ext cx="13335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19CBEBCB-841C-4B72-AFD6-A372B6060C68}"/>
            </a:ext>
          </a:extLst>
        </xdr:cNvPr>
        <xdr:cNvSpPr/>
      </xdr:nvSpPr>
      <xdr:spPr>
        <a:xfrm>
          <a:off x="12768263" y="12834938"/>
          <a:ext cx="13335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F168A86B-FAA7-4A30-BA66-09D3D78C6F55}"/>
            </a:ext>
          </a:extLst>
        </xdr:cNvPr>
        <xdr:cNvSpPr/>
      </xdr:nvSpPr>
      <xdr:spPr>
        <a:xfrm>
          <a:off x="14101763" y="12834938"/>
          <a:ext cx="13335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13E65E3A-EE4C-4DA3-BAD8-55DE7139BF25}"/>
            </a:ext>
          </a:extLst>
        </xdr:cNvPr>
        <xdr:cNvSpPr/>
      </xdr:nvSpPr>
      <xdr:spPr>
        <a:xfrm>
          <a:off x="15435263" y="12834938"/>
          <a:ext cx="13335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EBBBCF80-35E0-4562-8EE5-1A0D4BE34C4A}"/>
            </a:ext>
          </a:extLst>
        </xdr:cNvPr>
        <xdr:cNvSpPr/>
      </xdr:nvSpPr>
      <xdr:spPr>
        <a:xfrm>
          <a:off x="16768763" y="12834938"/>
          <a:ext cx="13335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4E29DBEB-8BE4-453E-8ECE-C793DAEB0CFE}"/>
            </a:ext>
          </a:extLst>
        </xdr:cNvPr>
        <xdr:cNvSpPr/>
      </xdr:nvSpPr>
      <xdr:spPr>
        <a:xfrm>
          <a:off x="354648" y="64453"/>
          <a:ext cx="11076940" cy="6340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47C7432A-BB37-4113-9E62-3A1E76C90C25}"/>
            </a:ext>
          </a:extLst>
        </xdr:cNvPr>
        <xdr:cNvSpPr/>
      </xdr:nvSpPr>
      <xdr:spPr>
        <a:xfrm>
          <a:off x="14932343" y="190500"/>
          <a:ext cx="3451543" cy="557848"/>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BE548A88-0785-4AF4-99AC-F78368E40B3C}"/>
            </a:ext>
          </a:extLst>
        </xdr:cNvPr>
        <xdr:cNvSpPr/>
      </xdr:nvSpPr>
      <xdr:spPr>
        <a:xfrm>
          <a:off x="14932026" y="216853"/>
          <a:ext cx="3433762" cy="505142"/>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8F010D19-3348-40B2-A380-5AD7F91FF66C}"/>
            </a:ext>
          </a:extLst>
        </xdr:cNvPr>
        <xdr:cNvSpPr/>
      </xdr:nvSpPr>
      <xdr:spPr>
        <a:xfrm>
          <a:off x="14958378" y="240348"/>
          <a:ext cx="3375660" cy="443547"/>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沖縄県恩納村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2C1327D1-9B62-48A5-B488-9A9BC445BE6E}"/>
            </a:ext>
          </a:extLst>
        </xdr:cNvPr>
        <xdr:cNvSpPr/>
      </xdr:nvSpPr>
      <xdr:spPr>
        <a:xfrm>
          <a:off x="12469813" y="190500"/>
          <a:ext cx="2325370" cy="557848"/>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BA7499B6-B998-4E57-AE93-93EBAD1D898A}"/>
            </a:ext>
          </a:extLst>
        </xdr:cNvPr>
        <xdr:cNvSpPr/>
      </xdr:nvSpPr>
      <xdr:spPr>
        <a:xfrm>
          <a:off x="12496166" y="216853"/>
          <a:ext cx="2283777" cy="505142"/>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6EFB72E-B818-40C4-85EF-C86330F8601D}"/>
            </a:ext>
          </a:extLst>
        </xdr:cNvPr>
        <xdr:cNvSpPr/>
      </xdr:nvSpPr>
      <xdr:spPr>
        <a:xfrm>
          <a:off x="12522518" y="240348"/>
          <a:ext cx="2246630" cy="458152"/>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311CCF35-EC3C-401F-8333-98D9F9AB729E}"/>
            </a:ext>
          </a:extLst>
        </xdr:cNvPr>
        <xdr:cNvSpPr/>
      </xdr:nvSpPr>
      <xdr:spPr>
        <a:xfrm>
          <a:off x="435928" y="885191"/>
          <a:ext cx="8828723" cy="1732279"/>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E8D69AC4-EF63-47A8-A790-65D17CC790E4}"/>
            </a:ext>
          </a:extLst>
        </xdr:cNvPr>
        <xdr:cNvSpPr/>
      </xdr:nvSpPr>
      <xdr:spPr>
        <a:xfrm>
          <a:off x="559118" y="915036"/>
          <a:ext cx="1204595" cy="167258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5286B718-7867-4BDE-878C-4A61D07EF690}"/>
            </a:ext>
          </a:extLst>
        </xdr:cNvPr>
        <xdr:cNvSpPr/>
      </xdr:nvSpPr>
      <xdr:spPr>
        <a:xfrm>
          <a:off x="1725930" y="915036"/>
          <a:ext cx="1166813" cy="167258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11,050
10,275
50.84
13,860,614
13,270,395
312,843
3,588,928
5,283,644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525C3259-BF32-4847-87F5-9BC5A1E66228}"/>
            </a:ext>
          </a:extLst>
        </xdr:cNvPr>
        <xdr:cNvSpPr/>
      </xdr:nvSpPr>
      <xdr:spPr>
        <a:xfrm>
          <a:off x="2892743" y="915036"/>
          <a:ext cx="1333500" cy="167258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1619DC5-E0B2-42FB-A1EA-8906686C5CF1}"/>
            </a:ext>
          </a:extLst>
        </xdr:cNvPr>
        <xdr:cNvSpPr/>
      </xdr:nvSpPr>
      <xdr:spPr>
        <a:xfrm>
          <a:off x="4226243" y="935038"/>
          <a:ext cx="1769110" cy="9159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4496EF13-D906-4687-9BC3-55A767D0636F}"/>
            </a:ext>
          </a:extLst>
        </xdr:cNvPr>
        <xdr:cNvSpPr/>
      </xdr:nvSpPr>
      <xdr:spPr>
        <a:xfrm>
          <a:off x="5995353" y="935038"/>
          <a:ext cx="1102360" cy="9159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AC228948-EEBE-4024-9A6E-B1BBD1300F24}"/>
            </a:ext>
          </a:extLst>
        </xdr:cNvPr>
        <xdr:cNvSpPr/>
      </xdr:nvSpPr>
      <xdr:spPr>
        <a:xfrm>
          <a:off x="7162166" y="949643"/>
          <a:ext cx="564514" cy="9131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F5E27F86-5C78-4766-8DE2-69989B116E02}"/>
            </a:ext>
          </a:extLst>
        </xdr:cNvPr>
        <xdr:cNvSpPr/>
      </xdr:nvSpPr>
      <xdr:spPr>
        <a:xfrm>
          <a:off x="4226243" y="1692593"/>
          <a:ext cx="1769110" cy="6178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3A5B8508-AC58-4741-95D5-D63BF4C19F48}"/>
            </a:ext>
          </a:extLst>
        </xdr:cNvPr>
        <xdr:cNvSpPr/>
      </xdr:nvSpPr>
      <xdr:spPr>
        <a:xfrm>
          <a:off x="6059805" y="1692593"/>
          <a:ext cx="3204846" cy="6178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A3B08390-288D-4EB8-A6CB-60A14C0DE1DF}"/>
            </a:ext>
          </a:extLst>
        </xdr:cNvPr>
        <xdr:cNvSpPr/>
      </xdr:nvSpPr>
      <xdr:spPr>
        <a:xfrm>
          <a:off x="9712325" y="885191"/>
          <a:ext cx="1333500" cy="1240472"/>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333A9565-FBDC-435C-9B11-A9574F2399FC}"/>
            </a:ext>
          </a:extLst>
        </xdr:cNvPr>
        <xdr:cNvSpPr/>
      </xdr:nvSpPr>
      <xdr:spPr>
        <a:xfrm>
          <a:off x="9932671" y="949643"/>
          <a:ext cx="1166812"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9FC42C65-EC52-46C1-98B9-61F4446772C6}"/>
            </a:ext>
          </a:extLst>
        </xdr:cNvPr>
        <xdr:cNvSpPr/>
      </xdr:nvSpPr>
      <xdr:spPr>
        <a:xfrm>
          <a:off x="9932671" y="1207770"/>
          <a:ext cx="1166812" cy="50831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C6E62DC-910E-408D-988D-899FBF749959}"/>
            </a:ext>
          </a:extLst>
        </xdr:cNvPr>
        <xdr:cNvSpPr/>
      </xdr:nvSpPr>
      <xdr:spPr>
        <a:xfrm>
          <a:off x="9932671" y="1541145"/>
          <a:ext cx="1286192" cy="6372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3E1A98AF-553B-40F3-842D-BCE2F6E36A24}"/>
            </a:ext>
          </a:extLst>
        </xdr:cNvPr>
        <xdr:cNvCxnSpPr/>
      </xdr:nvCxnSpPr>
      <xdr:spPr>
        <a:xfrm flipH="1">
          <a:off x="9771063" y="1037591"/>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C37B6EFD-566A-43B4-BFDE-85F3D6761A48}"/>
            </a:ext>
          </a:extLst>
        </xdr:cNvPr>
        <xdr:cNvSpPr/>
      </xdr:nvSpPr>
      <xdr:spPr>
        <a:xfrm>
          <a:off x="9825991" y="999491"/>
          <a:ext cx="102552" cy="1025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EC7CA992-AF2A-457B-82C3-95CB18A8B4B1}"/>
            </a:ext>
          </a:extLst>
        </xdr:cNvPr>
        <xdr:cNvSpPr/>
      </xdr:nvSpPr>
      <xdr:spPr>
        <a:xfrm>
          <a:off x="9825991" y="1298575"/>
          <a:ext cx="102552" cy="9874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61523246-87DF-4564-9B8D-0C41D4C58346}"/>
            </a:ext>
          </a:extLst>
        </xdr:cNvPr>
        <xdr:cNvCxnSpPr/>
      </xdr:nvCxnSpPr>
      <xdr:spPr>
        <a:xfrm>
          <a:off x="9870441" y="1541145"/>
          <a:ext cx="0" cy="14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54688E13-5358-4F83-A40D-21C45C69B9DD}"/>
            </a:ext>
          </a:extLst>
        </xdr:cNvPr>
        <xdr:cNvCxnSpPr/>
      </xdr:nvCxnSpPr>
      <xdr:spPr>
        <a:xfrm>
          <a:off x="9791066" y="1541145"/>
          <a:ext cx="146684"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EE4C20FF-E200-4E57-84F4-2A186CAB123E}"/>
            </a:ext>
          </a:extLst>
        </xdr:cNvPr>
        <xdr:cNvCxnSpPr/>
      </xdr:nvCxnSpPr>
      <xdr:spPr>
        <a:xfrm flipV="1">
          <a:off x="9870441" y="1777366"/>
          <a:ext cx="0" cy="13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2E7424D0-A59D-4B3E-802D-0D8C36724E00}"/>
            </a:ext>
          </a:extLst>
        </xdr:cNvPr>
        <xdr:cNvCxnSpPr/>
      </xdr:nvCxnSpPr>
      <xdr:spPr>
        <a:xfrm>
          <a:off x="9791066" y="1912620"/>
          <a:ext cx="146684"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3DD4EB6F-77D3-4615-B548-FFFA86A7C7E8}"/>
            </a:ext>
          </a:extLst>
        </xdr:cNvPr>
        <xdr:cNvSpPr txBox="1"/>
      </xdr:nvSpPr>
      <xdr:spPr>
        <a:xfrm>
          <a:off x="419100" y="2716213"/>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300960C1-C966-4EF0-A4A8-C8676A508969}"/>
            </a:ext>
          </a:extLst>
        </xdr:cNvPr>
        <xdr:cNvSpPr txBox="1"/>
      </xdr:nvSpPr>
      <xdr:spPr>
        <a:xfrm>
          <a:off x="419100" y="295084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53263E67-1815-49A0-9483-E954180A428B}"/>
            </a:ext>
          </a:extLst>
        </xdr:cNvPr>
        <xdr:cNvSpPr txBox="1"/>
      </xdr:nvSpPr>
      <xdr:spPr>
        <a:xfrm>
          <a:off x="419100" y="31845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AD961405-8E2E-4AC6-A7FD-60CFD6D23BE9}"/>
            </a:ext>
          </a:extLst>
        </xdr:cNvPr>
        <xdr:cNvSpPr txBox="1"/>
      </xdr:nvSpPr>
      <xdr:spPr>
        <a:xfrm>
          <a:off x="419100" y="3421063"/>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5F230742-1BF8-4C70-9928-202958EB7919}"/>
            </a:ext>
          </a:extLst>
        </xdr:cNvPr>
        <xdr:cNvSpPr txBox="1"/>
      </xdr:nvSpPr>
      <xdr:spPr>
        <a:xfrm>
          <a:off x="419100" y="36556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6F10810A-5000-4470-BD68-8ED693E60EBC}"/>
            </a:ext>
          </a:extLst>
        </xdr:cNvPr>
        <xdr:cNvSpPr/>
      </xdr:nvSpPr>
      <xdr:spPr>
        <a:xfrm>
          <a:off x="1123316" y="4164013"/>
          <a:ext cx="3716972" cy="2870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9E57D146-F9D8-4513-A340-0D3B8DCFF1E7}"/>
            </a:ext>
          </a:extLst>
        </xdr:cNvPr>
        <xdr:cNvSpPr/>
      </xdr:nvSpPr>
      <xdr:spPr>
        <a:xfrm>
          <a:off x="1766112" y="4507485"/>
          <a:ext cx="1507453" cy="2633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EEF3477F-D982-4A82-BDB0-560E4107FDA3}"/>
            </a:ext>
          </a:extLst>
        </xdr:cNvPr>
        <xdr:cNvSpPr/>
      </xdr:nvSpPr>
      <xdr:spPr>
        <a:xfrm>
          <a:off x="3370892" y="4489862"/>
          <a:ext cx="736611" cy="29667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66DBE9E8-EFE2-41B4-BC48-9ECCD88F1B6C}"/>
            </a:ext>
          </a:extLst>
        </xdr:cNvPr>
        <xdr:cNvSpPr/>
      </xdr:nvSpPr>
      <xdr:spPr>
        <a:xfrm>
          <a:off x="4790441" y="4277678"/>
          <a:ext cx="1333500" cy="23780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F3CAD3F0-30B6-4547-81AB-84DD136C1C81}"/>
            </a:ext>
          </a:extLst>
        </xdr:cNvPr>
        <xdr:cNvSpPr/>
      </xdr:nvSpPr>
      <xdr:spPr>
        <a:xfrm>
          <a:off x="4790441" y="4451033"/>
          <a:ext cx="1333500" cy="25114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75973DF6-CB99-4215-A039-93E8984B96B5}"/>
            </a:ext>
          </a:extLst>
        </xdr:cNvPr>
        <xdr:cNvSpPr/>
      </xdr:nvSpPr>
      <xdr:spPr>
        <a:xfrm>
          <a:off x="6123941" y="4277678"/>
          <a:ext cx="1333500" cy="23780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39B4FC7E-E9C3-489E-811B-36756B4A1582}"/>
            </a:ext>
          </a:extLst>
        </xdr:cNvPr>
        <xdr:cNvSpPr/>
      </xdr:nvSpPr>
      <xdr:spPr>
        <a:xfrm>
          <a:off x="6123941" y="4451033"/>
          <a:ext cx="1333500" cy="25114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BE796365-C594-4A3F-A63B-4304E9520076}"/>
            </a:ext>
          </a:extLst>
        </xdr:cNvPr>
        <xdr:cNvSpPr/>
      </xdr:nvSpPr>
      <xdr:spPr>
        <a:xfrm>
          <a:off x="7583488" y="4277678"/>
          <a:ext cx="1333500" cy="23780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24A44CA6-EE3B-469D-9C95-13AC97A272F5}"/>
            </a:ext>
          </a:extLst>
        </xdr:cNvPr>
        <xdr:cNvSpPr/>
      </xdr:nvSpPr>
      <xdr:spPr>
        <a:xfrm>
          <a:off x="7583488" y="4451033"/>
          <a:ext cx="1333500" cy="25114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6A9BA3A7-881A-4AC6-AD7D-6929C07F6B8B}"/>
            </a:ext>
          </a:extLst>
        </xdr:cNvPr>
        <xdr:cNvSpPr/>
      </xdr:nvSpPr>
      <xdr:spPr>
        <a:xfrm>
          <a:off x="1123316" y="4822508"/>
          <a:ext cx="3716972" cy="210280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7AB67881-849A-4961-B358-E8679D60F8FC}"/>
            </a:ext>
          </a:extLst>
        </xdr:cNvPr>
        <xdr:cNvSpPr/>
      </xdr:nvSpPr>
      <xdr:spPr>
        <a:xfrm>
          <a:off x="5083175" y="4822508"/>
          <a:ext cx="4167188" cy="21028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4356408-E403-464A-9E43-EC55489D8A0E}"/>
            </a:ext>
          </a:extLst>
        </xdr:cNvPr>
        <xdr:cNvSpPr/>
      </xdr:nvSpPr>
      <xdr:spPr>
        <a:xfrm>
          <a:off x="5083175" y="4886961"/>
          <a:ext cx="4000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1EE903E9-C227-4C46-B700-B454B9C4997F}"/>
            </a:ext>
          </a:extLst>
        </xdr:cNvPr>
        <xdr:cNvSpPr txBox="1"/>
      </xdr:nvSpPr>
      <xdr:spPr>
        <a:xfrm>
          <a:off x="5135563" y="5106036"/>
          <a:ext cx="3988753" cy="173132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類似団体、全国、沖縄県平均よりも低い水準にある。これは、本村の保有する建物系施設の約</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割が建築後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年未満の施設であることが要因だと考えられる。また、令和元年度には、うんな中学校（恩納村統合中学校）、令和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年度には、万座毛周辺活性化施設、一般廃棄物最終処分場浸出水処理施設が建設されたため、　有形固定資産減価償却率は低下している。</a:t>
          </a:r>
        </a:p>
        <a:p>
          <a:r>
            <a:rPr kumimoji="1" lang="ja-JP" altLang="en-US" sz="1100">
              <a:latin typeface="ＭＳ Ｐゴシック" panose="020B0600070205080204" pitchFamily="50" charset="-128"/>
              <a:ea typeface="ＭＳ Ｐゴシック" panose="020B0600070205080204" pitchFamily="50" charset="-128"/>
            </a:rPr>
            <a:t>　今後は公共施設個別計画や公共施設等総合管理計画等に沿った公共施設（ハコモノ）に対するマネジメントを進め、計画的な予防保全を図る。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6FAB44B9-356F-450B-967B-150D85FA1D88}"/>
            </a:ext>
          </a:extLst>
        </xdr:cNvPr>
        <xdr:cNvSpPr txBox="1"/>
      </xdr:nvSpPr>
      <xdr:spPr>
        <a:xfrm>
          <a:off x="1099503" y="46405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3C122EA4-A284-4CD5-9872-A995379E9F5A}"/>
            </a:ext>
          </a:extLst>
        </xdr:cNvPr>
        <xdr:cNvCxnSpPr/>
      </xdr:nvCxnSpPr>
      <xdr:spPr>
        <a:xfrm>
          <a:off x="1123316" y="6925311"/>
          <a:ext cx="371697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DAECE4E9-CC36-4656-B018-F53456D9DDD2}"/>
            </a:ext>
          </a:extLst>
        </xdr:cNvPr>
        <xdr:cNvSpPr txBox="1"/>
      </xdr:nvSpPr>
      <xdr:spPr>
        <a:xfrm>
          <a:off x="721516" y="683246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a:extLst>
            <a:ext uri="{FF2B5EF4-FFF2-40B4-BE49-F238E27FC236}">
              <a16:creationId xmlns:a16="http://schemas.microsoft.com/office/drawing/2014/main" id="{965E6AFC-8512-4B05-86D9-1746316EB9B5}"/>
            </a:ext>
          </a:extLst>
        </xdr:cNvPr>
        <xdr:cNvCxnSpPr/>
      </xdr:nvCxnSpPr>
      <xdr:spPr>
        <a:xfrm>
          <a:off x="1123316" y="6659245"/>
          <a:ext cx="371697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a:extLst>
            <a:ext uri="{FF2B5EF4-FFF2-40B4-BE49-F238E27FC236}">
              <a16:creationId xmlns:a16="http://schemas.microsoft.com/office/drawing/2014/main" id="{A66845C0-5AFC-4DA9-9E41-1DB5225EF059}"/>
            </a:ext>
          </a:extLst>
        </xdr:cNvPr>
        <xdr:cNvSpPr txBox="1"/>
      </xdr:nvSpPr>
      <xdr:spPr>
        <a:xfrm>
          <a:off x="769954" y="65702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a:extLst>
            <a:ext uri="{FF2B5EF4-FFF2-40B4-BE49-F238E27FC236}">
              <a16:creationId xmlns:a16="http://schemas.microsoft.com/office/drawing/2014/main" id="{E74A0B3E-4534-4016-87E3-D750156626DB}"/>
            </a:ext>
          </a:extLst>
        </xdr:cNvPr>
        <xdr:cNvCxnSpPr/>
      </xdr:nvCxnSpPr>
      <xdr:spPr>
        <a:xfrm>
          <a:off x="1123316" y="6398895"/>
          <a:ext cx="371697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a:extLst>
            <a:ext uri="{FF2B5EF4-FFF2-40B4-BE49-F238E27FC236}">
              <a16:creationId xmlns:a16="http://schemas.microsoft.com/office/drawing/2014/main" id="{29440CB9-7973-49D5-922B-B5AF01C5ED58}"/>
            </a:ext>
          </a:extLst>
        </xdr:cNvPr>
        <xdr:cNvSpPr txBox="1"/>
      </xdr:nvSpPr>
      <xdr:spPr>
        <a:xfrm>
          <a:off x="769954" y="630890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a:extLst>
            <a:ext uri="{FF2B5EF4-FFF2-40B4-BE49-F238E27FC236}">
              <a16:creationId xmlns:a16="http://schemas.microsoft.com/office/drawing/2014/main" id="{A644A48A-A04B-410E-8E74-EB70833A1466}"/>
            </a:ext>
          </a:extLst>
        </xdr:cNvPr>
        <xdr:cNvCxnSpPr/>
      </xdr:nvCxnSpPr>
      <xdr:spPr>
        <a:xfrm>
          <a:off x="1123316" y="6137593"/>
          <a:ext cx="371697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a:extLst>
            <a:ext uri="{FF2B5EF4-FFF2-40B4-BE49-F238E27FC236}">
              <a16:creationId xmlns:a16="http://schemas.microsoft.com/office/drawing/2014/main" id="{B5CAB267-7D01-4894-81F8-5E33655ADB2F}"/>
            </a:ext>
          </a:extLst>
        </xdr:cNvPr>
        <xdr:cNvSpPr txBox="1"/>
      </xdr:nvSpPr>
      <xdr:spPr>
        <a:xfrm>
          <a:off x="769954" y="60485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a:extLst>
            <a:ext uri="{FF2B5EF4-FFF2-40B4-BE49-F238E27FC236}">
              <a16:creationId xmlns:a16="http://schemas.microsoft.com/office/drawing/2014/main" id="{C5D3B190-B61A-4C50-AF8C-387DFE4EC0B7}"/>
            </a:ext>
          </a:extLst>
        </xdr:cNvPr>
        <xdr:cNvCxnSpPr/>
      </xdr:nvCxnSpPr>
      <xdr:spPr>
        <a:xfrm>
          <a:off x="1123316" y="5875338"/>
          <a:ext cx="371697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a:extLst>
            <a:ext uri="{FF2B5EF4-FFF2-40B4-BE49-F238E27FC236}">
              <a16:creationId xmlns:a16="http://schemas.microsoft.com/office/drawing/2014/main" id="{6DAB3C90-C7A0-4B2E-AE83-91B58553A331}"/>
            </a:ext>
          </a:extLst>
        </xdr:cNvPr>
        <xdr:cNvSpPr txBox="1"/>
      </xdr:nvSpPr>
      <xdr:spPr>
        <a:xfrm>
          <a:off x="769954" y="578249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a:extLst>
            <a:ext uri="{FF2B5EF4-FFF2-40B4-BE49-F238E27FC236}">
              <a16:creationId xmlns:a16="http://schemas.microsoft.com/office/drawing/2014/main" id="{667C3337-DDAD-4EFC-9161-664BE4EBCB2A}"/>
            </a:ext>
          </a:extLst>
        </xdr:cNvPr>
        <xdr:cNvCxnSpPr/>
      </xdr:nvCxnSpPr>
      <xdr:spPr>
        <a:xfrm>
          <a:off x="1123316" y="5611178"/>
          <a:ext cx="371697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a:extLst>
            <a:ext uri="{FF2B5EF4-FFF2-40B4-BE49-F238E27FC236}">
              <a16:creationId xmlns:a16="http://schemas.microsoft.com/office/drawing/2014/main" id="{27BCB14B-8CF5-4C22-B6B8-310DDC39D76B}"/>
            </a:ext>
          </a:extLst>
        </xdr:cNvPr>
        <xdr:cNvSpPr txBox="1"/>
      </xdr:nvSpPr>
      <xdr:spPr>
        <a:xfrm>
          <a:off x="769954" y="552214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a:extLst>
            <a:ext uri="{FF2B5EF4-FFF2-40B4-BE49-F238E27FC236}">
              <a16:creationId xmlns:a16="http://schemas.microsoft.com/office/drawing/2014/main" id="{60C3DCD7-AD32-47F7-AF35-495A81D64B67}"/>
            </a:ext>
          </a:extLst>
        </xdr:cNvPr>
        <xdr:cNvCxnSpPr/>
      </xdr:nvCxnSpPr>
      <xdr:spPr>
        <a:xfrm>
          <a:off x="1123316" y="5348923"/>
          <a:ext cx="371697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a:extLst>
            <a:ext uri="{FF2B5EF4-FFF2-40B4-BE49-F238E27FC236}">
              <a16:creationId xmlns:a16="http://schemas.microsoft.com/office/drawing/2014/main" id="{7533D0A7-CF8A-4EFA-8144-5D1A569C0A34}"/>
            </a:ext>
          </a:extLst>
        </xdr:cNvPr>
        <xdr:cNvSpPr txBox="1"/>
      </xdr:nvSpPr>
      <xdr:spPr>
        <a:xfrm>
          <a:off x="769954" y="52598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a:extLst>
            <a:ext uri="{FF2B5EF4-FFF2-40B4-BE49-F238E27FC236}">
              <a16:creationId xmlns:a16="http://schemas.microsoft.com/office/drawing/2014/main" id="{44C4EDD6-9E93-4EFD-B8E5-72C0E175D7DE}"/>
            </a:ext>
          </a:extLst>
        </xdr:cNvPr>
        <xdr:cNvCxnSpPr/>
      </xdr:nvCxnSpPr>
      <xdr:spPr>
        <a:xfrm>
          <a:off x="1123316" y="5088573"/>
          <a:ext cx="371697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a:extLst>
            <a:ext uri="{FF2B5EF4-FFF2-40B4-BE49-F238E27FC236}">
              <a16:creationId xmlns:a16="http://schemas.microsoft.com/office/drawing/2014/main" id="{59ACE7EF-006C-4AD3-90D2-2ED5F775FEC7}"/>
            </a:ext>
          </a:extLst>
        </xdr:cNvPr>
        <xdr:cNvSpPr txBox="1"/>
      </xdr:nvSpPr>
      <xdr:spPr>
        <a:xfrm>
          <a:off x="769954" y="499381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a:extLst>
            <a:ext uri="{FF2B5EF4-FFF2-40B4-BE49-F238E27FC236}">
              <a16:creationId xmlns:a16="http://schemas.microsoft.com/office/drawing/2014/main" id="{56615F05-9714-46F1-AB84-DE9544C68545}"/>
            </a:ext>
          </a:extLst>
        </xdr:cNvPr>
        <xdr:cNvCxnSpPr/>
      </xdr:nvCxnSpPr>
      <xdr:spPr>
        <a:xfrm>
          <a:off x="1123316" y="4822508"/>
          <a:ext cx="371697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a:extLst>
            <a:ext uri="{FF2B5EF4-FFF2-40B4-BE49-F238E27FC236}">
              <a16:creationId xmlns:a16="http://schemas.microsoft.com/office/drawing/2014/main" id="{A96EDDFB-AF36-41D3-B277-F91DA29EC4B5}"/>
            </a:ext>
          </a:extLst>
        </xdr:cNvPr>
        <xdr:cNvSpPr txBox="1"/>
      </xdr:nvSpPr>
      <xdr:spPr>
        <a:xfrm>
          <a:off x="769954" y="473346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a:extLst>
            <a:ext uri="{FF2B5EF4-FFF2-40B4-BE49-F238E27FC236}">
              <a16:creationId xmlns:a16="http://schemas.microsoft.com/office/drawing/2014/main" id="{6ED3149A-828E-49A4-BC01-07EE11C4B431}"/>
            </a:ext>
          </a:extLst>
        </xdr:cNvPr>
        <xdr:cNvSpPr/>
      </xdr:nvSpPr>
      <xdr:spPr>
        <a:xfrm>
          <a:off x="1123316" y="4822508"/>
          <a:ext cx="3716972" cy="210280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79" name="直線コネクタ 78">
          <a:extLst>
            <a:ext uri="{FF2B5EF4-FFF2-40B4-BE49-F238E27FC236}">
              <a16:creationId xmlns:a16="http://schemas.microsoft.com/office/drawing/2014/main" id="{D7B18B2E-A956-4170-878D-9F2BCC88131A}"/>
            </a:ext>
          </a:extLst>
        </xdr:cNvPr>
        <xdr:cNvCxnSpPr/>
      </xdr:nvCxnSpPr>
      <xdr:spPr>
        <a:xfrm flipV="1">
          <a:off x="4186238" y="5265420"/>
          <a:ext cx="127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80" name="有形固定資産減価償却率最小値テキスト">
          <a:extLst>
            <a:ext uri="{FF2B5EF4-FFF2-40B4-BE49-F238E27FC236}">
              <a16:creationId xmlns:a16="http://schemas.microsoft.com/office/drawing/2014/main" id="{EDF60E1A-9219-4306-BF5C-801BF6446A5C}"/>
            </a:ext>
          </a:extLst>
        </xdr:cNvPr>
        <xdr:cNvSpPr txBox="1"/>
      </xdr:nvSpPr>
      <xdr:spPr>
        <a:xfrm>
          <a:off x="4237991" y="6527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81" name="直線コネクタ 80">
          <a:extLst>
            <a:ext uri="{FF2B5EF4-FFF2-40B4-BE49-F238E27FC236}">
              <a16:creationId xmlns:a16="http://schemas.microsoft.com/office/drawing/2014/main" id="{46B6F437-23CC-4B27-A468-D68E44A86937}"/>
            </a:ext>
          </a:extLst>
        </xdr:cNvPr>
        <xdr:cNvCxnSpPr/>
      </xdr:nvCxnSpPr>
      <xdr:spPr>
        <a:xfrm>
          <a:off x="4097338" y="6526531"/>
          <a:ext cx="1692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82" name="有形固定資産減価償却率最大値テキスト">
          <a:extLst>
            <a:ext uri="{FF2B5EF4-FFF2-40B4-BE49-F238E27FC236}">
              <a16:creationId xmlns:a16="http://schemas.microsoft.com/office/drawing/2014/main" id="{2F20128B-87B2-403E-AB0B-6A7D765B1D24}"/>
            </a:ext>
          </a:extLst>
        </xdr:cNvPr>
        <xdr:cNvSpPr txBox="1"/>
      </xdr:nvSpPr>
      <xdr:spPr>
        <a:xfrm>
          <a:off x="4237991" y="5050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83" name="直線コネクタ 82">
          <a:extLst>
            <a:ext uri="{FF2B5EF4-FFF2-40B4-BE49-F238E27FC236}">
              <a16:creationId xmlns:a16="http://schemas.microsoft.com/office/drawing/2014/main" id="{CCF9E099-F72B-4A32-A0C4-BD06DAB4ACFD}"/>
            </a:ext>
          </a:extLst>
        </xdr:cNvPr>
        <xdr:cNvCxnSpPr/>
      </xdr:nvCxnSpPr>
      <xdr:spPr>
        <a:xfrm>
          <a:off x="4097338" y="5265420"/>
          <a:ext cx="1692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96378</xdr:rowOff>
    </xdr:from>
    <xdr:ext cx="405111" cy="259045"/>
    <xdr:sp macro="" textlink="">
      <xdr:nvSpPr>
        <xdr:cNvPr id="84" name="有形固定資産減価償却率平均値テキスト">
          <a:extLst>
            <a:ext uri="{FF2B5EF4-FFF2-40B4-BE49-F238E27FC236}">
              <a16:creationId xmlns:a16="http://schemas.microsoft.com/office/drawing/2014/main" id="{5E2CB623-AC36-4A51-8765-C3C06E0E5E30}"/>
            </a:ext>
          </a:extLst>
        </xdr:cNvPr>
        <xdr:cNvSpPr txBox="1"/>
      </xdr:nvSpPr>
      <xdr:spPr>
        <a:xfrm>
          <a:off x="4237991" y="58551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85" name="フローチャート: 判断 84">
          <a:extLst>
            <a:ext uri="{FF2B5EF4-FFF2-40B4-BE49-F238E27FC236}">
              <a16:creationId xmlns:a16="http://schemas.microsoft.com/office/drawing/2014/main" id="{6C801849-B09B-43D7-B821-28F27DC1F9C2}"/>
            </a:ext>
          </a:extLst>
        </xdr:cNvPr>
        <xdr:cNvSpPr/>
      </xdr:nvSpPr>
      <xdr:spPr>
        <a:xfrm>
          <a:off x="4135438" y="5875814"/>
          <a:ext cx="102553" cy="9874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86" name="フローチャート: 判断 85">
          <a:extLst>
            <a:ext uri="{FF2B5EF4-FFF2-40B4-BE49-F238E27FC236}">
              <a16:creationId xmlns:a16="http://schemas.microsoft.com/office/drawing/2014/main" id="{6EBA62AB-0CED-4B76-9A65-DF1D66A20481}"/>
            </a:ext>
          </a:extLst>
        </xdr:cNvPr>
        <xdr:cNvSpPr/>
      </xdr:nvSpPr>
      <xdr:spPr>
        <a:xfrm>
          <a:off x="3521393" y="5850574"/>
          <a:ext cx="75883" cy="9874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87" name="フローチャート: 判断 86">
          <a:extLst>
            <a:ext uri="{FF2B5EF4-FFF2-40B4-BE49-F238E27FC236}">
              <a16:creationId xmlns:a16="http://schemas.microsoft.com/office/drawing/2014/main" id="{1FB53029-8B86-471B-8D8B-7B7488AB03F8}"/>
            </a:ext>
          </a:extLst>
        </xdr:cNvPr>
        <xdr:cNvSpPr/>
      </xdr:nvSpPr>
      <xdr:spPr>
        <a:xfrm>
          <a:off x="2854643" y="5822792"/>
          <a:ext cx="75883"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88" name="フローチャート: 判断 87">
          <a:extLst>
            <a:ext uri="{FF2B5EF4-FFF2-40B4-BE49-F238E27FC236}">
              <a16:creationId xmlns:a16="http://schemas.microsoft.com/office/drawing/2014/main" id="{35CCE03E-7E0F-40F7-A27F-9F2C4D3B43BC}"/>
            </a:ext>
          </a:extLst>
        </xdr:cNvPr>
        <xdr:cNvSpPr/>
      </xdr:nvSpPr>
      <xdr:spPr>
        <a:xfrm>
          <a:off x="2187893" y="5807552"/>
          <a:ext cx="75883"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89" name="フローチャート: 判断 88">
          <a:extLst>
            <a:ext uri="{FF2B5EF4-FFF2-40B4-BE49-F238E27FC236}">
              <a16:creationId xmlns:a16="http://schemas.microsoft.com/office/drawing/2014/main" id="{26D08309-FDB9-43D5-94ED-9EBE1A4B1C0A}"/>
            </a:ext>
          </a:extLst>
        </xdr:cNvPr>
        <xdr:cNvSpPr/>
      </xdr:nvSpPr>
      <xdr:spPr>
        <a:xfrm>
          <a:off x="1521143" y="5619591"/>
          <a:ext cx="75883" cy="10255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B9AF77F0-792A-4E81-A065-5607D9A1F707}"/>
            </a:ext>
          </a:extLst>
        </xdr:cNvPr>
        <xdr:cNvSpPr txBox="1"/>
      </xdr:nvSpPr>
      <xdr:spPr>
        <a:xfrm>
          <a:off x="4033203" y="69693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AB250096-F0EC-4053-A22C-17D0E22910D2}"/>
            </a:ext>
          </a:extLst>
        </xdr:cNvPr>
        <xdr:cNvSpPr txBox="1"/>
      </xdr:nvSpPr>
      <xdr:spPr>
        <a:xfrm>
          <a:off x="3416300" y="69693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C88F693F-4C2B-40B4-9284-72A2802138A7}"/>
            </a:ext>
          </a:extLst>
        </xdr:cNvPr>
        <xdr:cNvSpPr txBox="1"/>
      </xdr:nvSpPr>
      <xdr:spPr>
        <a:xfrm>
          <a:off x="2749550" y="69693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89BB5AF1-F52B-4D23-8E6D-698C88E85D69}"/>
            </a:ext>
          </a:extLst>
        </xdr:cNvPr>
        <xdr:cNvSpPr txBox="1"/>
      </xdr:nvSpPr>
      <xdr:spPr>
        <a:xfrm>
          <a:off x="2082800" y="69693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45026A3E-CF17-40C8-8201-1EBA4409F3A1}"/>
            </a:ext>
          </a:extLst>
        </xdr:cNvPr>
        <xdr:cNvSpPr txBox="1"/>
      </xdr:nvSpPr>
      <xdr:spPr>
        <a:xfrm>
          <a:off x="1416050" y="69693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126365</xdr:rowOff>
    </xdr:from>
    <xdr:to>
      <xdr:col>23</xdr:col>
      <xdr:colOff>136525</xdr:colOff>
      <xdr:row>27</xdr:row>
      <xdr:rowOff>56515</xdr:rowOff>
    </xdr:to>
    <xdr:sp macro="" textlink="">
      <xdr:nvSpPr>
        <xdr:cNvPr id="95" name="楕円 94">
          <a:extLst>
            <a:ext uri="{FF2B5EF4-FFF2-40B4-BE49-F238E27FC236}">
              <a16:creationId xmlns:a16="http://schemas.microsoft.com/office/drawing/2014/main" id="{84CD6B48-BCCD-4726-9181-0D7F1CA871B1}"/>
            </a:ext>
          </a:extLst>
        </xdr:cNvPr>
        <xdr:cNvSpPr/>
      </xdr:nvSpPr>
      <xdr:spPr>
        <a:xfrm>
          <a:off x="4135438" y="5216526"/>
          <a:ext cx="102553"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79392</xdr:rowOff>
    </xdr:from>
    <xdr:ext cx="405111" cy="259045"/>
    <xdr:sp macro="" textlink="">
      <xdr:nvSpPr>
        <xdr:cNvPr id="96" name="有形固定資産減価償却率該当値テキスト">
          <a:extLst>
            <a:ext uri="{FF2B5EF4-FFF2-40B4-BE49-F238E27FC236}">
              <a16:creationId xmlns:a16="http://schemas.microsoft.com/office/drawing/2014/main" id="{AC38EFC5-446D-4146-BF7E-EBB2520501DA}"/>
            </a:ext>
          </a:extLst>
        </xdr:cNvPr>
        <xdr:cNvSpPr txBox="1"/>
      </xdr:nvSpPr>
      <xdr:spPr>
        <a:xfrm>
          <a:off x="4237991" y="5170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150654</xdr:rowOff>
    </xdr:from>
    <xdr:to>
      <xdr:col>19</xdr:col>
      <xdr:colOff>187325</xdr:colOff>
      <xdr:row>27</xdr:row>
      <xdr:rowOff>80804</xdr:rowOff>
    </xdr:to>
    <xdr:sp macro="" textlink="">
      <xdr:nvSpPr>
        <xdr:cNvPr id="97" name="楕円 96">
          <a:extLst>
            <a:ext uri="{FF2B5EF4-FFF2-40B4-BE49-F238E27FC236}">
              <a16:creationId xmlns:a16="http://schemas.microsoft.com/office/drawing/2014/main" id="{2B5E618B-A8A4-47B3-B58E-1CAD2E0120FB}"/>
            </a:ext>
          </a:extLst>
        </xdr:cNvPr>
        <xdr:cNvSpPr/>
      </xdr:nvSpPr>
      <xdr:spPr>
        <a:xfrm>
          <a:off x="3521393" y="5241767"/>
          <a:ext cx="75883" cy="9874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5715</xdr:rowOff>
    </xdr:from>
    <xdr:to>
      <xdr:col>23</xdr:col>
      <xdr:colOff>85725</xdr:colOff>
      <xdr:row>27</xdr:row>
      <xdr:rowOff>30004</xdr:rowOff>
    </xdr:to>
    <xdr:cxnSp macro="">
      <xdr:nvCxnSpPr>
        <xdr:cNvPr id="98" name="直線コネクタ 97">
          <a:extLst>
            <a:ext uri="{FF2B5EF4-FFF2-40B4-BE49-F238E27FC236}">
              <a16:creationId xmlns:a16="http://schemas.microsoft.com/office/drawing/2014/main" id="{034E7168-0C1B-4E05-B9EA-F5701A6C65C6}"/>
            </a:ext>
          </a:extLst>
        </xdr:cNvPr>
        <xdr:cNvCxnSpPr/>
      </xdr:nvCxnSpPr>
      <xdr:spPr>
        <a:xfrm flipV="1">
          <a:off x="3571241" y="5265420"/>
          <a:ext cx="616902" cy="2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43974</xdr:rowOff>
    </xdr:from>
    <xdr:to>
      <xdr:col>15</xdr:col>
      <xdr:colOff>187325</xdr:colOff>
      <xdr:row>27</xdr:row>
      <xdr:rowOff>145574</xdr:rowOff>
    </xdr:to>
    <xdr:sp macro="" textlink="">
      <xdr:nvSpPr>
        <xdr:cNvPr id="99" name="楕円 98">
          <a:extLst>
            <a:ext uri="{FF2B5EF4-FFF2-40B4-BE49-F238E27FC236}">
              <a16:creationId xmlns:a16="http://schemas.microsoft.com/office/drawing/2014/main" id="{4D7BDF1F-9A94-468C-9B84-E5BF5DAE28C8}"/>
            </a:ext>
          </a:extLst>
        </xdr:cNvPr>
        <xdr:cNvSpPr/>
      </xdr:nvSpPr>
      <xdr:spPr>
        <a:xfrm>
          <a:off x="2854643" y="5303679"/>
          <a:ext cx="75883"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30004</xdr:rowOff>
    </xdr:from>
    <xdr:to>
      <xdr:col>19</xdr:col>
      <xdr:colOff>136525</xdr:colOff>
      <xdr:row>27</xdr:row>
      <xdr:rowOff>94774</xdr:rowOff>
    </xdr:to>
    <xdr:cxnSp macro="">
      <xdr:nvCxnSpPr>
        <xdr:cNvPr id="100" name="直線コネクタ 99">
          <a:extLst>
            <a:ext uri="{FF2B5EF4-FFF2-40B4-BE49-F238E27FC236}">
              <a16:creationId xmlns:a16="http://schemas.microsoft.com/office/drawing/2014/main" id="{1C822A0D-740A-4EF9-BC75-3C691319C33E}"/>
            </a:ext>
          </a:extLst>
        </xdr:cNvPr>
        <xdr:cNvCxnSpPr/>
      </xdr:nvCxnSpPr>
      <xdr:spPr>
        <a:xfrm flipV="1">
          <a:off x="2904491" y="5285899"/>
          <a:ext cx="66675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25083</xdr:rowOff>
    </xdr:from>
    <xdr:to>
      <xdr:col>11</xdr:col>
      <xdr:colOff>187325</xdr:colOff>
      <xdr:row>27</xdr:row>
      <xdr:rowOff>126683</xdr:rowOff>
    </xdr:to>
    <xdr:sp macro="" textlink="">
      <xdr:nvSpPr>
        <xdr:cNvPr id="101" name="楕円 100">
          <a:extLst>
            <a:ext uri="{FF2B5EF4-FFF2-40B4-BE49-F238E27FC236}">
              <a16:creationId xmlns:a16="http://schemas.microsoft.com/office/drawing/2014/main" id="{2838F241-C510-441E-B3FB-2BB1BC546B7F}"/>
            </a:ext>
          </a:extLst>
        </xdr:cNvPr>
        <xdr:cNvSpPr/>
      </xdr:nvSpPr>
      <xdr:spPr>
        <a:xfrm>
          <a:off x="2187893" y="5283836"/>
          <a:ext cx="75883"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75883</xdr:rowOff>
    </xdr:from>
    <xdr:to>
      <xdr:col>15</xdr:col>
      <xdr:colOff>136525</xdr:colOff>
      <xdr:row>27</xdr:row>
      <xdr:rowOff>94774</xdr:rowOff>
    </xdr:to>
    <xdr:cxnSp macro="">
      <xdr:nvCxnSpPr>
        <xdr:cNvPr id="102" name="直線コネクタ 101">
          <a:extLst>
            <a:ext uri="{FF2B5EF4-FFF2-40B4-BE49-F238E27FC236}">
              <a16:creationId xmlns:a16="http://schemas.microsoft.com/office/drawing/2014/main" id="{44A206A5-0D22-4008-96B0-2A893EF00DC8}"/>
            </a:ext>
          </a:extLst>
        </xdr:cNvPr>
        <xdr:cNvCxnSpPr/>
      </xdr:nvCxnSpPr>
      <xdr:spPr>
        <a:xfrm>
          <a:off x="2237741" y="5333683"/>
          <a:ext cx="666750" cy="1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110172</xdr:rowOff>
    </xdr:from>
    <xdr:to>
      <xdr:col>7</xdr:col>
      <xdr:colOff>187325</xdr:colOff>
      <xdr:row>27</xdr:row>
      <xdr:rowOff>40322</xdr:rowOff>
    </xdr:to>
    <xdr:sp macro="" textlink="">
      <xdr:nvSpPr>
        <xdr:cNvPr id="103" name="楕円 102">
          <a:extLst>
            <a:ext uri="{FF2B5EF4-FFF2-40B4-BE49-F238E27FC236}">
              <a16:creationId xmlns:a16="http://schemas.microsoft.com/office/drawing/2014/main" id="{7E0894DD-41FA-4FC1-B142-21BE9BBE7523}"/>
            </a:ext>
          </a:extLst>
        </xdr:cNvPr>
        <xdr:cNvSpPr/>
      </xdr:nvSpPr>
      <xdr:spPr>
        <a:xfrm>
          <a:off x="1521143" y="5199380"/>
          <a:ext cx="75883" cy="9874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160972</xdr:rowOff>
    </xdr:from>
    <xdr:to>
      <xdr:col>11</xdr:col>
      <xdr:colOff>136525</xdr:colOff>
      <xdr:row>27</xdr:row>
      <xdr:rowOff>75883</xdr:rowOff>
    </xdr:to>
    <xdr:cxnSp macro="">
      <xdr:nvCxnSpPr>
        <xdr:cNvPr id="104" name="直線コネクタ 103">
          <a:extLst>
            <a:ext uri="{FF2B5EF4-FFF2-40B4-BE49-F238E27FC236}">
              <a16:creationId xmlns:a16="http://schemas.microsoft.com/office/drawing/2014/main" id="{5B8D49AE-6659-48EA-8787-DC065D56ADC8}"/>
            </a:ext>
          </a:extLst>
        </xdr:cNvPr>
        <xdr:cNvCxnSpPr/>
      </xdr:nvCxnSpPr>
      <xdr:spPr>
        <a:xfrm>
          <a:off x="1570991" y="5253990"/>
          <a:ext cx="666750" cy="7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14940</xdr:rowOff>
    </xdr:from>
    <xdr:ext cx="405111" cy="259045"/>
    <xdr:sp macro="" textlink="">
      <xdr:nvSpPr>
        <xdr:cNvPr id="105" name="n_1aveValue有形固定資産減価償却率">
          <a:extLst>
            <a:ext uri="{FF2B5EF4-FFF2-40B4-BE49-F238E27FC236}">
              <a16:creationId xmlns:a16="http://schemas.microsoft.com/office/drawing/2014/main" id="{9CBB5F63-A187-479F-9EBA-B02E2E1C8BE4}"/>
            </a:ext>
          </a:extLst>
        </xdr:cNvPr>
        <xdr:cNvSpPr txBox="1"/>
      </xdr:nvSpPr>
      <xdr:spPr>
        <a:xfrm>
          <a:off x="3378844" y="593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156703</xdr:rowOff>
    </xdr:from>
    <xdr:ext cx="405111" cy="259045"/>
    <xdr:sp macro="" textlink="">
      <xdr:nvSpPr>
        <xdr:cNvPr id="106" name="n_2aveValue有形固定資産減価償却率">
          <a:extLst>
            <a:ext uri="{FF2B5EF4-FFF2-40B4-BE49-F238E27FC236}">
              <a16:creationId xmlns:a16="http://schemas.microsoft.com/office/drawing/2014/main" id="{2452ACF8-EBA8-4ED9-9C2E-40DB2DE2B3EC}"/>
            </a:ext>
          </a:extLst>
        </xdr:cNvPr>
        <xdr:cNvSpPr txBox="1"/>
      </xdr:nvSpPr>
      <xdr:spPr>
        <a:xfrm>
          <a:off x="2726699" y="5916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140511</xdr:rowOff>
    </xdr:from>
    <xdr:ext cx="405111" cy="259045"/>
    <xdr:sp macro="" textlink="">
      <xdr:nvSpPr>
        <xdr:cNvPr id="107" name="n_3aveValue有形固定資産減価償却率">
          <a:extLst>
            <a:ext uri="{FF2B5EF4-FFF2-40B4-BE49-F238E27FC236}">
              <a16:creationId xmlns:a16="http://schemas.microsoft.com/office/drawing/2014/main" id="{2DB25414-29D7-4E54-B883-97E389C7F769}"/>
            </a:ext>
          </a:extLst>
        </xdr:cNvPr>
        <xdr:cNvSpPr txBox="1"/>
      </xdr:nvSpPr>
      <xdr:spPr>
        <a:xfrm>
          <a:off x="2059949" y="589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123048</xdr:rowOff>
    </xdr:from>
    <xdr:ext cx="405111" cy="259045"/>
    <xdr:sp macro="" textlink="">
      <xdr:nvSpPr>
        <xdr:cNvPr id="108" name="n_4aveValue有形固定資産減価償却率">
          <a:extLst>
            <a:ext uri="{FF2B5EF4-FFF2-40B4-BE49-F238E27FC236}">
              <a16:creationId xmlns:a16="http://schemas.microsoft.com/office/drawing/2014/main" id="{39E0D794-3040-4388-8709-49CEF8D4A4CC}"/>
            </a:ext>
          </a:extLst>
        </xdr:cNvPr>
        <xdr:cNvSpPr txBox="1"/>
      </xdr:nvSpPr>
      <xdr:spPr>
        <a:xfrm>
          <a:off x="1393199" y="5716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97331</xdr:rowOff>
    </xdr:from>
    <xdr:ext cx="405111" cy="259045"/>
    <xdr:sp macro="" textlink="">
      <xdr:nvSpPr>
        <xdr:cNvPr id="109" name="n_1mainValue有形固定資産減価償却率">
          <a:extLst>
            <a:ext uri="{FF2B5EF4-FFF2-40B4-BE49-F238E27FC236}">
              <a16:creationId xmlns:a16="http://schemas.microsoft.com/office/drawing/2014/main" id="{5370FA99-76D7-4CB7-BECB-F8DD395BAFE2}"/>
            </a:ext>
          </a:extLst>
        </xdr:cNvPr>
        <xdr:cNvSpPr txBox="1"/>
      </xdr:nvSpPr>
      <xdr:spPr>
        <a:xfrm>
          <a:off x="3378844" y="5022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162101</xdr:rowOff>
    </xdr:from>
    <xdr:ext cx="405111" cy="259045"/>
    <xdr:sp macro="" textlink="">
      <xdr:nvSpPr>
        <xdr:cNvPr id="110" name="n_2mainValue有形固定資産減価償却率">
          <a:extLst>
            <a:ext uri="{FF2B5EF4-FFF2-40B4-BE49-F238E27FC236}">
              <a16:creationId xmlns:a16="http://schemas.microsoft.com/office/drawing/2014/main" id="{1B19B6F5-08EE-4769-9F9B-C68E0A52DC45}"/>
            </a:ext>
          </a:extLst>
        </xdr:cNvPr>
        <xdr:cNvSpPr txBox="1"/>
      </xdr:nvSpPr>
      <xdr:spPr>
        <a:xfrm>
          <a:off x="2726699" y="5088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143210</xdr:rowOff>
    </xdr:from>
    <xdr:ext cx="405111" cy="259045"/>
    <xdr:sp macro="" textlink="">
      <xdr:nvSpPr>
        <xdr:cNvPr id="111" name="n_3mainValue有形固定資産減価償却率">
          <a:extLst>
            <a:ext uri="{FF2B5EF4-FFF2-40B4-BE49-F238E27FC236}">
              <a16:creationId xmlns:a16="http://schemas.microsoft.com/office/drawing/2014/main" id="{DCB5F38A-0A5B-4517-BEE6-869842640CFC}"/>
            </a:ext>
          </a:extLst>
        </xdr:cNvPr>
        <xdr:cNvSpPr txBox="1"/>
      </xdr:nvSpPr>
      <xdr:spPr>
        <a:xfrm>
          <a:off x="2059949" y="5065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56849</xdr:rowOff>
    </xdr:from>
    <xdr:ext cx="405111" cy="259045"/>
    <xdr:sp macro="" textlink="">
      <xdr:nvSpPr>
        <xdr:cNvPr id="112" name="n_4mainValue有形固定資産減価償却率">
          <a:extLst>
            <a:ext uri="{FF2B5EF4-FFF2-40B4-BE49-F238E27FC236}">
              <a16:creationId xmlns:a16="http://schemas.microsoft.com/office/drawing/2014/main" id="{AB855E47-190B-4BF0-8041-01B4D1C2C543}"/>
            </a:ext>
          </a:extLst>
        </xdr:cNvPr>
        <xdr:cNvSpPr txBox="1"/>
      </xdr:nvSpPr>
      <xdr:spPr>
        <a:xfrm>
          <a:off x="1393199" y="498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a:extLst>
            <a:ext uri="{FF2B5EF4-FFF2-40B4-BE49-F238E27FC236}">
              <a16:creationId xmlns:a16="http://schemas.microsoft.com/office/drawing/2014/main" id="{B8E6153C-3A4C-4C9A-A4C0-3C6DF0582CE3}"/>
            </a:ext>
          </a:extLst>
        </xdr:cNvPr>
        <xdr:cNvSpPr/>
      </xdr:nvSpPr>
      <xdr:spPr>
        <a:xfrm>
          <a:off x="9917113" y="4164013"/>
          <a:ext cx="3696017" cy="2870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a:extLst>
            <a:ext uri="{FF2B5EF4-FFF2-40B4-BE49-F238E27FC236}">
              <a16:creationId xmlns:a16="http://schemas.microsoft.com/office/drawing/2014/main" id="{E8C2A58A-D24B-46EF-ADE6-0EA14BFFCF17}"/>
            </a:ext>
          </a:extLst>
        </xdr:cNvPr>
        <xdr:cNvSpPr/>
      </xdr:nvSpPr>
      <xdr:spPr>
        <a:xfrm>
          <a:off x="10844481" y="4507485"/>
          <a:ext cx="917356" cy="2633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5" name="正方形/長方形 114">
          <a:extLst>
            <a:ext uri="{FF2B5EF4-FFF2-40B4-BE49-F238E27FC236}">
              <a16:creationId xmlns:a16="http://schemas.microsoft.com/office/drawing/2014/main" id="{45B0EC51-FEA5-442D-90EB-B9BACD7832D4}"/>
            </a:ext>
          </a:extLst>
        </xdr:cNvPr>
        <xdr:cNvSpPr/>
      </xdr:nvSpPr>
      <xdr:spPr>
        <a:xfrm>
          <a:off x="12098878" y="4489862"/>
          <a:ext cx="834897" cy="29667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[ 184.7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a:extLst>
            <a:ext uri="{FF2B5EF4-FFF2-40B4-BE49-F238E27FC236}">
              <a16:creationId xmlns:a16="http://schemas.microsoft.com/office/drawing/2014/main" id="{0E36F72B-FCD8-473A-8C9C-1179A51ADC8B}"/>
            </a:ext>
          </a:extLst>
        </xdr:cNvPr>
        <xdr:cNvSpPr/>
      </xdr:nvSpPr>
      <xdr:spPr>
        <a:xfrm>
          <a:off x="13584238" y="4277678"/>
          <a:ext cx="1333500" cy="23780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a:extLst>
            <a:ext uri="{FF2B5EF4-FFF2-40B4-BE49-F238E27FC236}">
              <a16:creationId xmlns:a16="http://schemas.microsoft.com/office/drawing/2014/main" id="{7169DC59-155E-4A5E-AF34-110724BA0B26}"/>
            </a:ext>
          </a:extLst>
        </xdr:cNvPr>
        <xdr:cNvSpPr/>
      </xdr:nvSpPr>
      <xdr:spPr>
        <a:xfrm>
          <a:off x="13584238" y="4451033"/>
          <a:ext cx="1333500" cy="25114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a:extLst>
            <a:ext uri="{FF2B5EF4-FFF2-40B4-BE49-F238E27FC236}">
              <a16:creationId xmlns:a16="http://schemas.microsoft.com/office/drawing/2014/main" id="{F94D188C-3239-446F-9366-09A1A666AAB2}"/>
            </a:ext>
          </a:extLst>
        </xdr:cNvPr>
        <xdr:cNvSpPr/>
      </xdr:nvSpPr>
      <xdr:spPr>
        <a:xfrm>
          <a:off x="14917738" y="4277678"/>
          <a:ext cx="1333500" cy="23780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a:extLst>
            <a:ext uri="{FF2B5EF4-FFF2-40B4-BE49-F238E27FC236}">
              <a16:creationId xmlns:a16="http://schemas.microsoft.com/office/drawing/2014/main" id="{B2839720-36FB-4014-8DB6-0C1A6BC81447}"/>
            </a:ext>
          </a:extLst>
        </xdr:cNvPr>
        <xdr:cNvSpPr/>
      </xdr:nvSpPr>
      <xdr:spPr>
        <a:xfrm>
          <a:off x="14917738" y="4451033"/>
          <a:ext cx="1333500" cy="25114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a:extLst>
            <a:ext uri="{FF2B5EF4-FFF2-40B4-BE49-F238E27FC236}">
              <a16:creationId xmlns:a16="http://schemas.microsoft.com/office/drawing/2014/main" id="{6653F4CD-831D-4DE8-98AD-1748FE0A0CED}"/>
            </a:ext>
          </a:extLst>
        </xdr:cNvPr>
        <xdr:cNvSpPr/>
      </xdr:nvSpPr>
      <xdr:spPr>
        <a:xfrm>
          <a:off x="16356330" y="4277678"/>
          <a:ext cx="1333500" cy="23780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a:extLst>
            <a:ext uri="{FF2B5EF4-FFF2-40B4-BE49-F238E27FC236}">
              <a16:creationId xmlns:a16="http://schemas.microsoft.com/office/drawing/2014/main" id="{2C2D47D9-08E5-46BA-9E52-538C149E4CF0}"/>
            </a:ext>
          </a:extLst>
        </xdr:cNvPr>
        <xdr:cNvSpPr/>
      </xdr:nvSpPr>
      <xdr:spPr>
        <a:xfrm>
          <a:off x="16356330" y="4451033"/>
          <a:ext cx="1333500" cy="25114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a:extLst>
            <a:ext uri="{FF2B5EF4-FFF2-40B4-BE49-F238E27FC236}">
              <a16:creationId xmlns:a16="http://schemas.microsoft.com/office/drawing/2014/main" id="{1749D29B-8B74-4198-8E8A-8A6CBE3C1CDD}"/>
            </a:ext>
          </a:extLst>
        </xdr:cNvPr>
        <xdr:cNvSpPr/>
      </xdr:nvSpPr>
      <xdr:spPr>
        <a:xfrm>
          <a:off x="9917113" y="4822508"/>
          <a:ext cx="3696017" cy="2102803"/>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a:extLst>
            <a:ext uri="{FF2B5EF4-FFF2-40B4-BE49-F238E27FC236}">
              <a16:creationId xmlns:a16="http://schemas.microsoft.com/office/drawing/2014/main" id="{8983FE7F-1C41-4811-810A-5D227628B025}"/>
            </a:ext>
          </a:extLst>
        </xdr:cNvPr>
        <xdr:cNvSpPr/>
      </xdr:nvSpPr>
      <xdr:spPr>
        <a:xfrm>
          <a:off x="13856018" y="4822508"/>
          <a:ext cx="4167187" cy="21028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a:extLst>
            <a:ext uri="{FF2B5EF4-FFF2-40B4-BE49-F238E27FC236}">
              <a16:creationId xmlns:a16="http://schemas.microsoft.com/office/drawing/2014/main" id="{62D58FC6-9537-4622-BB65-3D0D581AAFF2}"/>
            </a:ext>
          </a:extLst>
        </xdr:cNvPr>
        <xdr:cNvSpPr/>
      </xdr:nvSpPr>
      <xdr:spPr>
        <a:xfrm>
          <a:off x="13856018" y="4886961"/>
          <a:ext cx="4000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a:extLst>
            <a:ext uri="{FF2B5EF4-FFF2-40B4-BE49-F238E27FC236}">
              <a16:creationId xmlns:a16="http://schemas.microsoft.com/office/drawing/2014/main" id="{69BC4CA9-4377-4C27-9179-5F862CF17B2F}"/>
            </a:ext>
          </a:extLst>
        </xdr:cNvPr>
        <xdr:cNvSpPr txBox="1"/>
      </xdr:nvSpPr>
      <xdr:spPr>
        <a:xfrm>
          <a:off x="13932218" y="5106036"/>
          <a:ext cx="3985895" cy="173132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全国、沖縄県平均よりも低い水準にあるが、恩納統合中学校整備事業や万座毛周辺活性化整備事業にかかる地方債の新規発行により、上昇傾向にある。ただ、地方債の償還は進んでおり、令和元年度に比べ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年度の地方債残高は減少している。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上記</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つの大型事業が令和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年度までに完了したことから、今後は起債の抑制ならびに充当可能基金の積み立てを積極的に行い、適正な財政運営に努める。</a:t>
          </a:r>
        </a:p>
      </xdr:txBody>
    </xdr:sp>
    <xdr:clientData/>
  </xdr:twoCellAnchor>
  <xdr:oneCellAnchor>
    <xdr:from>
      <xdr:col>57</xdr:col>
      <xdr:colOff>111125</xdr:colOff>
      <xdr:row>23</xdr:row>
      <xdr:rowOff>47625</xdr:rowOff>
    </xdr:from>
    <xdr:ext cx="349839" cy="225703"/>
    <xdr:sp macro="" textlink="">
      <xdr:nvSpPr>
        <xdr:cNvPr id="126" name="テキスト ボックス 125">
          <a:extLst>
            <a:ext uri="{FF2B5EF4-FFF2-40B4-BE49-F238E27FC236}">
              <a16:creationId xmlns:a16="http://schemas.microsoft.com/office/drawing/2014/main" id="{D56387B1-EAB7-42D5-B098-BA71D392074E}"/>
            </a:ext>
          </a:extLst>
        </xdr:cNvPr>
        <xdr:cNvSpPr txBox="1"/>
      </xdr:nvSpPr>
      <xdr:spPr>
        <a:xfrm>
          <a:off x="9879013" y="46405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a:extLst>
            <a:ext uri="{FF2B5EF4-FFF2-40B4-BE49-F238E27FC236}">
              <a16:creationId xmlns:a16="http://schemas.microsoft.com/office/drawing/2014/main" id="{97841B1B-0877-4936-B5EE-21B25727B33C}"/>
            </a:ext>
          </a:extLst>
        </xdr:cNvPr>
        <xdr:cNvCxnSpPr/>
      </xdr:nvCxnSpPr>
      <xdr:spPr>
        <a:xfrm>
          <a:off x="9917113" y="6925311"/>
          <a:ext cx="3696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a:extLst>
            <a:ext uri="{FF2B5EF4-FFF2-40B4-BE49-F238E27FC236}">
              <a16:creationId xmlns:a16="http://schemas.microsoft.com/office/drawing/2014/main" id="{E977B1F3-9B65-434C-8EEC-DED2085EC5FF}"/>
            </a:ext>
          </a:extLst>
        </xdr:cNvPr>
        <xdr:cNvSpPr txBox="1"/>
      </xdr:nvSpPr>
      <xdr:spPr>
        <a:xfrm>
          <a:off x="9433654" y="683246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9" name="直線コネクタ 128">
          <a:extLst>
            <a:ext uri="{FF2B5EF4-FFF2-40B4-BE49-F238E27FC236}">
              <a16:creationId xmlns:a16="http://schemas.microsoft.com/office/drawing/2014/main" id="{4C34D9EC-4E1C-44D8-A4AD-5413C85AC2BC}"/>
            </a:ext>
          </a:extLst>
        </xdr:cNvPr>
        <xdr:cNvCxnSpPr/>
      </xdr:nvCxnSpPr>
      <xdr:spPr>
        <a:xfrm>
          <a:off x="9917113" y="6503988"/>
          <a:ext cx="3696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30" name="テキスト ボックス 129">
          <a:extLst>
            <a:ext uri="{FF2B5EF4-FFF2-40B4-BE49-F238E27FC236}">
              <a16:creationId xmlns:a16="http://schemas.microsoft.com/office/drawing/2014/main" id="{F547D020-88C2-471D-B156-6277EF6DBEC3}"/>
            </a:ext>
          </a:extLst>
        </xdr:cNvPr>
        <xdr:cNvSpPr txBox="1"/>
      </xdr:nvSpPr>
      <xdr:spPr>
        <a:xfrm>
          <a:off x="9433654" y="641685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31" name="直線コネクタ 130">
          <a:extLst>
            <a:ext uri="{FF2B5EF4-FFF2-40B4-BE49-F238E27FC236}">
              <a16:creationId xmlns:a16="http://schemas.microsoft.com/office/drawing/2014/main" id="{F6C1FCD8-1E04-4884-BF56-DAB3A1DCE4FD}"/>
            </a:ext>
          </a:extLst>
        </xdr:cNvPr>
        <xdr:cNvCxnSpPr/>
      </xdr:nvCxnSpPr>
      <xdr:spPr>
        <a:xfrm>
          <a:off x="9917113" y="6088380"/>
          <a:ext cx="3696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2" name="テキスト ボックス 131">
          <a:extLst>
            <a:ext uri="{FF2B5EF4-FFF2-40B4-BE49-F238E27FC236}">
              <a16:creationId xmlns:a16="http://schemas.microsoft.com/office/drawing/2014/main" id="{6138690D-FA8B-4536-A901-34EF552C7EA6}"/>
            </a:ext>
          </a:extLst>
        </xdr:cNvPr>
        <xdr:cNvSpPr txBox="1"/>
      </xdr:nvSpPr>
      <xdr:spPr>
        <a:xfrm>
          <a:off x="9433654" y="599076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3" name="直線コネクタ 132">
          <a:extLst>
            <a:ext uri="{FF2B5EF4-FFF2-40B4-BE49-F238E27FC236}">
              <a16:creationId xmlns:a16="http://schemas.microsoft.com/office/drawing/2014/main" id="{C6FD8E02-2B1E-4869-816E-B23CD589025F}"/>
            </a:ext>
          </a:extLst>
        </xdr:cNvPr>
        <xdr:cNvCxnSpPr/>
      </xdr:nvCxnSpPr>
      <xdr:spPr>
        <a:xfrm>
          <a:off x="9917113" y="5664200"/>
          <a:ext cx="3696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4" name="テキスト ボックス 133">
          <a:extLst>
            <a:ext uri="{FF2B5EF4-FFF2-40B4-BE49-F238E27FC236}">
              <a16:creationId xmlns:a16="http://schemas.microsoft.com/office/drawing/2014/main" id="{0356C651-8EE9-44E3-8858-61D3D6305F87}"/>
            </a:ext>
          </a:extLst>
        </xdr:cNvPr>
        <xdr:cNvSpPr txBox="1"/>
      </xdr:nvSpPr>
      <xdr:spPr>
        <a:xfrm>
          <a:off x="9489597" y="557516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5" name="直線コネクタ 134">
          <a:extLst>
            <a:ext uri="{FF2B5EF4-FFF2-40B4-BE49-F238E27FC236}">
              <a16:creationId xmlns:a16="http://schemas.microsoft.com/office/drawing/2014/main" id="{A92480AB-EFC5-441E-9049-8A968BA082C5}"/>
            </a:ext>
          </a:extLst>
        </xdr:cNvPr>
        <xdr:cNvCxnSpPr/>
      </xdr:nvCxnSpPr>
      <xdr:spPr>
        <a:xfrm>
          <a:off x="9917113" y="5246688"/>
          <a:ext cx="3696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6" name="テキスト ボックス 135">
          <a:extLst>
            <a:ext uri="{FF2B5EF4-FFF2-40B4-BE49-F238E27FC236}">
              <a16:creationId xmlns:a16="http://schemas.microsoft.com/office/drawing/2014/main" id="{98275C5A-AD3E-40F1-A671-43EFA7E29251}"/>
            </a:ext>
          </a:extLst>
        </xdr:cNvPr>
        <xdr:cNvSpPr txBox="1"/>
      </xdr:nvSpPr>
      <xdr:spPr>
        <a:xfrm>
          <a:off x="9595046" y="515384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B39DC147-DF0D-4FEB-A543-7A7FFCD7BE1A}"/>
            </a:ext>
          </a:extLst>
        </xdr:cNvPr>
        <xdr:cNvCxnSpPr/>
      </xdr:nvCxnSpPr>
      <xdr:spPr>
        <a:xfrm>
          <a:off x="9917113" y="4822508"/>
          <a:ext cx="369601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824F4F57-9F1D-4C23-B444-41E1E1EC40D9}"/>
            </a:ext>
          </a:extLst>
        </xdr:cNvPr>
        <xdr:cNvSpPr/>
      </xdr:nvSpPr>
      <xdr:spPr>
        <a:xfrm>
          <a:off x="9917113" y="4822508"/>
          <a:ext cx="3696017" cy="2102803"/>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39" name="直線コネクタ 138">
          <a:extLst>
            <a:ext uri="{FF2B5EF4-FFF2-40B4-BE49-F238E27FC236}">
              <a16:creationId xmlns:a16="http://schemas.microsoft.com/office/drawing/2014/main" id="{0A54927D-9AAC-4A3A-BA74-32D57D0E4DA6}"/>
            </a:ext>
          </a:extLst>
        </xdr:cNvPr>
        <xdr:cNvCxnSpPr/>
      </xdr:nvCxnSpPr>
      <xdr:spPr>
        <a:xfrm flipV="1">
          <a:off x="12956223" y="5246688"/>
          <a:ext cx="1269" cy="132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40" name="債務償還比率最小値テキスト">
          <a:extLst>
            <a:ext uri="{FF2B5EF4-FFF2-40B4-BE49-F238E27FC236}">
              <a16:creationId xmlns:a16="http://schemas.microsoft.com/office/drawing/2014/main" id="{CDE658B8-4D8D-4ADC-816D-0528D4FE923A}"/>
            </a:ext>
          </a:extLst>
        </xdr:cNvPr>
        <xdr:cNvSpPr txBox="1"/>
      </xdr:nvSpPr>
      <xdr:spPr>
        <a:xfrm>
          <a:off x="13007975" y="657776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41" name="直線コネクタ 140">
          <a:extLst>
            <a:ext uri="{FF2B5EF4-FFF2-40B4-BE49-F238E27FC236}">
              <a16:creationId xmlns:a16="http://schemas.microsoft.com/office/drawing/2014/main" id="{B4156E2D-5C74-4D18-B5F8-5A88D72BEF8A}"/>
            </a:ext>
          </a:extLst>
        </xdr:cNvPr>
        <xdr:cNvCxnSpPr/>
      </xdr:nvCxnSpPr>
      <xdr:spPr>
        <a:xfrm>
          <a:off x="12893993" y="6573940"/>
          <a:ext cx="15208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2" name="債務償還比率最大値テキスト">
          <a:extLst>
            <a:ext uri="{FF2B5EF4-FFF2-40B4-BE49-F238E27FC236}">
              <a16:creationId xmlns:a16="http://schemas.microsoft.com/office/drawing/2014/main" id="{122AE8D1-C366-4FCB-AB94-7E30DE9F5658}"/>
            </a:ext>
          </a:extLst>
        </xdr:cNvPr>
        <xdr:cNvSpPr txBox="1"/>
      </xdr:nvSpPr>
      <xdr:spPr>
        <a:xfrm>
          <a:off x="13007975" y="5027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3" name="直線コネクタ 142">
          <a:extLst>
            <a:ext uri="{FF2B5EF4-FFF2-40B4-BE49-F238E27FC236}">
              <a16:creationId xmlns:a16="http://schemas.microsoft.com/office/drawing/2014/main" id="{13686584-25D7-41E4-85B6-BC4E3B8DBD9B}"/>
            </a:ext>
          </a:extLst>
        </xdr:cNvPr>
        <xdr:cNvCxnSpPr/>
      </xdr:nvCxnSpPr>
      <xdr:spPr>
        <a:xfrm>
          <a:off x="12893993" y="5246688"/>
          <a:ext cx="15208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47977</xdr:rowOff>
    </xdr:from>
    <xdr:ext cx="469744" cy="259045"/>
    <xdr:sp macro="" textlink="">
      <xdr:nvSpPr>
        <xdr:cNvPr id="144" name="債務償還比率平均値テキスト">
          <a:extLst>
            <a:ext uri="{FF2B5EF4-FFF2-40B4-BE49-F238E27FC236}">
              <a16:creationId xmlns:a16="http://schemas.microsoft.com/office/drawing/2014/main" id="{62C2C873-F86F-46D0-8136-DB7E230C1D43}"/>
            </a:ext>
          </a:extLst>
        </xdr:cNvPr>
        <xdr:cNvSpPr txBox="1"/>
      </xdr:nvSpPr>
      <xdr:spPr>
        <a:xfrm>
          <a:off x="13007975" y="5641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45" name="フローチャート: 判断 144">
          <a:extLst>
            <a:ext uri="{FF2B5EF4-FFF2-40B4-BE49-F238E27FC236}">
              <a16:creationId xmlns:a16="http://schemas.microsoft.com/office/drawing/2014/main" id="{705D0298-7CF7-4D92-8D05-56F9E0E92619}"/>
            </a:ext>
          </a:extLst>
        </xdr:cNvPr>
        <xdr:cNvSpPr/>
      </xdr:nvSpPr>
      <xdr:spPr>
        <a:xfrm>
          <a:off x="12932093" y="5658820"/>
          <a:ext cx="75882" cy="10255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46" name="フローチャート: 判断 145">
          <a:extLst>
            <a:ext uri="{FF2B5EF4-FFF2-40B4-BE49-F238E27FC236}">
              <a16:creationId xmlns:a16="http://schemas.microsoft.com/office/drawing/2014/main" id="{53F0D898-2D60-4B3C-B0EB-9FB5DBEAC4AC}"/>
            </a:ext>
          </a:extLst>
        </xdr:cNvPr>
        <xdr:cNvSpPr/>
      </xdr:nvSpPr>
      <xdr:spPr>
        <a:xfrm>
          <a:off x="12291378" y="5631276"/>
          <a:ext cx="102552"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47" name="フローチャート: 判断 146">
          <a:extLst>
            <a:ext uri="{FF2B5EF4-FFF2-40B4-BE49-F238E27FC236}">
              <a16:creationId xmlns:a16="http://schemas.microsoft.com/office/drawing/2014/main" id="{0544190A-8E76-4EE5-8CCD-0AA24FBB7AA4}"/>
            </a:ext>
          </a:extLst>
        </xdr:cNvPr>
        <xdr:cNvSpPr/>
      </xdr:nvSpPr>
      <xdr:spPr>
        <a:xfrm>
          <a:off x="11624628" y="5585783"/>
          <a:ext cx="102552"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48" name="フローチャート: 判断 147">
          <a:extLst>
            <a:ext uri="{FF2B5EF4-FFF2-40B4-BE49-F238E27FC236}">
              <a16:creationId xmlns:a16="http://schemas.microsoft.com/office/drawing/2014/main" id="{BDBF0FEC-6908-4C18-A282-6E54A7750A95}"/>
            </a:ext>
          </a:extLst>
        </xdr:cNvPr>
        <xdr:cNvSpPr/>
      </xdr:nvSpPr>
      <xdr:spPr>
        <a:xfrm>
          <a:off x="10957878" y="5576883"/>
          <a:ext cx="102552" cy="9874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49" name="フローチャート: 判断 148">
          <a:extLst>
            <a:ext uri="{FF2B5EF4-FFF2-40B4-BE49-F238E27FC236}">
              <a16:creationId xmlns:a16="http://schemas.microsoft.com/office/drawing/2014/main" id="{A41D1AB3-FD72-4990-A819-3B89B531FA97}"/>
            </a:ext>
          </a:extLst>
        </xdr:cNvPr>
        <xdr:cNvSpPr/>
      </xdr:nvSpPr>
      <xdr:spPr>
        <a:xfrm>
          <a:off x="10291128" y="5567119"/>
          <a:ext cx="102552" cy="9874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C0504F37-508E-4073-969F-101A079CC446}"/>
            </a:ext>
          </a:extLst>
        </xdr:cNvPr>
        <xdr:cNvSpPr txBox="1"/>
      </xdr:nvSpPr>
      <xdr:spPr>
        <a:xfrm>
          <a:off x="12803188" y="69693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9777EB4A-4F82-44BE-A242-F63404838627}"/>
            </a:ext>
          </a:extLst>
        </xdr:cNvPr>
        <xdr:cNvSpPr txBox="1"/>
      </xdr:nvSpPr>
      <xdr:spPr>
        <a:xfrm>
          <a:off x="12189143" y="69693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751BE0A-149D-48D2-B5E6-CC787FDB7962}"/>
            </a:ext>
          </a:extLst>
        </xdr:cNvPr>
        <xdr:cNvSpPr txBox="1"/>
      </xdr:nvSpPr>
      <xdr:spPr>
        <a:xfrm>
          <a:off x="11522393" y="69693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A853107-1289-41F5-89CC-90731AC6261B}"/>
            </a:ext>
          </a:extLst>
        </xdr:cNvPr>
        <xdr:cNvSpPr txBox="1"/>
      </xdr:nvSpPr>
      <xdr:spPr>
        <a:xfrm>
          <a:off x="10855643" y="69693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FCF009E6-98C5-49C3-B005-5670E05FD236}"/>
            </a:ext>
          </a:extLst>
        </xdr:cNvPr>
        <xdr:cNvSpPr txBox="1"/>
      </xdr:nvSpPr>
      <xdr:spPr>
        <a:xfrm>
          <a:off x="10188893" y="69693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92832</xdr:rowOff>
    </xdr:from>
    <xdr:to>
      <xdr:col>76</xdr:col>
      <xdr:colOff>73025</xdr:colOff>
      <xdr:row>28</xdr:row>
      <xdr:rowOff>22982</xdr:rowOff>
    </xdr:to>
    <xdr:sp macro="" textlink="">
      <xdr:nvSpPr>
        <xdr:cNvPr id="155" name="楕円 154">
          <a:extLst>
            <a:ext uri="{FF2B5EF4-FFF2-40B4-BE49-F238E27FC236}">
              <a16:creationId xmlns:a16="http://schemas.microsoft.com/office/drawing/2014/main" id="{C198C237-3C96-489D-9EB3-4275E4068EFB}"/>
            </a:ext>
          </a:extLst>
        </xdr:cNvPr>
        <xdr:cNvSpPr/>
      </xdr:nvSpPr>
      <xdr:spPr>
        <a:xfrm>
          <a:off x="12932093" y="5349680"/>
          <a:ext cx="75882" cy="9874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115709</xdr:rowOff>
    </xdr:from>
    <xdr:ext cx="469744" cy="259045"/>
    <xdr:sp macro="" textlink="">
      <xdr:nvSpPr>
        <xdr:cNvPr id="156" name="債務償還比率該当値テキスト">
          <a:extLst>
            <a:ext uri="{FF2B5EF4-FFF2-40B4-BE49-F238E27FC236}">
              <a16:creationId xmlns:a16="http://schemas.microsoft.com/office/drawing/2014/main" id="{BC73990B-ABCE-437D-9356-BE3F11FCD594}"/>
            </a:ext>
          </a:extLst>
        </xdr:cNvPr>
        <xdr:cNvSpPr txBox="1"/>
      </xdr:nvSpPr>
      <xdr:spPr>
        <a:xfrm>
          <a:off x="13007975" y="520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59065</xdr:rowOff>
    </xdr:from>
    <xdr:to>
      <xdr:col>72</xdr:col>
      <xdr:colOff>123825</xdr:colOff>
      <xdr:row>27</xdr:row>
      <xdr:rowOff>160665</xdr:rowOff>
    </xdr:to>
    <xdr:sp macro="" textlink="">
      <xdr:nvSpPr>
        <xdr:cNvPr id="157" name="楕円 156">
          <a:extLst>
            <a:ext uri="{FF2B5EF4-FFF2-40B4-BE49-F238E27FC236}">
              <a16:creationId xmlns:a16="http://schemas.microsoft.com/office/drawing/2014/main" id="{A5C70DF4-8374-4346-9FBF-66C71A6CB175}"/>
            </a:ext>
          </a:extLst>
        </xdr:cNvPr>
        <xdr:cNvSpPr/>
      </xdr:nvSpPr>
      <xdr:spPr>
        <a:xfrm>
          <a:off x="12291378" y="5317818"/>
          <a:ext cx="102552" cy="1025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109865</xdr:rowOff>
    </xdr:from>
    <xdr:to>
      <xdr:col>76</xdr:col>
      <xdr:colOff>22225</xdr:colOff>
      <xdr:row>27</xdr:row>
      <xdr:rowOff>143632</xdr:rowOff>
    </xdr:to>
    <xdr:cxnSp macro="">
      <xdr:nvCxnSpPr>
        <xdr:cNvPr id="158" name="直線コネクタ 157">
          <a:extLst>
            <a:ext uri="{FF2B5EF4-FFF2-40B4-BE49-F238E27FC236}">
              <a16:creationId xmlns:a16="http://schemas.microsoft.com/office/drawing/2014/main" id="{BFB3CA54-AE0C-468F-8F2F-2B5C769AC91A}"/>
            </a:ext>
          </a:extLst>
        </xdr:cNvPr>
        <xdr:cNvCxnSpPr/>
      </xdr:nvCxnSpPr>
      <xdr:spPr>
        <a:xfrm>
          <a:off x="12341225" y="5365760"/>
          <a:ext cx="616903" cy="3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132324</xdr:rowOff>
    </xdr:from>
    <xdr:to>
      <xdr:col>68</xdr:col>
      <xdr:colOff>123825</xdr:colOff>
      <xdr:row>27</xdr:row>
      <xdr:rowOff>62474</xdr:rowOff>
    </xdr:to>
    <xdr:sp macro="" textlink="">
      <xdr:nvSpPr>
        <xdr:cNvPr id="159" name="楕円 158">
          <a:extLst>
            <a:ext uri="{FF2B5EF4-FFF2-40B4-BE49-F238E27FC236}">
              <a16:creationId xmlns:a16="http://schemas.microsoft.com/office/drawing/2014/main" id="{47DD8769-725F-4391-A05E-3CA1874ACD6B}"/>
            </a:ext>
          </a:extLst>
        </xdr:cNvPr>
        <xdr:cNvSpPr/>
      </xdr:nvSpPr>
      <xdr:spPr>
        <a:xfrm>
          <a:off x="11624628" y="5222485"/>
          <a:ext cx="102552" cy="9874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11674</xdr:rowOff>
    </xdr:from>
    <xdr:to>
      <xdr:col>72</xdr:col>
      <xdr:colOff>73025</xdr:colOff>
      <xdr:row>27</xdr:row>
      <xdr:rowOff>109865</xdr:rowOff>
    </xdr:to>
    <xdr:cxnSp macro="">
      <xdr:nvCxnSpPr>
        <xdr:cNvPr id="160" name="直線コネクタ 159">
          <a:extLst>
            <a:ext uri="{FF2B5EF4-FFF2-40B4-BE49-F238E27FC236}">
              <a16:creationId xmlns:a16="http://schemas.microsoft.com/office/drawing/2014/main" id="{192F701D-BFF0-4D74-968E-600EB618B348}"/>
            </a:ext>
          </a:extLst>
        </xdr:cNvPr>
        <xdr:cNvCxnSpPr/>
      </xdr:nvCxnSpPr>
      <xdr:spPr>
        <a:xfrm>
          <a:off x="11674475" y="5268522"/>
          <a:ext cx="666750" cy="9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112979</xdr:rowOff>
    </xdr:from>
    <xdr:to>
      <xdr:col>64</xdr:col>
      <xdr:colOff>123825</xdr:colOff>
      <xdr:row>27</xdr:row>
      <xdr:rowOff>43129</xdr:rowOff>
    </xdr:to>
    <xdr:sp macro="" textlink="">
      <xdr:nvSpPr>
        <xdr:cNvPr id="161" name="楕円 160">
          <a:extLst>
            <a:ext uri="{FF2B5EF4-FFF2-40B4-BE49-F238E27FC236}">
              <a16:creationId xmlns:a16="http://schemas.microsoft.com/office/drawing/2014/main" id="{99D89FCF-3666-46C5-B29D-D7E101284B27}"/>
            </a:ext>
          </a:extLst>
        </xdr:cNvPr>
        <xdr:cNvSpPr/>
      </xdr:nvSpPr>
      <xdr:spPr>
        <a:xfrm>
          <a:off x="10957878" y="5204092"/>
          <a:ext cx="102552" cy="9874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163779</xdr:rowOff>
    </xdr:from>
    <xdr:to>
      <xdr:col>68</xdr:col>
      <xdr:colOff>73025</xdr:colOff>
      <xdr:row>27</xdr:row>
      <xdr:rowOff>11674</xdr:rowOff>
    </xdr:to>
    <xdr:cxnSp macro="">
      <xdr:nvCxnSpPr>
        <xdr:cNvPr id="162" name="直線コネクタ 161">
          <a:extLst>
            <a:ext uri="{FF2B5EF4-FFF2-40B4-BE49-F238E27FC236}">
              <a16:creationId xmlns:a16="http://schemas.microsoft.com/office/drawing/2014/main" id="{A09BEE7E-E47A-4A89-B8DF-E8332BD8B269}"/>
            </a:ext>
          </a:extLst>
        </xdr:cNvPr>
        <xdr:cNvCxnSpPr/>
      </xdr:nvCxnSpPr>
      <xdr:spPr>
        <a:xfrm>
          <a:off x="11007725" y="5256797"/>
          <a:ext cx="666750" cy="1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132828</xdr:rowOff>
    </xdr:from>
    <xdr:ext cx="469744" cy="259045"/>
    <xdr:sp macro="" textlink="">
      <xdr:nvSpPr>
        <xdr:cNvPr id="163" name="n_1aveValue債務償還比率">
          <a:extLst>
            <a:ext uri="{FF2B5EF4-FFF2-40B4-BE49-F238E27FC236}">
              <a16:creationId xmlns:a16="http://schemas.microsoft.com/office/drawing/2014/main" id="{DC77474E-33A9-43A4-9C9E-8B00B12E14CC}"/>
            </a:ext>
          </a:extLst>
        </xdr:cNvPr>
        <xdr:cNvSpPr txBox="1"/>
      </xdr:nvSpPr>
      <xdr:spPr>
        <a:xfrm>
          <a:off x="12116513" y="572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80667</xdr:rowOff>
    </xdr:from>
    <xdr:ext cx="469744" cy="259045"/>
    <xdr:sp macro="" textlink="">
      <xdr:nvSpPr>
        <xdr:cNvPr id="164" name="n_2aveValue債務償還比率">
          <a:extLst>
            <a:ext uri="{FF2B5EF4-FFF2-40B4-BE49-F238E27FC236}">
              <a16:creationId xmlns:a16="http://schemas.microsoft.com/office/drawing/2014/main" id="{A349A5A0-7C15-4A67-A6E9-593BE2C895DB}"/>
            </a:ext>
          </a:extLst>
        </xdr:cNvPr>
        <xdr:cNvSpPr txBox="1"/>
      </xdr:nvSpPr>
      <xdr:spPr>
        <a:xfrm>
          <a:off x="11461510" y="567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73672</xdr:rowOff>
    </xdr:from>
    <xdr:ext cx="469744" cy="259045"/>
    <xdr:sp macro="" textlink="">
      <xdr:nvSpPr>
        <xdr:cNvPr id="165" name="n_3aveValue債務償還比率">
          <a:extLst>
            <a:ext uri="{FF2B5EF4-FFF2-40B4-BE49-F238E27FC236}">
              <a16:creationId xmlns:a16="http://schemas.microsoft.com/office/drawing/2014/main" id="{72A9385B-7F18-4923-9235-018654B4E699}"/>
            </a:ext>
          </a:extLst>
        </xdr:cNvPr>
        <xdr:cNvSpPr txBox="1"/>
      </xdr:nvSpPr>
      <xdr:spPr>
        <a:xfrm>
          <a:off x="10794760" y="566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91213</xdr:rowOff>
    </xdr:from>
    <xdr:ext cx="469744" cy="259045"/>
    <xdr:sp macro="" textlink="">
      <xdr:nvSpPr>
        <xdr:cNvPr id="166" name="n_4aveValue債務償還比率">
          <a:extLst>
            <a:ext uri="{FF2B5EF4-FFF2-40B4-BE49-F238E27FC236}">
              <a16:creationId xmlns:a16="http://schemas.microsoft.com/office/drawing/2014/main" id="{8F8ABE5C-F0CB-45C3-AFF7-6E0D180ADDF9}"/>
            </a:ext>
          </a:extLst>
        </xdr:cNvPr>
        <xdr:cNvSpPr txBox="1"/>
      </xdr:nvSpPr>
      <xdr:spPr>
        <a:xfrm>
          <a:off x="10128010" y="53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5742</xdr:rowOff>
    </xdr:from>
    <xdr:ext cx="469744" cy="259045"/>
    <xdr:sp macro="" textlink="">
      <xdr:nvSpPr>
        <xdr:cNvPr id="167" name="n_1mainValue債務償還比率">
          <a:extLst>
            <a:ext uri="{FF2B5EF4-FFF2-40B4-BE49-F238E27FC236}">
              <a16:creationId xmlns:a16="http://schemas.microsoft.com/office/drawing/2014/main" id="{F7DB0568-B3F6-4A10-B05E-A5AB2CC2E0E2}"/>
            </a:ext>
          </a:extLst>
        </xdr:cNvPr>
        <xdr:cNvSpPr txBox="1"/>
      </xdr:nvSpPr>
      <xdr:spPr>
        <a:xfrm>
          <a:off x="12116513" y="509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79001</xdr:rowOff>
    </xdr:from>
    <xdr:ext cx="405111" cy="259045"/>
    <xdr:sp macro="" textlink="">
      <xdr:nvSpPr>
        <xdr:cNvPr id="168" name="n_2mainValue債務償還比率">
          <a:extLst>
            <a:ext uri="{FF2B5EF4-FFF2-40B4-BE49-F238E27FC236}">
              <a16:creationId xmlns:a16="http://schemas.microsoft.com/office/drawing/2014/main" id="{603E4ECC-1D19-4DB5-824E-D0461140DAC3}"/>
            </a:ext>
          </a:extLst>
        </xdr:cNvPr>
        <xdr:cNvSpPr txBox="1"/>
      </xdr:nvSpPr>
      <xdr:spPr>
        <a:xfrm>
          <a:off x="11496685" y="500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25</xdr:row>
      <xdr:rowOff>59656</xdr:rowOff>
    </xdr:from>
    <xdr:ext cx="340478" cy="259045"/>
    <xdr:sp macro="" textlink="">
      <xdr:nvSpPr>
        <xdr:cNvPr id="169" name="n_3mainValue債務償還比率">
          <a:extLst>
            <a:ext uri="{FF2B5EF4-FFF2-40B4-BE49-F238E27FC236}">
              <a16:creationId xmlns:a16="http://schemas.microsoft.com/office/drawing/2014/main" id="{49C55025-E321-4AF1-9279-EF471117A164}"/>
            </a:ext>
          </a:extLst>
        </xdr:cNvPr>
        <xdr:cNvSpPr txBox="1"/>
      </xdr:nvSpPr>
      <xdr:spPr>
        <a:xfrm>
          <a:off x="10860347" y="49850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0" name="正方形/長方形 169">
          <a:extLst>
            <a:ext uri="{FF2B5EF4-FFF2-40B4-BE49-F238E27FC236}">
              <a16:creationId xmlns:a16="http://schemas.microsoft.com/office/drawing/2014/main" id="{81D1C7E6-5940-4FA0-9650-2CA9D13ED041}"/>
            </a:ext>
          </a:extLst>
        </xdr:cNvPr>
        <xdr:cNvSpPr/>
      </xdr:nvSpPr>
      <xdr:spPr>
        <a:xfrm>
          <a:off x="1123316" y="7781925"/>
          <a:ext cx="5167312"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1" name="正方形/長方形 170">
          <a:extLst>
            <a:ext uri="{FF2B5EF4-FFF2-40B4-BE49-F238E27FC236}">
              <a16:creationId xmlns:a16="http://schemas.microsoft.com/office/drawing/2014/main" id="{B1C6A972-C9EB-4DCB-9ED4-25B2CA04CBCC}"/>
            </a:ext>
          </a:extLst>
        </xdr:cNvPr>
        <xdr:cNvSpPr/>
      </xdr:nvSpPr>
      <xdr:spPr>
        <a:xfrm>
          <a:off x="1123316" y="11475720"/>
          <a:ext cx="5167312"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2" name="テキスト ボックス 171">
          <a:extLst>
            <a:ext uri="{FF2B5EF4-FFF2-40B4-BE49-F238E27FC236}">
              <a16:creationId xmlns:a16="http://schemas.microsoft.com/office/drawing/2014/main" id="{FFA62ED8-C189-463E-96B8-99A47E77C32D}"/>
            </a:ext>
          </a:extLst>
        </xdr:cNvPr>
        <xdr:cNvSpPr txBox="1"/>
      </xdr:nvSpPr>
      <xdr:spPr>
        <a:xfrm>
          <a:off x="816293" y="8027353"/>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3" name="テキスト ボックス 172">
          <a:extLst>
            <a:ext uri="{FF2B5EF4-FFF2-40B4-BE49-F238E27FC236}">
              <a16:creationId xmlns:a16="http://schemas.microsoft.com/office/drawing/2014/main" id="{B892E6B0-3F9C-4A42-A579-FAFFAAFA7075}"/>
            </a:ext>
          </a:extLst>
        </xdr:cNvPr>
        <xdr:cNvSpPr txBox="1"/>
      </xdr:nvSpPr>
      <xdr:spPr>
        <a:xfrm>
          <a:off x="6123941" y="10623868"/>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4" name="テキスト ボックス 173">
          <a:extLst>
            <a:ext uri="{FF2B5EF4-FFF2-40B4-BE49-F238E27FC236}">
              <a16:creationId xmlns:a16="http://schemas.microsoft.com/office/drawing/2014/main" id="{71BB6EEA-C168-4D74-A65A-8A43163E60BF}"/>
            </a:ext>
          </a:extLst>
        </xdr:cNvPr>
        <xdr:cNvSpPr txBox="1"/>
      </xdr:nvSpPr>
      <xdr:spPr>
        <a:xfrm>
          <a:off x="816293" y="116947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5" name="テキスト ボックス 174">
          <a:extLst>
            <a:ext uri="{FF2B5EF4-FFF2-40B4-BE49-F238E27FC236}">
              <a16:creationId xmlns:a16="http://schemas.microsoft.com/office/drawing/2014/main" id="{F2700750-92D8-419F-9AB3-73966BB97498}"/>
            </a:ext>
          </a:extLst>
        </xdr:cNvPr>
        <xdr:cNvSpPr txBox="1"/>
      </xdr:nvSpPr>
      <xdr:spPr>
        <a:xfrm>
          <a:off x="6123941" y="14376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2CC9C82-41C4-4502-B4C8-755128563E9E}"/>
            </a:ext>
          </a:extLst>
        </xdr:cNvPr>
        <xdr:cNvSpPr/>
      </xdr:nvSpPr>
      <xdr:spPr>
        <a:xfrm>
          <a:off x="564516" y="126048"/>
          <a:ext cx="11103609" cy="61690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385866B-D7EE-4593-9741-C21C01118591}"/>
            </a:ext>
          </a:extLst>
        </xdr:cNvPr>
        <xdr:cNvSpPr/>
      </xdr:nvSpPr>
      <xdr:spPr>
        <a:xfrm>
          <a:off x="16668750" y="186691"/>
          <a:ext cx="3486150" cy="544512"/>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F5371C0-BFED-495B-8C34-C8AF7F576FED}"/>
            </a:ext>
          </a:extLst>
        </xdr:cNvPr>
        <xdr:cNvSpPr/>
      </xdr:nvSpPr>
      <xdr:spPr>
        <a:xfrm>
          <a:off x="16688753" y="213043"/>
          <a:ext cx="3439795" cy="491807"/>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E6D0E39-7F12-42B3-918F-68F588EDF515}"/>
            </a:ext>
          </a:extLst>
        </xdr:cNvPr>
        <xdr:cNvSpPr/>
      </xdr:nvSpPr>
      <xdr:spPr>
        <a:xfrm>
          <a:off x="16715105" y="234633"/>
          <a:ext cx="3383598" cy="432117"/>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沖縄県恩納村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5AC7BE0-7DCD-4666-9B41-C6DC9CB5DA7D}"/>
            </a:ext>
          </a:extLst>
        </xdr:cNvPr>
        <xdr:cNvSpPr/>
      </xdr:nvSpPr>
      <xdr:spPr>
        <a:xfrm>
          <a:off x="14232891" y="186691"/>
          <a:ext cx="2327275" cy="544512"/>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AD9E42F-DB6E-4653-BFF8-114F7CBB4DB8}"/>
            </a:ext>
          </a:extLst>
        </xdr:cNvPr>
        <xdr:cNvSpPr/>
      </xdr:nvSpPr>
      <xdr:spPr>
        <a:xfrm>
          <a:off x="14256386" y="213043"/>
          <a:ext cx="2283777" cy="491807"/>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D148252-3FEC-4E20-B2FB-50D4C639530B}"/>
            </a:ext>
          </a:extLst>
        </xdr:cNvPr>
        <xdr:cNvSpPr/>
      </xdr:nvSpPr>
      <xdr:spPr>
        <a:xfrm>
          <a:off x="14282738" y="234633"/>
          <a:ext cx="2227580" cy="44386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26538E8-1773-4A9D-B039-C901C1FA2FE4}"/>
            </a:ext>
          </a:extLst>
        </xdr:cNvPr>
        <xdr:cNvSpPr/>
      </xdr:nvSpPr>
      <xdr:spPr>
        <a:xfrm>
          <a:off x="666750" y="863283"/>
          <a:ext cx="8834438" cy="1733233"/>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7EAD5F9-BD14-4DF3-B223-C283FCEDAD9B}"/>
            </a:ext>
          </a:extLst>
        </xdr:cNvPr>
        <xdr:cNvSpPr/>
      </xdr:nvSpPr>
      <xdr:spPr>
        <a:xfrm>
          <a:off x="792798" y="897891"/>
          <a:ext cx="1207452" cy="1666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6476568-B395-4501-A361-E34BE1612691}"/>
            </a:ext>
          </a:extLst>
        </xdr:cNvPr>
        <xdr:cNvSpPr/>
      </xdr:nvSpPr>
      <xdr:spPr>
        <a:xfrm>
          <a:off x="1959611" y="897891"/>
          <a:ext cx="1166812" cy="1666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11,050
10,275
50.84
13,860,614
13,270,395
312,843
3,588,928
5,283,644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D565776-6651-47FF-9A8C-4D11D8E64BAB}"/>
            </a:ext>
          </a:extLst>
        </xdr:cNvPr>
        <xdr:cNvSpPr/>
      </xdr:nvSpPr>
      <xdr:spPr>
        <a:xfrm>
          <a:off x="3126423" y="897891"/>
          <a:ext cx="1333500" cy="1666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F4A1C07-BFE1-412B-A1DC-C759BA01672E}"/>
            </a:ext>
          </a:extLst>
        </xdr:cNvPr>
        <xdr:cNvSpPr/>
      </xdr:nvSpPr>
      <xdr:spPr>
        <a:xfrm>
          <a:off x="4459923" y="917893"/>
          <a:ext cx="1771968" cy="9131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9F1C6CD-D6A3-4719-86AC-4E62C83090B4}"/>
            </a:ext>
          </a:extLst>
        </xdr:cNvPr>
        <xdr:cNvSpPr/>
      </xdr:nvSpPr>
      <xdr:spPr>
        <a:xfrm>
          <a:off x="6231891" y="917893"/>
          <a:ext cx="1102359" cy="9131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2A243B8-3F7A-41CD-AF67-4565BACC6AF7}"/>
            </a:ext>
          </a:extLst>
        </xdr:cNvPr>
        <xdr:cNvSpPr/>
      </xdr:nvSpPr>
      <xdr:spPr>
        <a:xfrm>
          <a:off x="7398703" y="929641"/>
          <a:ext cx="561658" cy="91217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695B849-425F-4166-8BBF-7DAE38AE6999}"/>
            </a:ext>
          </a:extLst>
        </xdr:cNvPr>
        <xdr:cNvSpPr/>
      </xdr:nvSpPr>
      <xdr:spPr>
        <a:xfrm>
          <a:off x="4459923" y="1666875"/>
          <a:ext cx="1771968" cy="62261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F2329B6-A289-41E8-8F87-FD896E470D66}"/>
            </a:ext>
          </a:extLst>
        </xdr:cNvPr>
        <xdr:cNvSpPr/>
      </xdr:nvSpPr>
      <xdr:spPr>
        <a:xfrm>
          <a:off x="6293486" y="1666875"/>
          <a:ext cx="3207702" cy="62261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313E428-C8ED-4153-9156-0A7C841BD150}"/>
            </a:ext>
          </a:extLst>
        </xdr:cNvPr>
        <xdr:cNvSpPr/>
      </xdr:nvSpPr>
      <xdr:spPr>
        <a:xfrm>
          <a:off x="9694228" y="863283"/>
          <a:ext cx="1333500" cy="123952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A4E94E3-DD42-45DD-9242-BC77CF5CD9FA}"/>
            </a:ext>
          </a:extLst>
        </xdr:cNvPr>
        <xdr:cNvSpPr/>
      </xdr:nvSpPr>
      <xdr:spPr>
        <a:xfrm>
          <a:off x="9930766" y="929641"/>
          <a:ext cx="1166812"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D8E511E-6263-45CB-ABB3-617FA1D87AAC}"/>
            </a:ext>
          </a:extLst>
        </xdr:cNvPr>
        <xdr:cNvSpPr/>
      </xdr:nvSpPr>
      <xdr:spPr>
        <a:xfrm>
          <a:off x="9930766" y="1186816"/>
          <a:ext cx="1166812"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3F6B1C3-BB97-4F06-8733-853CF95B22E2}"/>
            </a:ext>
          </a:extLst>
        </xdr:cNvPr>
        <xdr:cNvSpPr/>
      </xdr:nvSpPr>
      <xdr:spPr>
        <a:xfrm>
          <a:off x="9930766" y="1508443"/>
          <a:ext cx="1267142" cy="6178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1F6F7F0-AE78-4ECC-8D4C-C59A0D353A97}"/>
            </a:ext>
          </a:extLst>
        </xdr:cNvPr>
        <xdr:cNvCxnSpPr/>
      </xdr:nvCxnSpPr>
      <xdr:spPr>
        <a:xfrm flipH="1">
          <a:off x="9773920" y="1011873"/>
          <a:ext cx="186691"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4789D53-654D-425C-BA3E-CBE5DB0D98BE}"/>
            </a:ext>
          </a:extLst>
        </xdr:cNvPr>
        <xdr:cNvSpPr/>
      </xdr:nvSpPr>
      <xdr:spPr>
        <a:xfrm>
          <a:off x="9831705" y="967741"/>
          <a:ext cx="75883"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6ACC5D8-7B49-4405-80C3-B8E6596CF70E}"/>
            </a:ext>
          </a:extLst>
        </xdr:cNvPr>
        <xdr:cNvSpPr/>
      </xdr:nvSpPr>
      <xdr:spPr>
        <a:xfrm>
          <a:off x="9831705" y="1224916"/>
          <a:ext cx="75883" cy="1025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213B9FA-4741-4F5D-A0CE-E2F886F41CD4}"/>
            </a:ext>
          </a:extLst>
        </xdr:cNvPr>
        <xdr:cNvCxnSpPr/>
      </xdr:nvCxnSpPr>
      <xdr:spPr>
        <a:xfrm>
          <a:off x="9849486" y="1485900"/>
          <a:ext cx="0" cy="136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DE68A66-87BD-4C5B-9717-C56CE2AF96BC}"/>
            </a:ext>
          </a:extLst>
        </xdr:cNvPr>
        <xdr:cNvCxnSpPr/>
      </xdr:nvCxnSpPr>
      <xdr:spPr>
        <a:xfrm>
          <a:off x="9793923" y="14859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B6C929F-7AA2-4018-B8DA-F1AE3BB515BD}"/>
            </a:ext>
          </a:extLst>
        </xdr:cNvPr>
        <xdr:cNvCxnSpPr/>
      </xdr:nvCxnSpPr>
      <xdr:spPr>
        <a:xfrm flipV="1">
          <a:off x="9849486" y="1716405"/>
          <a:ext cx="0" cy="13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879C553-AC35-4EE5-BA42-4EA93438B705}"/>
            </a:ext>
          </a:extLst>
        </xdr:cNvPr>
        <xdr:cNvCxnSpPr/>
      </xdr:nvCxnSpPr>
      <xdr:spPr>
        <a:xfrm>
          <a:off x="9793923" y="1853566"/>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9AB3454-B780-4811-8132-77A558B5134D}"/>
            </a:ext>
          </a:extLst>
        </xdr:cNvPr>
        <xdr:cNvSpPr txBox="1"/>
      </xdr:nvSpPr>
      <xdr:spPr>
        <a:xfrm>
          <a:off x="626111" y="2716848"/>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80721F1-D0B8-4880-B769-487CFC7F3D55}"/>
            </a:ext>
          </a:extLst>
        </xdr:cNvPr>
        <xdr:cNvSpPr txBox="1"/>
      </xdr:nvSpPr>
      <xdr:spPr>
        <a:xfrm>
          <a:off x="626111" y="3026728"/>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BE35DB4-8188-41C1-B911-23057AB03F04}"/>
            </a:ext>
          </a:extLst>
        </xdr:cNvPr>
        <xdr:cNvSpPr txBox="1"/>
      </xdr:nvSpPr>
      <xdr:spPr>
        <a:xfrm>
          <a:off x="626111" y="33337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9C819D3-2B65-42CA-9D8C-377116ACFF5B}"/>
            </a:ext>
          </a:extLst>
        </xdr:cNvPr>
        <xdr:cNvSpPr txBox="1"/>
      </xdr:nvSpPr>
      <xdr:spPr>
        <a:xfrm>
          <a:off x="626111" y="3644583"/>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FC963CE-87E7-4BCF-84EC-84046BEE702F}"/>
            </a:ext>
          </a:extLst>
        </xdr:cNvPr>
        <xdr:cNvSpPr/>
      </xdr:nvSpPr>
      <xdr:spPr>
        <a:xfrm>
          <a:off x="666750" y="4076700"/>
          <a:ext cx="4152900" cy="6169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FE88D72-0A65-4815-832A-5D8438031AD7}"/>
            </a:ext>
          </a:extLst>
        </xdr:cNvPr>
        <xdr:cNvSpPr/>
      </xdr:nvSpPr>
      <xdr:spPr>
        <a:xfrm>
          <a:off x="792798" y="4717098"/>
          <a:ext cx="1333500" cy="25114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C84EE66-AC78-43CA-A385-52D028F7287F}"/>
            </a:ext>
          </a:extLst>
        </xdr:cNvPr>
        <xdr:cNvSpPr/>
      </xdr:nvSpPr>
      <xdr:spPr>
        <a:xfrm>
          <a:off x="792798" y="491839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09EFA71-A1D6-44A0-B258-DBA955048971}"/>
            </a:ext>
          </a:extLst>
        </xdr:cNvPr>
        <xdr:cNvSpPr/>
      </xdr:nvSpPr>
      <xdr:spPr>
        <a:xfrm>
          <a:off x="1666875" y="4717098"/>
          <a:ext cx="1333500" cy="25114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E53862C-3C80-43A6-8D9C-3EA856E8FED1}"/>
            </a:ext>
          </a:extLst>
        </xdr:cNvPr>
        <xdr:cNvSpPr/>
      </xdr:nvSpPr>
      <xdr:spPr>
        <a:xfrm>
          <a:off x="1666875" y="491839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CDB95CD-5018-4843-8BE9-303F77A86EFB}"/>
            </a:ext>
          </a:extLst>
        </xdr:cNvPr>
        <xdr:cNvSpPr/>
      </xdr:nvSpPr>
      <xdr:spPr>
        <a:xfrm>
          <a:off x="2667000" y="4717098"/>
          <a:ext cx="1333500" cy="25114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DCCA219-8A27-485D-AC68-2950D708C176}"/>
            </a:ext>
          </a:extLst>
        </xdr:cNvPr>
        <xdr:cNvSpPr/>
      </xdr:nvSpPr>
      <xdr:spPr>
        <a:xfrm>
          <a:off x="2667000" y="491839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980A16A-9D50-4C58-90FB-FAD87E58D6BE}"/>
            </a:ext>
          </a:extLst>
        </xdr:cNvPr>
        <xdr:cNvSpPr/>
      </xdr:nvSpPr>
      <xdr:spPr>
        <a:xfrm>
          <a:off x="666750" y="5187316"/>
          <a:ext cx="4152900" cy="222313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FF6B132-AFE1-45CF-B999-BC74E65631F5}"/>
            </a:ext>
          </a:extLst>
        </xdr:cNvPr>
        <xdr:cNvSpPr txBox="1"/>
      </xdr:nvSpPr>
      <xdr:spPr>
        <a:xfrm>
          <a:off x="652463" y="50006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B4E317C-88F7-4853-909D-5123520771C5}"/>
            </a:ext>
          </a:extLst>
        </xdr:cNvPr>
        <xdr:cNvCxnSpPr/>
      </xdr:nvCxnSpPr>
      <xdr:spPr>
        <a:xfrm>
          <a:off x="666750" y="7410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291BA53-3859-4FDB-9E44-203A08E29324}"/>
            </a:ext>
          </a:extLst>
        </xdr:cNvPr>
        <xdr:cNvSpPr txBox="1"/>
      </xdr:nvSpPr>
      <xdr:spPr>
        <a:xfrm>
          <a:off x="269104" y="727108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F460DB2D-B2BF-40A4-88F1-5EA5F0A37457}"/>
            </a:ext>
          </a:extLst>
        </xdr:cNvPr>
        <xdr:cNvCxnSpPr/>
      </xdr:nvCxnSpPr>
      <xdr:spPr>
        <a:xfrm>
          <a:off x="666750" y="696849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9298F361-4D25-46DB-BEEB-A1AA43B74864}"/>
            </a:ext>
          </a:extLst>
        </xdr:cNvPr>
        <xdr:cNvSpPr txBox="1"/>
      </xdr:nvSpPr>
      <xdr:spPr>
        <a:xfrm>
          <a:off x="269104" y="68319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120EE0BE-7D4F-4B9B-ACFA-0447E9509D8E}"/>
            </a:ext>
          </a:extLst>
        </xdr:cNvPr>
        <xdr:cNvCxnSpPr/>
      </xdr:nvCxnSpPr>
      <xdr:spPr>
        <a:xfrm>
          <a:off x="666750" y="652081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CFBA0EAF-CC4D-497E-8C48-EEFBC1D4DD5F}"/>
            </a:ext>
          </a:extLst>
        </xdr:cNvPr>
        <xdr:cNvSpPr txBox="1"/>
      </xdr:nvSpPr>
      <xdr:spPr>
        <a:xfrm>
          <a:off x="334177" y="63843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EF0E96BE-118F-4BB3-981B-95F85BBED15F}"/>
            </a:ext>
          </a:extLst>
        </xdr:cNvPr>
        <xdr:cNvCxnSpPr/>
      </xdr:nvCxnSpPr>
      <xdr:spPr>
        <a:xfrm>
          <a:off x="666750" y="60769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297EE759-06D8-4118-8DB6-3BCDCF3166ED}"/>
            </a:ext>
          </a:extLst>
        </xdr:cNvPr>
        <xdr:cNvSpPr txBox="1"/>
      </xdr:nvSpPr>
      <xdr:spPr>
        <a:xfrm>
          <a:off x="334177" y="593758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289D2361-9622-4B5B-93DD-D2B492DEA459}"/>
            </a:ext>
          </a:extLst>
        </xdr:cNvPr>
        <xdr:cNvCxnSpPr/>
      </xdr:nvCxnSpPr>
      <xdr:spPr>
        <a:xfrm>
          <a:off x="666750" y="563499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A2F00C77-2BD8-478D-970F-CD8B31D7DB37}"/>
            </a:ext>
          </a:extLst>
        </xdr:cNvPr>
        <xdr:cNvSpPr txBox="1"/>
      </xdr:nvSpPr>
      <xdr:spPr>
        <a:xfrm>
          <a:off x="334177" y="54984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7D7F0A96-64BE-4428-970E-A330410856FA}"/>
            </a:ext>
          </a:extLst>
        </xdr:cNvPr>
        <xdr:cNvCxnSpPr/>
      </xdr:nvCxnSpPr>
      <xdr:spPr>
        <a:xfrm>
          <a:off x="666750" y="518731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AE2D3111-62D0-413F-B031-D3EE2C5E8B22}"/>
            </a:ext>
          </a:extLst>
        </xdr:cNvPr>
        <xdr:cNvSpPr txBox="1"/>
      </xdr:nvSpPr>
      <xdr:spPr>
        <a:xfrm>
          <a:off x="334177" y="50508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6928B0B9-4E6E-4C32-8483-DF2B22252DF5}"/>
            </a:ext>
          </a:extLst>
        </xdr:cNvPr>
        <xdr:cNvSpPr/>
      </xdr:nvSpPr>
      <xdr:spPr>
        <a:xfrm>
          <a:off x="666750" y="5187316"/>
          <a:ext cx="4152900" cy="222313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a:extLst>
            <a:ext uri="{FF2B5EF4-FFF2-40B4-BE49-F238E27FC236}">
              <a16:creationId xmlns:a16="http://schemas.microsoft.com/office/drawing/2014/main" id="{B2AACAF2-7ACE-42DB-A4B8-CDC93DA3D598}"/>
            </a:ext>
          </a:extLst>
        </xdr:cNvPr>
        <xdr:cNvCxnSpPr/>
      </xdr:nvCxnSpPr>
      <xdr:spPr>
        <a:xfrm flipV="1">
          <a:off x="4064318" y="5511928"/>
          <a:ext cx="0"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73959AE6-9C77-4AD1-9F52-91B46223D808}"/>
            </a:ext>
          </a:extLst>
        </xdr:cNvPr>
        <xdr:cNvSpPr txBox="1"/>
      </xdr:nvSpPr>
      <xdr:spPr>
        <a:xfrm>
          <a:off x="4103053" y="6900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a:extLst>
            <a:ext uri="{FF2B5EF4-FFF2-40B4-BE49-F238E27FC236}">
              <a16:creationId xmlns:a16="http://schemas.microsoft.com/office/drawing/2014/main" id="{E7E39F02-5107-4D32-8DF5-765C6BDABDF9}"/>
            </a:ext>
          </a:extLst>
        </xdr:cNvPr>
        <xdr:cNvCxnSpPr/>
      </xdr:nvCxnSpPr>
      <xdr:spPr>
        <a:xfrm>
          <a:off x="3997961" y="6897053"/>
          <a:ext cx="1549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92012DA4-DF9E-44C9-B7EA-A2548136411B}"/>
            </a:ext>
          </a:extLst>
        </xdr:cNvPr>
        <xdr:cNvSpPr txBox="1"/>
      </xdr:nvSpPr>
      <xdr:spPr>
        <a:xfrm>
          <a:off x="4103053" y="5296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DBFF7CC0-28E7-40E3-9BAE-D296854570F5}"/>
            </a:ext>
          </a:extLst>
        </xdr:cNvPr>
        <xdr:cNvCxnSpPr/>
      </xdr:nvCxnSpPr>
      <xdr:spPr>
        <a:xfrm>
          <a:off x="3997961" y="5511928"/>
          <a:ext cx="1549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104411</xdr:rowOff>
    </xdr:from>
    <xdr:ext cx="405111" cy="259045"/>
    <xdr:sp macro="" textlink="">
      <xdr:nvSpPr>
        <xdr:cNvPr id="60" name="【道路】&#10;有形固定資産減価償却率平均値テキスト">
          <a:extLst>
            <a:ext uri="{FF2B5EF4-FFF2-40B4-BE49-F238E27FC236}">
              <a16:creationId xmlns:a16="http://schemas.microsoft.com/office/drawing/2014/main" id="{6A0E1FC5-6B02-4C4F-B6BC-7B8117A2520A}"/>
            </a:ext>
          </a:extLst>
        </xdr:cNvPr>
        <xdr:cNvSpPr txBox="1"/>
      </xdr:nvSpPr>
      <xdr:spPr>
        <a:xfrm>
          <a:off x="4103053" y="6103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a:extLst>
            <a:ext uri="{FF2B5EF4-FFF2-40B4-BE49-F238E27FC236}">
              <a16:creationId xmlns:a16="http://schemas.microsoft.com/office/drawing/2014/main" id="{895DB941-1C7B-43CD-82E2-B324ECCC840A}"/>
            </a:ext>
          </a:extLst>
        </xdr:cNvPr>
        <xdr:cNvSpPr/>
      </xdr:nvSpPr>
      <xdr:spPr>
        <a:xfrm>
          <a:off x="4012248" y="6125782"/>
          <a:ext cx="10255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a:extLst>
            <a:ext uri="{FF2B5EF4-FFF2-40B4-BE49-F238E27FC236}">
              <a16:creationId xmlns:a16="http://schemas.microsoft.com/office/drawing/2014/main" id="{274D921E-E545-48ED-A0CF-A33B9F70BB8E}"/>
            </a:ext>
          </a:extLst>
        </xdr:cNvPr>
        <xdr:cNvSpPr/>
      </xdr:nvSpPr>
      <xdr:spPr>
        <a:xfrm>
          <a:off x="3293111" y="6101969"/>
          <a:ext cx="78739"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a:extLst>
            <a:ext uri="{FF2B5EF4-FFF2-40B4-BE49-F238E27FC236}">
              <a16:creationId xmlns:a16="http://schemas.microsoft.com/office/drawing/2014/main" id="{68FE16B1-A8C6-42B6-A399-045B8DD3193E}"/>
            </a:ext>
          </a:extLst>
        </xdr:cNvPr>
        <xdr:cNvSpPr/>
      </xdr:nvSpPr>
      <xdr:spPr>
        <a:xfrm>
          <a:off x="2500313" y="6082919"/>
          <a:ext cx="102553"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a:extLst>
            <a:ext uri="{FF2B5EF4-FFF2-40B4-BE49-F238E27FC236}">
              <a16:creationId xmlns:a16="http://schemas.microsoft.com/office/drawing/2014/main" id="{D40EE942-0F98-49DF-A63C-ECBE790B266B}"/>
            </a:ext>
          </a:extLst>
        </xdr:cNvPr>
        <xdr:cNvSpPr/>
      </xdr:nvSpPr>
      <xdr:spPr>
        <a:xfrm>
          <a:off x="1731328" y="6054916"/>
          <a:ext cx="99695" cy="10445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a:extLst>
            <a:ext uri="{FF2B5EF4-FFF2-40B4-BE49-F238E27FC236}">
              <a16:creationId xmlns:a16="http://schemas.microsoft.com/office/drawing/2014/main" id="{3FE84B62-EE1B-4F97-A6BF-0B151BCC86CE}"/>
            </a:ext>
          </a:extLst>
        </xdr:cNvPr>
        <xdr:cNvSpPr/>
      </xdr:nvSpPr>
      <xdr:spPr>
        <a:xfrm>
          <a:off x="959486" y="6024817"/>
          <a:ext cx="78739" cy="1025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D2C97067-22FB-4D63-BCB1-E0C43FA5D14A}"/>
            </a:ext>
          </a:extLst>
        </xdr:cNvPr>
        <xdr:cNvSpPr txBox="1"/>
      </xdr:nvSpPr>
      <xdr:spPr>
        <a:xfrm>
          <a:off x="3898266"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27C8A9E-50D9-468A-B5BB-35C2CBC54E30}"/>
            </a:ext>
          </a:extLst>
        </xdr:cNvPr>
        <xdr:cNvSpPr txBox="1"/>
      </xdr:nvSpPr>
      <xdr:spPr>
        <a:xfrm>
          <a:off x="3169603"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5D1397D-D32E-411A-A6A3-F36AFCEE5E53}"/>
            </a:ext>
          </a:extLst>
        </xdr:cNvPr>
        <xdr:cNvSpPr txBox="1"/>
      </xdr:nvSpPr>
      <xdr:spPr>
        <a:xfrm>
          <a:off x="2383473"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ADCE4C0-20BB-4D01-98A1-C4718298369D}"/>
            </a:ext>
          </a:extLst>
        </xdr:cNvPr>
        <xdr:cNvSpPr txBox="1"/>
      </xdr:nvSpPr>
      <xdr:spPr>
        <a:xfrm>
          <a:off x="1614488"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EEE4CDE-AC43-40D7-BB93-05D0152A0EC9}"/>
            </a:ext>
          </a:extLst>
        </xdr:cNvPr>
        <xdr:cNvSpPr txBox="1"/>
      </xdr:nvSpPr>
      <xdr:spPr>
        <a:xfrm>
          <a:off x="835978"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36830</xdr:rowOff>
    </xdr:from>
    <xdr:to>
      <xdr:col>24</xdr:col>
      <xdr:colOff>114300</xdr:colOff>
      <xdr:row>35</xdr:row>
      <xdr:rowOff>138430</xdr:rowOff>
    </xdr:to>
    <xdr:sp macro="" textlink="">
      <xdr:nvSpPr>
        <xdr:cNvPr id="71" name="楕円 70">
          <a:extLst>
            <a:ext uri="{FF2B5EF4-FFF2-40B4-BE49-F238E27FC236}">
              <a16:creationId xmlns:a16="http://schemas.microsoft.com/office/drawing/2014/main" id="{CE96F849-7E55-4A95-91A4-60BCD329059F}"/>
            </a:ext>
          </a:extLst>
        </xdr:cNvPr>
        <xdr:cNvSpPr/>
      </xdr:nvSpPr>
      <xdr:spPr>
        <a:xfrm>
          <a:off x="4012248" y="5870893"/>
          <a:ext cx="102552" cy="10255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59707</xdr:rowOff>
    </xdr:from>
    <xdr:ext cx="405111" cy="259045"/>
    <xdr:sp macro="" textlink="">
      <xdr:nvSpPr>
        <xdr:cNvPr id="72" name="【道路】&#10;有形固定資産減価償却率該当値テキスト">
          <a:extLst>
            <a:ext uri="{FF2B5EF4-FFF2-40B4-BE49-F238E27FC236}">
              <a16:creationId xmlns:a16="http://schemas.microsoft.com/office/drawing/2014/main" id="{04965D6D-704A-41FC-B3C1-3EF8F86C1326}"/>
            </a:ext>
          </a:extLst>
        </xdr:cNvPr>
        <xdr:cNvSpPr txBox="1"/>
      </xdr:nvSpPr>
      <xdr:spPr>
        <a:xfrm>
          <a:off x="4103053" y="5728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162560</xdr:rowOff>
    </xdr:from>
    <xdr:to>
      <xdr:col>20</xdr:col>
      <xdr:colOff>38100</xdr:colOff>
      <xdr:row>35</xdr:row>
      <xdr:rowOff>92710</xdr:rowOff>
    </xdr:to>
    <xdr:sp macro="" textlink="">
      <xdr:nvSpPr>
        <xdr:cNvPr id="73" name="楕円 72">
          <a:extLst>
            <a:ext uri="{FF2B5EF4-FFF2-40B4-BE49-F238E27FC236}">
              <a16:creationId xmlns:a16="http://schemas.microsoft.com/office/drawing/2014/main" id="{5E0CDAF4-E06F-421A-AE42-EB59725FBA96}"/>
            </a:ext>
          </a:extLst>
        </xdr:cNvPr>
        <xdr:cNvSpPr/>
      </xdr:nvSpPr>
      <xdr:spPr>
        <a:xfrm>
          <a:off x="3293111" y="5831840"/>
          <a:ext cx="78739" cy="9398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41910</xdr:rowOff>
    </xdr:from>
    <xdr:to>
      <xdr:col>24</xdr:col>
      <xdr:colOff>63500</xdr:colOff>
      <xdr:row>35</xdr:row>
      <xdr:rowOff>87630</xdr:rowOff>
    </xdr:to>
    <xdr:cxnSp macro="">
      <xdr:nvCxnSpPr>
        <xdr:cNvPr id="74" name="直線コネクタ 73">
          <a:extLst>
            <a:ext uri="{FF2B5EF4-FFF2-40B4-BE49-F238E27FC236}">
              <a16:creationId xmlns:a16="http://schemas.microsoft.com/office/drawing/2014/main" id="{47E6DDED-9B76-4C7B-9868-ED2D0415F9B2}"/>
            </a:ext>
          </a:extLst>
        </xdr:cNvPr>
        <xdr:cNvCxnSpPr/>
      </xdr:nvCxnSpPr>
      <xdr:spPr>
        <a:xfrm>
          <a:off x="3336291" y="5877878"/>
          <a:ext cx="728662"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116840</xdr:rowOff>
    </xdr:from>
    <xdr:to>
      <xdr:col>15</xdr:col>
      <xdr:colOff>101600</xdr:colOff>
      <xdr:row>35</xdr:row>
      <xdr:rowOff>46990</xdr:rowOff>
    </xdr:to>
    <xdr:sp macro="" textlink="">
      <xdr:nvSpPr>
        <xdr:cNvPr id="75" name="楕円 74">
          <a:extLst>
            <a:ext uri="{FF2B5EF4-FFF2-40B4-BE49-F238E27FC236}">
              <a16:creationId xmlns:a16="http://schemas.microsoft.com/office/drawing/2014/main" id="{A6A43D60-B076-4CCB-AA9C-0913EAEE95DA}"/>
            </a:ext>
          </a:extLst>
        </xdr:cNvPr>
        <xdr:cNvSpPr/>
      </xdr:nvSpPr>
      <xdr:spPr>
        <a:xfrm>
          <a:off x="2500313" y="5784215"/>
          <a:ext cx="102553" cy="9874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167640</xdr:rowOff>
    </xdr:from>
    <xdr:to>
      <xdr:col>19</xdr:col>
      <xdr:colOff>177800</xdr:colOff>
      <xdr:row>35</xdr:row>
      <xdr:rowOff>41910</xdr:rowOff>
    </xdr:to>
    <xdr:cxnSp macro="">
      <xdr:nvCxnSpPr>
        <xdr:cNvPr id="76" name="直線コネクタ 75">
          <a:extLst>
            <a:ext uri="{FF2B5EF4-FFF2-40B4-BE49-F238E27FC236}">
              <a16:creationId xmlns:a16="http://schemas.microsoft.com/office/drawing/2014/main" id="{A32F6E5D-0921-4530-8A06-40E15B245EF1}"/>
            </a:ext>
          </a:extLst>
        </xdr:cNvPr>
        <xdr:cNvCxnSpPr/>
      </xdr:nvCxnSpPr>
      <xdr:spPr>
        <a:xfrm>
          <a:off x="2550161" y="5834063"/>
          <a:ext cx="78613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71120</xdr:rowOff>
    </xdr:from>
    <xdr:to>
      <xdr:col>10</xdr:col>
      <xdr:colOff>165100</xdr:colOff>
      <xdr:row>35</xdr:row>
      <xdr:rowOff>1270</xdr:rowOff>
    </xdr:to>
    <xdr:sp macro="" textlink="">
      <xdr:nvSpPr>
        <xdr:cNvPr id="77" name="楕円 76">
          <a:extLst>
            <a:ext uri="{FF2B5EF4-FFF2-40B4-BE49-F238E27FC236}">
              <a16:creationId xmlns:a16="http://schemas.microsoft.com/office/drawing/2014/main" id="{B1450768-4C01-4BE0-907D-8D8C32D1C626}"/>
            </a:ext>
          </a:extLst>
        </xdr:cNvPr>
        <xdr:cNvSpPr/>
      </xdr:nvSpPr>
      <xdr:spPr>
        <a:xfrm>
          <a:off x="1731328" y="5736590"/>
          <a:ext cx="99695" cy="9874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121920</xdr:rowOff>
    </xdr:from>
    <xdr:to>
      <xdr:col>15</xdr:col>
      <xdr:colOff>50800</xdr:colOff>
      <xdr:row>34</xdr:row>
      <xdr:rowOff>167640</xdr:rowOff>
    </xdr:to>
    <xdr:cxnSp macro="">
      <xdr:nvCxnSpPr>
        <xdr:cNvPr id="78" name="直線コネクタ 77">
          <a:extLst>
            <a:ext uri="{FF2B5EF4-FFF2-40B4-BE49-F238E27FC236}">
              <a16:creationId xmlns:a16="http://schemas.microsoft.com/office/drawing/2014/main" id="{27596D1E-E5A1-42C9-A5FE-F99727A9970D}"/>
            </a:ext>
          </a:extLst>
        </xdr:cNvPr>
        <xdr:cNvCxnSpPr/>
      </xdr:nvCxnSpPr>
      <xdr:spPr>
        <a:xfrm>
          <a:off x="1781175" y="5791200"/>
          <a:ext cx="768986"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96266</xdr:rowOff>
    </xdr:from>
    <xdr:to>
      <xdr:col>6</xdr:col>
      <xdr:colOff>38100</xdr:colOff>
      <xdr:row>35</xdr:row>
      <xdr:rowOff>26416</xdr:rowOff>
    </xdr:to>
    <xdr:sp macro="" textlink="">
      <xdr:nvSpPr>
        <xdr:cNvPr id="79" name="楕円 78">
          <a:extLst>
            <a:ext uri="{FF2B5EF4-FFF2-40B4-BE49-F238E27FC236}">
              <a16:creationId xmlns:a16="http://schemas.microsoft.com/office/drawing/2014/main" id="{2B47BC52-DD9C-43C9-AA20-8A02B142B0C2}"/>
            </a:ext>
          </a:extLst>
        </xdr:cNvPr>
        <xdr:cNvSpPr/>
      </xdr:nvSpPr>
      <xdr:spPr>
        <a:xfrm>
          <a:off x="959486" y="5764594"/>
          <a:ext cx="78739"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121920</xdr:rowOff>
    </xdr:from>
    <xdr:to>
      <xdr:col>10</xdr:col>
      <xdr:colOff>114300</xdr:colOff>
      <xdr:row>34</xdr:row>
      <xdr:rowOff>147066</xdr:rowOff>
    </xdr:to>
    <xdr:cxnSp macro="">
      <xdr:nvCxnSpPr>
        <xdr:cNvPr id="80" name="直線コネクタ 79">
          <a:extLst>
            <a:ext uri="{FF2B5EF4-FFF2-40B4-BE49-F238E27FC236}">
              <a16:creationId xmlns:a16="http://schemas.microsoft.com/office/drawing/2014/main" id="{119CF052-BD34-4800-96E5-3D59058E2079}"/>
            </a:ext>
          </a:extLst>
        </xdr:cNvPr>
        <xdr:cNvCxnSpPr/>
      </xdr:nvCxnSpPr>
      <xdr:spPr>
        <a:xfrm flipV="1">
          <a:off x="1002666" y="5791200"/>
          <a:ext cx="778509"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24401</xdr:rowOff>
    </xdr:from>
    <xdr:ext cx="405111" cy="259045"/>
    <xdr:sp macro="" textlink="">
      <xdr:nvSpPr>
        <xdr:cNvPr id="81" name="n_1aveValue【道路】&#10;有形固定資産減価償却率">
          <a:extLst>
            <a:ext uri="{FF2B5EF4-FFF2-40B4-BE49-F238E27FC236}">
              <a16:creationId xmlns:a16="http://schemas.microsoft.com/office/drawing/2014/main" id="{B7243245-781C-4C06-8518-E1BB64D84D46}"/>
            </a:ext>
          </a:extLst>
        </xdr:cNvPr>
        <xdr:cNvSpPr txBox="1"/>
      </xdr:nvSpPr>
      <xdr:spPr>
        <a:xfrm>
          <a:off x="3153419" y="619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1541</xdr:rowOff>
    </xdr:from>
    <xdr:ext cx="405111" cy="259045"/>
    <xdr:sp macro="" textlink="">
      <xdr:nvSpPr>
        <xdr:cNvPr id="82" name="n_2aveValue【道路】&#10;有形固定資産減価償却率">
          <a:extLst>
            <a:ext uri="{FF2B5EF4-FFF2-40B4-BE49-F238E27FC236}">
              <a16:creationId xmlns:a16="http://schemas.microsoft.com/office/drawing/2014/main" id="{0445E9F5-58C3-4993-B7FC-4FC50F6D5033}"/>
            </a:ext>
          </a:extLst>
        </xdr:cNvPr>
        <xdr:cNvSpPr txBox="1"/>
      </xdr:nvSpPr>
      <xdr:spPr>
        <a:xfrm>
          <a:off x="2372369" y="616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3" name="n_3aveValue【道路】&#10;有形固定資産減価償却率">
          <a:extLst>
            <a:ext uri="{FF2B5EF4-FFF2-40B4-BE49-F238E27FC236}">
              <a16:creationId xmlns:a16="http://schemas.microsoft.com/office/drawing/2014/main" id="{0A64F3E3-9F73-4871-91E2-B68085ECAE04}"/>
            </a:ext>
          </a:extLst>
        </xdr:cNvPr>
        <xdr:cNvSpPr txBox="1"/>
      </xdr:nvSpPr>
      <xdr:spPr>
        <a:xfrm>
          <a:off x="1603385" y="614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115841</xdr:rowOff>
    </xdr:from>
    <xdr:ext cx="405111" cy="259045"/>
    <xdr:sp macro="" textlink="">
      <xdr:nvSpPr>
        <xdr:cNvPr id="84" name="n_4aveValue【道路】&#10;有形固定資産減価償却率">
          <a:extLst>
            <a:ext uri="{FF2B5EF4-FFF2-40B4-BE49-F238E27FC236}">
              <a16:creationId xmlns:a16="http://schemas.microsoft.com/office/drawing/2014/main" id="{718CE392-CF07-448E-9C7C-FCDB880514EE}"/>
            </a:ext>
          </a:extLst>
        </xdr:cNvPr>
        <xdr:cNvSpPr txBox="1"/>
      </xdr:nvSpPr>
      <xdr:spPr>
        <a:xfrm>
          <a:off x="831542" y="611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109237</xdr:rowOff>
    </xdr:from>
    <xdr:ext cx="405111" cy="259045"/>
    <xdr:sp macro="" textlink="">
      <xdr:nvSpPr>
        <xdr:cNvPr id="85" name="n_1mainValue【道路】&#10;有形固定資産減価償却率">
          <a:extLst>
            <a:ext uri="{FF2B5EF4-FFF2-40B4-BE49-F238E27FC236}">
              <a16:creationId xmlns:a16="http://schemas.microsoft.com/office/drawing/2014/main" id="{FA06B7CC-8E08-49BB-9C20-E2AF7560DEDE}"/>
            </a:ext>
          </a:extLst>
        </xdr:cNvPr>
        <xdr:cNvSpPr txBox="1"/>
      </xdr:nvSpPr>
      <xdr:spPr>
        <a:xfrm>
          <a:off x="3153419" y="5608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63517</xdr:rowOff>
    </xdr:from>
    <xdr:ext cx="405111" cy="259045"/>
    <xdr:sp macro="" textlink="">
      <xdr:nvSpPr>
        <xdr:cNvPr id="86" name="n_2mainValue【道路】&#10;有形固定資産減価償却率">
          <a:extLst>
            <a:ext uri="{FF2B5EF4-FFF2-40B4-BE49-F238E27FC236}">
              <a16:creationId xmlns:a16="http://schemas.microsoft.com/office/drawing/2014/main" id="{0A02A242-0DD3-4BDA-8F59-B81D01A711FF}"/>
            </a:ext>
          </a:extLst>
        </xdr:cNvPr>
        <xdr:cNvSpPr txBox="1"/>
      </xdr:nvSpPr>
      <xdr:spPr>
        <a:xfrm>
          <a:off x="2372369" y="5565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17797</xdr:rowOff>
    </xdr:from>
    <xdr:ext cx="405111" cy="259045"/>
    <xdr:sp macro="" textlink="">
      <xdr:nvSpPr>
        <xdr:cNvPr id="87" name="n_3mainValue【道路】&#10;有形固定資産減価償却率">
          <a:extLst>
            <a:ext uri="{FF2B5EF4-FFF2-40B4-BE49-F238E27FC236}">
              <a16:creationId xmlns:a16="http://schemas.microsoft.com/office/drawing/2014/main" id="{D676436E-B925-4045-8F09-93F979DBFEF9}"/>
            </a:ext>
          </a:extLst>
        </xdr:cNvPr>
        <xdr:cNvSpPr txBox="1"/>
      </xdr:nvSpPr>
      <xdr:spPr>
        <a:xfrm>
          <a:off x="1603385" y="551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42943</xdr:rowOff>
    </xdr:from>
    <xdr:ext cx="405111" cy="259045"/>
    <xdr:sp macro="" textlink="">
      <xdr:nvSpPr>
        <xdr:cNvPr id="88" name="n_4mainValue【道路】&#10;有形固定資産減価償却率">
          <a:extLst>
            <a:ext uri="{FF2B5EF4-FFF2-40B4-BE49-F238E27FC236}">
              <a16:creationId xmlns:a16="http://schemas.microsoft.com/office/drawing/2014/main" id="{33AE681B-BC42-4E90-AC57-61CCAC7373C3}"/>
            </a:ext>
          </a:extLst>
        </xdr:cNvPr>
        <xdr:cNvSpPr txBox="1"/>
      </xdr:nvSpPr>
      <xdr:spPr>
        <a:xfrm>
          <a:off x="831542" y="5545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F9767C15-3AAA-433D-A85B-997063D7A51B}"/>
            </a:ext>
          </a:extLst>
        </xdr:cNvPr>
        <xdr:cNvSpPr/>
      </xdr:nvSpPr>
      <xdr:spPr>
        <a:xfrm>
          <a:off x="5793423" y="4076700"/>
          <a:ext cx="4129088" cy="6169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17A99B13-7C7F-4AA6-8846-E83F1DDE8A9A}"/>
            </a:ext>
          </a:extLst>
        </xdr:cNvPr>
        <xdr:cNvSpPr/>
      </xdr:nvSpPr>
      <xdr:spPr>
        <a:xfrm>
          <a:off x="5898516" y="4717098"/>
          <a:ext cx="1333500" cy="25114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E8933813-D6D6-4ACD-AA34-3057B7142C27}"/>
            </a:ext>
          </a:extLst>
        </xdr:cNvPr>
        <xdr:cNvSpPr/>
      </xdr:nvSpPr>
      <xdr:spPr>
        <a:xfrm>
          <a:off x="5898516" y="491839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6BE09267-A7EF-474D-A3D7-FC07841C52AC}"/>
            </a:ext>
          </a:extLst>
        </xdr:cNvPr>
        <xdr:cNvSpPr/>
      </xdr:nvSpPr>
      <xdr:spPr>
        <a:xfrm>
          <a:off x="6793548" y="4717098"/>
          <a:ext cx="1333500" cy="25114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D3E24FA1-57D9-45F5-9B5E-87654477EF84}"/>
            </a:ext>
          </a:extLst>
        </xdr:cNvPr>
        <xdr:cNvSpPr/>
      </xdr:nvSpPr>
      <xdr:spPr>
        <a:xfrm>
          <a:off x="6793548" y="491839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8DF639F9-E029-41C2-ADCF-AC8D3E63BE33}"/>
            </a:ext>
          </a:extLst>
        </xdr:cNvPr>
        <xdr:cNvSpPr/>
      </xdr:nvSpPr>
      <xdr:spPr>
        <a:xfrm>
          <a:off x="7793673" y="4717098"/>
          <a:ext cx="1333500" cy="25114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E8AB08AE-01F0-4185-964C-383AA07B0B59}"/>
            </a:ext>
          </a:extLst>
        </xdr:cNvPr>
        <xdr:cNvSpPr/>
      </xdr:nvSpPr>
      <xdr:spPr>
        <a:xfrm>
          <a:off x="7793673" y="491839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5DC6D72C-4F0E-4FFA-B353-21707B9CBB36}"/>
            </a:ext>
          </a:extLst>
        </xdr:cNvPr>
        <xdr:cNvSpPr/>
      </xdr:nvSpPr>
      <xdr:spPr>
        <a:xfrm>
          <a:off x="5793423" y="5187316"/>
          <a:ext cx="4129088" cy="222313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398D4E76-FE63-4AC1-9FBB-B177E003D64C}"/>
            </a:ext>
          </a:extLst>
        </xdr:cNvPr>
        <xdr:cNvSpPr txBox="1"/>
      </xdr:nvSpPr>
      <xdr:spPr>
        <a:xfrm>
          <a:off x="5755323" y="5000625"/>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981785CE-44F0-4634-8D9A-64A8D21CF7AB}"/>
            </a:ext>
          </a:extLst>
        </xdr:cNvPr>
        <xdr:cNvCxnSpPr/>
      </xdr:nvCxnSpPr>
      <xdr:spPr>
        <a:xfrm>
          <a:off x="5793423" y="7410450"/>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82244572-31E0-4353-927E-46EC284AA3B5}"/>
            </a:ext>
          </a:extLst>
        </xdr:cNvPr>
        <xdr:cNvCxnSpPr/>
      </xdr:nvCxnSpPr>
      <xdr:spPr>
        <a:xfrm>
          <a:off x="5793423" y="7038975"/>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805C0D4F-CA78-4F90-8028-0C2649F5A8BC}"/>
            </a:ext>
          </a:extLst>
        </xdr:cNvPr>
        <xdr:cNvSpPr txBox="1"/>
      </xdr:nvSpPr>
      <xdr:spPr>
        <a:xfrm>
          <a:off x="5374821" y="68996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2B2FE452-A17C-4F30-AFAE-4E1FAA1196F4}"/>
            </a:ext>
          </a:extLst>
        </xdr:cNvPr>
        <xdr:cNvCxnSpPr/>
      </xdr:nvCxnSpPr>
      <xdr:spPr>
        <a:xfrm>
          <a:off x="5793423" y="6667500"/>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B8230A2E-54A3-435B-95CC-9A5977F40730}"/>
            </a:ext>
          </a:extLst>
        </xdr:cNvPr>
        <xdr:cNvSpPr txBox="1"/>
      </xdr:nvSpPr>
      <xdr:spPr>
        <a:xfrm>
          <a:off x="5333562" y="652813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38DB78FE-F4BD-4F47-AAB4-DF97E6379A44}"/>
            </a:ext>
          </a:extLst>
        </xdr:cNvPr>
        <xdr:cNvCxnSpPr/>
      </xdr:nvCxnSpPr>
      <xdr:spPr>
        <a:xfrm>
          <a:off x="5793423" y="6301741"/>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32202C94-B09C-4BE0-96C9-E11092AD09C9}"/>
            </a:ext>
          </a:extLst>
        </xdr:cNvPr>
        <xdr:cNvSpPr txBox="1"/>
      </xdr:nvSpPr>
      <xdr:spPr>
        <a:xfrm>
          <a:off x="5333562" y="616523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8BE3DFB2-7E10-4384-86CA-C79A03DD431C}"/>
            </a:ext>
          </a:extLst>
        </xdr:cNvPr>
        <xdr:cNvCxnSpPr/>
      </xdr:nvCxnSpPr>
      <xdr:spPr>
        <a:xfrm>
          <a:off x="5793423" y="5930266"/>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5A3B73B8-9F2D-42D0-BDD7-EF26CEBA616F}"/>
            </a:ext>
          </a:extLst>
        </xdr:cNvPr>
        <xdr:cNvSpPr txBox="1"/>
      </xdr:nvSpPr>
      <xdr:spPr>
        <a:xfrm>
          <a:off x="5333562" y="57937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E2C7D255-9A82-4EFB-96BB-2B74FA0DDEB4}"/>
            </a:ext>
          </a:extLst>
        </xdr:cNvPr>
        <xdr:cNvCxnSpPr/>
      </xdr:nvCxnSpPr>
      <xdr:spPr>
        <a:xfrm>
          <a:off x="5793423" y="5558791"/>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9FEC6B7F-074A-413F-9D01-F03D556AB6C0}"/>
            </a:ext>
          </a:extLst>
        </xdr:cNvPr>
        <xdr:cNvSpPr txBox="1"/>
      </xdr:nvSpPr>
      <xdr:spPr>
        <a:xfrm>
          <a:off x="5333562" y="54222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70E058BE-EB0F-4620-99E7-A353FC9E4288}"/>
            </a:ext>
          </a:extLst>
        </xdr:cNvPr>
        <xdr:cNvCxnSpPr/>
      </xdr:nvCxnSpPr>
      <xdr:spPr>
        <a:xfrm>
          <a:off x="5793423" y="5187316"/>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958A8936-0807-4D95-BBEF-8F926659BE29}"/>
            </a:ext>
          </a:extLst>
        </xdr:cNvPr>
        <xdr:cNvSpPr txBox="1"/>
      </xdr:nvSpPr>
      <xdr:spPr>
        <a:xfrm>
          <a:off x="5268489" y="50508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337346FB-4C2F-41B8-AEF6-2BEBC574D780}"/>
            </a:ext>
          </a:extLst>
        </xdr:cNvPr>
        <xdr:cNvSpPr/>
      </xdr:nvSpPr>
      <xdr:spPr>
        <a:xfrm>
          <a:off x="5793423" y="5187316"/>
          <a:ext cx="4129088" cy="222313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a:extLst>
            <a:ext uri="{FF2B5EF4-FFF2-40B4-BE49-F238E27FC236}">
              <a16:creationId xmlns:a16="http://schemas.microsoft.com/office/drawing/2014/main" id="{1C9A6965-E9E3-49D6-84F7-593FFA3F770E}"/>
            </a:ext>
          </a:extLst>
        </xdr:cNvPr>
        <xdr:cNvCxnSpPr/>
      </xdr:nvCxnSpPr>
      <xdr:spPr>
        <a:xfrm flipV="1">
          <a:off x="9167178" y="5787828"/>
          <a:ext cx="0" cy="1195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a:extLst>
            <a:ext uri="{FF2B5EF4-FFF2-40B4-BE49-F238E27FC236}">
              <a16:creationId xmlns:a16="http://schemas.microsoft.com/office/drawing/2014/main" id="{55F13F27-98A9-4E3C-88E4-688DF803E819}"/>
            </a:ext>
          </a:extLst>
        </xdr:cNvPr>
        <xdr:cNvSpPr txBox="1"/>
      </xdr:nvSpPr>
      <xdr:spPr>
        <a:xfrm>
          <a:off x="9205913" y="698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a:extLst>
            <a:ext uri="{FF2B5EF4-FFF2-40B4-BE49-F238E27FC236}">
              <a16:creationId xmlns:a16="http://schemas.microsoft.com/office/drawing/2014/main" id="{DFCD5D40-7747-487B-A675-598032B8F21D}"/>
            </a:ext>
          </a:extLst>
        </xdr:cNvPr>
        <xdr:cNvCxnSpPr/>
      </xdr:nvCxnSpPr>
      <xdr:spPr>
        <a:xfrm>
          <a:off x="9103678" y="6983045"/>
          <a:ext cx="15208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a:extLst>
            <a:ext uri="{FF2B5EF4-FFF2-40B4-BE49-F238E27FC236}">
              <a16:creationId xmlns:a16="http://schemas.microsoft.com/office/drawing/2014/main" id="{A2F942AD-63EF-4270-B43B-9CF49344480D}"/>
            </a:ext>
          </a:extLst>
        </xdr:cNvPr>
        <xdr:cNvSpPr txBox="1"/>
      </xdr:nvSpPr>
      <xdr:spPr>
        <a:xfrm>
          <a:off x="9205913" y="556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a:extLst>
            <a:ext uri="{FF2B5EF4-FFF2-40B4-BE49-F238E27FC236}">
              <a16:creationId xmlns:a16="http://schemas.microsoft.com/office/drawing/2014/main" id="{F3F374B0-A6B0-4C2A-A1FE-64C1257B4F1A}"/>
            </a:ext>
          </a:extLst>
        </xdr:cNvPr>
        <xdr:cNvCxnSpPr/>
      </xdr:nvCxnSpPr>
      <xdr:spPr>
        <a:xfrm>
          <a:off x="9103678" y="5787828"/>
          <a:ext cx="15208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108646</xdr:rowOff>
    </xdr:from>
    <xdr:ext cx="534377" cy="259045"/>
    <xdr:sp macro="" textlink="">
      <xdr:nvSpPr>
        <xdr:cNvPr id="117" name="【道路】&#10;一人当たり延長平均値テキスト">
          <a:extLst>
            <a:ext uri="{FF2B5EF4-FFF2-40B4-BE49-F238E27FC236}">
              <a16:creationId xmlns:a16="http://schemas.microsoft.com/office/drawing/2014/main" id="{42A98E5A-B3BA-48DB-8742-5CD6D5267102}"/>
            </a:ext>
          </a:extLst>
        </xdr:cNvPr>
        <xdr:cNvSpPr txBox="1"/>
      </xdr:nvSpPr>
      <xdr:spPr>
        <a:xfrm>
          <a:off x="9205913" y="6440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a:extLst>
            <a:ext uri="{FF2B5EF4-FFF2-40B4-BE49-F238E27FC236}">
              <a16:creationId xmlns:a16="http://schemas.microsoft.com/office/drawing/2014/main" id="{C96067D2-AF1A-466F-B71E-CD5C3124211F}"/>
            </a:ext>
          </a:extLst>
        </xdr:cNvPr>
        <xdr:cNvSpPr/>
      </xdr:nvSpPr>
      <xdr:spPr>
        <a:xfrm>
          <a:off x="9141778" y="6588487"/>
          <a:ext cx="75883"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9" name="フローチャート: 判断 118">
          <a:extLst>
            <a:ext uri="{FF2B5EF4-FFF2-40B4-BE49-F238E27FC236}">
              <a16:creationId xmlns:a16="http://schemas.microsoft.com/office/drawing/2014/main" id="{2102B99C-5BA2-4581-A8A1-ED7ABC72EA85}"/>
            </a:ext>
          </a:extLst>
        </xdr:cNvPr>
        <xdr:cNvSpPr/>
      </xdr:nvSpPr>
      <xdr:spPr>
        <a:xfrm>
          <a:off x="8398828" y="6602108"/>
          <a:ext cx="99695"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0" name="フローチャート: 判断 119">
          <a:extLst>
            <a:ext uri="{FF2B5EF4-FFF2-40B4-BE49-F238E27FC236}">
              <a16:creationId xmlns:a16="http://schemas.microsoft.com/office/drawing/2014/main" id="{DB364C34-C801-485E-A79C-8EE21399E17C}"/>
            </a:ext>
          </a:extLst>
        </xdr:cNvPr>
        <xdr:cNvSpPr/>
      </xdr:nvSpPr>
      <xdr:spPr>
        <a:xfrm>
          <a:off x="7626986" y="6626359"/>
          <a:ext cx="78739"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1" name="フローチャート: 判断 120">
          <a:extLst>
            <a:ext uri="{FF2B5EF4-FFF2-40B4-BE49-F238E27FC236}">
              <a16:creationId xmlns:a16="http://schemas.microsoft.com/office/drawing/2014/main" id="{BA14B60A-748A-4960-B17B-D7B0BF99FECE}"/>
            </a:ext>
          </a:extLst>
        </xdr:cNvPr>
        <xdr:cNvSpPr/>
      </xdr:nvSpPr>
      <xdr:spPr>
        <a:xfrm>
          <a:off x="6834188" y="6625902"/>
          <a:ext cx="102553"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2" name="フローチャート: 判断 121">
          <a:extLst>
            <a:ext uri="{FF2B5EF4-FFF2-40B4-BE49-F238E27FC236}">
              <a16:creationId xmlns:a16="http://schemas.microsoft.com/office/drawing/2014/main" id="{3515B797-81A2-48F9-ABDF-B4A264A9B0AD}"/>
            </a:ext>
          </a:extLst>
        </xdr:cNvPr>
        <xdr:cNvSpPr/>
      </xdr:nvSpPr>
      <xdr:spPr>
        <a:xfrm>
          <a:off x="6065203" y="6653086"/>
          <a:ext cx="99695" cy="9874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C4F4C15-1555-4547-8D02-6F0E83F8B31E}"/>
            </a:ext>
          </a:extLst>
        </xdr:cNvPr>
        <xdr:cNvSpPr txBox="1"/>
      </xdr:nvSpPr>
      <xdr:spPr>
        <a:xfrm>
          <a:off x="9001125"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F301FAF-9896-4C22-9812-0900F602BA13}"/>
            </a:ext>
          </a:extLst>
        </xdr:cNvPr>
        <xdr:cNvSpPr txBox="1"/>
      </xdr:nvSpPr>
      <xdr:spPr>
        <a:xfrm>
          <a:off x="8281988"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990E35D-C6CD-4B1F-9819-003DDE74086C}"/>
            </a:ext>
          </a:extLst>
        </xdr:cNvPr>
        <xdr:cNvSpPr txBox="1"/>
      </xdr:nvSpPr>
      <xdr:spPr>
        <a:xfrm>
          <a:off x="7503478"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F418939-754C-4885-B449-968A790B3E67}"/>
            </a:ext>
          </a:extLst>
        </xdr:cNvPr>
        <xdr:cNvSpPr txBox="1"/>
      </xdr:nvSpPr>
      <xdr:spPr>
        <a:xfrm>
          <a:off x="6717348"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898AA6F-E903-40B6-A291-916AF791EFFF}"/>
            </a:ext>
          </a:extLst>
        </xdr:cNvPr>
        <xdr:cNvSpPr txBox="1"/>
      </xdr:nvSpPr>
      <xdr:spPr>
        <a:xfrm>
          <a:off x="5948363"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84245</xdr:rowOff>
    </xdr:from>
    <xdr:to>
      <xdr:col>55</xdr:col>
      <xdr:colOff>50800</xdr:colOff>
      <xdr:row>42</xdr:row>
      <xdr:rowOff>14395</xdr:rowOff>
    </xdr:to>
    <xdr:sp macro="" textlink="">
      <xdr:nvSpPr>
        <xdr:cNvPr id="128" name="楕円 127">
          <a:extLst>
            <a:ext uri="{FF2B5EF4-FFF2-40B4-BE49-F238E27FC236}">
              <a16:creationId xmlns:a16="http://schemas.microsoft.com/office/drawing/2014/main" id="{62F3CC72-E0FB-40B7-A589-D92929DDB2F9}"/>
            </a:ext>
          </a:extLst>
        </xdr:cNvPr>
        <xdr:cNvSpPr/>
      </xdr:nvSpPr>
      <xdr:spPr>
        <a:xfrm>
          <a:off x="9141778" y="6920338"/>
          <a:ext cx="75883"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170622</xdr:rowOff>
    </xdr:from>
    <xdr:ext cx="469744" cy="259045"/>
    <xdr:sp macro="" textlink="">
      <xdr:nvSpPr>
        <xdr:cNvPr id="129" name="【道路】&#10;一人当たり延長該当値テキスト">
          <a:extLst>
            <a:ext uri="{FF2B5EF4-FFF2-40B4-BE49-F238E27FC236}">
              <a16:creationId xmlns:a16="http://schemas.microsoft.com/office/drawing/2014/main" id="{93A72002-7D28-41F5-9855-E65693577EDE}"/>
            </a:ext>
          </a:extLst>
        </xdr:cNvPr>
        <xdr:cNvSpPr txBox="1"/>
      </xdr:nvSpPr>
      <xdr:spPr>
        <a:xfrm>
          <a:off x="9205913" y="68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116249</xdr:rowOff>
    </xdr:from>
    <xdr:to>
      <xdr:col>50</xdr:col>
      <xdr:colOff>165100</xdr:colOff>
      <xdr:row>41</xdr:row>
      <xdr:rowOff>46399</xdr:rowOff>
    </xdr:to>
    <xdr:sp macro="" textlink="">
      <xdr:nvSpPr>
        <xdr:cNvPr id="130" name="楕円 129">
          <a:extLst>
            <a:ext uri="{FF2B5EF4-FFF2-40B4-BE49-F238E27FC236}">
              <a16:creationId xmlns:a16="http://schemas.microsoft.com/office/drawing/2014/main" id="{A3F53838-1A8A-48D7-8B84-F3CA4EFFAA9B}"/>
            </a:ext>
          </a:extLst>
        </xdr:cNvPr>
        <xdr:cNvSpPr/>
      </xdr:nvSpPr>
      <xdr:spPr>
        <a:xfrm>
          <a:off x="8398828" y="6783749"/>
          <a:ext cx="99695" cy="9874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167049</xdr:rowOff>
    </xdr:from>
    <xdr:to>
      <xdr:col>55</xdr:col>
      <xdr:colOff>0</xdr:colOff>
      <xdr:row>41</xdr:row>
      <xdr:rowOff>135045</xdr:rowOff>
    </xdr:to>
    <xdr:cxnSp macro="">
      <xdr:nvCxnSpPr>
        <xdr:cNvPr id="131" name="直線コネクタ 130">
          <a:extLst>
            <a:ext uri="{FF2B5EF4-FFF2-40B4-BE49-F238E27FC236}">
              <a16:creationId xmlns:a16="http://schemas.microsoft.com/office/drawing/2014/main" id="{82CC28F1-DDC1-453D-929A-D35DBACF6FE8}"/>
            </a:ext>
          </a:extLst>
        </xdr:cNvPr>
        <xdr:cNvCxnSpPr/>
      </xdr:nvCxnSpPr>
      <xdr:spPr>
        <a:xfrm>
          <a:off x="8448675" y="6833597"/>
          <a:ext cx="719138" cy="13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111563</xdr:rowOff>
    </xdr:from>
    <xdr:to>
      <xdr:col>46</xdr:col>
      <xdr:colOff>38100</xdr:colOff>
      <xdr:row>41</xdr:row>
      <xdr:rowOff>41713</xdr:rowOff>
    </xdr:to>
    <xdr:sp macro="" textlink="">
      <xdr:nvSpPr>
        <xdr:cNvPr id="132" name="楕円 131">
          <a:extLst>
            <a:ext uri="{FF2B5EF4-FFF2-40B4-BE49-F238E27FC236}">
              <a16:creationId xmlns:a16="http://schemas.microsoft.com/office/drawing/2014/main" id="{D145973F-4D30-41E0-BDE7-8A86D5E4F167}"/>
            </a:ext>
          </a:extLst>
        </xdr:cNvPr>
        <xdr:cNvSpPr/>
      </xdr:nvSpPr>
      <xdr:spPr>
        <a:xfrm>
          <a:off x="7626986" y="6779063"/>
          <a:ext cx="78739"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162363</xdr:rowOff>
    </xdr:from>
    <xdr:to>
      <xdr:col>50</xdr:col>
      <xdr:colOff>114300</xdr:colOff>
      <xdr:row>40</xdr:row>
      <xdr:rowOff>167049</xdr:rowOff>
    </xdr:to>
    <xdr:cxnSp macro="">
      <xdr:nvCxnSpPr>
        <xdr:cNvPr id="133" name="直線コネクタ 132">
          <a:extLst>
            <a:ext uri="{FF2B5EF4-FFF2-40B4-BE49-F238E27FC236}">
              <a16:creationId xmlns:a16="http://schemas.microsoft.com/office/drawing/2014/main" id="{F6149175-F711-4062-A19E-95BE368DAFCB}"/>
            </a:ext>
          </a:extLst>
        </xdr:cNvPr>
        <xdr:cNvCxnSpPr/>
      </xdr:nvCxnSpPr>
      <xdr:spPr>
        <a:xfrm>
          <a:off x="7670166" y="6831768"/>
          <a:ext cx="778509"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109544</xdr:rowOff>
    </xdr:from>
    <xdr:to>
      <xdr:col>41</xdr:col>
      <xdr:colOff>101600</xdr:colOff>
      <xdr:row>41</xdr:row>
      <xdr:rowOff>39694</xdr:rowOff>
    </xdr:to>
    <xdr:sp macro="" textlink="">
      <xdr:nvSpPr>
        <xdr:cNvPr id="134" name="楕円 133">
          <a:extLst>
            <a:ext uri="{FF2B5EF4-FFF2-40B4-BE49-F238E27FC236}">
              <a16:creationId xmlns:a16="http://schemas.microsoft.com/office/drawing/2014/main" id="{E256B1DD-932A-4186-8560-A5A930462F85}"/>
            </a:ext>
          </a:extLst>
        </xdr:cNvPr>
        <xdr:cNvSpPr/>
      </xdr:nvSpPr>
      <xdr:spPr>
        <a:xfrm>
          <a:off x="6834188" y="6775139"/>
          <a:ext cx="102553" cy="9874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160344</xdr:rowOff>
    </xdr:from>
    <xdr:to>
      <xdr:col>45</xdr:col>
      <xdr:colOff>177800</xdr:colOff>
      <xdr:row>40</xdr:row>
      <xdr:rowOff>162363</xdr:rowOff>
    </xdr:to>
    <xdr:cxnSp macro="">
      <xdr:nvCxnSpPr>
        <xdr:cNvPr id="135" name="直線コネクタ 134">
          <a:extLst>
            <a:ext uri="{FF2B5EF4-FFF2-40B4-BE49-F238E27FC236}">
              <a16:creationId xmlns:a16="http://schemas.microsoft.com/office/drawing/2014/main" id="{3D22928B-C7CD-4D7E-8A51-F9C2EB972F71}"/>
            </a:ext>
          </a:extLst>
        </xdr:cNvPr>
        <xdr:cNvCxnSpPr/>
      </xdr:nvCxnSpPr>
      <xdr:spPr>
        <a:xfrm>
          <a:off x="6884036" y="6829749"/>
          <a:ext cx="78613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83674</xdr:rowOff>
    </xdr:from>
    <xdr:to>
      <xdr:col>36</xdr:col>
      <xdr:colOff>165100</xdr:colOff>
      <xdr:row>42</xdr:row>
      <xdr:rowOff>13824</xdr:rowOff>
    </xdr:to>
    <xdr:sp macro="" textlink="">
      <xdr:nvSpPr>
        <xdr:cNvPr id="136" name="楕円 135">
          <a:extLst>
            <a:ext uri="{FF2B5EF4-FFF2-40B4-BE49-F238E27FC236}">
              <a16:creationId xmlns:a16="http://schemas.microsoft.com/office/drawing/2014/main" id="{980B0756-81C7-47B6-965D-954291A26DC0}"/>
            </a:ext>
          </a:extLst>
        </xdr:cNvPr>
        <xdr:cNvSpPr/>
      </xdr:nvSpPr>
      <xdr:spPr>
        <a:xfrm>
          <a:off x="6065203" y="6919767"/>
          <a:ext cx="9969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160344</xdr:rowOff>
    </xdr:from>
    <xdr:to>
      <xdr:col>41</xdr:col>
      <xdr:colOff>50800</xdr:colOff>
      <xdr:row>41</xdr:row>
      <xdr:rowOff>134474</xdr:rowOff>
    </xdr:to>
    <xdr:cxnSp macro="">
      <xdr:nvCxnSpPr>
        <xdr:cNvPr id="137" name="直線コネクタ 136">
          <a:extLst>
            <a:ext uri="{FF2B5EF4-FFF2-40B4-BE49-F238E27FC236}">
              <a16:creationId xmlns:a16="http://schemas.microsoft.com/office/drawing/2014/main" id="{423591D4-DAA5-4087-9EFA-DDF5F8DED375}"/>
            </a:ext>
          </a:extLst>
        </xdr:cNvPr>
        <xdr:cNvCxnSpPr/>
      </xdr:nvCxnSpPr>
      <xdr:spPr>
        <a:xfrm flipV="1">
          <a:off x="6115050" y="6829749"/>
          <a:ext cx="768986" cy="13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49877</xdr:rowOff>
    </xdr:from>
    <xdr:ext cx="534377" cy="259045"/>
    <xdr:sp macro="" textlink="">
      <xdr:nvSpPr>
        <xdr:cNvPr id="138" name="n_1aveValue【道路】&#10;一人当たり延長">
          <a:extLst>
            <a:ext uri="{FF2B5EF4-FFF2-40B4-BE49-F238E27FC236}">
              <a16:creationId xmlns:a16="http://schemas.microsoft.com/office/drawing/2014/main" id="{AEC42B40-43AC-4E2A-B593-1E48F2C94E3E}"/>
            </a:ext>
          </a:extLst>
        </xdr:cNvPr>
        <xdr:cNvSpPr txBox="1"/>
      </xdr:nvSpPr>
      <xdr:spPr>
        <a:xfrm>
          <a:off x="8193552" y="638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70318</xdr:rowOff>
    </xdr:from>
    <xdr:ext cx="534377" cy="259045"/>
    <xdr:sp macro="" textlink="">
      <xdr:nvSpPr>
        <xdr:cNvPr id="139" name="n_2aveValue【道路】&#10;一人当たり延長">
          <a:extLst>
            <a:ext uri="{FF2B5EF4-FFF2-40B4-BE49-F238E27FC236}">
              <a16:creationId xmlns:a16="http://schemas.microsoft.com/office/drawing/2014/main" id="{E7C3CC12-6150-4A0F-AE2A-DA022A6E9877}"/>
            </a:ext>
          </a:extLst>
        </xdr:cNvPr>
        <xdr:cNvSpPr txBox="1"/>
      </xdr:nvSpPr>
      <xdr:spPr>
        <a:xfrm>
          <a:off x="7436314" y="640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72718</xdr:rowOff>
    </xdr:from>
    <xdr:ext cx="534377" cy="259045"/>
    <xdr:sp macro="" textlink="">
      <xdr:nvSpPr>
        <xdr:cNvPr id="140" name="n_3aveValue【道路】&#10;一人当たり延長">
          <a:extLst>
            <a:ext uri="{FF2B5EF4-FFF2-40B4-BE49-F238E27FC236}">
              <a16:creationId xmlns:a16="http://schemas.microsoft.com/office/drawing/2014/main" id="{B8F5BC8D-5B11-4CA4-871A-CEB81658A7C8}"/>
            </a:ext>
          </a:extLst>
        </xdr:cNvPr>
        <xdr:cNvSpPr txBox="1"/>
      </xdr:nvSpPr>
      <xdr:spPr>
        <a:xfrm>
          <a:off x="6664472" y="640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98950</xdr:rowOff>
    </xdr:from>
    <xdr:ext cx="534377" cy="259045"/>
    <xdr:sp macro="" textlink="">
      <xdr:nvSpPr>
        <xdr:cNvPr id="141" name="n_4aveValue【道路】&#10;一人当たり延長">
          <a:extLst>
            <a:ext uri="{FF2B5EF4-FFF2-40B4-BE49-F238E27FC236}">
              <a16:creationId xmlns:a16="http://schemas.microsoft.com/office/drawing/2014/main" id="{49406FB1-DFF7-4364-B9B1-5116E7A5B7E0}"/>
            </a:ext>
          </a:extLst>
        </xdr:cNvPr>
        <xdr:cNvSpPr txBox="1"/>
      </xdr:nvSpPr>
      <xdr:spPr>
        <a:xfrm>
          <a:off x="5871674" y="643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37526</xdr:rowOff>
    </xdr:from>
    <xdr:ext cx="534377" cy="259045"/>
    <xdr:sp macro="" textlink="">
      <xdr:nvSpPr>
        <xdr:cNvPr id="142" name="n_1mainValue【道路】&#10;一人当たり延長">
          <a:extLst>
            <a:ext uri="{FF2B5EF4-FFF2-40B4-BE49-F238E27FC236}">
              <a16:creationId xmlns:a16="http://schemas.microsoft.com/office/drawing/2014/main" id="{843B334D-9B8D-4184-A8FE-B4B8853BA4E3}"/>
            </a:ext>
          </a:extLst>
        </xdr:cNvPr>
        <xdr:cNvSpPr txBox="1"/>
      </xdr:nvSpPr>
      <xdr:spPr>
        <a:xfrm>
          <a:off x="8193552" y="687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32840</xdr:rowOff>
    </xdr:from>
    <xdr:ext cx="534377" cy="259045"/>
    <xdr:sp macro="" textlink="">
      <xdr:nvSpPr>
        <xdr:cNvPr id="143" name="n_2mainValue【道路】&#10;一人当たり延長">
          <a:extLst>
            <a:ext uri="{FF2B5EF4-FFF2-40B4-BE49-F238E27FC236}">
              <a16:creationId xmlns:a16="http://schemas.microsoft.com/office/drawing/2014/main" id="{7D761EED-E4EA-4390-BB27-A49AEC4B1B9B}"/>
            </a:ext>
          </a:extLst>
        </xdr:cNvPr>
        <xdr:cNvSpPr txBox="1"/>
      </xdr:nvSpPr>
      <xdr:spPr>
        <a:xfrm>
          <a:off x="7436314" y="686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30821</xdr:rowOff>
    </xdr:from>
    <xdr:ext cx="534377" cy="259045"/>
    <xdr:sp macro="" textlink="">
      <xdr:nvSpPr>
        <xdr:cNvPr id="144" name="n_3mainValue【道路】&#10;一人当たり延長">
          <a:extLst>
            <a:ext uri="{FF2B5EF4-FFF2-40B4-BE49-F238E27FC236}">
              <a16:creationId xmlns:a16="http://schemas.microsoft.com/office/drawing/2014/main" id="{46C063EC-B69B-461D-B50C-5DE0A17B675C}"/>
            </a:ext>
          </a:extLst>
        </xdr:cNvPr>
        <xdr:cNvSpPr txBox="1"/>
      </xdr:nvSpPr>
      <xdr:spPr>
        <a:xfrm>
          <a:off x="6664472" y="686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4951</xdr:rowOff>
    </xdr:from>
    <xdr:ext cx="469744" cy="259045"/>
    <xdr:sp macro="" textlink="">
      <xdr:nvSpPr>
        <xdr:cNvPr id="145" name="n_4mainValue【道路】&#10;一人当たり延長">
          <a:extLst>
            <a:ext uri="{FF2B5EF4-FFF2-40B4-BE49-F238E27FC236}">
              <a16:creationId xmlns:a16="http://schemas.microsoft.com/office/drawing/2014/main" id="{1EC65985-D95A-43CD-939E-9134463D66A0}"/>
            </a:ext>
          </a:extLst>
        </xdr:cNvPr>
        <xdr:cNvSpPr txBox="1"/>
      </xdr:nvSpPr>
      <xdr:spPr>
        <a:xfrm>
          <a:off x="5902085" y="700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78C5A65C-8ED9-4C62-9930-90D3844A9610}"/>
            </a:ext>
          </a:extLst>
        </xdr:cNvPr>
        <xdr:cNvSpPr/>
      </xdr:nvSpPr>
      <xdr:spPr>
        <a:xfrm>
          <a:off x="666750" y="7781925"/>
          <a:ext cx="4152900" cy="6169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D8D808FB-8CC3-436F-BCD6-FC5AB36BD103}"/>
            </a:ext>
          </a:extLst>
        </xdr:cNvPr>
        <xdr:cNvSpPr/>
      </xdr:nvSpPr>
      <xdr:spPr>
        <a:xfrm>
          <a:off x="792798" y="842232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CCCFAA91-1123-44F6-B6FB-3C2E7C10B50D}"/>
            </a:ext>
          </a:extLst>
        </xdr:cNvPr>
        <xdr:cNvSpPr/>
      </xdr:nvSpPr>
      <xdr:spPr>
        <a:xfrm>
          <a:off x="792798" y="8623618"/>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51AA1A13-1313-4E4F-84D4-4E87A757C30A}"/>
            </a:ext>
          </a:extLst>
        </xdr:cNvPr>
        <xdr:cNvSpPr/>
      </xdr:nvSpPr>
      <xdr:spPr>
        <a:xfrm>
          <a:off x="1666875" y="842232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F96A4A5F-B974-44A7-9B86-3709E327A780}"/>
            </a:ext>
          </a:extLst>
        </xdr:cNvPr>
        <xdr:cNvSpPr/>
      </xdr:nvSpPr>
      <xdr:spPr>
        <a:xfrm>
          <a:off x="1666875" y="8623618"/>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40639A8B-646A-4273-9ECB-A96D779DB665}"/>
            </a:ext>
          </a:extLst>
        </xdr:cNvPr>
        <xdr:cNvSpPr/>
      </xdr:nvSpPr>
      <xdr:spPr>
        <a:xfrm>
          <a:off x="2667000" y="842232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E7EEAB9D-8445-4907-9453-660DDD9E5D64}"/>
            </a:ext>
          </a:extLst>
        </xdr:cNvPr>
        <xdr:cNvSpPr/>
      </xdr:nvSpPr>
      <xdr:spPr>
        <a:xfrm>
          <a:off x="2667000" y="8623618"/>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9124F748-6FE7-4885-B514-8E3C0465D8DB}"/>
            </a:ext>
          </a:extLst>
        </xdr:cNvPr>
        <xdr:cNvSpPr/>
      </xdr:nvSpPr>
      <xdr:spPr>
        <a:xfrm>
          <a:off x="666750" y="8892541"/>
          <a:ext cx="4152900" cy="222313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D4129872-FD02-4ACD-8C01-BE8AC263C236}"/>
            </a:ext>
          </a:extLst>
        </xdr:cNvPr>
        <xdr:cNvSpPr txBox="1"/>
      </xdr:nvSpPr>
      <xdr:spPr>
        <a:xfrm>
          <a:off x="652463" y="870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2E194BAD-B118-45A4-BC29-5482620EB248}"/>
            </a:ext>
          </a:extLst>
        </xdr:cNvPr>
        <xdr:cNvCxnSpPr/>
      </xdr:nvCxnSpPr>
      <xdr:spPr>
        <a:xfrm>
          <a:off x="666750" y="1111567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DA252EA9-61D4-4293-A398-F6750DC39614}"/>
            </a:ext>
          </a:extLst>
        </xdr:cNvPr>
        <xdr:cNvSpPr txBox="1"/>
      </xdr:nvSpPr>
      <xdr:spPr>
        <a:xfrm>
          <a:off x="269104" y="109763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153267CC-F982-45CD-B2A7-B4A214C91F7A}"/>
            </a:ext>
          </a:extLst>
        </xdr:cNvPr>
        <xdr:cNvCxnSpPr/>
      </xdr:nvCxnSpPr>
      <xdr:spPr>
        <a:xfrm>
          <a:off x="666750" y="1079767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DA41E8A3-E460-49FA-ABC6-905CA1A6EEDE}"/>
            </a:ext>
          </a:extLst>
        </xdr:cNvPr>
        <xdr:cNvSpPr txBox="1"/>
      </xdr:nvSpPr>
      <xdr:spPr>
        <a:xfrm>
          <a:off x="269104" y="106630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79472B4A-F1B3-4490-9A04-14A560CEB646}"/>
            </a:ext>
          </a:extLst>
        </xdr:cNvPr>
        <xdr:cNvCxnSpPr/>
      </xdr:nvCxnSpPr>
      <xdr:spPr>
        <a:xfrm>
          <a:off x="666750" y="1047967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6CB34881-EF57-4D75-BFD6-8B34BC354261}"/>
            </a:ext>
          </a:extLst>
        </xdr:cNvPr>
        <xdr:cNvSpPr txBox="1"/>
      </xdr:nvSpPr>
      <xdr:spPr>
        <a:xfrm>
          <a:off x="334177" y="1034126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EFBD51CC-B713-44D8-BB8E-52DBC4C229D3}"/>
            </a:ext>
          </a:extLst>
        </xdr:cNvPr>
        <xdr:cNvCxnSpPr/>
      </xdr:nvCxnSpPr>
      <xdr:spPr>
        <a:xfrm>
          <a:off x="666750" y="101664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D1E6AAF6-8387-42E1-82B6-1759291CBDD8}"/>
            </a:ext>
          </a:extLst>
        </xdr:cNvPr>
        <xdr:cNvSpPr txBox="1"/>
      </xdr:nvSpPr>
      <xdr:spPr>
        <a:xfrm>
          <a:off x="334177" y="1002326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360D6392-A82C-4D14-9F4F-F348C89A95F7}"/>
            </a:ext>
          </a:extLst>
        </xdr:cNvPr>
        <xdr:cNvCxnSpPr/>
      </xdr:nvCxnSpPr>
      <xdr:spPr>
        <a:xfrm>
          <a:off x="666750" y="98446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45A010E9-7FC4-4997-94D1-D943DB722F64}"/>
            </a:ext>
          </a:extLst>
        </xdr:cNvPr>
        <xdr:cNvSpPr txBox="1"/>
      </xdr:nvSpPr>
      <xdr:spPr>
        <a:xfrm>
          <a:off x="334177" y="97052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B1C34241-3A75-4F3C-8C28-B75953B6BF60}"/>
            </a:ext>
          </a:extLst>
        </xdr:cNvPr>
        <xdr:cNvCxnSpPr/>
      </xdr:nvCxnSpPr>
      <xdr:spPr>
        <a:xfrm>
          <a:off x="666750" y="952663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886C99F6-C7FE-449C-BF84-9847B7E7540D}"/>
            </a:ext>
          </a:extLst>
        </xdr:cNvPr>
        <xdr:cNvSpPr txBox="1"/>
      </xdr:nvSpPr>
      <xdr:spPr>
        <a:xfrm>
          <a:off x="334177" y="93872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56641AD8-4592-45A3-8632-BF080C1387A1}"/>
            </a:ext>
          </a:extLst>
        </xdr:cNvPr>
        <xdr:cNvCxnSpPr/>
      </xdr:nvCxnSpPr>
      <xdr:spPr>
        <a:xfrm>
          <a:off x="666750" y="920863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9CDDFF25-66F1-480D-8284-0F252771C52D}"/>
            </a:ext>
          </a:extLst>
        </xdr:cNvPr>
        <xdr:cNvSpPr txBox="1"/>
      </xdr:nvSpPr>
      <xdr:spPr>
        <a:xfrm>
          <a:off x="377341" y="906926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1D074FD6-31D1-4716-9717-DC4282D05F48}"/>
            </a:ext>
          </a:extLst>
        </xdr:cNvPr>
        <xdr:cNvCxnSpPr/>
      </xdr:nvCxnSpPr>
      <xdr:spPr>
        <a:xfrm>
          <a:off x="666750" y="889254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D6630881-A9D5-4955-8513-5A7D6638416C}"/>
            </a:ext>
          </a:extLst>
        </xdr:cNvPr>
        <xdr:cNvSpPr/>
      </xdr:nvSpPr>
      <xdr:spPr>
        <a:xfrm>
          <a:off x="666750" y="8892541"/>
          <a:ext cx="4152900" cy="222313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EA931CE3-7D2C-4513-A428-6FD22B3B939A}"/>
            </a:ext>
          </a:extLst>
        </xdr:cNvPr>
        <xdr:cNvCxnSpPr/>
      </xdr:nvCxnSpPr>
      <xdr:spPr>
        <a:xfrm flipV="1">
          <a:off x="4064318" y="9234488"/>
          <a:ext cx="0" cy="1403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1B176A46-9156-4001-A757-B89A97FD71C0}"/>
            </a:ext>
          </a:extLst>
        </xdr:cNvPr>
        <xdr:cNvSpPr txBox="1"/>
      </xdr:nvSpPr>
      <xdr:spPr>
        <a:xfrm>
          <a:off x="4103053" y="106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CB1C3EEB-AADA-4418-92CA-4EA9C1B18057}"/>
            </a:ext>
          </a:extLst>
        </xdr:cNvPr>
        <xdr:cNvCxnSpPr/>
      </xdr:nvCxnSpPr>
      <xdr:spPr>
        <a:xfrm>
          <a:off x="3997961" y="10637793"/>
          <a:ext cx="1549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D45AE44F-B103-4DFE-8801-CAFDF856AE35}"/>
            </a:ext>
          </a:extLst>
        </xdr:cNvPr>
        <xdr:cNvSpPr txBox="1"/>
      </xdr:nvSpPr>
      <xdr:spPr>
        <a:xfrm>
          <a:off x="4103053" y="90154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a:extLst>
            <a:ext uri="{FF2B5EF4-FFF2-40B4-BE49-F238E27FC236}">
              <a16:creationId xmlns:a16="http://schemas.microsoft.com/office/drawing/2014/main" id="{0DEBE8B1-55CE-4688-A4FE-341B4D72641D}"/>
            </a:ext>
          </a:extLst>
        </xdr:cNvPr>
        <xdr:cNvCxnSpPr/>
      </xdr:nvCxnSpPr>
      <xdr:spPr>
        <a:xfrm>
          <a:off x="3997961" y="9234488"/>
          <a:ext cx="1549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76217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C3A464C6-8329-4550-A295-D1D1DBA57014}"/>
            </a:ext>
          </a:extLst>
        </xdr:cNvPr>
        <xdr:cNvSpPr txBox="1"/>
      </xdr:nvSpPr>
      <xdr:spPr>
        <a:xfrm>
          <a:off x="4103053" y="1007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a:extLst>
            <a:ext uri="{FF2B5EF4-FFF2-40B4-BE49-F238E27FC236}">
              <a16:creationId xmlns:a16="http://schemas.microsoft.com/office/drawing/2014/main" id="{65286012-FD83-4BF3-BF87-2C057F5B8538}"/>
            </a:ext>
          </a:extLst>
        </xdr:cNvPr>
        <xdr:cNvSpPr/>
      </xdr:nvSpPr>
      <xdr:spPr>
        <a:xfrm>
          <a:off x="4012248" y="10099993"/>
          <a:ext cx="102552"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8" name="フローチャート: 判断 177">
          <a:extLst>
            <a:ext uri="{FF2B5EF4-FFF2-40B4-BE49-F238E27FC236}">
              <a16:creationId xmlns:a16="http://schemas.microsoft.com/office/drawing/2014/main" id="{D872D9A5-E518-4E68-8966-D97CD05F11D0}"/>
            </a:ext>
          </a:extLst>
        </xdr:cNvPr>
        <xdr:cNvSpPr/>
      </xdr:nvSpPr>
      <xdr:spPr>
        <a:xfrm>
          <a:off x="3293111" y="10071010"/>
          <a:ext cx="78739" cy="9874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9" name="フローチャート: 判断 178">
          <a:extLst>
            <a:ext uri="{FF2B5EF4-FFF2-40B4-BE49-F238E27FC236}">
              <a16:creationId xmlns:a16="http://schemas.microsoft.com/office/drawing/2014/main" id="{60DF33CD-63DA-40A7-AF23-ED1D3075A7BB}"/>
            </a:ext>
          </a:extLst>
        </xdr:cNvPr>
        <xdr:cNvSpPr/>
      </xdr:nvSpPr>
      <xdr:spPr>
        <a:xfrm>
          <a:off x="2500313" y="10057267"/>
          <a:ext cx="102553" cy="10445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0" name="フローチャート: 判断 179">
          <a:extLst>
            <a:ext uri="{FF2B5EF4-FFF2-40B4-BE49-F238E27FC236}">
              <a16:creationId xmlns:a16="http://schemas.microsoft.com/office/drawing/2014/main" id="{1020F5EE-E2BF-4AB9-AC6C-DA0111F57DB9}"/>
            </a:ext>
          </a:extLst>
        </xdr:cNvPr>
        <xdr:cNvSpPr/>
      </xdr:nvSpPr>
      <xdr:spPr>
        <a:xfrm>
          <a:off x="1731328" y="10045428"/>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1" name="フローチャート: 判断 180">
          <a:extLst>
            <a:ext uri="{FF2B5EF4-FFF2-40B4-BE49-F238E27FC236}">
              <a16:creationId xmlns:a16="http://schemas.microsoft.com/office/drawing/2014/main" id="{B9AFA114-8EBB-4A5A-AACA-2CF93AD25544}"/>
            </a:ext>
          </a:extLst>
        </xdr:cNvPr>
        <xdr:cNvSpPr/>
      </xdr:nvSpPr>
      <xdr:spPr>
        <a:xfrm>
          <a:off x="959486" y="9972494"/>
          <a:ext cx="78739" cy="939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5F306B1-AD54-432A-99C7-BD942163A9B7}"/>
            </a:ext>
          </a:extLst>
        </xdr:cNvPr>
        <xdr:cNvSpPr txBox="1"/>
      </xdr:nvSpPr>
      <xdr:spPr>
        <a:xfrm>
          <a:off x="3898266" y="111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E39FB6E-C660-40D8-8035-866DCC479DDB}"/>
            </a:ext>
          </a:extLst>
        </xdr:cNvPr>
        <xdr:cNvSpPr txBox="1"/>
      </xdr:nvSpPr>
      <xdr:spPr>
        <a:xfrm>
          <a:off x="3169603" y="111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36256F8-610A-41A8-B0BC-C31BD9E32908}"/>
            </a:ext>
          </a:extLst>
        </xdr:cNvPr>
        <xdr:cNvSpPr txBox="1"/>
      </xdr:nvSpPr>
      <xdr:spPr>
        <a:xfrm>
          <a:off x="2383473" y="111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E4EC0BF-879D-4E5D-A1DB-C03A9CF91BAE}"/>
            </a:ext>
          </a:extLst>
        </xdr:cNvPr>
        <xdr:cNvSpPr txBox="1"/>
      </xdr:nvSpPr>
      <xdr:spPr>
        <a:xfrm>
          <a:off x="1614488" y="111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2C4B3A-D6AB-4DC2-94B6-1B219CBE9B11}"/>
            </a:ext>
          </a:extLst>
        </xdr:cNvPr>
        <xdr:cNvSpPr txBox="1"/>
      </xdr:nvSpPr>
      <xdr:spPr>
        <a:xfrm>
          <a:off x="835978" y="111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133713</xdr:rowOff>
    </xdr:from>
    <xdr:to>
      <xdr:col>24</xdr:col>
      <xdr:colOff>114300</xdr:colOff>
      <xdr:row>60</xdr:row>
      <xdr:rowOff>63863</xdr:rowOff>
    </xdr:to>
    <xdr:sp macro="" textlink="">
      <xdr:nvSpPr>
        <xdr:cNvPr id="187" name="楕円 186">
          <a:extLst>
            <a:ext uri="{FF2B5EF4-FFF2-40B4-BE49-F238E27FC236}">
              <a16:creationId xmlns:a16="http://schemas.microsoft.com/office/drawing/2014/main" id="{23316544-B465-4A43-890B-6C23DBD64E45}"/>
            </a:ext>
          </a:extLst>
        </xdr:cNvPr>
        <xdr:cNvSpPr/>
      </xdr:nvSpPr>
      <xdr:spPr>
        <a:xfrm>
          <a:off x="4012248" y="9969229"/>
          <a:ext cx="10255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156590</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CD01837E-71B2-4E01-B79D-0B2376652F18}"/>
            </a:ext>
          </a:extLst>
        </xdr:cNvPr>
        <xdr:cNvSpPr txBox="1"/>
      </xdr:nvSpPr>
      <xdr:spPr>
        <a:xfrm>
          <a:off x="4103053" y="982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9616</xdr:rowOff>
    </xdr:from>
    <xdr:to>
      <xdr:col>20</xdr:col>
      <xdr:colOff>38100</xdr:colOff>
      <xdr:row>60</xdr:row>
      <xdr:rowOff>111216</xdr:rowOff>
    </xdr:to>
    <xdr:sp macro="" textlink="">
      <xdr:nvSpPr>
        <xdr:cNvPr id="189" name="楕円 188">
          <a:extLst>
            <a:ext uri="{FF2B5EF4-FFF2-40B4-BE49-F238E27FC236}">
              <a16:creationId xmlns:a16="http://schemas.microsoft.com/office/drawing/2014/main" id="{CB58AFB0-A209-45AB-AAF1-BC74DCCB81DB}"/>
            </a:ext>
          </a:extLst>
        </xdr:cNvPr>
        <xdr:cNvSpPr/>
      </xdr:nvSpPr>
      <xdr:spPr>
        <a:xfrm>
          <a:off x="3293111" y="10012771"/>
          <a:ext cx="78739"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13063</xdr:rowOff>
    </xdr:from>
    <xdr:to>
      <xdr:col>24</xdr:col>
      <xdr:colOff>63500</xdr:colOff>
      <xdr:row>60</xdr:row>
      <xdr:rowOff>60416</xdr:rowOff>
    </xdr:to>
    <xdr:cxnSp macro="">
      <xdr:nvCxnSpPr>
        <xdr:cNvPr id="190" name="直線コネクタ 189">
          <a:extLst>
            <a:ext uri="{FF2B5EF4-FFF2-40B4-BE49-F238E27FC236}">
              <a16:creationId xmlns:a16="http://schemas.microsoft.com/office/drawing/2014/main" id="{50A32663-A5A0-4D0E-A526-E5C0284FAB69}"/>
            </a:ext>
          </a:extLst>
        </xdr:cNvPr>
        <xdr:cNvCxnSpPr/>
      </xdr:nvCxnSpPr>
      <xdr:spPr>
        <a:xfrm flipV="1">
          <a:off x="3336291" y="10013361"/>
          <a:ext cx="728662" cy="4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153307</xdr:rowOff>
    </xdr:from>
    <xdr:to>
      <xdr:col>15</xdr:col>
      <xdr:colOff>101600</xdr:colOff>
      <xdr:row>60</xdr:row>
      <xdr:rowOff>83457</xdr:rowOff>
    </xdr:to>
    <xdr:sp macro="" textlink="">
      <xdr:nvSpPr>
        <xdr:cNvPr id="191" name="楕円 190">
          <a:extLst>
            <a:ext uri="{FF2B5EF4-FFF2-40B4-BE49-F238E27FC236}">
              <a16:creationId xmlns:a16="http://schemas.microsoft.com/office/drawing/2014/main" id="{62ED6F69-E4F9-48EC-A42F-F3336C134E7C}"/>
            </a:ext>
          </a:extLst>
        </xdr:cNvPr>
        <xdr:cNvSpPr/>
      </xdr:nvSpPr>
      <xdr:spPr>
        <a:xfrm>
          <a:off x="2500313" y="9987870"/>
          <a:ext cx="102553" cy="9874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32657</xdr:rowOff>
    </xdr:from>
    <xdr:to>
      <xdr:col>19</xdr:col>
      <xdr:colOff>177800</xdr:colOff>
      <xdr:row>60</xdr:row>
      <xdr:rowOff>60416</xdr:rowOff>
    </xdr:to>
    <xdr:cxnSp macro="">
      <xdr:nvCxnSpPr>
        <xdr:cNvPr id="192" name="直線コネクタ 191">
          <a:extLst>
            <a:ext uri="{FF2B5EF4-FFF2-40B4-BE49-F238E27FC236}">
              <a16:creationId xmlns:a16="http://schemas.microsoft.com/office/drawing/2014/main" id="{D148927F-6546-459E-9EAE-B755F520FEE0}"/>
            </a:ext>
          </a:extLst>
        </xdr:cNvPr>
        <xdr:cNvCxnSpPr/>
      </xdr:nvCxnSpPr>
      <xdr:spPr>
        <a:xfrm>
          <a:off x="2550161" y="10032002"/>
          <a:ext cx="786130" cy="3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xdr:rowOff>
    </xdr:from>
    <xdr:to>
      <xdr:col>10</xdr:col>
      <xdr:colOff>165100</xdr:colOff>
      <xdr:row>60</xdr:row>
      <xdr:rowOff>107950</xdr:rowOff>
    </xdr:to>
    <xdr:sp macro="" textlink="">
      <xdr:nvSpPr>
        <xdr:cNvPr id="193" name="楕円 192">
          <a:extLst>
            <a:ext uri="{FF2B5EF4-FFF2-40B4-BE49-F238E27FC236}">
              <a16:creationId xmlns:a16="http://schemas.microsoft.com/office/drawing/2014/main" id="{D78019DE-C8F1-460E-B8E9-808D68BE829C}"/>
            </a:ext>
          </a:extLst>
        </xdr:cNvPr>
        <xdr:cNvSpPr/>
      </xdr:nvSpPr>
      <xdr:spPr>
        <a:xfrm>
          <a:off x="1731328" y="10009505"/>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32657</xdr:rowOff>
    </xdr:from>
    <xdr:to>
      <xdr:col>15</xdr:col>
      <xdr:colOff>50800</xdr:colOff>
      <xdr:row>60</xdr:row>
      <xdr:rowOff>57150</xdr:rowOff>
    </xdr:to>
    <xdr:cxnSp macro="">
      <xdr:nvCxnSpPr>
        <xdr:cNvPr id="194" name="直線コネクタ 193">
          <a:extLst>
            <a:ext uri="{FF2B5EF4-FFF2-40B4-BE49-F238E27FC236}">
              <a16:creationId xmlns:a16="http://schemas.microsoft.com/office/drawing/2014/main" id="{77C57C36-2C9F-4AF1-9FF6-F339E4C3E2D9}"/>
            </a:ext>
          </a:extLst>
        </xdr:cNvPr>
        <xdr:cNvCxnSpPr/>
      </xdr:nvCxnSpPr>
      <xdr:spPr>
        <a:xfrm flipV="1">
          <a:off x="1781175" y="10032002"/>
          <a:ext cx="768986" cy="2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24312</xdr:rowOff>
    </xdr:from>
    <xdr:to>
      <xdr:col>6</xdr:col>
      <xdr:colOff>38100</xdr:colOff>
      <xdr:row>58</xdr:row>
      <xdr:rowOff>125912</xdr:rowOff>
    </xdr:to>
    <xdr:sp macro="" textlink="">
      <xdr:nvSpPr>
        <xdr:cNvPr id="195" name="楕円 194">
          <a:extLst>
            <a:ext uri="{FF2B5EF4-FFF2-40B4-BE49-F238E27FC236}">
              <a16:creationId xmlns:a16="http://schemas.microsoft.com/office/drawing/2014/main" id="{50BCE66E-B4DA-4BCB-BC71-931111D41E59}"/>
            </a:ext>
          </a:extLst>
        </xdr:cNvPr>
        <xdr:cNvSpPr/>
      </xdr:nvSpPr>
      <xdr:spPr>
        <a:xfrm>
          <a:off x="959486" y="9693140"/>
          <a:ext cx="78739"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75112</xdr:rowOff>
    </xdr:from>
    <xdr:to>
      <xdr:col>10</xdr:col>
      <xdr:colOff>114300</xdr:colOff>
      <xdr:row>60</xdr:row>
      <xdr:rowOff>57150</xdr:rowOff>
    </xdr:to>
    <xdr:cxnSp macro="">
      <xdr:nvCxnSpPr>
        <xdr:cNvPr id="196" name="直線コネクタ 195">
          <a:extLst>
            <a:ext uri="{FF2B5EF4-FFF2-40B4-BE49-F238E27FC236}">
              <a16:creationId xmlns:a16="http://schemas.microsoft.com/office/drawing/2014/main" id="{5C415375-73E4-4100-AC2A-C4FAE253545E}"/>
            </a:ext>
          </a:extLst>
        </xdr:cNvPr>
        <xdr:cNvCxnSpPr/>
      </xdr:nvCxnSpPr>
      <xdr:spPr>
        <a:xfrm>
          <a:off x="1002666" y="9742987"/>
          <a:ext cx="778509" cy="31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6DC2A426-6E63-4372-91D1-4B54AB281B96}"/>
            </a:ext>
          </a:extLst>
        </xdr:cNvPr>
        <xdr:cNvSpPr txBox="1"/>
      </xdr:nvSpPr>
      <xdr:spPr>
        <a:xfrm>
          <a:off x="3153419" y="10164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149696</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75E39150-5AE5-471A-8AB8-5CCBC3B97C3C}"/>
            </a:ext>
          </a:extLst>
        </xdr:cNvPr>
        <xdr:cNvSpPr txBox="1"/>
      </xdr:nvSpPr>
      <xdr:spPr>
        <a:xfrm>
          <a:off x="2372369" y="1015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135000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C16E9D68-8F20-46B7-95C2-A5543FA15D56}"/>
            </a:ext>
          </a:extLst>
        </xdr:cNvPr>
        <xdr:cNvSpPr txBox="1"/>
      </xdr:nvSpPr>
      <xdr:spPr>
        <a:xfrm>
          <a:off x="1603385" y="10137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58255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3C92A4A1-0D45-4092-9EDE-D143DDDC2512}"/>
            </a:ext>
          </a:extLst>
        </xdr:cNvPr>
        <xdr:cNvSpPr txBox="1"/>
      </xdr:nvSpPr>
      <xdr:spPr>
        <a:xfrm>
          <a:off x="831542" y="10060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127743</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4390200E-2192-4144-B235-65DD2E77F20D}"/>
            </a:ext>
          </a:extLst>
        </xdr:cNvPr>
        <xdr:cNvSpPr txBox="1"/>
      </xdr:nvSpPr>
      <xdr:spPr>
        <a:xfrm>
          <a:off x="3153419" y="979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99984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CD9BFCAB-8C0D-4548-A4BB-6E93F981A6DD}"/>
            </a:ext>
          </a:extLst>
        </xdr:cNvPr>
        <xdr:cNvSpPr txBox="1"/>
      </xdr:nvSpPr>
      <xdr:spPr>
        <a:xfrm>
          <a:off x="2372369" y="976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124477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40C5893A-9A51-4157-9A1C-38A2BF315B3A}"/>
            </a:ext>
          </a:extLst>
        </xdr:cNvPr>
        <xdr:cNvSpPr txBox="1"/>
      </xdr:nvSpPr>
      <xdr:spPr>
        <a:xfrm>
          <a:off x="1603385"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142439</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F0D9A2EE-C92A-4630-BC1E-93E0C398E112}"/>
            </a:ext>
          </a:extLst>
        </xdr:cNvPr>
        <xdr:cNvSpPr txBox="1"/>
      </xdr:nvSpPr>
      <xdr:spPr>
        <a:xfrm>
          <a:off x="831542" y="9475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183FE00E-6A17-4A98-A392-BD5577D0BFEE}"/>
            </a:ext>
          </a:extLst>
        </xdr:cNvPr>
        <xdr:cNvSpPr/>
      </xdr:nvSpPr>
      <xdr:spPr>
        <a:xfrm>
          <a:off x="5793423" y="7781925"/>
          <a:ext cx="4129088" cy="6169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246CC3C1-A286-4DD5-81B8-EDDB223236AE}"/>
            </a:ext>
          </a:extLst>
        </xdr:cNvPr>
        <xdr:cNvSpPr/>
      </xdr:nvSpPr>
      <xdr:spPr>
        <a:xfrm>
          <a:off x="5898516" y="842232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490B43F6-B7CF-4817-84C5-732F1A90E2A3}"/>
            </a:ext>
          </a:extLst>
        </xdr:cNvPr>
        <xdr:cNvSpPr/>
      </xdr:nvSpPr>
      <xdr:spPr>
        <a:xfrm>
          <a:off x="5898516" y="8623618"/>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F93B55B0-DA94-47F3-8B6C-E142EF9C621E}"/>
            </a:ext>
          </a:extLst>
        </xdr:cNvPr>
        <xdr:cNvSpPr/>
      </xdr:nvSpPr>
      <xdr:spPr>
        <a:xfrm>
          <a:off x="6793548" y="842232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12BD6E37-12C4-4257-8796-EF8F377252CB}"/>
            </a:ext>
          </a:extLst>
        </xdr:cNvPr>
        <xdr:cNvSpPr/>
      </xdr:nvSpPr>
      <xdr:spPr>
        <a:xfrm>
          <a:off x="6793548" y="8623618"/>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EDF4819-D993-4D1B-97C7-E47B2A852047}"/>
            </a:ext>
          </a:extLst>
        </xdr:cNvPr>
        <xdr:cNvSpPr/>
      </xdr:nvSpPr>
      <xdr:spPr>
        <a:xfrm>
          <a:off x="7793673" y="842232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F59D3FBC-62D3-47D9-92BC-D66307FF7A35}"/>
            </a:ext>
          </a:extLst>
        </xdr:cNvPr>
        <xdr:cNvSpPr/>
      </xdr:nvSpPr>
      <xdr:spPr>
        <a:xfrm>
          <a:off x="7793673" y="8623618"/>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895B5366-9D0A-4C05-9A7F-B72B2497C490}"/>
            </a:ext>
          </a:extLst>
        </xdr:cNvPr>
        <xdr:cNvSpPr/>
      </xdr:nvSpPr>
      <xdr:spPr>
        <a:xfrm>
          <a:off x="5793423" y="8892541"/>
          <a:ext cx="4129088" cy="222313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1049FE83-DCFF-477D-8894-B230373129D9}"/>
            </a:ext>
          </a:extLst>
        </xdr:cNvPr>
        <xdr:cNvSpPr txBox="1"/>
      </xdr:nvSpPr>
      <xdr:spPr>
        <a:xfrm>
          <a:off x="5755323" y="87058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1BAAEBF4-6E51-4964-8E37-A43B2828A798}"/>
            </a:ext>
          </a:extLst>
        </xdr:cNvPr>
        <xdr:cNvCxnSpPr/>
      </xdr:nvCxnSpPr>
      <xdr:spPr>
        <a:xfrm>
          <a:off x="5793423" y="11115675"/>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6E648CF6-AF0B-4C80-AF5D-12F8AF2D18EA}"/>
            </a:ext>
          </a:extLst>
        </xdr:cNvPr>
        <xdr:cNvCxnSpPr/>
      </xdr:nvCxnSpPr>
      <xdr:spPr>
        <a:xfrm>
          <a:off x="5793423" y="10744200"/>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939F2BDB-EAA8-4FB6-8F34-9A335158E1DB}"/>
            </a:ext>
          </a:extLst>
        </xdr:cNvPr>
        <xdr:cNvSpPr txBox="1"/>
      </xdr:nvSpPr>
      <xdr:spPr>
        <a:xfrm>
          <a:off x="5567497" y="1060483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7E717B02-1A8C-4DE7-A8A3-9C29783895A3}"/>
            </a:ext>
          </a:extLst>
        </xdr:cNvPr>
        <xdr:cNvCxnSpPr/>
      </xdr:nvCxnSpPr>
      <xdr:spPr>
        <a:xfrm>
          <a:off x="5793423" y="10372725"/>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A61CC053-1B28-4CC4-AFF7-F69A0F4DFCE6}"/>
            </a:ext>
          </a:extLst>
        </xdr:cNvPr>
        <xdr:cNvSpPr txBox="1"/>
      </xdr:nvSpPr>
      <xdr:spPr>
        <a:xfrm>
          <a:off x="5268489" y="102333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32D4F920-2DD0-4E74-9572-EFBDA802498D}"/>
            </a:ext>
          </a:extLst>
        </xdr:cNvPr>
        <xdr:cNvCxnSpPr/>
      </xdr:nvCxnSpPr>
      <xdr:spPr>
        <a:xfrm>
          <a:off x="5793423" y="10001250"/>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BD8ED6F2-1536-45B8-89A7-7EDA4E4666EC}"/>
            </a:ext>
          </a:extLst>
        </xdr:cNvPr>
        <xdr:cNvSpPr txBox="1"/>
      </xdr:nvSpPr>
      <xdr:spPr>
        <a:xfrm>
          <a:off x="5268489" y="986188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5169D6E6-038E-42B9-8FB2-0D3761A903AF}"/>
            </a:ext>
          </a:extLst>
        </xdr:cNvPr>
        <xdr:cNvCxnSpPr/>
      </xdr:nvCxnSpPr>
      <xdr:spPr>
        <a:xfrm>
          <a:off x="5793423" y="9635491"/>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79F10B18-B9A7-40D6-9785-F2F7B943B210}"/>
            </a:ext>
          </a:extLst>
        </xdr:cNvPr>
        <xdr:cNvSpPr txBox="1"/>
      </xdr:nvSpPr>
      <xdr:spPr>
        <a:xfrm>
          <a:off x="5268489" y="94989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E9445805-B63C-4EA2-BC4D-B109E5955486}"/>
            </a:ext>
          </a:extLst>
        </xdr:cNvPr>
        <xdr:cNvCxnSpPr/>
      </xdr:nvCxnSpPr>
      <xdr:spPr>
        <a:xfrm>
          <a:off x="5793423" y="9264016"/>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BC84D7B8-A6A4-4283-B212-98F1A3385BF6}"/>
            </a:ext>
          </a:extLst>
        </xdr:cNvPr>
        <xdr:cNvSpPr txBox="1"/>
      </xdr:nvSpPr>
      <xdr:spPr>
        <a:xfrm>
          <a:off x="5179289" y="9127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536C2B1E-6CC9-4CCC-93E9-D3EDE2CFDAB2}"/>
            </a:ext>
          </a:extLst>
        </xdr:cNvPr>
        <xdr:cNvCxnSpPr/>
      </xdr:nvCxnSpPr>
      <xdr:spPr>
        <a:xfrm>
          <a:off x="5793423" y="8892541"/>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C500453B-F08D-4E77-BF11-58054753C600}"/>
            </a:ext>
          </a:extLst>
        </xdr:cNvPr>
        <xdr:cNvSpPr txBox="1"/>
      </xdr:nvSpPr>
      <xdr:spPr>
        <a:xfrm>
          <a:off x="5179289" y="875603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1FB51772-D7F6-4BD2-A563-9E0125295656}"/>
            </a:ext>
          </a:extLst>
        </xdr:cNvPr>
        <xdr:cNvSpPr/>
      </xdr:nvSpPr>
      <xdr:spPr>
        <a:xfrm>
          <a:off x="5793423" y="8892541"/>
          <a:ext cx="4129088" cy="222313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a:extLst>
            <a:ext uri="{FF2B5EF4-FFF2-40B4-BE49-F238E27FC236}">
              <a16:creationId xmlns:a16="http://schemas.microsoft.com/office/drawing/2014/main" id="{A9B09745-C71E-45AF-A760-E0580E82E68D}"/>
            </a:ext>
          </a:extLst>
        </xdr:cNvPr>
        <xdr:cNvCxnSpPr/>
      </xdr:nvCxnSpPr>
      <xdr:spPr>
        <a:xfrm flipV="1">
          <a:off x="9167178" y="9199065"/>
          <a:ext cx="0" cy="1541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9C6C49BC-DAE5-49AB-A6F3-70BDEFAB24DE}"/>
            </a:ext>
          </a:extLst>
        </xdr:cNvPr>
        <xdr:cNvSpPr txBox="1"/>
      </xdr:nvSpPr>
      <xdr:spPr>
        <a:xfrm>
          <a:off x="9205913" y="1074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a:extLst>
            <a:ext uri="{FF2B5EF4-FFF2-40B4-BE49-F238E27FC236}">
              <a16:creationId xmlns:a16="http://schemas.microsoft.com/office/drawing/2014/main" id="{1102ACFC-B1FC-429D-9D9D-98F9BB3CF4A3}"/>
            </a:ext>
          </a:extLst>
        </xdr:cNvPr>
        <xdr:cNvCxnSpPr/>
      </xdr:nvCxnSpPr>
      <xdr:spPr>
        <a:xfrm>
          <a:off x="9103678" y="10741013"/>
          <a:ext cx="15208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A6545B2B-CBCD-4D32-AA4B-D5B8ECB748CB}"/>
            </a:ext>
          </a:extLst>
        </xdr:cNvPr>
        <xdr:cNvSpPr txBox="1"/>
      </xdr:nvSpPr>
      <xdr:spPr>
        <a:xfrm>
          <a:off x="9205913" y="89857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a:extLst>
            <a:ext uri="{FF2B5EF4-FFF2-40B4-BE49-F238E27FC236}">
              <a16:creationId xmlns:a16="http://schemas.microsoft.com/office/drawing/2014/main" id="{14891E80-EF50-40C0-9841-412FE131CB87}"/>
            </a:ext>
          </a:extLst>
        </xdr:cNvPr>
        <xdr:cNvCxnSpPr/>
      </xdr:nvCxnSpPr>
      <xdr:spPr>
        <a:xfrm>
          <a:off x="9103678" y="9199065"/>
          <a:ext cx="15208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21669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91FDF68E-C1F6-48D5-91B3-9C315E931FD7}"/>
            </a:ext>
          </a:extLst>
        </xdr:cNvPr>
        <xdr:cNvSpPr txBox="1"/>
      </xdr:nvSpPr>
      <xdr:spPr>
        <a:xfrm>
          <a:off x="9205913" y="101905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a:extLst>
            <a:ext uri="{FF2B5EF4-FFF2-40B4-BE49-F238E27FC236}">
              <a16:creationId xmlns:a16="http://schemas.microsoft.com/office/drawing/2014/main" id="{AC65B7A1-1295-42EB-9B64-D26C850E29A7}"/>
            </a:ext>
          </a:extLst>
        </xdr:cNvPr>
        <xdr:cNvSpPr/>
      </xdr:nvSpPr>
      <xdr:spPr>
        <a:xfrm>
          <a:off x="9141778" y="10337228"/>
          <a:ext cx="75883" cy="9874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35" name="フローチャート: 判断 234">
          <a:extLst>
            <a:ext uri="{FF2B5EF4-FFF2-40B4-BE49-F238E27FC236}">
              <a16:creationId xmlns:a16="http://schemas.microsoft.com/office/drawing/2014/main" id="{723A1478-D616-447C-9E41-4970D54B7AB6}"/>
            </a:ext>
          </a:extLst>
        </xdr:cNvPr>
        <xdr:cNvSpPr/>
      </xdr:nvSpPr>
      <xdr:spPr>
        <a:xfrm>
          <a:off x="8398828" y="10345521"/>
          <a:ext cx="99695" cy="1025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36" name="フローチャート: 判断 235">
          <a:extLst>
            <a:ext uri="{FF2B5EF4-FFF2-40B4-BE49-F238E27FC236}">
              <a16:creationId xmlns:a16="http://schemas.microsoft.com/office/drawing/2014/main" id="{6EA5F352-B003-451F-A437-B7574558F445}"/>
            </a:ext>
          </a:extLst>
        </xdr:cNvPr>
        <xdr:cNvSpPr/>
      </xdr:nvSpPr>
      <xdr:spPr>
        <a:xfrm>
          <a:off x="7626986" y="10351193"/>
          <a:ext cx="78739" cy="10445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37" name="フローチャート: 判断 236">
          <a:extLst>
            <a:ext uri="{FF2B5EF4-FFF2-40B4-BE49-F238E27FC236}">
              <a16:creationId xmlns:a16="http://schemas.microsoft.com/office/drawing/2014/main" id="{7B6DF238-114F-4D6C-B5CA-F417C8F73801}"/>
            </a:ext>
          </a:extLst>
        </xdr:cNvPr>
        <xdr:cNvSpPr/>
      </xdr:nvSpPr>
      <xdr:spPr>
        <a:xfrm>
          <a:off x="6834188" y="10370226"/>
          <a:ext cx="102553" cy="10255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38" name="フローチャート: 判断 237">
          <a:extLst>
            <a:ext uri="{FF2B5EF4-FFF2-40B4-BE49-F238E27FC236}">
              <a16:creationId xmlns:a16="http://schemas.microsoft.com/office/drawing/2014/main" id="{4093DA96-9058-48D0-9027-4481106D47FB}"/>
            </a:ext>
          </a:extLst>
        </xdr:cNvPr>
        <xdr:cNvSpPr/>
      </xdr:nvSpPr>
      <xdr:spPr>
        <a:xfrm>
          <a:off x="6065203" y="10384803"/>
          <a:ext cx="99695" cy="1025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A3EE18CC-DDB8-4A55-9E7D-7D0283249001}"/>
            </a:ext>
          </a:extLst>
        </xdr:cNvPr>
        <xdr:cNvSpPr txBox="1"/>
      </xdr:nvSpPr>
      <xdr:spPr>
        <a:xfrm>
          <a:off x="9001125" y="111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95EA2B3-E747-4F59-A21D-EFA6F24620F8}"/>
            </a:ext>
          </a:extLst>
        </xdr:cNvPr>
        <xdr:cNvSpPr txBox="1"/>
      </xdr:nvSpPr>
      <xdr:spPr>
        <a:xfrm>
          <a:off x="8281988" y="111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DC7394-50D8-43F8-9711-AFEF368766CE}"/>
            </a:ext>
          </a:extLst>
        </xdr:cNvPr>
        <xdr:cNvSpPr txBox="1"/>
      </xdr:nvSpPr>
      <xdr:spPr>
        <a:xfrm>
          <a:off x="7503478" y="111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2ADA46A-8B4D-44D5-A302-D33ACEBC62D0}"/>
            </a:ext>
          </a:extLst>
        </xdr:cNvPr>
        <xdr:cNvSpPr txBox="1"/>
      </xdr:nvSpPr>
      <xdr:spPr>
        <a:xfrm>
          <a:off x="6717348" y="111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02D53C3-8B61-4210-ADB6-77247A0C79CF}"/>
            </a:ext>
          </a:extLst>
        </xdr:cNvPr>
        <xdr:cNvSpPr txBox="1"/>
      </xdr:nvSpPr>
      <xdr:spPr>
        <a:xfrm>
          <a:off x="5948363" y="111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116918</xdr:rowOff>
    </xdr:from>
    <xdr:to>
      <xdr:col>55</xdr:col>
      <xdr:colOff>50800</xdr:colOff>
      <xdr:row>64</xdr:row>
      <xdr:rowOff>47068</xdr:rowOff>
    </xdr:to>
    <xdr:sp macro="" textlink="">
      <xdr:nvSpPr>
        <xdr:cNvPr id="244" name="楕円 243">
          <a:extLst>
            <a:ext uri="{FF2B5EF4-FFF2-40B4-BE49-F238E27FC236}">
              <a16:creationId xmlns:a16="http://schemas.microsoft.com/office/drawing/2014/main" id="{394F7A9E-9991-410C-A990-CE341FE51007}"/>
            </a:ext>
          </a:extLst>
        </xdr:cNvPr>
        <xdr:cNvSpPr/>
      </xdr:nvSpPr>
      <xdr:spPr>
        <a:xfrm>
          <a:off x="9141778" y="10618231"/>
          <a:ext cx="75883" cy="9874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31845</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D7AC92B8-89FB-4312-A441-3BF8D1BC5DF2}"/>
            </a:ext>
          </a:extLst>
        </xdr:cNvPr>
        <xdr:cNvSpPr txBox="1"/>
      </xdr:nvSpPr>
      <xdr:spPr>
        <a:xfrm>
          <a:off x="9205913" y="1053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123598</xdr:rowOff>
    </xdr:from>
    <xdr:to>
      <xdr:col>50</xdr:col>
      <xdr:colOff>165100</xdr:colOff>
      <xdr:row>64</xdr:row>
      <xdr:rowOff>53748</xdr:rowOff>
    </xdr:to>
    <xdr:sp macro="" textlink="">
      <xdr:nvSpPr>
        <xdr:cNvPr id="246" name="楕円 245">
          <a:extLst>
            <a:ext uri="{FF2B5EF4-FFF2-40B4-BE49-F238E27FC236}">
              <a16:creationId xmlns:a16="http://schemas.microsoft.com/office/drawing/2014/main" id="{28B2984D-2702-4BD9-8C47-B2927B16D95E}"/>
            </a:ext>
          </a:extLst>
        </xdr:cNvPr>
        <xdr:cNvSpPr/>
      </xdr:nvSpPr>
      <xdr:spPr>
        <a:xfrm>
          <a:off x="8398828" y="10626816"/>
          <a:ext cx="9969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167718</xdr:rowOff>
    </xdr:from>
    <xdr:to>
      <xdr:col>55</xdr:col>
      <xdr:colOff>0</xdr:colOff>
      <xdr:row>64</xdr:row>
      <xdr:rowOff>2948</xdr:rowOff>
    </xdr:to>
    <xdr:cxnSp macro="">
      <xdr:nvCxnSpPr>
        <xdr:cNvPr id="247" name="直線コネクタ 246">
          <a:extLst>
            <a:ext uri="{FF2B5EF4-FFF2-40B4-BE49-F238E27FC236}">
              <a16:creationId xmlns:a16="http://schemas.microsoft.com/office/drawing/2014/main" id="{5453DFF0-D5FF-49EC-8994-154FFB043220}"/>
            </a:ext>
          </a:extLst>
        </xdr:cNvPr>
        <xdr:cNvCxnSpPr/>
      </xdr:nvCxnSpPr>
      <xdr:spPr>
        <a:xfrm flipV="1">
          <a:off x="8448675" y="10668079"/>
          <a:ext cx="719138" cy="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123425</xdr:rowOff>
    </xdr:from>
    <xdr:to>
      <xdr:col>46</xdr:col>
      <xdr:colOff>38100</xdr:colOff>
      <xdr:row>64</xdr:row>
      <xdr:rowOff>53575</xdr:rowOff>
    </xdr:to>
    <xdr:sp macro="" textlink="">
      <xdr:nvSpPr>
        <xdr:cNvPr id="248" name="楕円 247">
          <a:extLst>
            <a:ext uri="{FF2B5EF4-FFF2-40B4-BE49-F238E27FC236}">
              <a16:creationId xmlns:a16="http://schemas.microsoft.com/office/drawing/2014/main" id="{22121CB5-437B-467B-9351-0A8F2FC45C8F}"/>
            </a:ext>
          </a:extLst>
        </xdr:cNvPr>
        <xdr:cNvSpPr/>
      </xdr:nvSpPr>
      <xdr:spPr>
        <a:xfrm>
          <a:off x="7626986" y="10626643"/>
          <a:ext cx="78739"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2775</xdr:rowOff>
    </xdr:from>
    <xdr:to>
      <xdr:col>50</xdr:col>
      <xdr:colOff>114300</xdr:colOff>
      <xdr:row>64</xdr:row>
      <xdr:rowOff>2948</xdr:rowOff>
    </xdr:to>
    <xdr:cxnSp macro="">
      <xdr:nvCxnSpPr>
        <xdr:cNvPr id="249" name="直線コネクタ 248">
          <a:extLst>
            <a:ext uri="{FF2B5EF4-FFF2-40B4-BE49-F238E27FC236}">
              <a16:creationId xmlns:a16="http://schemas.microsoft.com/office/drawing/2014/main" id="{EBF6907C-706D-48B8-A46E-555F311332DE}"/>
            </a:ext>
          </a:extLst>
        </xdr:cNvPr>
        <xdr:cNvCxnSpPr/>
      </xdr:nvCxnSpPr>
      <xdr:spPr>
        <a:xfrm>
          <a:off x="7670166" y="10670775"/>
          <a:ext cx="778509"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126986</xdr:rowOff>
    </xdr:from>
    <xdr:to>
      <xdr:col>41</xdr:col>
      <xdr:colOff>101600</xdr:colOff>
      <xdr:row>64</xdr:row>
      <xdr:rowOff>57136</xdr:rowOff>
    </xdr:to>
    <xdr:sp macro="" textlink="">
      <xdr:nvSpPr>
        <xdr:cNvPr id="250" name="楕円 249">
          <a:extLst>
            <a:ext uri="{FF2B5EF4-FFF2-40B4-BE49-F238E27FC236}">
              <a16:creationId xmlns:a16="http://schemas.microsoft.com/office/drawing/2014/main" id="{2D401B51-82A1-4289-A761-E00838534452}"/>
            </a:ext>
          </a:extLst>
        </xdr:cNvPr>
        <xdr:cNvSpPr/>
      </xdr:nvSpPr>
      <xdr:spPr>
        <a:xfrm>
          <a:off x="6834188" y="10627347"/>
          <a:ext cx="102553"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2775</xdr:rowOff>
    </xdr:from>
    <xdr:to>
      <xdr:col>45</xdr:col>
      <xdr:colOff>177800</xdr:colOff>
      <xdr:row>64</xdr:row>
      <xdr:rowOff>6336</xdr:rowOff>
    </xdr:to>
    <xdr:cxnSp macro="">
      <xdr:nvCxnSpPr>
        <xdr:cNvPr id="251" name="直線コネクタ 250">
          <a:extLst>
            <a:ext uri="{FF2B5EF4-FFF2-40B4-BE49-F238E27FC236}">
              <a16:creationId xmlns:a16="http://schemas.microsoft.com/office/drawing/2014/main" id="{4AC783F2-5DA5-4889-85CC-15166C562D22}"/>
            </a:ext>
          </a:extLst>
        </xdr:cNvPr>
        <xdr:cNvCxnSpPr/>
      </xdr:nvCxnSpPr>
      <xdr:spPr>
        <a:xfrm flipV="1">
          <a:off x="6884036" y="10670775"/>
          <a:ext cx="786130" cy="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127259</xdr:rowOff>
    </xdr:from>
    <xdr:to>
      <xdr:col>36</xdr:col>
      <xdr:colOff>165100</xdr:colOff>
      <xdr:row>64</xdr:row>
      <xdr:rowOff>57409</xdr:rowOff>
    </xdr:to>
    <xdr:sp macro="" textlink="">
      <xdr:nvSpPr>
        <xdr:cNvPr id="252" name="楕円 251">
          <a:extLst>
            <a:ext uri="{FF2B5EF4-FFF2-40B4-BE49-F238E27FC236}">
              <a16:creationId xmlns:a16="http://schemas.microsoft.com/office/drawing/2014/main" id="{777635D9-7FC6-407B-8930-0F4C68CC4940}"/>
            </a:ext>
          </a:extLst>
        </xdr:cNvPr>
        <xdr:cNvSpPr/>
      </xdr:nvSpPr>
      <xdr:spPr>
        <a:xfrm>
          <a:off x="6065203" y="10627620"/>
          <a:ext cx="99695" cy="9874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6336</xdr:rowOff>
    </xdr:from>
    <xdr:to>
      <xdr:col>41</xdr:col>
      <xdr:colOff>50800</xdr:colOff>
      <xdr:row>64</xdr:row>
      <xdr:rowOff>6609</xdr:rowOff>
    </xdr:to>
    <xdr:cxnSp macro="">
      <xdr:nvCxnSpPr>
        <xdr:cNvPr id="253" name="直線コネクタ 252">
          <a:extLst>
            <a:ext uri="{FF2B5EF4-FFF2-40B4-BE49-F238E27FC236}">
              <a16:creationId xmlns:a16="http://schemas.microsoft.com/office/drawing/2014/main" id="{C4BD861A-F233-443A-82A6-822B7DB715A8}"/>
            </a:ext>
          </a:extLst>
        </xdr:cNvPr>
        <xdr:cNvCxnSpPr/>
      </xdr:nvCxnSpPr>
      <xdr:spPr>
        <a:xfrm flipV="1">
          <a:off x="6115050" y="10676241"/>
          <a:ext cx="768986"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129975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87529BD2-0C94-4720-B9EF-0A436160A9EE}"/>
            </a:ext>
          </a:extLst>
        </xdr:cNvPr>
        <xdr:cNvSpPr txBox="1"/>
      </xdr:nvSpPr>
      <xdr:spPr>
        <a:xfrm>
          <a:off x="8167903" y="1013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135647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A9AD1952-2907-4241-A8F3-AD4B466D99AE}"/>
            </a:ext>
          </a:extLst>
        </xdr:cNvPr>
        <xdr:cNvSpPr txBox="1"/>
      </xdr:nvSpPr>
      <xdr:spPr>
        <a:xfrm>
          <a:off x="7401140" y="10137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153728</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4D424CE8-4931-4DFB-8B03-AE754262A278}"/>
            </a:ext>
          </a:extLst>
        </xdr:cNvPr>
        <xdr:cNvSpPr txBox="1"/>
      </xdr:nvSpPr>
      <xdr:spPr>
        <a:xfrm>
          <a:off x="6632156" y="10154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169257</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BB6A5D79-1CD6-41CD-AAC8-D1E0BAB9B47B}"/>
            </a:ext>
          </a:extLst>
        </xdr:cNvPr>
        <xdr:cNvSpPr txBox="1"/>
      </xdr:nvSpPr>
      <xdr:spPr>
        <a:xfrm>
          <a:off x="5841263" y="1016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44875</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5F994791-8B0E-4070-9779-398427DBF41C}"/>
            </a:ext>
          </a:extLst>
        </xdr:cNvPr>
        <xdr:cNvSpPr txBox="1"/>
      </xdr:nvSpPr>
      <xdr:spPr>
        <a:xfrm>
          <a:off x="8193552" y="1071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44702</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96131204-994C-4E2F-8CCA-8AD540CA3224}"/>
            </a:ext>
          </a:extLst>
        </xdr:cNvPr>
        <xdr:cNvSpPr txBox="1"/>
      </xdr:nvSpPr>
      <xdr:spPr>
        <a:xfrm>
          <a:off x="7436314" y="1071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48263</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03814040-41E9-4BAF-8031-C0B30DFB8259}"/>
            </a:ext>
          </a:extLst>
        </xdr:cNvPr>
        <xdr:cNvSpPr txBox="1"/>
      </xdr:nvSpPr>
      <xdr:spPr>
        <a:xfrm>
          <a:off x="6664472" y="1071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48536</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B17A4997-4F62-4CDE-890E-E46C971685F5}"/>
            </a:ext>
          </a:extLst>
        </xdr:cNvPr>
        <xdr:cNvSpPr txBox="1"/>
      </xdr:nvSpPr>
      <xdr:spPr>
        <a:xfrm>
          <a:off x="5871674" y="1071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8C81C72-A8D3-4D11-AF57-88AAA251F61D}"/>
            </a:ext>
          </a:extLst>
        </xdr:cNvPr>
        <xdr:cNvSpPr/>
      </xdr:nvSpPr>
      <xdr:spPr>
        <a:xfrm>
          <a:off x="666750" y="11487150"/>
          <a:ext cx="4152900" cy="6169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CF211473-4573-4C32-9D3C-581752FC039C}"/>
            </a:ext>
          </a:extLst>
        </xdr:cNvPr>
        <xdr:cNvSpPr/>
      </xdr:nvSpPr>
      <xdr:spPr>
        <a:xfrm>
          <a:off x="792798" y="12127548"/>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969B36CA-853B-427C-8D07-704A9EF2E543}"/>
            </a:ext>
          </a:extLst>
        </xdr:cNvPr>
        <xdr:cNvSpPr/>
      </xdr:nvSpPr>
      <xdr:spPr>
        <a:xfrm>
          <a:off x="792798" y="12328843"/>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CC079AC-B28F-40C9-895D-E79BEEE3C434}"/>
            </a:ext>
          </a:extLst>
        </xdr:cNvPr>
        <xdr:cNvSpPr/>
      </xdr:nvSpPr>
      <xdr:spPr>
        <a:xfrm>
          <a:off x="1666875" y="12127548"/>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7D77E905-464D-4F3F-B786-904F4F924B50}"/>
            </a:ext>
          </a:extLst>
        </xdr:cNvPr>
        <xdr:cNvSpPr/>
      </xdr:nvSpPr>
      <xdr:spPr>
        <a:xfrm>
          <a:off x="1666875" y="12328843"/>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E3D819B9-28CA-448A-A484-C9B31FF18E19}"/>
            </a:ext>
          </a:extLst>
        </xdr:cNvPr>
        <xdr:cNvSpPr/>
      </xdr:nvSpPr>
      <xdr:spPr>
        <a:xfrm>
          <a:off x="2667000" y="12127548"/>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FA86C2D9-B2E1-4C04-968C-E2508A40313D}"/>
            </a:ext>
          </a:extLst>
        </xdr:cNvPr>
        <xdr:cNvSpPr/>
      </xdr:nvSpPr>
      <xdr:spPr>
        <a:xfrm>
          <a:off x="2667000" y="12328843"/>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14969D78-16A7-401F-9E55-CE7800E8ED31}"/>
            </a:ext>
          </a:extLst>
        </xdr:cNvPr>
        <xdr:cNvSpPr/>
      </xdr:nvSpPr>
      <xdr:spPr>
        <a:xfrm>
          <a:off x="666750" y="12597766"/>
          <a:ext cx="4152900" cy="222313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6A3425A0-4A8C-4C14-8B40-EC394AE5F318}"/>
            </a:ext>
          </a:extLst>
        </xdr:cNvPr>
        <xdr:cNvSpPr txBox="1"/>
      </xdr:nvSpPr>
      <xdr:spPr>
        <a:xfrm>
          <a:off x="652463" y="124110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6A7EB4A0-9B63-4A1F-899F-BD3C0E3F431A}"/>
            </a:ext>
          </a:extLst>
        </xdr:cNvPr>
        <xdr:cNvCxnSpPr/>
      </xdr:nvCxnSpPr>
      <xdr:spPr>
        <a:xfrm>
          <a:off x="666750" y="148209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1EA27581-EC0A-4FE0-A1BE-72C258DB488B}"/>
            </a:ext>
          </a:extLst>
        </xdr:cNvPr>
        <xdr:cNvSpPr txBox="1"/>
      </xdr:nvSpPr>
      <xdr:spPr>
        <a:xfrm>
          <a:off x="269104" y="146805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94525E63-BED9-40A0-B62B-E75EEDD54105}"/>
            </a:ext>
          </a:extLst>
        </xdr:cNvPr>
        <xdr:cNvCxnSpPr/>
      </xdr:nvCxnSpPr>
      <xdr:spPr>
        <a:xfrm>
          <a:off x="666750" y="144494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19357663-0A19-4652-A546-019691C11762}"/>
            </a:ext>
          </a:extLst>
        </xdr:cNvPr>
        <xdr:cNvSpPr txBox="1"/>
      </xdr:nvSpPr>
      <xdr:spPr>
        <a:xfrm>
          <a:off x="269104" y="143100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5988320-9834-4AC6-AA3F-B1D1070B50CC}"/>
            </a:ext>
          </a:extLst>
        </xdr:cNvPr>
        <xdr:cNvCxnSpPr/>
      </xdr:nvCxnSpPr>
      <xdr:spPr>
        <a:xfrm>
          <a:off x="666750" y="140779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D7B5743C-FEB3-4D7C-B24A-BB589507993B}"/>
            </a:ext>
          </a:extLst>
        </xdr:cNvPr>
        <xdr:cNvSpPr txBox="1"/>
      </xdr:nvSpPr>
      <xdr:spPr>
        <a:xfrm>
          <a:off x="334177" y="1393858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8CBD820D-ADF2-48AB-8C23-10B11E41CEF4}"/>
            </a:ext>
          </a:extLst>
        </xdr:cNvPr>
        <xdr:cNvCxnSpPr/>
      </xdr:nvCxnSpPr>
      <xdr:spPr>
        <a:xfrm>
          <a:off x="666750" y="1370647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88C14BF4-950C-40AB-9143-1B0E0581AF86}"/>
            </a:ext>
          </a:extLst>
        </xdr:cNvPr>
        <xdr:cNvSpPr txBox="1"/>
      </xdr:nvSpPr>
      <xdr:spPr>
        <a:xfrm>
          <a:off x="334177" y="1356711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BDDC11C3-C17C-4140-A192-09ACED909672}"/>
            </a:ext>
          </a:extLst>
        </xdr:cNvPr>
        <xdr:cNvCxnSpPr/>
      </xdr:nvCxnSpPr>
      <xdr:spPr>
        <a:xfrm>
          <a:off x="666750" y="13335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9C6DC20-2D54-49B7-9B93-3591B9978D1B}"/>
            </a:ext>
          </a:extLst>
        </xdr:cNvPr>
        <xdr:cNvSpPr txBox="1"/>
      </xdr:nvSpPr>
      <xdr:spPr>
        <a:xfrm>
          <a:off x="334177" y="1319563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3826E740-3096-4FDA-ADB2-A239320DCF0F}"/>
            </a:ext>
          </a:extLst>
        </xdr:cNvPr>
        <xdr:cNvCxnSpPr/>
      </xdr:nvCxnSpPr>
      <xdr:spPr>
        <a:xfrm>
          <a:off x="666750" y="1296924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4F1DF47D-1CB2-4A2A-A204-D570CF27F3E1}"/>
            </a:ext>
          </a:extLst>
        </xdr:cNvPr>
        <xdr:cNvSpPr txBox="1"/>
      </xdr:nvSpPr>
      <xdr:spPr>
        <a:xfrm>
          <a:off x="334177" y="128327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CADA27B0-717E-44C5-B3A2-007D03CDEF77}"/>
            </a:ext>
          </a:extLst>
        </xdr:cNvPr>
        <xdr:cNvCxnSpPr/>
      </xdr:nvCxnSpPr>
      <xdr:spPr>
        <a:xfrm>
          <a:off x="666750" y="1259776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1E6534A9-3061-45B3-A804-99DA7E8E6205}"/>
            </a:ext>
          </a:extLst>
        </xdr:cNvPr>
        <xdr:cNvSpPr txBox="1"/>
      </xdr:nvSpPr>
      <xdr:spPr>
        <a:xfrm>
          <a:off x="377341" y="124612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77FCF62D-D951-44AF-A04E-786E63337232}"/>
            </a:ext>
          </a:extLst>
        </xdr:cNvPr>
        <xdr:cNvSpPr/>
      </xdr:nvSpPr>
      <xdr:spPr>
        <a:xfrm>
          <a:off x="666750" y="12597766"/>
          <a:ext cx="4152900" cy="222313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442AED0B-3A7D-4037-9279-BC1ACEFF2D90}"/>
            </a:ext>
          </a:extLst>
        </xdr:cNvPr>
        <xdr:cNvCxnSpPr/>
      </xdr:nvCxnSpPr>
      <xdr:spPr>
        <a:xfrm flipV="1">
          <a:off x="4064318" y="12903519"/>
          <a:ext cx="0" cy="154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BC0F9F98-879F-453B-A075-A5A9EED3975E}"/>
            </a:ext>
          </a:extLst>
        </xdr:cNvPr>
        <xdr:cNvSpPr txBox="1"/>
      </xdr:nvSpPr>
      <xdr:spPr>
        <a:xfrm>
          <a:off x="4103053" y="1445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20B9E3F4-32F6-4B87-9947-357A04259BC8}"/>
            </a:ext>
          </a:extLst>
        </xdr:cNvPr>
        <xdr:cNvCxnSpPr/>
      </xdr:nvCxnSpPr>
      <xdr:spPr>
        <a:xfrm>
          <a:off x="3997961" y="14449425"/>
          <a:ext cx="1549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8CAFF0C6-91AE-49C5-A169-219C49C7FD00}"/>
            </a:ext>
          </a:extLst>
        </xdr:cNvPr>
        <xdr:cNvSpPr txBox="1"/>
      </xdr:nvSpPr>
      <xdr:spPr>
        <a:xfrm>
          <a:off x="4103053" y="12684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a:extLst>
            <a:ext uri="{FF2B5EF4-FFF2-40B4-BE49-F238E27FC236}">
              <a16:creationId xmlns:a16="http://schemas.microsoft.com/office/drawing/2014/main" id="{E2EDEAD3-0133-4C90-BBF2-8D1DFAA2950C}"/>
            </a:ext>
          </a:extLst>
        </xdr:cNvPr>
        <xdr:cNvCxnSpPr/>
      </xdr:nvCxnSpPr>
      <xdr:spPr>
        <a:xfrm>
          <a:off x="3997961" y="12903519"/>
          <a:ext cx="1549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AD4D4C1F-DDA3-4D20-BA02-F41D36013E96}"/>
            </a:ext>
          </a:extLst>
        </xdr:cNvPr>
        <xdr:cNvSpPr txBox="1"/>
      </xdr:nvSpPr>
      <xdr:spPr>
        <a:xfrm>
          <a:off x="4103053" y="13717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a:extLst>
            <a:ext uri="{FF2B5EF4-FFF2-40B4-BE49-F238E27FC236}">
              <a16:creationId xmlns:a16="http://schemas.microsoft.com/office/drawing/2014/main" id="{73C4188A-2F6B-4597-B287-284114DF24E6}"/>
            </a:ext>
          </a:extLst>
        </xdr:cNvPr>
        <xdr:cNvSpPr/>
      </xdr:nvSpPr>
      <xdr:spPr>
        <a:xfrm>
          <a:off x="4012248" y="13735684"/>
          <a:ext cx="102552" cy="10255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93" name="フローチャート: 判断 292">
          <a:extLst>
            <a:ext uri="{FF2B5EF4-FFF2-40B4-BE49-F238E27FC236}">
              <a16:creationId xmlns:a16="http://schemas.microsoft.com/office/drawing/2014/main" id="{E15E0046-8619-4864-A04B-4DAEF3FB3C7C}"/>
            </a:ext>
          </a:extLst>
        </xdr:cNvPr>
        <xdr:cNvSpPr/>
      </xdr:nvSpPr>
      <xdr:spPr>
        <a:xfrm>
          <a:off x="3293111" y="13731875"/>
          <a:ext cx="78739" cy="10255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94" name="フローチャート: 判断 293">
          <a:extLst>
            <a:ext uri="{FF2B5EF4-FFF2-40B4-BE49-F238E27FC236}">
              <a16:creationId xmlns:a16="http://schemas.microsoft.com/office/drawing/2014/main" id="{7931DA42-8690-4055-B997-D2E93DC7793C}"/>
            </a:ext>
          </a:extLst>
        </xdr:cNvPr>
        <xdr:cNvSpPr/>
      </xdr:nvSpPr>
      <xdr:spPr>
        <a:xfrm>
          <a:off x="2500313" y="13703300"/>
          <a:ext cx="102553" cy="10255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95" name="フローチャート: 判断 294">
          <a:extLst>
            <a:ext uri="{FF2B5EF4-FFF2-40B4-BE49-F238E27FC236}">
              <a16:creationId xmlns:a16="http://schemas.microsoft.com/office/drawing/2014/main" id="{6965BC47-AB54-4253-86B6-523A143A49B1}"/>
            </a:ext>
          </a:extLst>
        </xdr:cNvPr>
        <xdr:cNvSpPr/>
      </xdr:nvSpPr>
      <xdr:spPr>
        <a:xfrm>
          <a:off x="1731328" y="13718541"/>
          <a:ext cx="996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96" name="フローチャート: 判断 295">
          <a:extLst>
            <a:ext uri="{FF2B5EF4-FFF2-40B4-BE49-F238E27FC236}">
              <a16:creationId xmlns:a16="http://schemas.microsoft.com/office/drawing/2014/main" id="{17D26630-85EA-4949-831C-106A72B829C4}"/>
            </a:ext>
          </a:extLst>
        </xdr:cNvPr>
        <xdr:cNvSpPr/>
      </xdr:nvSpPr>
      <xdr:spPr>
        <a:xfrm>
          <a:off x="959486" y="13714730"/>
          <a:ext cx="78739"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2619A2B3-C96D-4AF6-9271-B318FDB3EF15}"/>
            </a:ext>
          </a:extLst>
        </xdr:cNvPr>
        <xdr:cNvSpPr txBox="1"/>
      </xdr:nvSpPr>
      <xdr:spPr>
        <a:xfrm>
          <a:off x="3898266"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561CE199-E9BF-442E-A323-925C69E5992A}"/>
            </a:ext>
          </a:extLst>
        </xdr:cNvPr>
        <xdr:cNvSpPr txBox="1"/>
      </xdr:nvSpPr>
      <xdr:spPr>
        <a:xfrm>
          <a:off x="3169603"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C6743C1-9E77-4C98-A68E-EE8763C373B0}"/>
            </a:ext>
          </a:extLst>
        </xdr:cNvPr>
        <xdr:cNvSpPr txBox="1"/>
      </xdr:nvSpPr>
      <xdr:spPr>
        <a:xfrm>
          <a:off x="2383473"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841E958-75EF-4C37-A42E-A62D1E69078E}"/>
            </a:ext>
          </a:extLst>
        </xdr:cNvPr>
        <xdr:cNvSpPr txBox="1"/>
      </xdr:nvSpPr>
      <xdr:spPr>
        <a:xfrm>
          <a:off x="1614488"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4FDA87F-BD7B-4AF2-A2FC-284CDEDE4F3F}"/>
            </a:ext>
          </a:extLst>
        </xdr:cNvPr>
        <xdr:cNvSpPr txBox="1"/>
      </xdr:nvSpPr>
      <xdr:spPr>
        <a:xfrm>
          <a:off x="835978"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88264</xdr:rowOff>
    </xdr:from>
    <xdr:to>
      <xdr:col>24</xdr:col>
      <xdr:colOff>114300</xdr:colOff>
      <xdr:row>80</xdr:row>
      <xdr:rowOff>18414</xdr:rowOff>
    </xdr:to>
    <xdr:sp macro="" textlink="">
      <xdr:nvSpPr>
        <xdr:cNvPr id="302" name="楕円 301">
          <a:extLst>
            <a:ext uri="{FF2B5EF4-FFF2-40B4-BE49-F238E27FC236}">
              <a16:creationId xmlns:a16="http://schemas.microsoft.com/office/drawing/2014/main" id="{EAEF8D71-39F0-4FBE-B34C-72222B28B882}"/>
            </a:ext>
          </a:extLst>
        </xdr:cNvPr>
        <xdr:cNvSpPr/>
      </xdr:nvSpPr>
      <xdr:spPr>
        <a:xfrm>
          <a:off x="4012248" y="13255625"/>
          <a:ext cx="10255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111141</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F2DF22B3-5D1B-4B47-9A82-8D196221A7F6}"/>
            </a:ext>
          </a:extLst>
        </xdr:cNvPr>
        <xdr:cNvSpPr txBox="1"/>
      </xdr:nvSpPr>
      <xdr:spPr>
        <a:xfrm>
          <a:off x="4103053" y="1311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40639</xdr:rowOff>
    </xdr:from>
    <xdr:to>
      <xdr:col>20</xdr:col>
      <xdr:colOff>38100</xdr:colOff>
      <xdr:row>79</xdr:row>
      <xdr:rowOff>142239</xdr:rowOff>
    </xdr:to>
    <xdr:sp macro="" textlink="">
      <xdr:nvSpPr>
        <xdr:cNvPr id="304" name="楕円 303">
          <a:extLst>
            <a:ext uri="{FF2B5EF4-FFF2-40B4-BE49-F238E27FC236}">
              <a16:creationId xmlns:a16="http://schemas.microsoft.com/office/drawing/2014/main" id="{4A01FC7C-BFEE-4AED-9371-3C221AB438AB}"/>
            </a:ext>
          </a:extLst>
        </xdr:cNvPr>
        <xdr:cNvSpPr/>
      </xdr:nvSpPr>
      <xdr:spPr>
        <a:xfrm>
          <a:off x="3293111" y="13208952"/>
          <a:ext cx="78739"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91439</xdr:rowOff>
    </xdr:from>
    <xdr:to>
      <xdr:col>24</xdr:col>
      <xdr:colOff>63500</xdr:colOff>
      <xdr:row>79</xdr:row>
      <xdr:rowOff>139064</xdr:rowOff>
    </xdr:to>
    <xdr:cxnSp macro="">
      <xdr:nvCxnSpPr>
        <xdr:cNvPr id="305" name="直線コネクタ 304">
          <a:extLst>
            <a:ext uri="{FF2B5EF4-FFF2-40B4-BE49-F238E27FC236}">
              <a16:creationId xmlns:a16="http://schemas.microsoft.com/office/drawing/2014/main" id="{11D35831-0BAF-459E-92C5-46467D6605FF}"/>
            </a:ext>
          </a:extLst>
        </xdr:cNvPr>
        <xdr:cNvCxnSpPr/>
      </xdr:nvCxnSpPr>
      <xdr:spPr>
        <a:xfrm>
          <a:off x="3336291" y="13258800"/>
          <a:ext cx="728662"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164464</xdr:rowOff>
    </xdr:from>
    <xdr:to>
      <xdr:col>15</xdr:col>
      <xdr:colOff>101600</xdr:colOff>
      <xdr:row>79</xdr:row>
      <xdr:rowOff>94614</xdr:rowOff>
    </xdr:to>
    <xdr:sp macro="" textlink="">
      <xdr:nvSpPr>
        <xdr:cNvPr id="306" name="楕円 305">
          <a:extLst>
            <a:ext uri="{FF2B5EF4-FFF2-40B4-BE49-F238E27FC236}">
              <a16:creationId xmlns:a16="http://schemas.microsoft.com/office/drawing/2014/main" id="{2C27BFAB-FC3A-4189-BDBA-5614384B313F}"/>
            </a:ext>
          </a:extLst>
        </xdr:cNvPr>
        <xdr:cNvSpPr/>
      </xdr:nvSpPr>
      <xdr:spPr>
        <a:xfrm>
          <a:off x="2500313" y="13165137"/>
          <a:ext cx="102553"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43814</xdr:rowOff>
    </xdr:from>
    <xdr:to>
      <xdr:col>19</xdr:col>
      <xdr:colOff>177800</xdr:colOff>
      <xdr:row>79</xdr:row>
      <xdr:rowOff>91439</xdr:rowOff>
    </xdr:to>
    <xdr:cxnSp macro="">
      <xdr:nvCxnSpPr>
        <xdr:cNvPr id="307" name="直線コネクタ 306">
          <a:extLst>
            <a:ext uri="{FF2B5EF4-FFF2-40B4-BE49-F238E27FC236}">
              <a16:creationId xmlns:a16="http://schemas.microsoft.com/office/drawing/2014/main" id="{B4815727-D6A8-4663-A396-5E03D672ADD7}"/>
            </a:ext>
          </a:extLst>
        </xdr:cNvPr>
        <xdr:cNvCxnSpPr/>
      </xdr:nvCxnSpPr>
      <xdr:spPr>
        <a:xfrm>
          <a:off x="2550161" y="13214032"/>
          <a:ext cx="78613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128270</xdr:rowOff>
    </xdr:from>
    <xdr:to>
      <xdr:col>10</xdr:col>
      <xdr:colOff>165100</xdr:colOff>
      <xdr:row>80</xdr:row>
      <xdr:rowOff>58420</xdr:rowOff>
    </xdr:to>
    <xdr:sp macro="" textlink="">
      <xdr:nvSpPr>
        <xdr:cNvPr id="308" name="楕円 307">
          <a:extLst>
            <a:ext uri="{FF2B5EF4-FFF2-40B4-BE49-F238E27FC236}">
              <a16:creationId xmlns:a16="http://schemas.microsoft.com/office/drawing/2014/main" id="{C17D46C9-2025-4F7D-8EB4-F1E4EAA2C892}"/>
            </a:ext>
          </a:extLst>
        </xdr:cNvPr>
        <xdr:cNvSpPr/>
      </xdr:nvSpPr>
      <xdr:spPr>
        <a:xfrm>
          <a:off x="1731328" y="13295631"/>
          <a:ext cx="99695" cy="9874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43814</xdr:rowOff>
    </xdr:from>
    <xdr:to>
      <xdr:col>15</xdr:col>
      <xdr:colOff>50800</xdr:colOff>
      <xdr:row>80</xdr:row>
      <xdr:rowOff>7620</xdr:rowOff>
    </xdr:to>
    <xdr:cxnSp macro="">
      <xdr:nvCxnSpPr>
        <xdr:cNvPr id="309" name="直線コネクタ 308">
          <a:extLst>
            <a:ext uri="{FF2B5EF4-FFF2-40B4-BE49-F238E27FC236}">
              <a16:creationId xmlns:a16="http://schemas.microsoft.com/office/drawing/2014/main" id="{3C482C42-3C26-40AC-85A4-53BEBA9AD202}"/>
            </a:ext>
          </a:extLst>
        </xdr:cNvPr>
        <xdr:cNvCxnSpPr/>
      </xdr:nvCxnSpPr>
      <xdr:spPr>
        <a:xfrm flipV="1">
          <a:off x="1781175" y="13214032"/>
          <a:ext cx="768986" cy="13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2539</xdr:rowOff>
    </xdr:from>
    <xdr:to>
      <xdr:col>6</xdr:col>
      <xdr:colOff>38100</xdr:colOff>
      <xdr:row>79</xdr:row>
      <xdr:rowOff>104139</xdr:rowOff>
    </xdr:to>
    <xdr:sp macro="" textlink="">
      <xdr:nvSpPr>
        <xdr:cNvPr id="310" name="楕円 309">
          <a:extLst>
            <a:ext uri="{FF2B5EF4-FFF2-40B4-BE49-F238E27FC236}">
              <a16:creationId xmlns:a16="http://schemas.microsoft.com/office/drawing/2014/main" id="{F8A421F0-B15C-4261-8301-CD566D8B8591}"/>
            </a:ext>
          </a:extLst>
        </xdr:cNvPr>
        <xdr:cNvSpPr/>
      </xdr:nvSpPr>
      <xdr:spPr>
        <a:xfrm>
          <a:off x="959486" y="13170852"/>
          <a:ext cx="78739"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53339</xdr:rowOff>
    </xdr:from>
    <xdr:to>
      <xdr:col>10</xdr:col>
      <xdr:colOff>114300</xdr:colOff>
      <xdr:row>80</xdr:row>
      <xdr:rowOff>7620</xdr:rowOff>
    </xdr:to>
    <xdr:cxnSp macro="">
      <xdr:nvCxnSpPr>
        <xdr:cNvPr id="311" name="直線コネクタ 310">
          <a:extLst>
            <a:ext uri="{FF2B5EF4-FFF2-40B4-BE49-F238E27FC236}">
              <a16:creationId xmlns:a16="http://schemas.microsoft.com/office/drawing/2014/main" id="{6952A85B-F815-4368-BCE6-71907993B6C9}"/>
            </a:ext>
          </a:extLst>
        </xdr:cNvPr>
        <xdr:cNvCxnSpPr/>
      </xdr:nvCxnSpPr>
      <xdr:spPr>
        <a:xfrm>
          <a:off x="1002666" y="13220700"/>
          <a:ext cx="778509"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158132</xdr:rowOff>
    </xdr:from>
    <xdr:ext cx="405111" cy="259045"/>
    <xdr:sp macro="" textlink="">
      <xdr:nvSpPr>
        <xdr:cNvPr id="312" name="n_1aveValue【公営住宅】&#10;有形固定資産減価償却率">
          <a:extLst>
            <a:ext uri="{FF2B5EF4-FFF2-40B4-BE49-F238E27FC236}">
              <a16:creationId xmlns:a16="http://schemas.microsoft.com/office/drawing/2014/main" id="{47068B3A-AE9C-455F-8E4D-D882B5F71961}"/>
            </a:ext>
          </a:extLst>
        </xdr:cNvPr>
        <xdr:cNvSpPr txBox="1"/>
      </xdr:nvSpPr>
      <xdr:spPr>
        <a:xfrm>
          <a:off x="3153419" y="1382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127652</xdr:rowOff>
    </xdr:from>
    <xdr:ext cx="405111" cy="259045"/>
    <xdr:sp macro="" textlink="">
      <xdr:nvSpPr>
        <xdr:cNvPr id="313" name="n_2aveValue【公営住宅】&#10;有形固定資産減価償却率">
          <a:extLst>
            <a:ext uri="{FF2B5EF4-FFF2-40B4-BE49-F238E27FC236}">
              <a16:creationId xmlns:a16="http://schemas.microsoft.com/office/drawing/2014/main" id="{10262640-FCD0-4758-9EDF-6EA7BC69D8ED}"/>
            </a:ext>
          </a:extLst>
        </xdr:cNvPr>
        <xdr:cNvSpPr txBox="1"/>
      </xdr:nvSpPr>
      <xdr:spPr>
        <a:xfrm>
          <a:off x="2372369" y="13795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140988</xdr:rowOff>
    </xdr:from>
    <xdr:ext cx="405111" cy="259045"/>
    <xdr:sp macro="" textlink="">
      <xdr:nvSpPr>
        <xdr:cNvPr id="314" name="n_3aveValue【公営住宅】&#10;有形固定資産減価償却率">
          <a:extLst>
            <a:ext uri="{FF2B5EF4-FFF2-40B4-BE49-F238E27FC236}">
              <a16:creationId xmlns:a16="http://schemas.microsoft.com/office/drawing/2014/main" id="{4615FFC4-6CB3-4490-9A53-19744906B57A}"/>
            </a:ext>
          </a:extLst>
        </xdr:cNvPr>
        <xdr:cNvSpPr txBox="1"/>
      </xdr:nvSpPr>
      <xdr:spPr>
        <a:xfrm>
          <a:off x="1603385" y="1380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137177</xdr:rowOff>
    </xdr:from>
    <xdr:ext cx="405111" cy="259045"/>
    <xdr:sp macro="" textlink="">
      <xdr:nvSpPr>
        <xdr:cNvPr id="315" name="n_4aveValue【公営住宅】&#10;有形固定資産減価償却率">
          <a:extLst>
            <a:ext uri="{FF2B5EF4-FFF2-40B4-BE49-F238E27FC236}">
              <a16:creationId xmlns:a16="http://schemas.microsoft.com/office/drawing/2014/main" id="{CEEB1CEB-D48E-4C57-ADA9-4E1FC6EED0BE}"/>
            </a:ext>
          </a:extLst>
        </xdr:cNvPr>
        <xdr:cNvSpPr txBox="1"/>
      </xdr:nvSpPr>
      <xdr:spPr>
        <a:xfrm>
          <a:off x="831542" y="13806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158766</xdr:rowOff>
    </xdr:from>
    <xdr:ext cx="405111" cy="259045"/>
    <xdr:sp macro="" textlink="">
      <xdr:nvSpPr>
        <xdr:cNvPr id="316" name="n_1mainValue【公営住宅】&#10;有形固定資産減価償却率">
          <a:extLst>
            <a:ext uri="{FF2B5EF4-FFF2-40B4-BE49-F238E27FC236}">
              <a16:creationId xmlns:a16="http://schemas.microsoft.com/office/drawing/2014/main" id="{32E12B36-61CD-4CFE-934A-63D0D35DD9DC}"/>
            </a:ext>
          </a:extLst>
        </xdr:cNvPr>
        <xdr:cNvSpPr txBox="1"/>
      </xdr:nvSpPr>
      <xdr:spPr>
        <a:xfrm>
          <a:off x="3153419" y="12995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111141</xdr:rowOff>
    </xdr:from>
    <xdr:ext cx="405111" cy="259045"/>
    <xdr:sp macro="" textlink="">
      <xdr:nvSpPr>
        <xdr:cNvPr id="317" name="n_2mainValue【公営住宅】&#10;有形固定資産減価償却率">
          <a:extLst>
            <a:ext uri="{FF2B5EF4-FFF2-40B4-BE49-F238E27FC236}">
              <a16:creationId xmlns:a16="http://schemas.microsoft.com/office/drawing/2014/main" id="{3DB0C69C-F894-4640-A238-13BDBD86AE48}"/>
            </a:ext>
          </a:extLst>
        </xdr:cNvPr>
        <xdr:cNvSpPr txBox="1"/>
      </xdr:nvSpPr>
      <xdr:spPr>
        <a:xfrm>
          <a:off x="2372369" y="12946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74947</xdr:rowOff>
    </xdr:from>
    <xdr:ext cx="405111" cy="259045"/>
    <xdr:sp macro="" textlink="">
      <xdr:nvSpPr>
        <xdr:cNvPr id="318" name="n_3mainValue【公営住宅】&#10;有形固定資産減価償却率">
          <a:extLst>
            <a:ext uri="{FF2B5EF4-FFF2-40B4-BE49-F238E27FC236}">
              <a16:creationId xmlns:a16="http://schemas.microsoft.com/office/drawing/2014/main" id="{3229B637-E315-4BF4-AE6E-DD103904CDD8}"/>
            </a:ext>
          </a:extLst>
        </xdr:cNvPr>
        <xdr:cNvSpPr txBox="1"/>
      </xdr:nvSpPr>
      <xdr:spPr>
        <a:xfrm>
          <a:off x="1603385" y="1307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120666</xdr:rowOff>
    </xdr:from>
    <xdr:ext cx="405111" cy="259045"/>
    <xdr:sp macro="" textlink="">
      <xdr:nvSpPr>
        <xdr:cNvPr id="319" name="n_4mainValue【公営住宅】&#10;有形固定資産減価償却率">
          <a:extLst>
            <a:ext uri="{FF2B5EF4-FFF2-40B4-BE49-F238E27FC236}">
              <a16:creationId xmlns:a16="http://schemas.microsoft.com/office/drawing/2014/main" id="{50B9A9B8-AF07-4962-99A3-67CC1315ADA6}"/>
            </a:ext>
          </a:extLst>
        </xdr:cNvPr>
        <xdr:cNvSpPr txBox="1"/>
      </xdr:nvSpPr>
      <xdr:spPr>
        <a:xfrm>
          <a:off x="831542" y="12957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6DCC3A11-094C-4A0A-B18D-3E6FCA8F9EF0}"/>
            </a:ext>
          </a:extLst>
        </xdr:cNvPr>
        <xdr:cNvSpPr/>
      </xdr:nvSpPr>
      <xdr:spPr>
        <a:xfrm>
          <a:off x="5793423" y="11487150"/>
          <a:ext cx="4129088" cy="6169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1379D19-F7CA-4432-8CF0-392A35168926}"/>
            </a:ext>
          </a:extLst>
        </xdr:cNvPr>
        <xdr:cNvSpPr/>
      </xdr:nvSpPr>
      <xdr:spPr>
        <a:xfrm>
          <a:off x="5898516" y="12127548"/>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6BE3654A-7935-4FF5-99D2-26F836B68C54}"/>
            </a:ext>
          </a:extLst>
        </xdr:cNvPr>
        <xdr:cNvSpPr/>
      </xdr:nvSpPr>
      <xdr:spPr>
        <a:xfrm>
          <a:off x="5898516" y="12328843"/>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2C70D4D1-51D3-4FB4-8F36-35BCE93B84DD}"/>
            </a:ext>
          </a:extLst>
        </xdr:cNvPr>
        <xdr:cNvSpPr/>
      </xdr:nvSpPr>
      <xdr:spPr>
        <a:xfrm>
          <a:off x="6793548" y="12127548"/>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90779FE4-F538-43BA-A7A6-BA1406959CA2}"/>
            </a:ext>
          </a:extLst>
        </xdr:cNvPr>
        <xdr:cNvSpPr/>
      </xdr:nvSpPr>
      <xdr:spPr>
        <a:xfrm>
          <a:off x="6793548" y="12328843"/>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59F3EB8F-619C-435D-A95E-F5B620806DE4}"/>
            </a:ext>
          </a:extLst>
        </xdr:cNvPr>
        <xdr:cNvSpPr/>
      </xdr:nvSpPr>
      <xdr:spPr>
        <a:xfrm>
          <a:off x="7793673" y="12127548"/>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9B445AAC-D233-49BA-8C13-406F59A9849E}"/>
            </a:ext>
          </a:extLst>
        </xdr:cNvPr>
        <xdr:cNvSpPr/>
      </xdr:nvSpPr>
      <xdr:spPr>
        <a:xfrm>
          <a:off x="7793673" y="12328843"/>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72B3ACAD-48EC-49CE-84EE-691AEC848CF0}"/>
            </a:ext>
          </a:extLst>
        </xdr:cNvPr>
        <xdr:cNvSpPr/>
      </xdr:nvSpPr>
      <xdr:spPr>
        <a:xfrm>
          <a:off x="5793423" y="12597766"/>
          <a:ext cx="4129088" cy="222313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A6790016-A138-4FB6-AACE-5E87CCE07523}"/>
            </a:ext>
          </a:extLst>
        </xdr:cNvPr>
        <xdr:cNvSpPr txBox="1"/>
      </xdr:nvSpPr>
      <xdr:spPr>
        <a:xfrm>
          <a:off x="5755323" y="124110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92B9C492-D445-40E3-BBA0-69129F966F41}"/>
            </a:ext>
          </a:extLst>
        </xdr:cNvPr>
        <xdr:cNvCxnSpPr/>
      </xdr:nvCxnSpPr>
      <xdr:spPr>
        <a:xfrm>
          <a:off x="5793423" y="14820900"/>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A8FAD8ED-683F-42EE-866E-E7801771C8E5}"/>
            </a:ext>
          </a:extLst>
        </xdr:cNvPr>
        <xdr:cNvCxnSpPr/>
      </xdr:nvCxnSpPr>
      <xdr:spPr>
        <a:xfrm>
          <a:off x="5793423" y="14449425"/>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516F05A5-ACB7-436A-81BA-FACB076B9F30}"/>
            </a:ext>
          </a:extLst>
        </xdr:cNvPr>
        <xdr:cNvSpPr txBox="1"/>
      </xdr:nvSpPr>
      <xdr:spPr>
        <a:xfrm>
          <a:off x="5374821" y="143100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A130C441-EEC9-46AD-A6E1-B0B98AFE35AF}"/>
            </a:ext>
          </a:extLst>
        </xdr:cNvPr>
        <xdr:cNvCxnSpPr/>
      </xdr:nvCxnSpPr>
      <xdr:spPr>
        <a:xfrm>
          <a:off x="5793423" y="14077950"/>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72870AD9-3A17-4FDA-B695-3F32C61019B0}"/>
            </a:ext>
          </a:extLst>
        </xdr:cNvPr>
        <xdr:cNvSpPr txBox="1"/>
      </xdr:nvSpPr>
      <xdr:spPr>
        <a:xfrm>
          <a:off x="5374821" y="1393858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B8E2346-D93F-4088-B5B1-8AB3CCA7B955}"/>
            </a:ext>
          </a:extLst>
        </xdr:cNvPr>
        <xdr:cNvCxnSpPr/>
      </xdr:nvCxnSpPr>
      <xdr:spPr>
        <a:xfrm>
          <a:off x="5793423" y="13706475"/>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D5FC87D0-6562-4464-878D-7976F5A25A0A}"/>
            </a:ext>
          </a:extLst>
        </xdr:cNvPr>
        <xdr:cNvSpPr txBox="1"/>
      </xdr:nvSpPr>
      <xdr:spPr>
        <a:xfrm>
          <a:off x="5374821" y="13567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46748C7D-2A86-4277-80FE-B16263E89CA1}"/>
            </a:ext>
          </a:extLst>
        </xdr:cNvPr>
        <xdr:cNvCxnSpPr/>
      </xdr:nvCxnSpPr>
      <xdr:spPr>
        <a:xfrm>
          <a:off x="5793423" y="13335000"/>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ADD7235C-0055-4ADC-B8E1-A93D70AE67F3}"/>
            </a:ext>
          </a:extLst>
        </xdr:cNvPr>
        <xdr:cNvSpPr txBox="1"/>
      </xdr:nvSpPr>
      <xdr:spPr>
        <a:xfrm>
          <a:off x="5374821" y="1319563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4ACAD7B4-5EDB-4ABB-8BFB-C9B7F9C2B682}"/>
            </a:ext>
          </a:extLst>
        </xdr:cNvPr>
        <xdr:cNvCxnSpPr/>
      </xdr:nvCxnSpPr>
      <xdr:spPr>
        <a:xfrm>
          <a:off x="5793423" y="12969241"/>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16FAEEDC-A470-435E-9772-545C402068E4}"/>
            </a:ext>
          </a:extLst>
        </xdr:cNvPr>
        <xdr:cNvSpPr txBox="1"/>
      </xdr:nvSpPr>
      <xdr:spPr>
        <a:xfrm>
          <a:off x="5374821" y="128327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AA7867D5-A7DA-4035-9A45-9CB17D50DAD2}"/>
            </a:ext>
          </a:extLst>
        </xdr:cNvPr>
        <xdr:cNvCxnSpPr/>
      </xdr:nvCxnSpPr>
      <xdr:spPr>
        <a:xfrm>
          <a:off x="5793423" y="12597766"/>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13AB5CC-802E-4D19-8E56-ED4567339A3B}"/>
            </a:ext>
          </a:extLst>
        </xdr:cNvPr>
        <xdr:cNvSpPr txBox="1"/>
      </xdr:nvSpPr>
      <xdr:spPr>
        <a:xfrm>
          <a:off x="5333562" y="124612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F005E0C2-7EEA-4AEE-B67B-94FE0724D1A0}"/>
            </a:ext>
          </a:extLst>
        </xdr:cNvPr>
        <xdr:cNvSpPr/>
      </xdr:nvSpPr>
      <xdr:spPr>
        <a:xfrm>
          <a:off x="5793423" y="12597766"/>
          <a:ext cx="4129088" cy="222313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6B363B5D-608E-418B-87FD-51205095C44D}"/>
            </a:ext>
          </a:extLst>
        </xdr:cNvPr>
        <xdr:cNvCxnSpPr/>
      </xdr:nvCxnSpPr>
      <xdr:spPr>
        <a:xfrm flipV="1">
          <a:off x="9167178" y="13093636"/>
          <a:ext cx="0" cy="1343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6845921A-57C4-4893-BCE5-8CE1A0D1D8F6}"/>
            </a:ext>
          </a:extLst>
        </xdr:cNvPr>
        <xdr:cNvSpPr txBox="1"/>
      </xdr:nvSpPr>
      <xdr:spPr>
        <a:xfrm>
          <a:off x="9205913"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C5E847E7-7C9B-43B7-8F48-0B01EBC25C99}"/>
            </a:ext>
          </a:extLst>
        </xdr:cNvPr>
        <xdr:cNvCxnSpPr/>
      </xdr:nvCxnSpPr>
      <xdr:spPr>
        <a:xfrm>
          <a:off x="9103678" y="14436852"/>
          <a:ext cx="15208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a:extLst>
            <a:ext uri="{FF2B5EF4-FFF2-40B4-BE49-F238E27FC236}">
              <a16:creationId xmlns:a16="http://schemas.microsoft.com/office/drawing/2014/main" id="{D0D65C59-582A-4CBC-BF61-4D9FEEE1268A}"/>
            </a:ext>
          </a:extLst>
        </xdr:cNvPr>
        <xdr:cNvSpPr txBox="1"/>
      </xdr:nvSpPr>
      <xdr:spPr>
        <a:xfrm>
          <a:off x="9205913" y="1287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a:extLst>
            <a:ext uri="{FF2B5EF4-FFF2-40B4-BE49-F238E27FC236}">
              <a16:creationId xmlns:a16="http://schemas.microsoft.com/office/drawing/2014/main" id="{AE5C530A-5379-4275-AD37-10A6915D870A}"/>
            </a:ext>
          </a:extLst>
        </xdr:cNvPr>
        <xdr:cNvCxnSpPr/>
      </xdr:nvCxnSpPr>
      <xdr:spPr>
        <a:xfrm>
          <a:off x="9103678" y="13093636"/>
          <a:ext cx="15208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155719</xdr:rowOff>
    </xdr:from>
    <xdr:ext cx="469744" cy="259045"/>
    <xdr:sp macro="" textlink="">
      <xdr:nvSpPr>
        <xdr:cNvPr id="348" name="【公営住宅】&#10;一人当たり面積平均値テキスト">
          <a:extLst>
            <a:ext uri="{FF2B5EF4-FFF2-40B4-BE49-F238E27FC236}">
              <a16:creationId xmlns:a16="http://schemas.microsoft.com/office/drawing/2014/main" id="{E6AF4185-88C8-4E7C-8B96-993C16D855E3}"/>
            </a:ext>
          </a:extLst>
        </xdr:cNvPr>
        <xdr:cNvSpPr txBox="1"/>
      </xdr:nvSpPr>
      <xdr:spPr>
        <a:xfrm>
          <a:off x="9205913" y="13990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a:extLst>
            <a:ext uri="{FF2B5EF4-FFF2-40B4-BE49-F238E27FC236}">
              <a16:creationId xmlns:a16="http://schemas.microsoft.com/office/drawing/2014/main" id="{745589A4-62ED-4793-B1A6-A6E4BF695CF5}"/>
            </a:ext>
          </a:extLst>
        </xdr:cNvPr>
        <xdr:cNvSpPr/>
      </xdr:nvSpPr>
      <xdr:spPr>
        <a:xfrm>
          <a:off x="9141778" y="14133640"/>
          <a:ext cx="75883" cy="9874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50" name="フローチャート: 判断 349">
          <a:extLst>
            <a:ext uri="{FF2B5EF4-FFF2-40B4-BE49-F238E27FC236}">
              <a16:creationId xmlns:a16="http://schemas.microsoft.com/office/drawing/2014/main" id="{562BC589-7547-4559-8C1D-1B2E8C3BF6A2}"/>
            </a:ext>
          </a:extLst>
        </xdr:cNvPr>
        <xdr:cNvSpPr/>
      </xdr:nvSpPr>
      <xdr:spPr>
        <a:xfrm>
          <a:off x="8398828" y="14129068"/>
          <a:ext cx="99695" cy="9398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51" name="フローチャート: 判断 350">
          <a:extLst>
            <a:ext uri="{FF2B5EF4-FFF2-40B4-BE49-F238E27FC236}">
              <a16:creationId xmlns:a16="http://schemas.microsoft.com/office/drawing/2014/main" id="{5E9839DB-73EE-4039-AD0F-83CECA029906}"/>
            </a:ext>
          </a:extLst>
        </xdr:cNvPr>
        <xdr:cNvSpPr/>
      </xdr:nvSpPr>
      <xdr:spPr>
        <a:xfrm>
          <a:off x="7626986" y="14139927"/>
          <a:ext cx="78739"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52" name="フローチャート: 判断 351">
          <a:extLst>
            <a:ext uri="{FF2B5EF4-FFF2-40B4-BE49-F238E27FC236}">
              <a16:creationId xmlns:a16="http://schemas.microsoft.com/office/drawing/2014/main" id="{96DC2339-57D3-49ED-8F36-64CA938704D4}"/>
            </a:ext>
          </a:extLst>
        </xdr:cNvPr>
        <xdr:cNvSpPr/>
      </xdr:nvSpPr>
      <xdr:spPr>
        <a:xfrm>
          <a:off x="6834188" y="14170216"/>
          <a:ext cx="102553" cy="9874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3" name="フローチャート: 判断 352">
          <a:extLst>
            <a:ext uri="{FF2B5EF4-FFF2-40B4-BE49-F238E27FC236}">
              <a16:creationId xmlns:a16="http://schemas.microsoft.com/office/drawing/2014/main" id="{85A6AC79-49D6-43A7-ABCE-22F89EBC5D5B}"/>
            </a:ext>
          </a:extLst>
        </xdr:cNvPr>
        <xdr:cNvSpPr/>
      </xdr:nvSpPr>
      <xdr:spPr>
        <a:xfrm>
          <a:off x="6065203" y="14153642"/>
          <a:ext cx="99695" cy="9874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4395109F-0A87-46F4-8FF7-DEA6C80B5F4A}"/>
            </a:ext>
          </a:extLst>
        </xdr:cNvPr>
        <xdr:cNvSpPr txBox="1"/>
      </xdr:nvSpPr>
      <xdr:spPr>
        <a:xfrm>
          <a:off x="9001125"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F649F3CA-0443-456E-9ADA-E84B8D58B812}"/>
            </a:ext>
          </a:extLst>
        </xdr:cNvPr>
        <xdr:cNvSpPr txBox="1"/>
      </xdr:nvSpPr>
      <xdr:spPr>
        <a:xfrm>
          <a:off x="8281988"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AA4ED0C-5F27-4363-9C8D-C6BDDD0F228E}"/>
            </a:ext>
          </a:extLst>
        </xdr:cNvPr>
        <xdr:cNvSpPr txBox="1"/>
      </xdr:nvSpPr>
      <xdr:spPr>
        <a:xfrm>
          <a:off x="7503478"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3BBEE6A-19F6-4EBD-A164-BA695B511495}"/>
            </a:ext>
          </a:extLst>
        </xdr:cNvPr>
        <xdr:cNvSpPr txBox="1"/>
      </xdr:nvSpPr>
      <xdr:spPr>
        <a:xfrm>
          <a:off x="6717348"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3BBC738-F9D9-45D3-9F37-84C2CEAF12EA}"/>
            </a:ext>
          </a:extLst>
        </xdr:cNvPr>
        <xdr:cNvSpPr txBox="1"/>
      </xdr:nvSpPr>
      <xdr:spPr>
        <a:xfrm>
          <a:off x="5948363"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78930</xdr:rowOff>
    </xdr:from>
    <xdr:to>
      <xdr:col>55</xdr:col>
      <xdr:colOff>50800</xdr:colOff>
      <xdr:row>86</xdr:row>
      <xdr:rowOff>9080</xdr:rowOff>
    </xdr:to>
    <xdr:sp macro="" textlink="">
      <xdr:nvSpPr>
        <xdr:cNvPr id="359" name="楕円 358">
          <a:extLst>
            <a:ext uri="{FF2B5EF4-FFF2-40B4-BE49-F238E27FC236}">
              <a16:creationId xmlns:a16="http://schemas.microsoft.com/office/drawing/2014/main" id="{1E230509-9E12-4B70-956A-7597EF8D9CF2}"/>
            </a:ext>
          </a:extLst>
        </xdr:cNvPr>
        <xdr:cNvSpPr/>
      </xdr:nvSpPr>
      <xdr:spPr>
        <a:xfrm>
          <a:off x="9141778" y="14247368"/>
          <a:ext cx="75883" cy="9874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57357</xdr:rowOff>
    </xdr:from>
    <xdr:ext cx="469744" cy="259045"/>
    <xdr:sp macro="" textlink="">
      <xdr:nvSpPr>
        <xdr:cNvPr id="360" name="【公営住宅】&#10;一人当たり面積該当値テキスト">
          <a:extLst>
            <a:ext uri="{FF2B5EF4-FFF2-40B4-BE49-F238E27FC236}">
              <a16:creationId xmlns:a16="http://schemas.microsoft.com/office/drawing/2014/main" id="{248336D5-02A5-44FB-A388-53FCF6E6F1AB}"/>
            </a:ext>
          </a:extLst>
        </xdr:cNvPr>
        <xdr:cNvSpPr txBox="1"/>
      </xdr:nvSpPr>
      <xdr:spPr>
        <a:xfrm>
          <a:off x="9205913" y="14226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79121</xdr:rowOff>
    </xdr:from>
    <xdr:to>
      <xdr:col>50</xdr:col>
      <xdr:colOff>165100</xdr:colOff>
      <xdr:row>86</xdr:row>
      <xdr:rowOff>9271</xdr:rowOff>
    </xdr:to>
    <xdr:sp macro="" textlink="">
      <xdr:nvSpPr>
        <xdr:cNvPr id="361" name="楕円 360">
          <a:extLst>
            <a:ext uri="{FF2B5EF4-FFF2-40B4-BE49-F238E27FC236}">
              <a16:creationId xmlns:a16="http://schemas.microsoft.com/office/drawing/2014/main" id="{F9A70310-9503-4642-BA67-55F0CC025C82}"/>
            </a:ext>
          </a:extLst>
        </xdr:cNvPr>
        <xdr:cNvSpPr/>
      </xdr:nvSpPr>
      <xdr:spPr>
        <a:xfrm>
          <a:off x="8398828" y="14247559"/>
          <a:ext cx="99695" cy="9874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129730</xdr:rowOff>
    </xdr:from>
    <xdr:to>
      <xdr:col>55</xdr:col>
      <xdr:colOff>0</xdr:colOff>
      <xdr:row>85</xdr:row>
      <xdr:rowOff>129921</xdr:rowOff>
    </xdr:to>
    <xdr:cxnSp macro="">
      <xdr:nvCxnSpPr>
        <xdr:cNvPr id="362" name="直線コネクタ 361">
          <a:extLst>
            <a:ext uri="{FF2B5EF4-FFF2-40B4-BE49-F238E27FC236}">
              <a16:creationId xmlns:a16="http://schemas.microsoft.com/office/drawing/2014/main" id="{13716926-4DC5-4DB3-8EBC-95584548ECEA}"/>
            </a:ext>
          </a:extLst>
        </xdr:cNvPr>
        <xdr:cNvCxnSpPr/>
      </xdr:nvCxnSpPr>
      <xdr:spPr>
        <a:xfrm flipV="1">
          <a:off x="8448675" y="14297216"/>
          <a:ext cx="719138"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78739</xdr:rowOff>
    </xdr:from>
    <xdr:to>
      <xdr:col>46</xdr:col>
      <xdr:colOff>38100</xdr:colOff>
      <xdr:row>86</xdr:row>
      <xdr:rowOff>8889</xdr:rowOff>
    </xdr:to>
    <xdr:sp macro="" textlink="">
      <xdr:nvSpPr>
        <xdr:cNvPr id="363" name="楕円 362">
          <a:extLst>
            <a:ext uri="{FF2B5EF4-FFF2-40B4-BE49-F238E27FC236}">
              <a16:creationId xmlns:a16="http://schemas.microsoft.com/office/drawing/2014/main" id="{CC10D074-BB1A-46B8-A416-9EAFBE28F495}"/>
            </a:ext>
          </a:extLst>
        </xdr:cNvPr>
        <xdr:cNvSpPr/>
      </xdr:nvSpPr>
      <xdr:spPr>
        <a:xfrm>
          <a:off x="7626986" y="14247177"/>
          <a:ext cx="78739" cy="9874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129539</xdr:rowOff>
    </xdr:from>
    <xdr:to>
      <xdr:col>50</xdr:col>
      <xdr:colOff>114300</xdr:colOff>
      <xdr:row>85</xdr:row>
      <xdr:rowOff>129921</xdr:rowOff>
    </xdr:to>
    <xdr:cxnSp macro="">
      <xdr:nvCxnSpPr>
        <xdr:cNvPr id="364" name="直線コネクタ 363">
          <a:extLst>
            <a:ext uri="{FF2B5EF4-FFF2-40B4-BE49-F238E27FC236}">
              <a16:creationId xmlns:a16="http://schemas.microsoft.com/office/drawing/2014/main" id="{5BABB5F0-2B98-4193-854F-3425F349ED5C}"/>
            </a:ext>
          </a:extLst>
        </xdr:cNvPr>
        <xdr:cNvCxnSpPr/>
      </xdr:nvCxnSpPr>
      <xdr:spPr>
        <a:xfrm>
          <a:off x="7670166" y="14297025"/>
          <a:ext cx="778509"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95886</xdr:rowOff>
    </xdr:from>
    <xdr:to>
      <xdr:col>41</xdr:col>
      <xdr:colOff>101600</xdr:colOff>
      <xdr:row>86</xdr:row>
      <xdr:rowOff>26036</xdr:rowOff>
    </xdr:to>
    <xdr:sp macro="" textlink="">
      <xdr:nvSpPr>
        <xdr:cNvPr id="365" name="楕円 364">
          <a:extLst>
            <a:ext uri="{FF2B5EF4-FFF2-40B4-BE49-F238E27FC236}">
              <a16:creationId xmlns:a16="http://schemas.microsoft.com/office/drawing/2014/main" id="{00A14AB3-3AFA-4921-9C55-C3A0EBEC7679}"/>
            </a:ext>
          </a:extLst>
        </xdr:cNvPr>
        <xdr:cNvSpPr/>
      </xdr:nvSpPr>
      <xdr:spPr>
        <a:xfrm>
          <a:off x="6834188" y="14265277"/>
          <a:ext cx="102553"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129539</xdr:rowOff>
    </xdr:from>
    <xdr:to>
      <xdr:col>45</xdr:col>
      <xdr:colOff>177800</xdr:colOff>
      <xdr:row>85</xdr:row>
      <xdr:rowOff>146686</xdr:rowOff>
    </xdr:to>
    <xdr:cxnSp macro="">
      <xdr:nvCxnSpPr>
        <xdr:cNvPr id="366" name="直線コネクタ 365">
          <a:extLst>
            <a:ext uri="{FF2B5EF4-FFF2-40B4-BE49-F238E27FC236}">
              <a16:creationId xmlns:a16="http://schemas.microsoft.com/office/drawing/2014/main" id="{15F985F9-06F6-41AF-8634-1FFD7C48E708}"/>
            </a:ext>
          </a:extLst>
        </xdr:cNvPr>
        <xdr:cNvCxnSpPr/>
      </xdr:nvCxnSpPr>
      <xdr:spPr>
        <a:xfrm flipV="1">
          <a:off x="6884036" y="14297025"/>
          <a:ext cx="786130" cy="1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96456</xdr:rowOff>
    </xdr:from>
    <xdr:to>
      <xdr:col>36</xdr:col>
      <xdr:colOff>165100</xdr:colOff>
      <xdr:row>86</xdr:row>
      <xdr:rowOff>26606</xdr:rowOff>
    </xdr:to>
    <xdr:sp macro="" textlink="">
      <xdr:nvSpPr>
        <xdr:cNvPr id="367" name="楕円 366">
          <a:extLst>
            <a:ext uri="{FF2B5EF4-FFF2-40B4-BE49-F238E27FC236}">
              <a16:creationId xmlns:a16="http://schemas.microsoft.com/office/drawing/2014/main" id="{86377F19-36ED-47E8-9F04-5D7548CED13C}"/>
            </a:ext>
          </a:extLst>
        </xdr:cNvPr>
        <xdr:cNvSpPr/>
      </xdr:nvSpPr>
      <xdr:spPr>
        <a:xfrm>
          <a:off x="6065203" y="14265847"/>
          <a:ext cx="99695"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146686</xdr:rowOff>
    </xdr:from>
    <xdr:to>
      <xdr:col>41</xdr:col>
      <xdr:colOff>50800</xdr:colOff>
      <xdr:row>85</xdr:row>
      <xdr:rowOff>147256</xdr:rowOff>
    </xdr:to>
    <xdr:cxnSp macro="">
      <xdr:nvCxnSpPr>
        <xdr:cNvPr id="368" name="直線コネクタ 367">
          <a:extLst>
            <a:ext uri="{FF2B5EF4-FFF2-40B4-BE49-F238E27FC236}">
              <a16:creationId xmlns:a16="http://schemas.microsoft.com/office/drawing/2014/main" id="{69BF700A-E9E7-498D-8529-C0ACA08F4DD1}"/>
            </a:ext>
          </a:extLst>
        </xdr:cNvPr>
        <xdr:cNvCxnSpPr/>
      </xdr:nvCxnSpPr>
      <xdr:spPr>
        <a:xfrm flipV="1">
          <a:off x="6115050" y="14313219"/>
          <a:ext cx="768986"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72090</xdr:rowOff>
    </xdr:from>
    <xdr:ext cx="469744" cy="259045"/>
    <xdr:sp macro="" textlink="">
      <xdr:nvSpPr>
        <xdr:cNvPr id="369" name="n_1aveValue【公営住宅】&#10;一人当たり面積">
          <a:extLst>
            <a:ext uri="{FF2B5EF4-FFF2-40B4-BE49-F238E27FC236}">
              <a16:creationId xmlns:a16="http://schemas.microsoft.com/office/drawing/2014/main" id="{9034D264-D69D-4477-8645-CEB5D732264A}"/>
            </a:ext>
          </a:extLst>
        </xdr:cNvPr>
        <xdr:cNvSpPr txBox="1"/>
      </xdr:nvSpPr>
      <xdr:spPr>
        <a:xfrm>
          <a:off x="8225868" y="1390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83901</xdr:rowOff>
    </xdr:from>
    <xdr:ext cx="469744" cy="259045"/>
    <xdr:sp macro="" textlink="">
      <xdr:nvSpPr>
        <xdr:cNvPr id="370" name="n_2aveValue【公営住宅】&#10;一人当たり面積">
          <a:extLst>
            <a:ext uri="{FF2B5EF4-FFF2-40B4-BE49-F238E27FC236}">
              <a16:creationId xmlns:a16="http://schemas.microsoft.com/office/drawing/2014/main" id="{D476C3F5-8D85-4DC1-AC3C-201529F0372A}"/>
            </a:ext>
          </a:extLst>
        </xdr:cNvPr>
        <xdr:cNvSpPr txBox="1"/>
      </xdr:nvSpPr>
      <xdr:spPr>
        <a:xfrm>
          <a:off x="7468630" y="1392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116095</xdr:rowOff>
    </xdr:from>
    <xdr:ext cx="469744" cy="259045"/>
    <xdr:sp macro="" textlink="">
      <xdr:nvSpPr>
        <xdr:cNvPr id="371" name="n_3aveValue【公営住宅】&#10;一人当たり面積">
          <a:extLst>
            <a:ext uri="{FF2B5EF4-FFF2-40B4-BE49-F238E27FC236}">
              <a16:creationId xmlns:a16="http://schemas.microsoft.com/office/drawing/2014/main" id="{768BD40C-376E-4D03-8BEE-7CBA830071A4}"/>
            </a:ext>
          </a:extLst>
        </xdr:cNvPr>
        <xdr:cNvSpPr txBox="1"/>
      </xdr:nvSpPr>
      <xdr:spPr>
        <a:xfrm>
          <a:off x="6675832" y="1395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72" name="n_4aveValue【公営住宅】&#10;一人当たり面積">
          <a:extLst>
            <a:ext uri="{FF2B5EF4-FFF2-40B4-BE49-F238E27FC236}">
              <a16:creationId xmlns:a16="http://schemas.microsoft.com/office/drawing/2014/main" id="{D5F7DEAE-5D6E-40A6-B680-F3DB64A55503}"/>
            </a:ext>
          </a:extLst>
        </xdr:cNvPr>
        <xdr:cNvSpPr txBox="1"/>
      </xdr:nvSpPr>
      <xdr:spPr>
        <a:xfrm>
          <a:off x="5902085" y="1393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398</xdr:rowOff>
    </xdr:from>
    <xdr:ext cx="469744" cy="259045"/>
    <xdr:sp macro="" textlink="">
      <xdr:nvSpPr>
        <xdr:cNvPr id="373" name="n_1mainValue【公営住宅】&#10;一人当たり面積">
          <a:extLst>
            <a:ext uri="{FF2B5EF4-FFF2-40B4-BE49-F238E27FC236}">
              <a16:creationId xmlns:a16="http://schemas.microsoft.com/office/drawing/2014/main" id="{A930C781-36DA-433D-B14E-C30B048B3883}"/>
            </a:ext>
          </a:extLst>
        </xdr:cNvPr>
        <xdr:cNvSpPr txBox="1"/>
      </xdr:nvSpPr>
      <xdr:spPr>
        <a:xfrm>
          <a:off x="8225868" y="1433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xdr:rowOff>
    </xdr:from>
    <xdr:ext cx="469744" cy="259045"/>
    <xdr:sp macro="" textlink="">
      <xdr:nvSpPr>
        <xdr:cNvPr id="374" name="n_2mainValue【公営住宅】&#10;一人当たり面積">
          <a:extLst>
            <a:ext uri="{FF2B5EF4-FFF2-40B4-BE49-F238E27FC236}">
              <a16:creationId xmlns:a16="http://schemas.microsoft.com/office/drawing/2014/main" id="{8F1C9C3E-4A8D-4415-83D7-E8C7C5660D4F}"/>
            </a:ext>
          </a:extLst>
        </xdr:cNvPr>
        <xdr:cNvSpPr txBox="1"/>
      </xdr:nvSpPr>
      <xdr:spPr>
        <a:xfrm>
          <a:off x="7468630" y="1433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17163</xdr:rowOff>
    </xdr:from>
    <xdr:ext cx="469744" cy="259045"/>
    <xdr:sp macro="" textlink="">
      <xdr:nvSpPr>
        <xdr:cNvPr id="375" name="n_3mainValue【公営住宅】&#10;一人当たり面積">
          <a:extLst>
            <a:ext uri="{FF2B5EF4-FFF2-40B4-BE49-F238E27FC236}">
              <a16:creationId xmlns:a16="http://schemas.microsoft.com/office/drawing/2014/main" id="{1A9D4211-C126-4E7E-BCCE-C5FE6AB39EAE}"/>
            </a:ext>
          </a:extLst>
        </xdr:cNvPr>
        <xdr:cNvSpPr txBox="1"/>
      </xdr:nvSpPr>
      <xdr:spPr>
        <a:xfrm>
          <a:off x="6675832" y="1435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17733</xdr:rowOff>
    </xdr:from>
    <xdr:ext cx="469744" cy="259045"/>
    <xdr:sp macro="" textlink="">
      <xdr:nvSpPr>
        <xdr:cNvPr id="376" name="n_4mainValue【公営住宅】&#10;一人当たり面積">
          <a:extLst>
            <a:ext uri="{FF2B5EF4-FFF2-40B4-BE49-F238E27FC236}">
              <a16:creationId xmlns:a16="http://schemas.microsoft.com/office/drawing/2014/main" id="{E19C65B5-EF09-43AB-94D1-665920FFA268}"/>
            </a:ext>
          </a:extLst>
        </xdr:cNvPr>
        <xdr:cNvSpPr txBox="1"/>
      </xdr:nvSpPr>
      <xdr:spPr>
        <a:xfrm>
          <a:off x="5902085" y="14351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3C62B131-EB40-4F8A-8B0D-EFCBAB411A40}"/>
            </a:ext>
          </a:extLst>
        </xdr:cNvPr>
        <xdr:cNvSpPr/>
      </xdr:nvSpPr>
      <xdr:spPr>
        <a:xfrm>
          <a:off x="666750" y="15188566"/>
          <a:ext cx="4152900" cy="62071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EE53A44F-8E23-476D-92B6-B708CC4BE33B}"/>
            </a:ext>
          </a:extLst>
        </xdr:cNvPr>
        <xdr:cNvSpPr/>
      </xdr:nvSpPr>
      <xdr:spPr>
        <a:xfrm>
          <a:off x="792798" y="1583277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ABCA119F-98A0-43F5-B0F0-0DF4C981E96F}"/>
            </a:ext>
          </a:extLst>
        </xdr:cNvPr>
        <xdr:cNvSpPr/>
      </xdr:nvSpPr>
      <xdr:spPr>
        <a:xfrm>
          <a:off x="792798" y="1602835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C8E861F4-21DF-4E61-B425-15A6DCB94E14}"/>
            </a:ext>
          </a:extLst>
        </xdr:cNvPr>
        <xdr:cNvSpPr/>
      </xdr:nvSpPr>
      <xdr:spPr>
        <a:xfrm>
          <a:off x="1666875" y="1583277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6FA3F58A-2379-4FFE-84FD-B4D88BB45C7D}"/>
            </a:ext>
          </a:extLst>
        </xdr:cNvPr>
        <xdr:cNvSpPr/>
      </xdr:nvSpPr>
      <xdr:spPr>
        <a:xfrm>
          <a:off x="1666875" y="1602835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82F950EE-5E27-486D-93E4-BCF8CC24AF16}"/>
            </a:ext>
          </a:extLst>
        </xdr:cNvPr>
        <xdr:cNvSpPr/>
      </xdr:nvSpPr>
      <xdr:spPr>
        <a:xfrm>
          <a:off x="2667000" y="1583277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D57F4E8F-F614-4F9C-B110-4486547633E1}"/>
            </a:ext>
          </a:extLst>
        </xdr:cNvPr>
        <xdr:cNvSpPr/>
      </xdr:nvSpPr>
      <xdr:spPr>
        <a:xfrm>
          <a:off x="2667000" y="1602835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7468781B-305E-4FF5-B879-E2C0AA4BC3E8}"/>
            </a:ext>
          </a:extLst>
        </xdr:cNvPr>
        <xdr:cNvSpPr/>
      </xdr:nvSpPr>
      <xdr:spPr>
        <a:xfrm>
          <a:off x="666750" y="16302991"/>
          <a:ext cx="4152900" cy="22193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CA91A330-4079-42D6-999C-A5ADA54D07A2}"/>
            </a:ext>
          </a:extLst>
        </xdr:cNvPr>
        <xdr:cNvSpPr txBox="1"/>
      </xdr:nvSpPr>
      <xdr:spPr>
        <a:xfrm>
          <a:off x="652463" y="16116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4ABDA44-DEA8-43AA-BB18-2D894C914796}"/>
            </a:ext>
          </a:extLst>
        </xdr:cNvPr>
        <xdr:cNvCxnSpPr/>
      </xdr:nvCxnSpPr>
      <xdr:spPr>
        <a:xfrm>
          <a:off x="666750" y="1852231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FFDF56F7-4E99-461E-9685-1BC32E027687}"/>
            </a:ext>
          </a:extLst>
        </xdr:cNvPr>
        <xdr:cNvSpPr txBox="1"/>
      </xdr:nvSpPr>
      <xdr:spPr>
        <a:xfrm>
          <a:off x="269104" y="183858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130F366F-F1EB-41F2-949C-652E7CD6AD8B}"/>
            </a:ext>
          </a:extLst>
        </xdr:cNvPr>
        <xdr:cNvCxnSpPr/>
      </xdr:nvCxnSpPr>
      <xdr:spPr>
        <a:xfrm>
          <a:off x="666750" y="1815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F73D20CA-C754-4844-A4C0-FFDC4331E62B}"/>
            </a:ext>
          </a:extLst>
        </xdr:cNvPr>
        <xdr:cNvSpPr txBox="1"/>
      </xdr:nvSpPr>
      <xdr:spPr>
        <a:xfrm>
          <a:off x="269104" y="180143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AB321EF2-D156-4586-8834-80287B612145}"/>
            </a:ext>
          </a:extLst>
        </xdr:cNvPr>
        <xdr:cNvCxnSpPr/>
      </xdr:nvCxnSpPr>
      <xdr:spPr>
        <a:xfrm>
          <a:off x="666750" y="1778317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FFD50E2F-C22E-400B-89C1-F413311A7382}"/>
            </a:ext>
          </a:extLst>
        </xdr:cNvPr>
        <xdr:cNvSpPr txBox="1"/>
      </xdr:nvSpPr>
      <xdr:spPr>
        <a:xfrm>
          <a:off x="334177" y="1764381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E5B994C3-DC01-4CBB-BF5B-F26F24E5A662}"/>
            </a:ext>
          </a:extLst>
        </xdr:cNvPr>
        <xdr:cNvCxnSpPr/>
      </xdr:nvCxnSpPr>
      <xdr:spPr>
        <a:xfrm>
          <a:off x="666750" y="17411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86500F3F-94B2-4509-B66A-30B77C09EB30}"/>
            </a:ext>
          </a:extLst>
        </xdr:cNvPr>
        <xdr:cNvSpPr txBox="1"/>
      </xdr:nvSpPr>
      <xdr:spPr>
        <a:xfrm>
          <a:off x="334177" y="1727233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8F63EDD8-3FD7-4691-A34A-43FDDE8BD1F9}"/>
            </a:ext>
          </a:extLst>
        </xdr:cNvPr>
        <xdr:cNvCxnSpPr/>
      </xdr:nvCxnSpPr>
      <xdr:spPr>
        <a:xfrm>
          <a:off x="666750" y="170402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D33CC4E4-0906-45C5-9B40-26071F0AA5AA}"/>
            </a:ext>
          </a:extLst>
        </xdr:cNvPr>
        <xdr:cNvSpPr txBox="1"/>
      </xdr:nvSpPr>
      <xdr:spPr>
        <a:xfrm>
          <a:off x="334177" y="169008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5F34BE74-12DE-48A6-A16E-C122FF7A1853}"/>
            </a:ext>
          </a:extLst>
        </xdr:cNvPr>
        <xdr:cNvCxnSpPr/>
      </xdr:nvCxnSpPr>
      <xdr:spPr>
        <a:xfrm>
          <a:off x="666750" y="166687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05F2DDD7-8519-47A0-90D6-15D4782F2607}"/>
            </a:ext>
          </a:extLst>
        </xdr:cNvPr>
        <xdr:cNvSpPr txBox="1"/>
      </xdr:nvSpPr>
      <xdr:spPr>
        <a:xfrm>
          <a:off x="334177" y="1652938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4C098F38-FEB4-4A49-94FC-CD328BD3FFAC}"/>
            </a:ext>
          </a:extLst>
        </xdr:cNvPr>
        <xdr:cNvCxnSpPr/>
      </xdr:nvCxnSpPr>
      <xdr:spPr>
        <a:xfrm>
          <a:off x="666750" y="1630299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7159ACB3-0195-4D8D-BF22-6444A60F55C9}"/>
            </a:ext>
          </a:extLst>
        </xdr:cNvPr>
        <xdr:cNvSpPr txBox="1"/>
      </xdr:nvSpPr>
      <xdr:spPr>
        <a:xfrm>
          <a:off x="377341" y="161664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255A3172-3849-4CF0-A115-618E997558B8}"/>
            </a:ext>
          </a:extLst>
        </xdr:cNvPr>
        <xdr:cNvSpPr/>
      </xdr:nvSpPr>
      <xdr:spPr>
        <a:xfrm>
          <a:off x="666750" y="16302991"/>
          <a:ext cx="4152900" cy="22193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13336</xdr:rowOff>
    </xdr:from>
    <xdr:to>
      <xdr:col>24</xdr:col>
      <xdr:colOff>62865</xdr:colOff>
      <xdr:row>107</xdr:row>
      <xdr:rowOff>72389</xdr:rowOff>
    </xdr:to>
    <xdr:cxnSp macro="">
      <xdr:nvCxnSpPr>
        <xdr:cNvPr id="401" name="直線コネクタ 400">
          <a:extLst>
            <a:ext uri="{FF2B5EF4-FFF2-40B4-BE49-F238E27FC236}">
              <a16:creationId xmlns:a16="http://schemas.microsoft.com/office/drawing/2014/main" id="{3D59EF09-2EB0-4795-91F5-80EECA87B23E}"/>
            </a:ext>
          </a:extLst>
        </xdr:cNvPr>
        <xdr:cNvCxnSpPr/>
      </xdr:nvCxnSpPr>
      <xdr:spPr>
        <a:xfrm flipV="1">
          <a:off x="4064318" y="16681134"/>
          <a:ext cx="0" cy="1224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76216</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29739D91-B85A-4195-9E28-9643A4A0D3B9}"/>
            </a:ext>
          </a:extLst>
        </xdr:cNvPr>
        <xdr:cNvSpPr txBox="1"/>
      </xdr:nvSpPr>
      <xdr:spPr>
        <a:xfrm>
          <a:off x="4103053" y="17911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72389</xdr:rowOff>
    </xdr:from>
    <xdr:to>
      <xdr:col>24</xdr:col>
      <xdr:colOff>152400</xdr:colOff>
      <xdr:row>107</xdr:row>
      <xdr:rowOff>72389</xdr:rowOff>
    </xdr:to>
    <xdr:cxnSp macro="">
      <xdr:nvCxnSpPr>
        <xdr:cNvPr id="403" name="直線コネクタ 402">
          <a:extLst>
            <a:ext uri="{FF2B5EF4-FFF2-40B4-BE49-F238E27FC236}">
              <a16:creationId xmlns:a16="http://schemas.microsoft.com/office/drawing/2014/main" id="{13EA5646-B1B4-484B-B2BE-192D945516CB}"/>
            </a:ext>
          </a:extLst>
        </xdr:cNvPr>
        <xdr:cNvCxnSpPr/>
      </xdr:nvCxnSpPr>
      <xdr:spPr>
        <a:xfrm>
          <a:off x="3997961" y="17906047"/>
          <a:ext cx="1549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131463</xdr:rowOff>
    </xdr:from>
    <xdr:ext cx="405111" cy="259045"/>
    <xdr:sp macro="" textlink="">
      <xdr:nvSpPr>
        <xdr:cNvPr id="404" name="【港湾・漁港】&#10;有形固定資産減価償却率最大値テキスト">
          <a:extLst>
            <a:ext uri="{FF2B5EF4-FFF2-40B4-BE49-F238E27FC236}">
              <a16:creationId xmlns:a16="http://schemas.microsoft.com/office/drawing/2014/main" id="{6DA63C45-301E-432C-B6AD-8AAF053AA878}"/>
            </a:ext>
          </a:extLst>
        </xdr:cNvPr>
        <xdr:cNvSpPr txBox="1"/>
      </xdr:nvSpPr>
      <xdr:spPr>
        <a:xfrm>
          <a:off x="4103053" y="16465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13336</xdr:rowOff>
    </xdr:from>
    <xdr:to>
      <xdr:col>24</xdr:col>
      <xdr:colOff>152400</xdr:colOff>
      <xdr:row>100</xdr:row>
      <xdr:rowOff>13336</xdr:rowOff>
    </xdr:to>
    <xdr:cxnSp macro="">
      <xdr:nvCxnSpPr>
        <xdr:cNvPr id="405" name="直線コネクタ 404">
          <a:extLst>
            <a:ext uri="{FF2B5EF4-FFF2-40B4-BE49-F238E27FC236}">
              <a16:creationId xmlns:a16="http://schemas.microsoft.com/office/drawing/2014/main" id="{E12AC110-FA49-4511-AE1D-503C59F1D4A9}"/>
            </a:ext>
          </a:extLst>
        </xdr:cNvPr>
        <xdr:cNvCxnSpPr/>
      </xdr:nvCxnSpPr>
      <xdr:spPr>
        <a:xfrm>
          <a:off x="3997961" y="16681134"/>
          <a:ext cx="1549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20972</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E1B69436-7838-4AA5-8311-9D87D8C69920}"/>
            </a:ext>
          </a:extLst>
        </xdr:cNvPr>
        <xdr:cNvSpPr txBox="1"/>
      </xdr:nvSpPr>
      <xdr:spPr>
        <a:xfrm>
          <a:off x="4103053" y="17357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407" name="フローチャート: 判断 406">
          <a:extLst>
            <a:ext uri="{FF2B5EF4-FFF2-40B4-BE49-F238E27FC236}">
              <a16:creationId xmlns:a16="http://schemas.microsoft.com/office/drawing/2014/main" id="{C0C9F294-5782-4713-85E8-7198059F208C}"/>
            </a:ext>
          </a:extLst>
        </xdr:cNvPr>
        <xdr:cNvSpPr/>
      </xdr:nvSpPr>
      <xdr:spPr>
        <a:xfrm>
          <a:off x="4012248" y="17379950"/>
          <a:ext cx="102552"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08" name="フローチャート: 判断 407">
          <a:extLst>
            <a:ext uri="{FF2B5EF4-FFF2-40B4-BE49-F238E27FC236}">
              <a16:creationId xmlns:a16="http://schemas.microsoft.com/office/drawing/2014/main" id="{E7F7FA81-C6DA-4876-A5AB-CAB7DA58AF4C}"/>
            </a:ext>
          </a:extLst>
        </xdr:cNvPr>
        <xdr:cNvSpPr/>
      </xdr:nvSpPr>
      <xdr:spPr>
        <a:xfrm>
          <a:off x="3293111" y="17385666"/>
          <a:ext cx="78739"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409" name="フローチャート: 判断 408">
          <a:extLst>
            <a:ext uri="{FF2B5EF4-FFF2-40B4-BE49-F238E27FC236}">
              <a16:creationId xmlns:a16="http://schemas.microsoft.com/office/drawing/2014/main" id="{C3A48EFA-E36F-4332-A9B4-48425B4A129F}"/>
            </a:ext>
          </a:extLst>
        </xdr:cNvPr>
        <xdr:cNvSpPr/>
      </xdr:nvSpPr>
      <xdr:spPr>
        <a:xfrm>
          <a:off x="2500313" y="17308513"/>
          <a:ext cx="102553"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111125</xdr:rowOff>
    </xdr:from>
    <xdr:to>
      <xdr:col>10</xdr:col>
      <xdr:colOff>165100</xdr:colOff>
      <xdr:row>104</xdr:row>
      <xdr:rowOff>41275</xdr:rowOff>
    </xdr:to>
    <xdr:sp macro="" textlink="">
      <xdr:nvSpPr>
        <xdr:cNvPr id="410" name="フローチャート: 判断 409">
          <a:extLst>
            <a:ext uri="{FF2B5EF4-FFF2-40B4-BE49-F238E27FC236}">
              <a16:creationId xmlns:a16="http://schemas.microsoft.com/office/drawing/2014/main" id="{360C1B2F-0DB8-4AD4-AACD-C0EA5AE361E7}"/>
            </a:ext>
          </a:extLst>
        </xdr:cNvPr>
        <xdr:cNvSpPr/>
      </xdr:nvSpPr>
      <xdr:spPr>
        <a:xfrm>
          <a:off x="1731328" y="17279938"/>
          <a:ext cx="99695"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52070</xdr:rowOff>
    </xdr:from>
    <xdr:to>
      <xdr:col>6</xdr:col>
      <xdr:colOff>38100</xdr:colOff>
      <xdr:row>103</xdr:row>
      <xdr:rowOff>153670</xdr:rowOff>
    </xdr:to>
    <xdr:sp macro="" textlink="">
      <xdr:nvSpPr>
        <xdr:cNvPr id="411" name="フローチャート: 判断 410">
          <a:extLst>
            <a:ext uri="{FF2B5EF4-FFF2-40B4-BE49-F238E27FC236}">
              <a16:creationId xmlns:a16="http://schemas.microsoft.com/office/drawing/2014/main" id="{DED21F07-E4E1-451A-85B1-E2D049014245}"/>
            </a:ext>
          </a:extLst>
        </xdr:cNvPr>
        <xdr:cNvSpPr/>
      </xdr:nvSpPr>
      <xdr:spPr>
        <a:xfrm>
          <a:off x="959486" y="17219931"/>
          <a:ext cx="78739" cy="1025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4CE43DB9-460C-4C92-8B7C-9D8A4C56BA56}"/>
            </a:ext>
          </a:extLst>
        </xdr:cNvPr>
        <xdr:cNvSpPr txBox="1"/>
      </xdr:nvSpPr>
      <xdr:spPr>
        <a:xfrm>
          <a:off x="3898266" y="185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29FAD40E-7D69-48ED-B1E7-1EFEB6851B05}"/>
            </a:ext>
          </a:extLst>
        </xdr:cNvPr>
        <xdr:cNvSpPr txBox="1"/>
      </xdr:nvSpPr>
      <xdr:spPr>
        <a:xfrm>
          <a:off x="3169603" y="185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B593B0C2-20AC-4325-ACF4-0480A03F2939}"/>
            </a:ext>
          </a:extLst>
        </xdr:cNvPr>
        <xdr:cNvSpPr txBox="1"/>
      </xdr:nvSpPr>
      <xdr:spPr>
        <a:xfrm>
          <a:off x="2383473" y="185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7A8DBE4F-7822-49F0-B184-CE2B56E1F2D5}"/>
            </a:ext>
          </a:extLst>
        </xdr:cNvPr>
        <xdr:cNvSpPr txBox="1"/>
      </xdr:nvSpPr>
      <xdr:spPr>
        <a:xfrm>
          <a:off x="1614488" y="185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A528CDC1-2A9B-419F-8C57-B2D8B7527C6A}"/>
            </a:ext>
          </a:extLst>
        </xdr:cNvPr>
        <xdr:cNvSpPr txBox="1"/>
      </xdr:nvSpPr>
      <xdr:spPr>
        <a:xfrm>
          <a:off x="835978" y="185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120650</xdr:rowOff>
    </xdr:from>
    <xdr:to>
      <xdr:col>24</xdr:col>
      <xdr:colOff>114300</xdr:colOff>
      <xdr:row>101</xdr:row>
      <xdr:rowOff>50800</xdr:rowOff>
    </xdr:to>
    <xdr:sp macro="" textlink="">
      <xdr:nvSpPr>
        <xdr:cNvPr id="417" name="楕円 416">
          <a:extLst>
            <a:ext uri="{FF2B5EF4-FFF2-40B4-BE49-F238E27FC236}">
              <a16:creationId xmlns:a16="http://schemas.microsoft.com/office/drawing/2014/main" id="{A1E877D7-3FF1-4F6B-A3E4-C8E17EFDDE20}"/>
            </a:ext>
          </a:extLst>
        </xdr:cNvPr>
        <xdr:cNvSpPr/>
      </xdr:nvSpPr>
      <xdr:spPr>
        <a:xfrm>
          <a:off x="4012248" y="16791305"/>
          <a:ext cx="102552" cy="9398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143527</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DD1AF6F8-8230-4BAE-943B-3E03CF8A2950}"/>
            </a:ext>
          </a:extLst>
        </xdr:cNvPr>
        <xdr:cNvSpPr txBox="1"/>
      </xdr:nvSpPr>
      <xdr:spPr>
        <a:xfrm>
          <a:off x="4103053" y="16643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139700</xdr:rowOff>
    </xdr:from>
    <xdr:to>
      <xdr:col>20</xdr:col>
      <xdr:colOff>38100</xdr:colOff>
      <xdr:row>101</xdr:row>
      <xdr:rowOff>69850</xdr:rowOff>
    </xdr:to>
    <xdr:sp macro="" textlink="">
      <xdr:nvSpPr>
        <xdr:cNvPr id="419" name="楕円 418">
          <a:extLst>
            <a:ext uri="{FF2B5EF4-FFF2-40B4-BE49-F238E27FC236}">
              <a16:creationId xmlns:a16="http://schemas.microsoft.com/office/drawing/2014/main" id="{34052517-EE3D-46AB-B71D-1A31AB71A717}"/>
            </a:ext>
          </a:extLst>
        </xdr:cNvPr>
        <xdr:cNvSpPr/>
      </xdr:nvSpPr>
      <xdr:spPr>
        <a:xfrm>
          <a:off x="3293111" y="16809403"/>
          <a:ext cx="78739"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0</xdr:rowOff>
    </xdr:from>
    <xdr:to>
      <xdr:col>24</xdr:col>
      <xdr:colOff>63500</xdr:colOff>
      <xdr:row>101</xdr:row>
      <xdr:rowOff>19050</xdr:rowOff>
    </xdr:to>
    <xdr:cxnSp macro="">
      <xdr:nvCxnSpPr>
        <xdr:cNvPr id="420" name="直線コネクタ 419">
          <a:extLst>
            <a:ext uri="{FF2B5EF4-FFF2-40B4-BE49-F238E27FC236}">
              <a16:creationId xmlns:a16="http://schemas.microsoft.com/office/drawing/2014/main" id="{220B30F7-ECD0-47D6-A5E1-A573F8B44AD2}"/>
            </a:ext>
          </a:extLst>
        </xdr:cNvPr>
        <xdr:cNvCxnSpPr/>
      </xdr:nvCxnSpPr>
      <xdr:spPr>
        <a:xfrm flipV="1">
          <a:off x="3336291" y="16835438"/>
          <a:ext cx="728662"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40639</xdr:rowOff>
    </xdr:from>
    <xdr:to>
      <xdr:col>15</xdr:col>
      <xdr:colOff>101600</xdr:colOff>
      <xdr:row>101</xdr:row>
      <xdr:rowOff>142239</xdr:rowOff>
    </xdr:to>
    <xdr:sp macro="" textlink="">
      <xdr:nvSpPr>
        <xdr:cNvPr id="421" name="楕円 420">
          <a:extLst>
            <a:ext uri="{FF2B5EF4-FFF2-40B4-BE49-F238E27FC236}">
              <a16:creationId xmlns:a16="http://schemas.microsoft.com/office/drawing/2014/main" id="{ADC95C02-35CC-4478-962C-ADA8B0CD033D}"/>
            </a:ext>
          </a:extLst>
        </xdr:cNvPr>
        <xdr:cNvSpPr/>
      </xdr:nvSpPr>
      <xdr:spPr>
        <a:xfrm>
          <a:off x="2500313" y="16876077"/>
          <a:ext cx="102553"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19050</xdr:rowOff>
    </xdr:from>
    <xdr:to>
      <xdr:col>19</xdr:col>
      <xdr:colOff>177800</xdr:colOff>
      <xdr:row>101</xdr:row>
      <xdr:rowOff>91439</xdr:rowOff>
    </xdr:to>
    <xdr:cxnSp macro="">
      <xdr:nvCxnSpPr>
        <xdr:cNvPr id="422" name="直線コネクタ 421">
          <a:extLst>
            <a:ext uri="{FF2B5EF4-FFF2-40B4-BE49-F238E27FC236}">
              <a16:creationId xmlns:a16="http://schemas.microsoft.com/office/drawing/2014/main" id="{15F9001D-3BE5-48FA-A328-8BF76EE1015C}"/>
            </a:ext>
          </a:extLst>
        </xdr:cNvPr>
        <xdr:cNvCxnSpPr/>
      </xdr:nvCxnSpPr>
      <xdr:spPr>
        <a:xfrm flipV="1">
          <a:off x="2550161" y="16855441"/>
          <a:ext cx="78613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4445</xdr:rowOff>
    </xdr:from>
    <xdr:to>
      <xdr:col>10</xdr:col>
      <xdr:colOff>165100</xdr:colOff>
      <xdr:row>101</xdr:row>
      <xdr:rowOff>106045</xdr:rowOff>
    </xdr:to>
    <xdr:sp macro="" textlink="">
      <xdr:nvSpPr>
        <xdr:cNvPr id="423" name="楕円 422">
          <a:extLst>
            <a:ext uri="{FF2B5EF4-FFF2-40B4-BE49-F238E27FC236}">
              <a16:creationId xmlns:a16="http://schemas.microsoft.com/office/drawing/2014/main" id="{0F10616B-1B97-4C63-8DAC-5A6EAB78D7C0}"/>
            </a:ext>
          </a:extLst>
        </xdr:cNvPr>
        <xdr:cNvSpPr/>
      </xdr:nvSpPr>
      <xdr:spPr>
        <a:xfrm>
          <a:off x="1731328" y="16841788"/>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55245</xdr:rowOff>
    </xdr:from>
    <xdr:to>
      <xdr:col>15</xdr:col>
      <xdr:colOff>50800</xdr:colOff>
      <xdr:row>101</xdr:row>
      <xdr:rowOff>91439</xdr:rowOff>
    </xdr:to>
    <xdr:cxnSp macro="">
      <xdr:nvCxnSpPr>
        <xdr:cNvPr id="424" name="直線コネクタ 423">
          <a:extLst>
            <a:ext uri="{FF2B5EF4-FFF2-40B4-BE49-F238E27FC236}">
              <a16:creationId xmlns:a16="http://schemas.microsoft.com/office/drawing/2014/main" id="{5FF2D05F-F81F-4DEF-9F00-C82B083241A3}"/>
            </a:ext>
          </a:extLst>
        </xdr:cNvPr>
        <xdr:cNvCxnSpPr/>
      </xdr:nvCxnSpPr>
      <xdr:spPr>
        <a:xfrm>
          <a:off x="1781175" y="16889731"/>
          <a:ext cx="768986"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137795</xdr:rowOff>
    </xdr:from>
    <xdr:to>
      <xdr:col>6</xdr:col>
      <xdr:colOff>38100</xdr:colOff>
      <xdr:row>101</xdr:row>
      <xdr:rowOff>67945</xdr:rowOff>
    </xdr:to>
    <xdr:sp macro="" textlink="">
      <xdr:nvSpPr>
        <xdr:cNvPr id="425" name="楕円 424">
          <a:extLst>
            <a:ext uri="{FF2B5EF4-FFF2-40B4-BE49-F238E27FC236}">
              <a16:creationId xmlns:a16="http://schemas.microsoft.com/office/drawing/2014/main" id="{73AE254D-4E4D-45F6-BBE0-D85518E4A04A}"/>
            </a:ext>
          </a:extLst>
        </xdr:cNvPr>
        <xdr:cNvSpPr/>
      </xdr:nvSpPr>
      <xdr:spPr>
        <a:xfrm>
          <a:off x="959486" y="16807498"/>
          <a:ext cx="78739"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17145</xdr:rowOff>
    </xdr:from>
    <xdr:to>
      <xdr:col>10</xdr:col>
      <xdr:colOff>114300</xdr:colOff>
      <xdr:row>101</xdr:row>
      <xdr:rowOff>55245</xdr:rowOff>
    </xdr:to>
    <xdr:cxnSp macro="">
      <xdr:nvCxnSpPr>
        <xdr:cNvPr id="426" name="直線コネクタ 425">
          <a:extLst>
            <a:ext uri="{FF2B5EF4-FFF2-40B4-BE49-F238E27FC236}">
              <a16:creationId xmlns:a16="http://schemas.microsoft.com/office/drawing/2014/main" id="{55E09F74-CFB9-463D-9415-15697EB21D2D}"/>
            </a:ext>
          </a:extLst>
        </xdr:cNvPr>
        <xdr:cNvCxnSpPr/>
      </xdr:nvCxnSpPr>
      <xdr:spPr>
        <a:xfrm>
          <a:off x="1002666" y="16851631"/>
          <a:ext cx="778509"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27" name="n_1aveValue【港湾・漁港】&#10;有形固定資産減価償却率">
          <a:extLst>
            <a:ext uri="{FF2B5EF4-FFF2-40B4-BE49-F238E27FC236}">
              <a16:creationId xmlns:a16="http://schemas.microsoft.com/office/drawing/2014/main" id="{B904FE40-19D8-470C-AADE-553A9BABDB85}"/>
            </a:ext>
          </a:extLst>
        </xdr:cNvPr>
        <xdr:cNvSpPr txBox="1"/>
      </xdr:nvSpPr>
      <xdr:spPr>
        <a:xfrm>
          <a:off x="3153419" y="1747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62882</xdr:rowOff>
    </xdr:from>
    <xdr:ext cx="405111" cy="259045"/>
    <xdr:sp macro="" textlink="">
      <xdr:nvSpPr>
        <xdr:cNvPr id="428" name="n_2aveValue【港湾・漁港】&#10;有形固定資産減価償却率">
          <a:extLst>
            <a:ext uri="{FF2B5EF4-FFF2-40B4-BE49-F238E27FC236}">
              <a16:creationId xmlns:a16="http://schemas.microsoft.com/office/drawing/2014/main" id="{DEA75C81-071A-4057-A8E2-6796781DB230}"/>
            </a:ext>
          </a:extLst>
        </xdr:cNvPr>
        <xdr:cNvSpPr txBox="1"/>
      </xdr:nvSpPr>
      <xdr:spPr>
        <a:xfrm>
          <a:off x="2372369" y="17399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32402</xdr:rowOff>
    </xdr:from>
    <xdr:ext cx="405111" cy="259045"/>
    <xdr:sp macro="" textlink="">
      <xdr:nvSpPr>
        <xdr:cNvPr id="429" name="n_3aveValue【港湾・漁港】&#10;有形固定資産減価償却率">
          <a:extLst>
            <a:ext uri="{FF2B5EF4-FFF2-40B4-BE49-F238E27FC236}">
              <a16:creationId xmlns:a16="http://schemas.microsoft.com/office/drawing/2014/main" id="{9F949531-54AC-4FC8-9282-270625EFB771}"/>
            </a:ext>
          </a:extLst>
        </xdr:cNvPr>
        <xdr:cNvSpPr txBox="1"/>
      </xdr:nvSpPr>
      <xdr:spPr>
        <a:xfrm>
          <a:off x="1603385" y="1736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144797</xdr:rowOff>
    </xdr:from>
    <xdr:ext cx="405111" cy="259045"/>
    <xdr:sp macro="" textlink="">
      <xdr:nvSpPr>
        <xdr:cNvPr id="430" name="n_4aveValue【港湾・漁港】&#10;有形固定資産減価償却率">
          <a:extLst>
            <a:ext uri="{FF2B5EF4-FFF2-40B4-BE49-F238E27FC236}">
              <a16:creationId xmlns:a16="http://schemas.microsoft.com/office/drawing/2014/main" id="{B555DB3B-04AF-4873-B738-650E994171EB}"/>
            </a:ext>
          </a:extLst>
        </xdr:cNvPr>
        <xdr:cNvSpPr txBox="1"/>
      </xdr:nvSpPr>
      <xdr:spPr>
        <a:xfrm>
          <a:off x="831542" y="17311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86377</xdr:rowOff>
    </xdr:from>
    <xdr:ext cx="405111" cy="259045"/>
    <xdr:sp macro="" textlink="">
      <xdr:nvSpPr>
        <xdr:cNvPr id="431" name="n_1mainValue【港湾・漁港】&#10;有形固定資産減価償却率">
          <a:extLst>
            <a:ext uri="{FF2B5EF4-FFF2-40B4-BE49-F238E27FC236}">
              <a16:creationId xmlns:a16="http://schemas.microsoft.com/office/drawing/2014/main" id="{20ED326D-930F-497E-8985-9BEA481EB07F}"/>
            </a:ext>
          </a:extLst>
        </xdr:cNvPr>
        <xdr:cNvSpPr txBox="1"/>
      </xdr:nvSpPr>
      <xdr:spPr>
        <a:xfrm>
          <a:off x="3153419" y="16590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158766</xdr:rowOff>
    </xdr:from>
    <xdr:ext cx="405111" cy="259045"/>
    <xdr:sp macro="" textlink="">
      <xdr:nvSpPr>
        <xdr:cNvPr id="432" name="n_2mainValue【港湾・漁港】&#10;有形固定資産減価償却率">
          <a:extLst>
            <a:ext uri="{FF2B5EF4-FFF2-40B4-BE49-F238E27FC236}">
              <a16:creationId xmlns:a16="http://schemas.microsoft.com/office/drawing/2014/main" id="{A9BC9387-2BB0-416A-AE81-B676CE3F656D}"/>
            </a:ext>
          </a:extLst>
        </xdr:cNvPr>
        <xdr:cNvSpPr txBox="1"/>
      </xdr:nvSpPr>
      <xdr:spPr>
        <a:xfrm>
          <a:off x="2372369" y="16662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122572</xdr:rowOff>
    </xdr:from>
    <xdr:ext cx="405111" cy="259045"/>
    <xdr:sp macro="" textlink="">
      <xdr:nvSpPr>
        <xdr:cNvPr id="433" name="n_3mainValue【港湾・漁港】&#10;有形固定資産減価償却率">
          <a:extLst>
            <a:ext uri="{FF2B5EF4-FFF2-40B4-BE49-F238E27FC236}">
              <a16:creationId xmlns:a16="http://schemas.microsoft.com/office/drawing/2014/main" id="{82AAE9CE-65C1-46BA-A2BE-F0A9939E363D}"/>
            </a:ext>
          </a:extLst>
        </xdr:cNvPr>
        <xdr:cNvSpPr txBox="1"/>
      </xdr:nvSpPr>
      <xdr:spPr>
        <a:xfrm>
          <a:off x="1603385" y="16626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84472</xdr:rowOff>
    </xdr:from>
    <xdr:ext cx="405111" cy="259045"/>
    <xdr:sp macro="" textlink="">
      <xdr:nvSpPr>
        <xdr:cNvPr id="434" name="n_4mainValue【港湾・漁港】&#10;有形固定資産減価償却率">
          <a:extLst>
            <a:ext uri="{FF2B5EF4-FFF2-40B4-BE49-F238E27FC236}">
              <a16:creationId xmlns:a16="http://schemas.microsoft.com/office/drawing/2014/main" id="{2EC556FD-AD9C-43A6-8B43-122710481E95}"/>
            </a:ext>
          </a:extLst>
        </xdr:cNvPr>
        <xdr:cNvSpPr txBox="1"/>
      </xdr:nvSpPr>
      <xdr:spPr>
        <a:xfrm>
          <a:off x="831542" y="16588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D479325B-987A-41F8-9F4C-3C0540EB808B}"/>
            </a:ext>
          </a:extLst>
        </xdr:cNvPr>
        <xdr:cNvSpPr/>
      </xdr:nvSpPr>
      <xdr:spPr>
        <a:xfrm>
          <a:off x="5793423" y="15188566"/>
          <a:ext cx="4129088" cy="62071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CB6DE60B-329A-4FCB-AC0C-75B065E2787E}"/>
            </a:ext>
          </a:extLst>
        </xdr:cNvPr>
        <xdr:cNvSpPr/>
      </xdr:nvSpPr>
      <xdr:spPr>
        <a:xfrm>
          <a:off x="5898516" y="1583277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609D7EC1-F4DF-487F-BB3F-31DC61A892E0}"/>
            </a:ext>
          </a:extLst>
        </xdr:cNvPr>
        <xdr:cNvSpPr/>
      </xdr:nvSpPr>
      <xdr:spPr>
        <a:xfrm>
          <a:off x="5898516" y="1602835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AC5F0B2B-1F1D-489F-B323-B47471CD76A7}"/>
            </a:ext>
          </a:extLst>
        </xdr:cNvPr>
        <xdr:cNvSpPr/>
      </xdr:nvSpPr>
      <xdr:spPr>
        <a:xfrm>
          <a:off x="6793548" y="1583277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C0DFBE79-C06E-4115-821B-160FD4BBB0FC}"/>
            </a:ext>
          </a:extLst>
        </xdr:cNvPr>
        <xdr:cNvSpPr/>
      </xdr:nvSpPr>
      <xdr:spPr>
        <a:xfrm>
          <a:off x="6793548" y="1602835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4AEC7489-0E00-45A2-B560-206FBC5D1CBA}"/>
            </a:ext>
          </a:extLst>
        </xdr:cNvPr>
        <xdr:cNvSpPr/>
      </xdr:nvSpPr>
      <xdr:spPr>
        <a:xfrm>
          <a:off x="7793673" y="1583277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84A6EF83-60BD-43A0-9854-251662FBBAE9}"/>
            </a:ext>
          </a:extLst>
        </xdr:cNvPr>
        <xdr:cNvSpPr/>
      </xdr:nvSpPr>
      <xdr:spPr>
        <a:xfrm>
          <a:off x="7793673" y="1602835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3DE72B3C-2DA9-4DEE-880C-E2A6296A26EF}"/>
            </a:ext>
          </a:extLst>
        </xdr:cNvPr>
        <xdr:cNvSpPr/>
      </xdr:nvSpPr>
      <xdr:spPr>
        <a:xfrm>
          <a:off x="5793423" y="16302991"/>
          <a:ext cx="4129088" cy="22193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C4B8EA1B-C418-44A3-9351-FDD2411E50DC}"/>
            </a:ext>
          </a:extLst>
        </xdr:cNvPr>
        <xdr:cNvSpPr txBox="1"/>
      </xdr:nvSpPr>
      <xdr:spPr>
        <a:xfrm>
          <a:off x="5755323" y="16116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BDEF0654-462D-4F00-8B91-75C9B4CE7CBD}"/>
            </a:ext>
          </a:extLst>
        </xdr:cNvPr>
        <xdr:cNvCxnSpPr/>
      </xdr:nvCxnSpPr>
      <xdr:spPr>
        <a:xfrm>
          <a:off x="5793423" y="18522316"/>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a:extLst>
            <a:ext uri="{FF2B5EF4-FFF2-40B4-BE49-F238E27FC236}">
              <a16:creationId xmlns:a16="http://schemas.microsoft.com/office/drawing/2014/main" id="{8240DCE6-B6D5-42B9-9FB6-CEB670566FAA}"/>
            </a:ext>
          </a:extLst>
        </xdr:cNvPr>
        <xdr:cNvCxnSpPr/>
      </xdr:nvCxnSpPr>
      <xdr:spPr>
        <a:xfrm>
          <a:off x="5793423" y="18078450"/>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a:extLst>
            <a:ext uri="{FF2B5EF4-FFF2-40B4-BE49-F238E27FC236}">
              <a16:creationId xmlns:a16="http://schemas.microsoft.com/office/drawing/2014/main" id="{AF29D7AF-3884-4572-AC20-7D2DDD3125B6}"/>
            </a:ext>
          </a:extLst>
        </xdr:cNvPr>
        <xdr:cNvSpPr txBox="1"/>
      </xdr:nvSpPr>
      <xdr:spPr>
        <a:xfrm>
          <a:off x="5567497" y="1793908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a:extLst>
            <a:ext uri="{FF2B5EF4-FFF2-40B4-BE49-F238E27FC236}">
              <a16:creationId xmlns:a16="http://schemas.microsoft.com/office/drawing/2014/main" id="{527EC92A-E70D-4320-85C0-C09DF6C2756C}"/>
            </a:ext>
          </a:extLst>
        </xdr:cNvPr>
        <xdr:cNvCxnSpPr/>
      </xdr:nvCxnSpPr>
      <xdr:spPr>
        <a:xfrm>
          <a:off x="5793423" y="17636491"/>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8" name="テキスト ボックス 447">
          <a:extLst>
            <a:ext uri="{FF2B5EF4-FFF2-40B4-BE49-F238E27FC236}">
              <a16:creationId xmlns:a16="http://schemas.microsoft.com/office/drawing/2014/main" id="{8141B3EE-B8FF-473D-ADE1-B253D3465E02}"/>
            </a:ext>
          </a:extLst>
        </xdr:cNvPr>
        <xdr:cNvSpPr txBox="1"/>
      </xdr:nvSpPr>
      <xdr:spPr>
        <a:xfrm>
          <a:off x="5179289" y="174999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a:extLst>
            <a:ext uri="{FF2B5EF4-FFF2-40B4-BE49-F238E27FC236}">
              <a16:creationId xmlns:a16="http://schemas.microsoft.com/office/drawing/2014/main" id="{B4DDC6DA-1170-471B-9885-0743C05F4D74}"/>
            </a:ext>
          </a:extLst>
        </xdr:cNvPr>
        <xdr:cNvCxnSpPr/>
      </xdr:nvCxnSpPr>
      <xdr:spPr>
        <a:xfrm>
          <a:off x="5793423" y="17188816"/>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0" name="テキスト ボックス 449">
          <a:extLst>
            <a:ext uri="{FF2B5EF4-FFF2-40B4-BE49-F238E27FC236}">
              <a16:creationId xmlns:a16="http://schemas.microsoft.com/office/drawing/2014/main" id="{D8415D9F-716B-420A-885F-A20D3300F4A9}"/>
            </a:ext>
          </a:extLst>
        </xdr:cNvPr>
        <xdr:cNvSpPr txBox="1"/>
      </xdr:nvSpPr>
      <xdr:spPr>
        <a:xfrm>
          <a:off x="5179289" y="17052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a:extLst>
            <a:ext uri="{FF2B5EF4-FFF2-40B4-BE49-F238E27FC236}">
              <a16:creationId xmlns:a16="http://schemas.microsoft.com/office/drawing/2014/main" id="{D84930F5-CC39-419E-B0F0-64C427FE8566}"/>
            </a:ext>
          </a:extLst>
        </xdr:cNvPr>
        <xdr:cNvCxnSpPr/>
      </xdr:nvCxnSpPr>
      <xdr:spPr>
        <a:xfrm>
          <a:off x="5793423" y="16744950"/>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2" name="テキスト ボックス 451">
          <a:extLst>
            <a:ext uri="{FF2B5EF4-FFF2-40B4-BE49-F238E27FC236}">
              <a16:creationId xmlns:a16="http://schemas.microsoft.com/office/drawing/2014/main" id="{1CC95025-8B69-4C46-895A-BC3DC87A8646}"/>
            </a:ext>
          </a:extLst>
        </xdr:cNvPr>
        <xdr:cNvSpPr txBox="1"/>
      </xdr:nvSpPr>
      <xdr:spPr>
        <a:xfrm>
          <a:off x="5179289" y="16605585"/>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AA8FD97B-8E23-49D6-BFE1-2A63E725E897}"/>
            </a:ext>
          </a:extLst>
        </xdr:cNvPr>
        <xdr:cNvCxnSpPr/>
      </xdr:nvCxnSpPr>
      <xdr:spPr>
        <a:xfrm>
          <a:off x="5793423" y="16302991"/>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a:extLst>
            <a:ext uri="{FF2B5EF4-FFF2-40B4-BE49-F238E27FC236}">
              <a16:creationId xmlns:a16="http://schemas.microsoft.com/office/drawing/2014/main" id="{CC8FFB3C-2D9E-4C79-BC6E-5C2D9515F075}"/>
            </a:ext>
          </a:extLst>
        </xdr:cNvPr>
        <xdr:cNvSpPr txBox="1"/>
      </xdr:nvSpPr>
      <xdr:spPr>
        <a:xfrm>
          <a:off x="5179289" y="161664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a16="http://schemas.microsoft.com/office/drawing/2014/main" id="{25FB2C37-8257-4129-8D64-D4D10CDE6DB1}"/>
            </a:ext>
          </a:extLst>
        </xdr:cNvPr>
        <xdr:cNvSpPr/>
      </xdr:nvSpPr>
      <xdr:spPr>
        <a:xfrm>
          <a:off x="5793423" y="16302991"/>
          <a:ext cx="4129088" cy="22193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32708</xdr:rowOff>
    </xdr:from>
    <xdr:to>
      <xdr:col>54</xdr:col>
      <xdr:colOff>189865</xdr:colOff>
      <xdr:row>108</xdr:row>
      <xdr:rowOff>76127</xdr:rowOff>
    </xdr:to>
    <xdr:cxnSp macro="">
      <xdr:nvCxnSpPr>
        <xdr:cNvPr id="456" name="直線コネクタ 455">
          <a:extLst>
            <a:ext uri="{FF2B5EF4-FFF2-40B4-BE49-F238E27FC236}">
              <a16:creationId xmlns:a16="http://schemas.microsoft.com/office/drawing/2014/main" id="{D407E59B-89F4-4188-94F8-D898E4B72887}"/>
            </a:ext>
          </a:extLst>
        </xdr:cNvPr>
        <xdr:cNvCxnSpPr/>
      </xdr:nvCxnSpPr>
      <xdr:spPr>
        <a:xfrm flipV="1">
          <a:off x="9167178" y="17032928"/>
          <a:ext cx="0" cy="104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457" name="【港湾・漁港】&#10;一人当たり有形固定資産（償却資産）額最小値テキスト">
          <a:extLst>
            <a:ext uri="{FF2B5EF4-FFF2-40B4-BE49-F238E27FC236}">
              <a16:creationId xmlns:a16="http://schemas.microsoft.com/office/drawing/2014/main" id="{C3E75334-7CAB-40A3-853A-7EA422CD73CA}"/>
            </a:ext>
          </a:extLst>
        </xdr:cNvPr>
        <xdr:cNvSpPr txBox="1"/>
      </xdr:nvSpPr>
      <xdr:spPr>
        <a:xfrm>
          <a:off x="9205913" y="18082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458" name="直線コネクタ 457">
          <a:extLst>
            <a:ext uri="{FF2B5EF4-FFF2-40B4-BE49-F238E27FC236}">
              <a16:creationId xmlns:a16="http://schemas.microsoft.com/office/drawing/2014/main" id="{B5E0679B-2C61-4270-B57C-A1391391CEF0}"/>
            </a:ext>
          </a:extLst>
        </xdr:cNvPr>
        <xdr:cNvCxnSpPr/>
      </xdr:nvCxnSpPr>
      <xdr:spPr>
        <a:xfrm>
          <a:off x="9103678" y="18078377"/>
          <a:ext cx="15208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150835</xdr:rowOff>
    </xdr:from>
    <xdr:ext cx="690189" cy="259045"/>
    <xdr:sp macro="" textlink="">
      <xdr:nvSpPr>
        <xdr:cNvPr id="459" name="【港湾・漁港】&#10;一人当たり有形固定資産（償却資産）額最大値テキスト">
          <a:extLst>
            <a:ext uri="{FF2B5EF4-FFF2-40B4-BE49-F238E27FC236}">
              <a16:creationId xmlns:a16="http://schemas.microsoft.com/office/drawing/2014/main" id="{1F5C84EB-6C0E-4A3B-B568-BBDDAC26548C}"/>
            </a:ext>
          </a:extLst>
        </xdr:cNvPr>
        <xdr:cNvSpPr txBox="1"/>
      </xdr:nvSpPr>
      <xdr:spPr>
        <a:xfrm>
          <a:off x="9205913" y="16819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32708</xdr:rowOff>
    </xdr:from>
    <xdr:to>
      <xdr:col>55</xdr:col>
      <xdr:colOff>88900</xdr:colOff>
      <xdr:row>102</xdr:row>
      <xdr:rowOff>32708</xdr:rowOff>
    </xdr:to>
    <xdr:cxnSp macro="">
      <xdr:nvCxnSpPr>
        <xdr:cNvPr id="460" name="直線コネクタ 459">
          <a:extLst>
            <a:ext uri="{FF2B5EF4-FFF2-40B4-BE49-F238E27FC236}">
              <a16:creationId xmlns:a16="http://schemas.microsoft.com/office/drawing/2014/main" id="{0FDFE7E9-9B6F-4485-B71B-F55BDD9C2FB0}"/>
            </a:ext>
          </a:extLst>
        </xdr:cNvPr>
        <xdr:cNvCxnSpPr/>
      </xdr:nvCxnSpPr>
      <xdr:spPr>
        <a:xfrm>
          <a:off x="9103678" y="17032928"/>
          <a:ext cx="15208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165684</xdr:rowOff>
    </xdr:from>
    <xdr:ext cx="599010" cy="259045"/>
    <xdr:sp macro="" textlink="">
      <xdr:nvSpPr>
        <xdr:cNvPr id="461" name="【港湾・漁港】&#10;一人当たり有形固定資産（償却資産）額平均値テキスト">
          <a:extLst>
            <a:ext uri="{FF2B5EF4-FFF2-40B4-BE49-F238E27FC236}">
              <a16:creationId xmlns:a16="http://schemas.microsoft.com/office/drawing/2014/main" id="{56EED864-1DC1-4B26-9221-3CD798CB72E1}"/>
            </a:ext>
          </a:extLst>
        </xdr:cNvPr>
        <xdr:cNvSpPr txBox="1"/>
      </xdr:nvSpPr>
      <xdr:spPr>
        <a:xfrm>
          <a:off x="9205913" y="176669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142807</xdr:rowOff>
    </xdr:from>
    <xdr:to>
      <xdr:col>55</xdr:col>
      <xdr:colOff>50800</xdr:colOff>
      <xdr:row>107</xdr:row>
      <xdr:rowOff>72957</xdr:rowOff>
    </xdr:to>
    <xdr:sp macro="" textlink="">
      <xdr:nvSpPr>
        <xdr:cNvPr id="462" name="フローチャート: 判断 461">
          <a:extLst>
            <a:ext uri="{FF2B5EF4-FFF2-40B4-BE49-F238E27FC236}">
              <a16:creationId xmlns:a16="http://schemas.microsoft.com/office/drawing/2014/main" id="{B221976F-28DC-49E8-B457-E12E0E05A626}"/>
            </a:ext>
          </a:extLst>
        </xdr:cNvPr>
        <xdr:cNvSpPr/>
      </xdr:nvSpPr>
      <xdr:spPr>
        <a:xfrm>
          <a:off x="9141778" y="17809777"/>
          <a:ext cx="75883" cy="9874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103428</xdr:rowOff>
    </xdr:from>
    <xdr:to>
      <xdr:col>50</xdr:col>
      <xdr:colOff>165100</xdr:colOff>
      <xdr:row>107</xdr:row>
      <xdr:rowOff>33578</xdr:rowOff>
    </xdr:to>
    <xdr:sp macro="" textlink="">
      <xdr:nvSpPr>
        <xdr:cNvPr id="463" name="フローチャート: 判断 462">
          <a:extLst>
            <a:ext uri="{FF2B5EF4-FFF2-40B4-BE49-F238E27FC236}">
              <a16:creationId xmlns:a16="http://schemas.microsoft.com/office/drawing/2014/main" id="{F3FFC6F9-8927-4D5A-A662-30390C5F1DA4}"/>
            </a:ext>
          </a:extLst>
        </xdr:cNvPr>
        <xdr:cNvSpPr/>
      </xdr:nvSpPr>
      <xdr:spPr>
        <a:xfrm>
          <a:off x="8398828" y="17770398"/>
          <a:ext cx="99695"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106491</xdr:rowOff>
    </xdr:from>
    <xdr:to>
      <xdr:col>46</xdr:col>
      <xdr:colOff>38100</xdr:colOff>
      <xdr:row>107</xdr:row>
      <xdr:rowOff>36641</xdr:rowOff>
    </xdr:to>
    <xdr:sp macro="" textlink="">
      <xdr:nvSpPr>
        <xdr:cNvPr id="464" name="フローチャート: 判断 463">
          <a:extLst>
            <a:ext uri="{FF2B5EF4-FFF2-40B4-BE49-F238E27FC236}">
              <a16:creationId xmlns:a16="http://schemas.microsoft.com/office/drawing/2014/main" id="{F8EC1639-5FAF-450A-9767-5420CC438966}"/>
            </a:ext>
          </a:extLst>
        </xdr:cNvPr>
        <xdr:cNvSpPr/>
      </xdr:nvSpPr>
      <xdr:spPr>
        <a:xfrm>
          <a:off x="7626986" y="17773461"/>
          <a:ext cx="78739" cy="9874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108950</xdr:rowOff>
    </xdr:from>
    <xdr:to>
      <xdr:col>41</xdr:col>
      <xdr:colOff>101600</xdr:colOff>
      <xdr:row>107</xdr:row>
      <xdr:rowOff>39100</xdr:rowOff>
    </xdr:to>
    <xdr:sp macro="" textlink="">
      <xdr:nvSpPr>
        <xdr:cNvPr id="465" name="フローチャート: 判断 464">
          <a:extLst>
            <a:ext uri="{FF2B5EF4-FFF2-40B4-BE49-F238E27FC236}">
              <a16:creationId xmlns:a16="http://schemas.microsoft.com/office/drawing/2014/main" id="{F26B5938-5147-4004-AC76-5586BAA08976}"/>
            </a:ext>
          </a:extLst>
        </xdr:cNvPr>
        <xdr:cNvSpPr/>
      </xdr:nvSpPr>
      <xdr:spPr>
        <a:xfrm>
          <a:off x="6834188" y="17775920"/>
          <a:ext cx="102553" cy="9874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106553</xdr:rowOff>
    </xdr:from>
    <xdr:to>
      <xdr:col>36</xdr:col>
      <xdr:colOff>165100</xdr:colOff>
      <xdr:row>107</xdr:row>
      <xdr:rowOff>36703</xdr:rowOff>
    </xdr:to>
    <xdr:sp macro="" textlink="">
      <xdr:nvSpPr>
        <xdr:cNvPr id="466" name="フローチャート: 判断 465">
          <a:extLst>
            <a:ext uri="{FF2B5EF4-FFF2-40B4-BE49-F238E27FC236}">
              <a16:creationId xmlns:a16="http://schemas.microsoft.com/office/drawing/2014/main" id="{AB77615A-472C-48E3-979B-32698682021D}"/>
            </a:ext>
          </a:extLst>
        </xdr:cNvPr>
        <xdr:cNvSpPr/>
      </xdr:nvSpPr>
      <xdr:spPr>
        <a:xfrm>
          <a:off x="6065203" y="17773523"/>
          <a:ext cx="99695" cy="9874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3B7DCC14-FEF1-4A01-A135-3832C1CE41E3}"/>
            </a:ext>
          </a:extLst>
        </xdr:cNvPr>
        <xdr:cNvSpPr txBox="1"/>
      </xdr:nvSpPr>
      <xdr:spPr>
        <a:xfrm>
          <a:off x="9001125" y="185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387C716B-87E3-40C0-B2A8-6A3556C79495}"/>
            </a:ext>
          </a:extLst>
        </xdr:cNvPr>
        <xdr:cNvSpPr txBox="1"/>
      </xdr:nvSpPr>
      <xdr:spPr>
        <a:xfrm>
          <a:off x="8281988" y="185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253998F6-524E-400C-806A-6BB48037C0CF}"/>
            </a:ext>
          </a:extLst>
        </xdr:cNvPr>
        <xdr:cNvSpPr txBox="1"/>
      </xdr:nvSpPr>
      <xdr:spPr>
        <a:xfrm>
          <a:off x="7503478" y="185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D8642860-8F01-419D-BDA5-3D2397411A7C}"/>
            </a:ext>
          </a:extLst>
        </xdr:cNvPr>
        <xdr:cNvSpPr txBox="1"/>
      </xdr:nvSpPr>
      <xdr:spPr>
        <a:xfrm>
          <a:off x="6717348" y="185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7554626A-78E1-4C80-BE19-6379F88CB6F7}"/>
            </a:ext>
          </a:extLst>
        </xdr:cNvPr>
        <xdr:cNvSpPr txBox="1"/>
      </xdr:nvSpPr>
      <xdr:spPr>
        <a:xfrm>
          <a:off x="5948363" y="185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76926</xdr:rowOff>
    </xdr:from>
    <xdr:to>
      <xdr:col>55</xdr:col>
      <xdr:colOff>50800</xdr:colOff>
      <xdr:row>108</xdr:row>
      <xdr:rowOff>7076</xdr:rowOff>
    </xdr:to>
    <xdr:sp macro="" textlink="">
      <xdr:nvSpPr>
        <xdr:cNvPr id="472" name="楕円 471">
          <a:extLst>
            <a:ext uri="{FF2B5EF4-FFF2-40B4-BE49-F238E27FC236}">
              <a16:creationId xmlns:a16="http://schemas.microsoft.com/office/drawing/2014/main" id="{75338472-6FCC-427B-A279-8B284A03BD1E}"/>
            </a:ext>
          </a:extLst>
        </xdr:cNvPr>
        <xdr:cNvSpPr/>
      </xdr:nvSpPr>
      <xdr:spPr>
        <a:xfrm>
          <a:off x="9141778" y="17912489"/>
          <a:ext cx="75883" cy="9874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163303</xdr:rowOff>
    </xdr:from>
    <xdr:ext cx="599010" cy="259045"/>
    <xdr:sp macro="" textlink="">
      <xdr:nvSpPr>
        <xdr:cNvPr id="473" name="【港湾・漁港】&#10;一人当たり有形固定資産（償却資産）額該当値テキスト">
          <a:extLst>
            <a:ext uri="{FF2B5EF4-FFF2-40B4-BE49-F238E27FC236}">
              <a16:creationId xmlns:a16="http://schemas.microsoft.com/office/drawing/2014/main" id="{26DA7CEA-1247-44B2-8269-88BA5598E980}"/>
            </a:ext>
          </a:extLst>
        </xdr:cNvPr>
        <xdr:cNvSpPr txBox="1"/>
      </xdr:nvSpPr>
      <xdr:spPr>
        <a:xfrm>
          <a:off x="9205913" y="1783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88168</xdr:rowOff>
    </xdr:from>
    <xdr:to>
      <xdr:col>50</xdr:col>
      <xdr:colOff>165100</xdr:colOff>
      <xdr:row>108</xdr:row>
      <xdr:rowOff>18318</xdr:rowOff>
    </xdr:to>
    <xdr:sp macro="" textlink="">
      <xdr:nvSpPr>
        <xdr:cNvPr id="474" name="楕円 473">
          <a:extLst>
            <a:ext uri="{FF2B5EF4-FFF2-40B4-BE49-F238E27FC236}">
              <a16:creationId xmlns:a16="http://schemas.microsoft.com/office/drawing/2014/main" id="{ED04F354-8985-47DD-8DE2-27AA86CD1F88}"/>
            </a:ext>
          </a:extLst>
        </xdr:cNvPr>
        <xdr:cNvSpPr/>
      </xdr:nvSpPr>
      <xdr:spPr>
        <a:xfrm>
          <a:off x="8398828" y="17922779"/>
          <a:ext cx="99695"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127726</xdr:rowOff>
    </xdr:from>
    <xdr:to>
      <xdr:col>55</xdr:col>
      <xdr:colOff>0</xdr:colOff>
      <xdr:row>107</xdr:row>
      <xdr:rowOff>138968</xdr:rowOff>
    </xdr:to>
    <xdr:cxnSp macro="">
      <xdr:nvCxnSpPr>
        <xdr:cNvPr id="475" name="直線コネクタ 474">
          <a:extLst>
            <a:ext uri="{FF2B5EF4-FFF2-40B4-BE49-F238E27FC236}">
              <a16:creationId xmlns:a16="http://schemas.microsoft.com/office/drawing/2014/main" id="{861CD65C-E105-4810-B89A-AF92E5B3435F}"/>
            </a:ext>
          </a:extLst>
        </xdr:cNvPr>
        <xdr:cNvCxnSpPr/>
      </xdr:nvCxnSpPr>
      <xdr:spPr>
        <a:xfrm flipV="1">
          <a:off x="8448675" y="17962337"/>
          <a:ext cx="719138" cy="1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105527</xdr:rowOff>
    </xdr:from>
    <xdr:to>
      <xdr:col>46</xdr:col>
      <xdr:colOff>38100</xdr:colOff>
      <xdr:row>108</xdr:row>
      <xdr:rowOff>35677</xdr:rowOff>
    </xdr:to>
    <xdr:sp macro="" textlink="">
      <xdr:nvSpPr>
        <xdr:cNvPr id="476" name="楕円 475">
          <a:extLst>
            <a:ext uri="{FF2B5EF4-FFF2-40B4-BE49-F238E27FC236}">
              <a16:creationId xmlns:a16="http://schemas.microsoft.com/office/drawing/2014/main" id="{62B632B7-F57D-4884-BEE1-BD03F9AFB7A1}"/>
            </a:ext>
          </a:extLst>
        </xdr:cNvPr>
        <xdr:cNvSpPr/>
      </xdr:nvSpPr>
      <xdr:spPr>
        <a:xfrm>
          <a:off x="7626986" y="17939185"/>
          <a:ext cx="78739" cy="9874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138968</xdr:rowOff>
    </xdr:from>
    <xdr:to>
      <xdr:col>50</xdr:col>
      <xdr:colOff>114300</xdr:colOff>
      <xdr:row>107</xdr:row>
      <xdr:rowOff>156327</xdr:rowOff>
    </xdr:to>
    <xdr:cxnSp macro="">
      <xdr:nvCxnSpPr>
        <xdr:cNvPr id="477" name="直線コネクタ 476">
          <a:extLst>
            <a:ext uri="{FF2B5EF4-FFF2-40B4-BE49-F238E27FC236}">
              <a16:creationId xmlns:a16="http://schemas.microsoft.com/office/drawing/2014/main" id="{4DE0F4CE-C212-4EBB-ADDC-F03D44C74C19}"/>
            </a:ext>
          </a:extLst>
        </xdr:cNvPr>
        <xdr:cNvCxnSpPr/>
      </xdr:nvCxnSpPr>
      <xdr:spPr>
        <a:xfrm flipV="1">
          <a:off x="7670166" y="17975484"/>
          <a:ext cx="778509" cy="1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105039</xdr:rowOff>
    </xdr:from>
    <xdr:to>
      <xdr:col>41</xdr:col>
      <xdr:colOff>101600</xdr:colOff>
      <xdr:row>108</xdr:row>
      <xdr:rowOff>35189</xdr:rowOff>
    </xdr:to>
    <xdr:sp macro="" textlink="">
      <xdr:nvSpPr>
        <xdr:cNvPr id="478" name="楕円 477">
          <a:extLst>
            <a:ext uri="{FF2B5EF4-FFF2-40B4-BE49-F238E27FC236}">
              <a16:creationId xmlns:a16="http://schemas.microsoft.com/office/drawing/2014/main" id="{C98BADC6-9EDE-43B6-AEC6-341041A1ACE3}"/>
            </a:ext>
          </a:extLst>
        </xdr:cNvPr>
        <xdr:cNvSpPr/>
      </xdr:nvSpPr>
      <xdr:spPr>
        <a:xfrm>
          <a:off x="6834188" y="17938697"/>
          <a:ext cx="102553" cy="9874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155839</xdr:rowOff>
    </xdr:from>
    <xdr:to>
      <xdr:col>45</xdr:col>
      <xdr:colOff>177800</xdr:colOff>
      <xdr:row>107</xdr:row>
      <xdr:rowOff>156327</xdr:rowOff>
    </xdr:to>
    <xdr:cxnSp macro="">
      <xdr:nvCxnSpPr>
        <xdr:cNvPr id="479" name="直線コネクタ 478">
          <a:extLst>
            <a:ext uri="{FF2B5EF4-FFF2-40B4-BE49-F238E27FC236}">
              <a16:creationId xmlns:a16="http://schemas.microsoft.com/office/drawing/2014/main" id="{4E8B81FE-192E-49BF-9111-A1FDFC437803}"/>
            </a:ext>
          </a:extLst>
        </xdr:cNvPr>
        <xdr:cNvCxnSpPr/>
      </xdr:nvCxnSpPr>
      <xdr:spPr>
        <a:xfrm>
          <a:off x="6884036" y="17991402"/>
          <a:ext cx="786130" cy="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105927</xdr:rowOff>
    </xdr:from>
    <xdr:to>
      <xdr:col>36</xdr:col>
      <xdr:colOff>165100</xdr:colOff>
      <xdr:row>108</xdr:row>
      <xdr:rowOff>36077</xdr:rowOff>
    </xdr:to>
    <xdr:sp macro="" textlink="">
      <xdr:nvSpPr>
        <xdr:cNvPr id="480" name="楕円 479">
          <a:extLst>
            <a:ext uri="{FF2B5EF4-FFF2-40B4-BE49-F238E27FC236}">
              <a16:creationId xmlns:a16="http://schemas.microsoft.com/office/drawing/2014/main" id="{7FCF59EB-3315-4768-876B-BBB1DD7871F2}"/>
            </a:ext>
          </a:extLst>
        </xdr:cNvPr>
        <xdr:cNvSpPr/>
      </xdr:nvSpPr>
      <xdr:spPr>
        <a:xfrm>
          <a:off x="6065203" y="17939585"/>
          <a:ext cx="99695" cy="9874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155839</xdr:rowOff>
    </xdr:from>
    <xdr:to>
      <xdr:col>41</xdr:col>
      <xdr:colOff>50800</xdr:colOff>
      <xdr:row>107</xdr:row>
      <xdr:rowOff>156727</xdr:rowOff>
    </xdr:to>
    <xdr:cxnSp macro="">
      <xdr:nvCxnSpPr>
        <xdr:cNvPr id="481" name="直線コネクタ 480">
          <a:extLst>
            <a:ext uri="{FF2B5EF4-FFF2-40B4-BE49-F238E27FC236}">
              <a16:creationId xmlns:a16="http://schemas.microsoft.com/office/drawing/2014/main" id="{F653BDB0-F221-4262-9F22-BBAD2A40A827}"/>
            </a:ext>
          </a:extLst>
        </xdr:cNvPr>
        <xdr:cNvCxnSpPr/>
      </xdr:nvCxnSpPr>
      <xdr:spPr>
        <a:xfrm flipV="1">
          <a:off x="6115050" y="17991402"/>
          <a:ext cx="768986" cy="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50105</xdr:rowOff>
    </xdr:from>
    <xdr:ext cx="599010" cy="259045"/>
    <xdr:sp macro="" textlink="">
      <xdr:nvSpPr>
        <xdr:cNvPr id="482" name="n_1aveValue【港湾・漁港】&#10;一人当たり有形固定資産（償却資産）額">
          <a:extLst>
            <a:ext uri="{FF2B5EF4-FFF2-40B4-BE49-F238E27FC236}">
              <a16:creationId xmlns:a16="http://schemas.microsoft.com/office/drawing/2014/main" id="{30FE9767-3A60-4396-8432-B6E7E59976DE}"/>
            </a:ext>
          </a:extLst>
        </xdr:cNvPr>
        <xdr:cNvSpPr txBox="1"/>
      </xdr:nvSpPr>
      <xdr:spPr>
        <a:xfrm>
          <a:off x="8167903" y="1755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53168</xdr:rowOff>
    </xdr:from>
    <xdr:ext cx="599010" cy="259045"/>
    <xdr:sp macro="" textlink="">
      <xdr:nvSpPr>
        <xdr:cNvPr id="483" name="n_2aveValue【港湾・漁港】&#10;一人当たり有形固定資産（償却資産）額">
          <a:extLst>
            <a:ext uri="{FF2B5EF4-FFF2-40B4-BE49-F238E27FC236}">
              <a16:creationId xmlns:a16="http://schemas.microsoft.com/office/drawing/2014/main" id="{49E7B488-0921-429C-9AA5-32C1A0622F09}"/>
            </a:ext>
          </a:extLst>
        </xdr:cNvPr>
        <xdr:cNvSpPr txBox="1"/>
      </xdr:nvSpPr>
      <xdr:spPr>
        <a:xfrm>
          <a:off x="7401140" y="1755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55627</xdr:rowOff>
    </xdr:from>
    <xdr:ext cx="599010" cy="259045"/>
    <xdr:sp macro="" textlink="">
      <xdr:nvSpPr>
        <xdr:cNvPr id="484" name="n_3aveValue【港湾・漁港】&#10;一人当たり有形固定資産（償却資産）額">
          <a:extLst>
            <a:ext uri="{FF2B5EF4-FFF2-40B4-BE49-F238E27FC236}">
              <a16:creationId xmlns:a16="http://schemas.microsoft.com/office/drawing/2014/main" id="{164AFFF5-04D4-4E7A-903B-8A0A314C8E3B}"/>
            </a:ext>
          </a:extLst>
        </xdr:cNvPr>
        <xdr:cNvSpPr txBox="1"/>
      </xdr:nvSpPr>
      <xdr:spPr>
        <a:xfrm>
          <a:off x="6632156" y="1755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53230</xdr:rowOff>
    </xdr:from>
    <xdr:ext cx="599010" cy="259045"/>
    <xdr:sp macro="" textlink="">
      <xdr:nvSpPr>
        <xdr:cNvPr id="485" name="n_4aveValue【港湾・漁港】&#10;一人当たり有形固定資産（償却資産）額">
          <a:extLst>
            <a:ext uri="{FF2B5EF4-FFF2-40B4-BE49-F238E27FC236}">
              <a16:creationId xmlns:a16="http://schemas.microsoft.com/office/drawing/2014/main" id="{F4A11430-74F4-486A-AD68-37D376D4FE82}"/>
            </a:ext>
          </a:extLst>
        </xdr:cNvPr>
        <xdr:cNvSpPr txBox="1"/>
      </xdr:nvSpPr>
      <xdr:spPr>
        <a:xfrm>
          <a:off x="5841263" y="1755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9445</xdr:rowOff>
    </xdr:from>
    <xdr:ext cx="599010" cy="259045"/>
    <xdr:sp macro="" textlink="">
      <xdr:nvSpPr>
        <xdr:cNvPr id="486" name="n_1mainValue【港湾・漁港】&#10;一人当たり有形固定資産（償却資産）額">
          <a:extLst>
            <a:ext uri="{FF2B5EF4-FFF2-40B4-BE49-F238E27FC236}">
              <a16:creationId xmlns:a16="http://schemas.microsoft.com/office/drawing/2014/main" id="{9307C1B8-2518-4F42-A9E7-085DCD5A4E35}"/>
            </a:ext>
          </a:extLst>
        </xdr:cNvPr>
        <xdr:cNvSpPr txBox="1"/>
      </xdr:nvSpPr>
      <xdr:spPr>
        <a:xfrm>
          <a:off x="8167903" y="1801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26804</xdr:rowOff>
    </xdr:from>
    <xdr:ext cx="599010" cy="259045"/>
    <xdr:sp macro="" textlink="">
      <xdr:nvSpPr>
        <xdr:cNvPr id="487" name="n_2mainValue【港湾・漁港】&#10;一人当たり有形固定資産（償却資産）額">
          <a:extLst>
            <a:ext uri="{FF2B5EF4-FFF2-40B4-BE49-F238E27FC236}">
              <a16:creationId xmlns:a16="http://schemas.microsoft.com/office/drawing/2014/main" id="{B9F49C46-CD68-494C-A701-6073E4AD4E99}"/>
            </a:ext>
          </a:extLst>
        </xdr:cNvPr>
        <xdr:cNvSpPr txBox="1"/>
      </xdr:nvSpPr>
      <xdr:spPr>
        <a:xfrm>
          <a:off x="7401140" y="18027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26316</xdr:rowOff>
    </xdr:from>
    <xdr:ext cx="599010" cy="259045"/>
    <xdr:sp macro="" textlink="">
      <xdr:nvSpPr>
        <xdr:cNvPr id="488" name="n_3mainValue【港湾・漁港】&#10;一人当たり有形固定資産（償却資産）額">
          <a:extLst>
            <a:ext uri="{FF2B5EF4-FFF2-40B4-BE49-F238E27FC236}">
              <a16:creationId xmlns:a16="http://schemas.microsoft.com/office/drawing/2014/main" id="{60A4C4E7-9786-4F79-93FC-B155A8BD78D6}"/>
            </a:ext>
          </a:extLst>
        </xdr:cNvPr>
        <xdr:cNvSpPr txBox="1"/>
      </xdr:nvSpPr>
      <xdr:spPr>
        <a:xfrm>
          <a:off x="6632156" y="1802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27204</xdr:rowOff>
    </xdr:from>
    <xdr:ext cx="599010" cy="259045"/>
    <xdr:sp macro="" textlink="">
      <xdr:nvSpPr>
        <xdr:cNvPr id="489" name="n_4mainValue【港湾・漁港】&#10;一人当たり有形固定資産（償却資産）額">
          <a:extLst>
            <a:ext uri="{FF2B5EF4-FFF2-40B4-BE49-F238E27FC236}">
              <a16:creationId xmlns:a16="http://schemas.microsoft.com/office/drawing/2014/main" id="{A64B09AC-1633-43F2-90FF-56940A01E5AD}"/>
            </a:ext>
          </a:extLst>
        </xdr:cNvPr>
        <xdr:cNvSpPr txBox="1"/>
      </xdr:nvSpPr>
      <xdr:spPr>
        <a:xfrm>
          <a:off x="5841263" y="1802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139CE166-F744-411F-8CB8-0B126769A654}"/>
            </a:ext>
          </a:extLst>
        </xdr:cNvPr>
        <xdr:cNvSpPr/>
      </xdr:nvSpPr>
      <xdr:spPr>
        <a:xfrm>
          <a:off x="10899141" y="4076700"/>
          <a:ext cx="4129087" cy="6169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EBF363F5-5D80-43C6-8CEA-05314E360605}"/>
            </a:ext>
          </a:extLst>
        </xdr:cNvPr>
        <xdr:cNvSpPr/>
      </xdr:nvSpPr>
      <xdr:spPr>
        <a:xfrm>
          <a:off x="11001375" y="4717098"/>
          <a:ext cx="1333500" cy="25114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7E1AA724-5A93-4F80-BB1F-234F96587B53}"/>
            </a:ext>
          </a:extLst>
        </xdr:cNvPr>
        <xdr:cNvSpPr/>
      </xdr:nvSpPr>
      <xdr:spPr>
        <a:xfrm>
          <a:off x="11001375" y="491839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A78A9AF1-8395-41BD-B158-FA543E55A297}"/>
            </a:ext>
          </a:extLst>
        </xdr:cNvPr>
        <xdr:cNvSpPr/>
      </xdr:nvSpPr>
      <xdr:spPr>
        <a:xfrm>
          <a:off x="11899266" y="4717098"/>
          <a:ext cx="1333500" cy="25114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4AF392F4-875D-453E-8D02-0256FB1D1057}"/>
            </a:ext>
          </a:extLst>
        </xdr:cNvPr>
        <xdr:cNvSpPr/>
      </xdr:nvSpPr>
      <xdr:spPr>
        <a:xfrm>
          <a:off x="11899266" y="491839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D2C7FCF0-2394-44DC-84EE-FE696BF896A7}"/>
            </a:ext>
          </a:extLst>
        </xdr:cNvPr>
        <xdr:cNvSpPr/>
      </xdr:nvSpPr>
      <xdr:spPr>
        <a:xfrm>
          <a:off x="12899391" y="4717098"/>
          <a:ext cx="1333500" cy="25114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66CF3F71-60D7-42F6-B9A6-E3FFF3E1351C}"/>
            </a:ext>
          </a:extLst>
        </xdr:cNvPr>
        <xdr:cNvSpPr/>
      </xdr:nvSpPr>
      <xdr:spPr>
        <a:xfrm>
          <a:off x="12899391" y="491839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1455CF37-1F62-486B-884B-51E40FC771DE}"/>
            </a:ext>
          </a:extLst>
        </xdr:cNvPr>
        <xdr:cNvSpPr/>
      </xdr:nvSpPr>
      <xdr:spPr>
        <a:xfrm>
          <a:off x="10899141" y="5187316"/>
          <a:ext cx="4129087" cy="222313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E1E69CE0-1D23-41D3-874D-08C6D35183A5}"/>
            </a:ext>
          </a:extLst>
        </xdr:cNvPr>
        <xdr:cNvSpPr txBox="1"/>
      </xdr:nvSpPr>
      <xdr:spPr>
        <a:xfrm>
          <a:off x="10861041" y="50006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1E9676A7-79B3-4EE4-BC51-D784A5EE6A9B}"/>
            </a:ext>
          </a:extLst>
        </xdr:cNvPr>
        <xdr:cNvCxnSpPr/>
      </xdr:nvCxnSpPr>
      <xdr:spPr>
        <a:xfrm>
          <a:off x="10899141" y="7410450"/>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5281FE4A-9F65-448D-8514-D00671BF2279}"/>
            </a:ext>
          </a:extLst>
        </xdr:cNvPr>
        <xdr:cNvSpPr txBox="1"/>
      </xdr:nvSpPr>
      <xdr:spPr>
        <a:xfrm>
          <a:off x="10501494" y="727108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1" name="直線コネクタ 500">
          <a:extLst>
            <a:ext uri="{FF2B5EF4-FFF2-40B4-BE49-F238E27FC236}">
              <a16:creationId xmlns:a16="http://schemas.microsoft.com/office/drawing/2014/main" id="{11DD7CC1-3497-411E-98A0-C48761927A21}"/>
            </a:ext>
          </a:extLst>
        </xdr:cNvPr>
        <xdr:cNvCxnSpPr/>
      </xdr:nvCxnSpPr>
      <xdr:spPr>
        <a:xfrm>
          <a:off x="10899141" y="7092451"/>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2" name="テキスト ボックス 501">
          <a:extLst>
            <a:ext uri="{FF2B5EF4-FFF2-40B4-BE49-F238E27FC236}">
              <a16:creationId xmlns:a16="http://schemas.microsoft.com/office/drawing/2014/main" id="{E71237D7-DFD0-4828-8062-B71CE1E86F21}"/>
            </a:ext>
          </a:extLst>
        </xdr:cNvPr>
        <xdr:cNvSpPr txBox="1"/>
      </xdr:nvSpPr>
      <xdr:spPr>
        <a:xfrm>
          <a:off x="10501494" y="6957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3" name="直線コネクタ 502">
          <a:extLst>
            <a:ext uri="{FF2B5EF4-FFF2-40B4-BE49-F238E27FC236}">
              <a16:creationId xmlns:a16="http://schemas.microsoft.com/office/drawing/2014/main" id="{C5CB8E9B-9820-46D2-ACA4-0A6AEA2F0222}"/>
            </a:ext>
          </a:extLst>
        </xdr:cNvPr>
        <xdr:cNvCxnSpPr/>
      </xdr:nvCxnSpPr>
      <xdr:spPr>
        <a:xfrm>
          <a:off x="10899141" y="6774452"/>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4" name="テキスト ボックス 503">
          <a:extLst>
            <a:ext uri="{FF2B5EF4-FFF2-40B4-BE49-F238E27FC236}">
              <a16:creationId xmlns:a16="http://schemas.microsoft.com/office/drawing/2014/main" id="{297B917A-5DC3-40DE-90B3-E3EA88CC8AF8}"/>
            </a:ext>
          </a:extLst>
        </xdr:cNvPr>
        <xdr:cNvSpPr txBox="1"/>
      </xdr:nvSpPr>
      <xdr:spPr>
        <a:xfrm>
          <a:off x="10542754" y="663985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5" name="直線コネクタ 504">
          <a:extLst>
            <a:ext uri="{FF2B5EF4-FFF2-40B4-BE49-F238E27FC236}">
              <a16:creationId xmlns:a16="http://schemas.microsoft.com/office/drawing/2014/main" id="{E0345764-512B-4F7C-B7BA-B8FD0CE65610}"/>
            </a:ext>
          </a:extLst>
        </xdr:cNvPr>
        <xdr:cNvCxnSpPr/>
      </xdr:nvCxnSpPr>
      <xdr:spPr>
        <a:xfrm>
          <a:off x="10899141" y="6461215"/>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6" name="テキスト ボックス 505">
          <a:extLst>
            <a:ext uri="{FF2B5EF4-FFF2-40B4-BE49-F238E27FC236}">
              <a16:creationId xmlns:a16="http://schemas.microsoft.com/office/drawing/2014/main" id="{11A96EC3-C251-44AD-B843-F60C6D14A6FB}"/>
            </a:ext>
          </a:extLst>
        </xdr:cNvPr>
        <xdr:cNvSpPr txBox="1"/>
      </xdr:nvSpPr>
      <xdr:spPr>
        <a:xfrm>
          <a:off x="10542754" y="632185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7" name="直線コネクタ 506">
          <a:extLst>
            <a:ext uri="{FF2B5EF4-FFF2-40B4-BE49-F238E27FC236}">
              <a16:creationId xmlns:a16="http://schemas.microsoft.com/office/drawing/2014/main" id="{DAD01E17-BAE2-425C-B3ED-2B13FD96CB75}"/>
            </a:ext>
          </a:extLst>
        </xdr:cNvPr>
        <xdr:cNvCxnSpPr/>
      </xdr:nvCxnSpPr>
      <xdr:spPr>
        <a:xfrm>
          <a:off x="10899141" y="6140359"/>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8" name="テキスト ボックス 507">
          <a:extLst>
            <a:ext uri="{FF2B5EF4-FFF2-40B4-BE49-F238E27FC236}">
              <a16:creationId xmlns:a16="http://schemas.microsoft.com/office/drawing/2014/main" id="{B31B8A97-FE43-4C8C-AAAC-9BF77AFF5C49}"/>
            </a:ext>
          </a:extLst>
        </xdr:cNvPr>
        <xdr:cNvSpPr txBox="1"/>
      </xdr:nvSpPr>
      <xdr:spPr>
        <a:xfrm>
          <a:off x="10542754" y="6003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9" name="直線コネクタ 508">
          <a:extLst>
            <a:ext uri="{FF2B5EF4-FFF2-40B4-BE49-F238E27FC236}">
              <a16:creationId xmlns:a16="http://schemas.microsoft.com/office/drawing/2014/main" id="{34129CEC-7DBF-4CDA-9131-79FA8DB12378}"/>
            </a:ext>
          </a:extLst>
        </xdr:cNvPr>
        <xdr:cNvCxnSpPr/>
      </xdr:nvCxnSpPr>
      <xdr:spPr>
        <a:xfrm>
          <a:off x="10899141" y="5827123"/>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0" name="テキスト ボックス 509">
          <a:extLst>
            <a:ext uri="{FF2B5EF4-FFF2-40B4-BE49-F238E27FC236}">
              <a16:creationId xmlns:a16="http://schemas.microsoft.com/office/drawing/2014/main" id="{7308DC5E-ABFE-4D2E-80C3-80B53D66AF57}"/>
            </a:ext>
          </a:extLst>
        </xdr:cNvPr>
        <xdr:cNvSpPr txBox="1"/>
      </xdr:nvSpPr>
      <xdr:spPr>
        <a:xfrm>
          <a:off x="10542754" y="56820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1" name="直線コネクタ 510">
          <a:extLst>
            <a:ext uri="{FF2B5EF4-FFF2-40B4-BE49-F238E27FC236}">
              <a16:creationId xmlns:a16="http://schemas.microsoft.com/office/drawing/2014/main" id="{C3705FE4-F350-4280-8C18-4981AE63AFA5}"/>
            </a:ext>
          </a:extLst>
        </xdr:cNvPr>
        <xdr:cNvCxnSpPr/>
      </xdr:nvCxnSpPr>
      <xdr:spPr>
        <a:xfrm>
          <a:off x="10899141" y="5503410"/>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2" name="テキスト ボックス 511">
          <a:extLst>
            <a:ext uri="{FF2B5EF4-FFF2-40B4-BE49-F238E27FC236}">
              <a16:creationId xmlns:a16="http://schemas.microsoft.com/office/drawing/2014/main" id="{83DE75D1-E36E-4A13-86D3-376737E521E4}"/>
            </a:ext>
          </a:extLst>
        </xdr:cNvPr>
        <xdr:cNvSpPr txBox="1"/>
      </xdr:nvSpPr>
      <xdr:spPr>
        <a:xfrm>
          <a:off x="10604969" y="53640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89988C7D-1B49-4D31-8245-449C47700782}"/>
            </a:ext>
          </a:extLst>
        </xdr:cNvPr>
        <xdr:cNvCxnSpPr/>
      </xdr:nvCxnSpPr>
      <xdr:spPr>
        <a:xfrm>
          <a:off x="10899141" y="5187316"/>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a:extLst>
            <a:ext uri="{FF2B5EF4-FFF2-40B4-BE49-F238E27FC236}">
              <a16:creationId xmlns:a16="http://schemas.microsoft.com/office/drawing/2014/main" id="{F314F060-8732-4978-A62D-D3136112DA9A}"/>
            </a:ext>
          </a:extLst>
        </xdr:cNvPr>
        <xdr:cNvSpPr/>
      </xdr:nvSpPr>
      <xdr:spPr>
        <a:xfrm>
          <a:off x="10899141" y="5187316"/>
          <a:ext cx="4129087" cy="222313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515" name="直線コネクタ 514">
          <a:extLst>
            <a:ext uri="{FF2B5EF4-FFF2-40B4-BE49-F238E27FC236}">
              <a16:creationId xmlns:a16="http://schemas.microsoft.com/office/drawing/2014/main" id="{B9DA56A0-ABB1-4E9C-8821-4D8C99F79B90}"/>
            </a:ext>
          </a:extLst>
        </xdr:cNvPr>
        <xdr:cNvCxnSpPr/>
      </xdr:nvCxnSpPr>
      <xdr:spPr>
        <a:xfrm flipV="1">
          <a:off x="14293850" y="5520691"/>
          <a:ext cx="0" cy="157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6" name="【認定こども園・幼稚園・保育所】&#10;有形固定資産減価償却率最小値テキスト">
          <a:extLst>
            <a:ext uri="{FF2B5EF4-FFF2-40B4-BE49-F238E27FC236}">
              <a16:creationId xmlns:a16="http://schemas.microsoft.com/office/drawing/2014/main" id="{CB5132A5-D388-4038-98CA-ADA69508459A}"/>
            </a:ext>
          </a:extLst>
        </xdr:cNvPr>
        <xdr:cNvSpPr txBox="1"/>
      </xdr:nvSpPr>
      <xdr:spPr>
        <a:xfrm>
          <a:off x="14332586" y="709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7" name="直線コネクタ 516">
          <a:extLst>
            <a:ext uri="{FF2B5EF4-FFF2-40B4-BE49-F238E27FC236}">
              <a16:creationId xmlns:a16="http://schemas.microsoft.com/office/drawing/2014/main" id="{05AA5B32-2105-4ACA-94DF-395CB15AC139}"/>
            </a:ext>
          </a:extLst>
        </xdr:cNvPr>
        <xdr:cNvCxnSpPr/>
      </xdr:nvCxnSpPr>
      <xdr:spPr>
        <a:xfrm>
          <a:off x="14206538" y="70924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518" name="【認定こども園・幼稚園・保育所】&#10;有形固定資産減価償却率最大値テキスト">
          <a:extLst>
            <a:ext uri="{FF2B5EF4-FFF2-40B4-BE49-F238E27FC236}">
              <a16:creationId xmlns:a16="http://schemas.microsoft.com/office/drawing/2014/main" id="{F1AE3D59-72E5-451D-B67B-A0EB8FD82A05}"/>
            </a:ext>
          </a:extLst>
        </xdr:cNvPr>
        <xdr:cNvSpPr txBox="1"/>
      </xdr:nvSpPr>
      <xdr:spPr>
        <a:xfrm>
          <a:off x="14332586" y="53054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519" name="直線コネクタ 518">
          <a:extLst>
            <a:ext uri="{FF2B5EF4-FFF2-40B4-BE49-F238E27FC236}">
              <a16:creationId xmlns:a16="http://schemas.microsoft.com/office/drawing/2014/main" id="{1C6B45E5-03C2-420D-8505-F729A32F21D8}"/>
            </a:ext>
          </a:extLst>
        </xdr:cNvPr>
        <xdr:cNvCxnSpPr/>
      </xdr:nvCxnSpPr>
      <xdr:spPr>
        <a:xfrm>
          <a:off x="14206538" y="55206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520" name="【認定こども園・幼稚園・保育所】&#10;有形固定資産減価償却率平均値テキスト">
          <a:extLst>
            <a:ext uri="{FF2B5EF4-FFF2-40B4-BE49-F238E27FC236}">
              <a16:creationId xmlns:a16="http://schemas.microsoft.com/office/drawing/2014/main" id="{8F2513C3-58DE-4173-A50B-7295FB17E77F}"/>
            </a:ext>
          </a:extLst>
        </xdr:cNvPr>
        <xdr:cNvSpPr txBox="1"/>
      </xdr:nvSpPr>
      <xdr:spPr>
        <a:xfrm>
          <a:off x="14332586" y="6348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521" name="フローチャート: 判断 520">
          <a:extLst>
            <a:ext uri="{FF2B5EF4-FFF2-40B4-BE49-F238E27FC236}">
              <a16:creationId xmlns:a16="http://schemas.microsoft.com/office/drawing/2014/main" id="{8070AC86-DEDD-4F38-A0F1-D9B7CCD75111}"/>
            </a:ext>
          </a:extLst>
        </xdr:cNvPr>
        <xdr:cNvSpPr/>
      </xdr:nvSpPr>
      <xdr:spPr>
        <a:xfrm>
          <a:off x="14244638" y="6370955"/>
          <a:ext cx="93028" cy="10255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522" name="フローチャート: 判断 521">
          <a:extLst>
            <a:ext uri="{FF2B5EF4-FFF2-40B4-BE49-F238E27FC236}">
              <a16:creationId xmlns:a16="http://schemas.microsoft.com/office/drawing/2014/main" id="{26A60AD6-9343-488E-90F3-B9670B5301CC}"/>
            </a:ext>
          </a:extLst>
        </xdr:cNvPr>
        <xdr:cNvSpPr/>
      </xdr:nvSpPr>
      <xdr:spPr>
        <a:xfrm>
          <a:off x="13501688" y="6328637"/>
          <a:ext cx="102553"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523" name="フローチャート: 判断 522">
          <a:extLst>
            <a:ext uri="{FF2B5EF4-FFF2-40B4-BE49-F238E27FC236}">
              <a16:creationId xmlns:a16="http://schemas.microsoft.com/office/drawing/2014/main" id="{23C4DB6C-9C07-43F3-AA46-75F4B7AB257F}"/>
            </a:ext>
          </a:extLst>
        </xdr:cNvPr>
        <xdr:cNvSpPr/>
      </xdr:nvSpPr>
      <xdr:spPr>
        <a:xfrm>
          <a:off x="12732703" y="6308091"/>
          <a:ext cx="99695" cy="939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524" name="フローチャート: 判断 523">
          <a:extLst>
            <a:ext uri="{FF2B5EF4-FFF2-40B4-BE49-F238E27FC236}">
              <a16:creationId xmlns:a16="http://schemas.microsoft.com/office/drawing/2014/main" id="{0A82A8D1-AB71-47EA-9F7B-502BFEE3B212}"/>
            </a:ext>
          </a:extLst>
        </xdr:cNvPr>
        <xdr:cNvSpPr/>
      </xdr:nvSpPr>
      <xdr:spPr>
        <a:xfrm>
          <a:off x="11960861" y="6270535"/>
          <a:ext cx="78739" cy="939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525" name="フローチャート: 判断 524">
          <a:extLst>
            <a:ext uri="{FF2B5EF4-FFF2-40B4-BE49-F238E27FC236}">
              <a16:creationId xmlns:a16="http://schemas.microsoft.com/office/drawing/2014/main" id="{F64EA8ED-4704-4BDA-BA74-694E2F1C473D}"/>
            </a:ext>
          </a:extLst>
        </xdr:cNvPr>
        <xdr:cNvSpPr/>
      </xdr:nvSpPr>
      <xdr:spPr>
        <a:xfrm>
          <a:off x="11168063" y="6320201"/>
          <a:ext cx="102553" cy="9874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441FC188-701E-4766-8403-13C7C77517F2}"/>
            </a:ext>
          </a:extLst>
        </xdr:cNvPr>
        <xdr:cNvSpPr txBox="1"/>
      </xdr:nvSpPr>
      <xdr:spPr>
        <a:xfrm>
          <a:off x="14127798"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521506D8-9F4E-4168-A536-3BBAEA32D5C7}"/>
            </a:ext>
          </a:extLst>
        </xdr:cNvPr>
        <xdr:cNvSpPr txBox="1"/>
      </xdr:nvSpPr>
      <xdr:spPr>
        <a:xfrm>
          <a:off x="13384848"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C728F038-E95E-4221-884A-F03759B25A09}"/>
            </a:ext>
          </a:extLst>
        </xdr:cNvPr>
        <xdr:cNvSpPr txBox="1"/>
      </xdr:nvSpPr>
      <xdr:spPr>
        <a:xfrm>
          <a:off x="12615863"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632C9BD0-AE7B-4DD8-B64F-D5707AA14386}"/>
            </a:ext>
          </a:extLst>
        </xdr:cNvPr>
        <xdr:cNvSpPr txBox="1"/>
      </xdr:nvSpPr>
      <xdr:spPr>
        <a:xfrm>
          <a:off x="11837353"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C7E48AE2-AAE4-4086-9C50-2FB7DADCA6E5}"/>
            </a:ext>
          </a:extLst>
        </xdr:cNvPr>
        <xdr:cNvSpPr txBox="1"/>
      </xdr:nvSpPr>
      <xdr:spPr>
        <a:xfrm>
          <a:off x="11051223"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31" name="楕円 530">
          <a:extLst>
            <a:ext uri="{FF2B5EF4-FFF2-40B4-BE49-F238E27FC236}">
              <a16:creationId xmlns:a16="http://schemas.microsoft.com/office/drawing/2014/main" id="{258FCCA3-5509-44C7-8CBC-A2C0A02014BC}"/>
            </a:ext>
          </a:extLst>
        </xdr:cNvPr>
        <xdr:cNvSpPr/>
      </xdr:nvSpPr>
      <xdr:spPr>
        <a:xfrm>
          <a:off x="14244638" y="6228081"/>
          <a:ext cx="93028" cy="1025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82567</xdr:rowOff>
    </xdr:from>
    <xdr:ext cx="405111" cy="259045"/>
    <xdr:sp macro="" textlink="">
      <xdr:nvSpPr>
        <xdr:cNvPr id="532" name="【認定こども園・幼稚園・保育所】&#10;有形固定資産減価償却率該当値テキスト">
          <a:extLst>
            <a:ext uri="{FF2B5EF4-FFF2-40B4-BE49-F238E27FC236}">
              <a16:creationId xmlns:a16="http://schemas.microsoft.com/office/drawing/2014/main" id="{04AFE42B-D137-4ED7-A5E2-527DAFB31905}"/>
            </a:ext>
          </a:extLst>
        </xdr:cNvPr>
        <xdr:cNvSpPr txBox="1"/>
      </xdr:nvSpPr>
      <xdr:spPr>
        <a:xfrm>
          <a:off x="14332586"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23767</xdr:rowOff>
    </xdr:from>
    <xdr:to>
      <xdr:col>81</xdr:col>
      <xdr:colOff>101600</xdr:colOff>
      <xdr:row>37</xdr:row>
      <xdr:rowOff>125367</xdr:rowOff>
    </xdr:to>
    <xdr:sp macro="" textlink="">
      <xdr:nvSpPr>
        <xdr:cNvPr id="533" name="楕円 532">
          <a:extLst>
            <a:ext uri="{FF2B5EF4-FFF2-40B4-BE49-F238E27FC236}">
              <a16:creationId xmlns:a16="http://schemas.microsoft.com/office/drawing/2014/main" id="{1997AF1B-2B1A-4EFE-BE20-D87AB49B3FCE}"/>
            </a:ext>
          </a:extLst>
        </xdr:cNvPr>
        <xdr:cNvSpPr/>
      </xdr:nvSpPr>
      <xdr:spPr>
        <a:xfrm>
          <a:off x="13501688" y="6192158"/>
          <a:ext cx="102553" cy="1025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74567</xdr:rowOff>
    </xdr:from>
    <xdr:to>
      <xdr:col>85</xdr:col>
      <xdr:colOff>127000</xdr:colOff>
      <xdr:row>37</xdr:row>
      <xdr:rowOff>110490</xdr:rowOff>
    </xdr:to>
    <xdr:cxnSp macro="">
      <xdr:nvCxnSpPr>
        <xdr:cNvPr id="534" name="直線コネクタ 533">
          <a:extLst>
            <a:ext uri="{FF2B5EF4-FFF2-40B4-BE49-F238E27FC236}">
              <a16:creationId xmlns:a16="http://schemas.microsoft.com/office/drawing/2014/main" id="{8DD56429-5517-4960-9088-0814913B8439}"/>
            </a:ext>
          </a:extLst>
        </xdr:cNvPr>
        <xdr:cNvCxnSpPr/>
      </xdr:nvCxnSpPr>
      <xdr:spPr>
        <a:xfrm>
          <a:off x="13551536" y="6242005"/>
          <a:ext cx="7429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159294</xdr:rowOff>
    </xdr:from>
    <xdr:to>
      <xdr:col>76</xdr:col>
      <xdr:colOff>165100</xdr:colOff>
      <xdr:row>37</xdr:row>
      <xdr:rowOff>89444</xdr:rowOff>
    </xdr:to>
    <xdr:sp macro="" textlink="">
      <xdr:nvSpPr>
        <xdr:cNvPr id="535" name="楕円 534">
          <a:extLst>
            <a:ext uri="{FF2B5EF4-FFF2-40B4-BE49-F238E27FC236}">
              <a16:creationId xmlns:a16="http://schemas.microsoft.com/office/drawing/2014/main" id="{0FACBC29-E1B3-44D7-B70D-201528A13F19}"/>
            </a:ext>
          </a:extLst>
        </xdr:cNvPr>
        <xdr:cNvSpPr/>
      </xdr:nvSpPr>
      <xdr:spPr>
        <a:xfrm>
          <a:off x="12732703" y="6161949"/>
          <a:ext cx="99695" cy="9398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38644</xdr:rowOff>
    </xdr:from>
    <xdr:to>
      <xdr:col>81</xdr:col>
      <xdr:colOff>50800</xdr:colOff>
      <xdr:row>37</xdr:row>
      <xdr:rowOff>74567</xdr:rowOff>
    </xdr:to>
    <xdr:cxnSp macro="">
      <xdr:nvCxnSpPr>
        <xdr:cNvPr id="536" name="直線コネクタ 535">
          <a:extLst>
            <a:ext uri="{FF2B5EF4-FFF2-40B4-BE49-F238E27FC236}">
              <a16:creationId xmlns:a16="http://schemas.microsoft.com/office/drawing/2014/main" id="{CD59A76C-41AE-4A24-B074-BFF3719792DD}"/>
            </a:ext>
          </a:extLst>
        </xdr:cNvPr>
        <xdr:cNvCxnSpPr/>
      </xdr:nvCxnSpPr>
      <xdr:spPr>
        <a:xfrm>
          <a:off x="12782550" y="6206082"/>
          <a:ext cx="768986"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123372</xdr:rowOff>
    </xdr:from>
    <xdr:to>
      <xdr:col>72</xdr:col>
      <xdr:colOff>38100</xdr:colOff>
      <xdr:row>37</xdr:row>
      <xdr:rowOff>53522</xdr:rowOff>
    </xdr:to>
    <xdr:sp macro="" textlink="">
      <xdr:nvSpPr>
        <xdr:cNvPr id="537" name="楕円 536">
          <a:extLst>
            <a:ext uri="{FF2B5EF4-FFF2-40B4-BE49-F238E27FC236}">
              <a16:creationId xmlns:a16="http://schemas.microsoft.com/office/drawing/2014/main" id="{A467C9B3-7404-4EA6-85CC-B427F121350C}"/>
            </a:ext>
          </a:extLst>
        </xdr:cNvPr>
        <xdr:cNvSpPr/>
      </xdr:nvSpPr>
      <xdr:spPr>
        <a:xfrm>
          <a:off x="11960861" y="6126027"/>
          <a:ext cx="78739" cy="9398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2722</xdr:rowOff>
    </xdr:from>
    <xdr:to>
      <xdr:col>76</xdr:col>
      <xdr:colOff>114300</xdr:colOff>
      <xdr:row>37</xdr:row>
      <xdr:rowOff>38644</xdr:rowOff>
    </xdr:to>
    <xdr:cxnSp macro="">
      <xdr:nvCxnSpPr>
        <xdr:cNvPr id="538" name="直線コネクタ 537">
          <a:extLst>
            <a:ext uri="{FF2B5EF4-FFF2-40B4-BE49-F238E27FC236}">
              <a16:creationId xmlns:a16="http://schemas.microsoft.com/office/drawing/2014/main" id="{7963E2F5-A633-4F13-8556-2253E729AAC6}"/>
            </a:ext>
          </a:extLst>
        </xdr:cNvPr>
        <xdr:cNvCxnSpPr/>
      </xdr:nvCxnSpPr>
      <xdr:spPr>
        <a:xfrm>
          <a:off x="12004041" y="6170160"/>
          <a:ext cx="778509"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28666</xdr:rowOff>
    </xdr:from>
    <xdr:to>
      <xdr:col>67</xdr:col>
      <xdr:colOff>101600</xdr:colOff>
      <xdr:row>36</xdr:row>
      <xdr:rowOff>130266</xdr:rowOff>
    </xdr:to>
    <xdr:sp macro="" textlink="">
      <xdr:nvSpPr>
        <xdr:cNvPr id="539" name="楕円 538">
          <a:extLst>
            <a:ext uri="{FF2B5EF4-FFF2-40B4-BE49-F238E27FC236}">
              <a16:creationId xmlns:a16="http://schemas.microsoft.com/office/drawing/2014/main" id="{B0E9C238-423D-4247-AF98-BECDA390775E}"/>
            </a:ext>
          </a:extLst>
        </xdr:cNvPr>
        <xdr:cNvSpPr/>
      </xdr:nvSpPr>
      <xdr:spPr>
        <a:xfrm>
          <a:off x="11168063" y="6027511"/>
          <a:ext cx="102553" cy="10255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79466</xdr:rowOff>
    </xdr:from>
    <xdr:to>
      <xdr:col>71</xdr:col>
      <xdr:colOff>177800</xdr:colOff>
      <xdr:row>37</xdr:row>
      <xdr:rowOff>2722</xdr:rowOff>
    </xdr:to>
    <xdr:cxnSp macro="">
      <xdr:nvCxnSpPr>
        <xdr:cNvPr id="540" name="直線コネクタ 539">
          <a:extLst>
            <a:ext uri="{FF2B5EF4-FFF2-40B4-BE49-F238E27FC236}">
              <a16:creationId xmlns:a16="http://schemas.microsoft.com/office/drawing/2014/main" id="{A5152D28-4D46-4421-AFD7-13FA9E540A01}"/>
            </a:ext>
          </a:extLst>
        </xdr:cNvPr>
        <xdr:cNvCxnSpPr/>
      </xdr:nvCxnSpPr>
      <xdr:spPr>
        <a:xfrm>
          <a:off x="11217911" y="6080216"/>
          <a:ext cx="786130" cy="8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80571</xdr:rowOff>
    </xdr:from>
    <xdr:ext cx="405111" cy="259045"/>
    <xdr:sp macro="" textlink="">
      <xdr:nvSpPr>
        <xdr:cNvPr id="541" name="n_1aveValue【認定こども園・幼稚園・保育所】&#10;有形固定資産減価償却率">
          <a:extLst>
            <a:ext uri="{FF2B5EF4-FFF2-40B4-BE49-F238E27FC236}">
              <a16:creationId xmlns:a16="http://schemas.microsoft.com/office/drawing/2014/main" id="{00D57F4B-5CC7-4569-898C-5A4426362D00}"/>
            </a:ext>
          </a:extLst>
        </xdr:cNvPr>
        <xdr:cNvSpPr txBox="1"/>
      </xdr:nvSpPr>
      <xdr:spPr>
        <a:xfrm>
          <a:off x="13361997" y="641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542" name="n_2aveValue【認定こども園・幼稚園・保育所】&#10;有形固定資産減価償却率">
          <a:extLst>
            <a:ext uri="{FF2B5EF4-FFF2-40B4-BE49-F238E27FC236}">
              <a16:creationId xmlns:a16="http://schemas.microsoft.com/office/drawing/2014/main" id="{5B9B0CD2-2849-4E2A-8331-49AE3E42F30E}"/>
            </a:ext>
          </a:extLst>
        </xdr:cNvPr>
        <xdr:cNvSpPr txBox="1"/>
      </xdr:nvSpPr>
      <xdr:spPr>
        <a:xfrm>
          <a:off x="12604760" y="6396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23421</xdr:rowOff>
    </xdr:from>
    <xdr:ext cx="405111" cy="259045"/>
    <xdr:sp macro="" textlink="">
      <xdr:nvSpPr>
        <xdr:cNvPr id="543" name="n_3aveValue【認定こども園・幼稚園・保育所】&#10;有形固定資産減価償却率">
          <a:extLst>
            <a:ext uri="{FF2B5EF4-FFF2-40B4-BE49-F238E27FC236}">
              <a16:creationId xmlns:a16="http://schemas.microsoft.com/office/drawing/2014/main" id="{7EE814A9-63DB-4602-9B16-70AAF818B5B5}"/>
            </a:ext>
          </a:extLst>
        </xdr:cNvPr>
        <xdr:cNvSpPr txBox="1"/>
      </xdr:nvSpPr>
      <xdr:spPr>
        <a:xfrm>
          <a:off x="11832917" y="6358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544" name="n_4aveValue【認定こども園・幼稚園・保育所】&#10;有形固定資産減価償却率">
          <a:extLst>
            <a:ext uri="{FF2B5EF4-FFF2-40B4-BE49-F238E27FC236}">
              <a16:creationId xmlns:a16="http://schemas.microsoft.com/office/drawing/2014/main" id="{ECCB8A23-9A6F-4C0C-94BE-C287F78FAD63}"/>
            </a:ext>
          </a:extLst>
        </xdr:cNvPr>
        <xdr:cNvSpPr txBox="1"/>
      </xdr:nvSpPr>
      <xdr:spPr>
        <a:xfrm>
          <a:off x="11040119" y="640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141894</xdr:rowOff>
    </xdr:from>
    <xdr:ext cx="405111" cy="259045"/>
    <xdr:sp macro="" textlink="">
      <xdr:nvSpPr>
        <xdr:cNvPr id="545" name="n_1mainValue【認定こども園・幼稚園・保育所】&#10;有形固定資産減価償却率">
          <a:extLst>
            <a:ext uri="{FF2B5EF4-FFF2-40B4-BE49-F238E27FC236}">
              <a16:creationId xmlns:a16="http://schemas.microsoft.com/office/drawing/2014/main" id="{16D68877-A738-4B57-9B49-A6F1C4AA4476}"/>
            </a:ext>
          </a:extLst>
        </xdr:cNvPr>
        <xdr:cNvSpPr txBox="1"/>
      </xdr:nvSpPr>
      <xdr:spPr>
        <a:xfrm>
          <a:off x="13361997" y="597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546" name="n_2mainValue【認定こども園・幼稚園・保育所】&#10;有形固定資産減価償却率">
          <a:extLst>
            <a:ext uri="{FF2B5EF4-FFF2-40B4-BE49-F238E27FC236}">
              <a16:creationId xmlns:a16="http://schemas.microsoft.com/office/drawing/2014/main" id="{8BAB5820-8296-43A7-888D-065DD10F5390}"/>
            </a:ext>
          </a:extLst>
        </xdr:cNvPr>
        <xdr:cNvSpPr txBox="1"/>
      </xdr:nvSpPr>
      <xdr:spPr>
        <a:xfrm>
          <a:off x="12604760" y="593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70049</xdr:rowOff>
    </xdr:from>
    <xdr:ext cx="405111" cy="259045"/>
    <xdr:sp macro="" textlink="">
      <xdr:nvSpPr>
        <xdr:cNvPr id="547" name="n_3mainValue【認定こども園・幼稚園・保育所】&#10;有形固定資産減価償却率">
          <a:extLst>
            <a:ext uri="{FF2B5EF4-FFF2-40B4-BE49-F238E27FC236}">
              <a16:creationId xmlns:a16="http://schemas.microsoft.com/office/drawing/2014/main" id="{1EF58A81-E73F-4A61-B5B4-7BEA08707B3C}"/>
            </a:ext>
          </a:extLst>
        </xdr:cNvPr>
        <xdr:cNvSpPr txBox="1"/>
      </xdr:nvSpPr>
      <xdr:spPr>
        <a:xfrm>
          <a:off x="11832917" y="5902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146793</xdr:rowOff>
    </xdr:from>
    <xdr:ext cx="405111" cy="259045"/>
    <xdr:sp macro="" textlink="">
      <xdr:nvSpPr>
        <xdr:cNvPr id="548" name="n_4mainValue【認定こども園・幼稚園・保育所】&#10;有形固定資産減価償却率">
          <a:extLst>
            <a:ext uri="{FF2B5EF4-FFF2-40B4-BE49-F238E27FC236}">
              <a16:creationId xmlns:a16="http://schemas.microsoft.com/office/drawing/2014/main" id="{73356711-061B-4C63-830F-3E674204FEF7}"/>
            </a:ext>
          </a:extLst>
        </xdr:cNvPr>
        <xdr:cNvSpPr txBox="1"/>
      </xdr:nvSpPr>
      <xdr:spPr>
        <a:xfrm>
          <a:off x="11040119" y="581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149DF83E-E21B-48B1-8A9E-9776D2589B8E}"/>
            </a:ext>
          </a:extLst>
        </xdr:cNvPr>
        <xdr:cNvSpPr/>
      </xdr:nvSpPr>
      <xdr:spPr>
        <a:xfrm>
          <a:off x="16002000" y="4076700"/>
          <a:ext cx="4152900" cy="6169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5B0BEB17-E5BD-449E-BD64-DD9F8DCEBF0D}"/>
            </a:ext>
          </a:extLst>
        </xdr:cNvPr>
        <xdr:cNvSpPr/>
      </xdr:nvSpPr>
      <xdr:spPr>
        <a:xfrm>
          <a:off x="16128048" y="4717098"/>
          <a:ext cx="1333500" cy="25114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0E3BE169-9EE7-42A1-86F8-9CF445BF56BF}"/>
            </a:ext>
          </a:extLst>
        </xdr:cNvPr>
        <xdr:cNvSpPr/>
      </xdr:nvSpPr>
      <xdr:spPr>
        <a:xfrm>
          <a:off x="16128048" y="491839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5324A1AD-1C64-4831-B545-A03B085B6962}"/>
            </a:ext>
          </a:extLst>
        </xdr:cNvPr>
        <xdr:cNvSpPr/>
      </xdr:nvSpPr>
      <xdr:spPr>
        <a:xfrm>
          <a:off x="17002125" y="4717098"/>
          <a:ext cx="1333500" cy="25114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37F00DB5-C27A-4914-BF4F-D1462581F785}"/>
            </a:ext>
          </a:extLst>
        </xdr:cNvPr>
        <xdr:cNvSpPr/>
      </xdr:nvSpPr>
      <xdr:spPr>
        <a:xfrm>
          <a:off x="17002125" y="491839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D2642233-3643-44B6-B40F-01B36E990051}"/>
            </a:ext>
          </a:extLst>
        </xdr:cNvPr>
        <xdr:cNvSpPr/>
      </xdr:nvSpPr>
      <xdr:spPr>
        <a:xfrm>
          <a:off x="18002250" y="4717098"/>
          <a:ext cx="1333500" cy="25114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7A92DA1F-9993-4B4C-B9E2-21A03AAD3C0B}"/>
            </a:ext>
          </a:extLst>
        </xdr:cNvPr>
        <xdr:cNvSpPr/>
      </xdr:nvSpPr>
      <xdr:spPr>
        <a:xfrm>
          <a:off x="18002250" y="491839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493E8424-DEB3-4AB2-88DB-5A73A8B49599}"/>
            </a:ext>
          </a:extLst>
        </xdr:cNvPr>
        <xdr:cNvSpPr/>
      </xdr:nvSpPr>
      <xdr:spPr>
        <a:xfrm>
          <a:off x="16002000" y="5187316"/>
          <a:ext cx="4152900" cy="222313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73194891-A96A-4C79-B589-FF788DA73787}"/>
            </a:ext>
          </a:extLst>
        </xdr:cNvPr>
        <xdr:cNvSpPr txBox="1"/>
      </xdr:nvSpPr>
      <xdr:spPr>
        <a:xfrm>
          <a:off x="15987713" y="50006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68D9CF9C-B692-4D17-BEC6-B4FCC66BD8F9}"/>
            </a:ext>
          </a:extLst>
        </xdr:cNvPr>
        <xdr:cNvCxnSpPr/>
      </xdr:nvCxnSpPr>
      <xdr:spPr>
        <a:xfrm>
          <a:off x="16002000" y="7410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a:extLst>
            <a:ext uri="{FF2B5EF4-FFF2-40B4-BE49-F238E27FC236}">
              <a16:creationId xmlns:a16="http://schemas.microsoft.com/office/drawing/2014/main" id="{A7DABB59-9390-4D0A-B1A6-718CA9CDFB82}"/>
            </a:ext>
          </a:extLst>
        </xdr:cNvPr>
        <xdr:cNvCxnSpPr/>
      </xdr:nvCxnSpPr>
      <xdr:spPr>
        <a:xfrm>
          <a:off x="16002000" y="696849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0" name="テキスト ボックス 559">
          <a:extLst>
            <a:ext uri="{FF2B5EF4-FFF2-40B4-BE49-F238E27FC236}">
              <a16:creationId xmlns:a16="http://schemas.microsoft.com/office/drawing/2014/main" id="{9B1A42F8-D814-4753-8933-B3775A8B5F3F}"/>
            </a:ext>
          </a:extLst>
        </xdr:cNvPr>
        <xdr:cNvSpPr txBox="1"/>
      </xdr:nvSpPr>
      <xdr:spPr>
        <a:xfrm>
          <a:off x="15604354" y="68319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a:extLst>
            <a:ext uri="{FF2B5EF4-FFF2-40B4-BE49-F238E27FC236}">
              <a16:creationId xmlns:a16="http://schemas.microsoft.com/office/drawing/2014/main" id="{1A11C3BB-D9AD-436F-95B9-2F785E63AD2C}"/>
            </a:ext>
          </a:extLst>
        </xdr:cNvPr>
        <xdr:cNvCxnSpPr/>
      </xdr:nvCxnSpPr>
      <xdr:spPr>
        <a:xfrm>
          <a:off x="16002000" y="652081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2" name="テキスト ボックス 561">
          <a:extLst>
            <a:ext uri="{FF2B5EF4-FFF2-40B4-BE49-F238E27FC236}">
              <a16:creationId xmlns:a16="http://schemas.microsoft.com/office/drawing/2014/main" id="{A5415624-B9AE-4FA0-B3F1-5758B9C2139F}"/>
            </a:ext>
          </a:extLst>
        </xdr:cNvPr>
        <xdr:cNvSpPr txBox="1"/>
      </xdr:nvSpPr>
      <xdr:spPr>
        <a:xfrm>
          <a:off x="15604354" y="63843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a:extLst>
            <a:ext uri="{FF2B5EF4-FFF2-40B4-BE49-F238E27FC236}">
              <a16:creationId xmlns:a16="http://schemas.microsoft.com/office/drawing/2014/main" id="{86A59380-16B8-465A-939E-ECA852646913}"/>
            </a:ext>
          </a:extLst>
        </xdr:cNvPr>
        <xdr:cNvCxnSpPr/>
      </xdr:nvCxnSpPr>
      <xdr:spPr>
        <a:xfrm>
          <a:off x="16002000" y="60769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4" name="テキスト ボックス 563">
          <a:extLst>
            <a:ext uri="{FF2B5EF4-FFF2-40B4-BE49-F238E27FC236}">
              <a16:creationId xmlns:a16="http://schemas.microsoft.com/office/drawing/2014/main" id="{15E33BBF-86A4-4ACC-BE58-37268A1848E8}"/>
            </a:ext>
          </a:extLst>
        </xdr:cNvPr>
        <xdr:cNvSpPr txBox="1"/>
      </xdr:nvSpPr>
      <xdr:spPr>
        <a:xfrm>
          <a:off x="15604354" y="593758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a:extLst>
            <a:ext uri="{FF2B5EF4-FFF2-40B4-BE49-F238E27FC236}">
              <a16:creationId xmlns:a16="http://schemas.microsoft.com/office/drawing/2014/main" id="{C9E7FF02-B7AD-4017-A088-8E0A0BEF4273}"/>
            </a:ext>
          </a:extLst>
        </xdr:cNvPr>
        <xdr:cNvCxnSpPr/>
      </xdr:nvCxnSpPr>
      <xdr:spPr>
        <a:xfrm>
          <a:off x="16002000" y="563499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6" name="テキスト ボックス 565">
          <a:extLst>
            <a:ext uri="{FF2B5EF4-FFF2-40B4-BE49-F238E27FC236}">
              <a16:creationId xmlns:a16="http://schemas.microsoft.com/office/drawing/2014/main" id="{45D23AD2-5AB4-46D6-9691-80A84836F226}"/>
            </a:ext>
          </a:extLst>
        </xdr:cNvPr>
        <xdr:cNvSpPr txBox="1"/>
      </xdr:nvSpPr>
      <xdr:spPr>
        <a:xfrm>
          <a:off x="15604354" y="5498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28155FCB-FBCA-4472-9F23-42065B20497F}"/>
            </a:ext>
          </a:extLst>
        </xdr:cNvPr>
        <xdr:cNvCxnSpPr/>
      </xdr:nvCxnSpPr>
      <xdr:spPr>
        <a:xfrm>
          <a:off x="16002000" y="518731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id="{7B40C1DE-6AB9-4B4E-A084-CBE2D2C5F57D}"/>
            </a:ext>
          </a:extLst>
        </xdr:cNvPr>
        <xdr:cNvSpPr txBox="1"/>
      </xdr:nvSpPr>
      <xdr:spPr>
        <a:xfrm>
          <a:off x="15604354" y="50508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id="{F7BE8569-B728-44C6-A0EA-3F903BAA99C1}"/>
            </a:ext>
          </a:extLst>
        </xdr:cNvPr>
        <xdr:cNvSpPr/>
      </xdr:nvSpPr>
      <xdr:spPr>
        <a:xfrm>
          <a:off x="16002000" y="5187316"/>
          <a:ext cx="4152900" cy="222313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570" name="直線コネクタ 569">
          <a:extLst>
            <a:ext uri="{FF2B5EF4-FFF2-40B4-BE49-F238E27FC236}">
              <a16:creationId xmlns:a16="http://schemas.microsoft.com/office/drawing/2014/main" id="{308ECCBB-70E5-425C-AC2A-1A32338F0097}"/>
            </a:ext>
          </a:extLst>
        </xdr:cNvPr>
        <xdr:cNvCxnSpPr/>
      </xdr:nvCxnSpPr>
      <xdr:spPr>
        <a:xfrm flipV="1">
          <a:off x="19399567" y="5758625"/>
          <a:ext cx="0"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id="{EAE5D5B1-8741-4315-AB05-EA0E8354D9C8}"/>
            </a:ext>
          </a:extLst>
        </xdr:cNvPr>
        <xdr:cNvSpPr txBox="1"/>
      </xdr:nvSpPr>
      <xdr:spPr>
        <a:xfrm>
          <a:off x="19438303" y="69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572" name="直線コネクタ 571">
          <a:extLst>
            <a:ext uri="{FF2B5EF4-FFF2-40B4-BE49-F238E27FC236}">
              <a16:creationId xmlns:a16="http://schemas.microsoft.com/office/drawing/2014/main" id="{60633D62-D81F-46E7-9F00-E0512C1391AD}"/>
            </a:ext>
          </a:extLst>
        </xdr:cNvPr>
        <xdr:cNvCxnSpPr/>
      </xdr:nvCxnSpPr>
      <xdr:spPr>
        <a:xfrm>
          <a:off x="19333211" y="6921437"/>
          <a:ext cx="1549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id="{E84582A4-2301-4F40-9F18-E3FDEC2D1875}"/>
            </a:ext>
          </a:extLst>
        </xdr:cNvPr>
        <xdr:cNvSpPr txBox="1"/>
      </xdr:nvSpPr>
      <xdr:spPr>
        <a:xfrm>
          <a:off x="19438303" y="553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574" name="直線コネクタ 573">
          <a:extLst>
            <a:ext uri="{FF2B5EF4-FFF2-40B4-BE49-F238E27FC236}">
              <a16:creationId xmlns:a16="http://schemas.microsoft.com/office/drawing/2014/main" id="{5F728405-79C8-4C7D-ADFA-7DC75145581C}"/>
            </a:ext>
          </a:extLst>
        </xdr:cNvPr>
        <xdr:cNvCxnSpPr/>
      </xdr:nvCxnSpPr>
      <xdr:spPr>
        <a:xfrm>
          <a:off x="19333211" y="5758625"/>
          <a:ext cx="1549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97553</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id="{EAC0CD33-988B-410F-9F15-C53D41605E46}"/>
            </a:ext>
          </a:extLst>
        </xdr:cNvPr>
        <xdr:cNvSpPr txBox="1"/>
      </xdr:nvSpPr>
      <xdr:spPr>
        <a:xfrm>
          <a:off x="19438303" y="6432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576" name="フローチャート: 判断 575">
          <a:extLst>
            <a:ext uri="{FF2B5EF4-FFF2-40B4-BE49-F238E27FC236}">
              <a16:creationId xmlns:a16="http://schemas.microsoft.com/office/drawing/2014/main" id="{5B213A21-F598-4D42-96DA-A928F776BFD3}"/>
            </a:ext>
          </a:extLst>
        </xdr:cNvPr>
        <xdr:cNvSpPr/>
      </xdr:nvSpPr>
      <xdr:spPr>
        <a:xfrm>
          <a:off x="19347498" y="6455156"/>
          <a:ext cx="10255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577" name="フローチャート: 判断 576">
          <a:extLst>
            <a:ext uri="{FF2B5EF4-FFF2-40B4-BE49-F238E27FC236}">
              <a16:creationId xmlns:a16="http://schemas.microsoft.com/office/drawing/2014/main" id="{588F5367-7129-406A-9C44-784B002ED6E7}"/>
            </a:ext>
          </a:extLst>
        </xdr:cNvPr>
        <xdr:cNvSpPr/>
      </xdr:nvSpPr>
      <xdr:spPr>
        <a:xfrm>
          <a:off x="18628361" y="6442202"/>
          <a:ext cx="78739" cy="9874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578" name="フローチャート: 判断 577">
          <a:extLst>
            <a:ext uri="{FF2B5EF4-FFF2-40B4-BE49-F238E27FC236}">
              <a16:creationId xmlns:a16="http://schemas.microsoft.com/office/drawing/2014/main" id="{5F1523E5-3924-4269-9733-7FC50F64DFDA}"/>
            </a:ext>
          </a:extLst>
        </xdr:cNvPr>
        <xdr:cNvSpPr/>
      </xdr:nvSpPr>
      <xdr:spPr>
        <a:xfrm>
          <a:off x="17835563" y="6422581"/>
          <a:ext cx="102553" cy="9874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579" name="フローチャート: 判断 578">
          <a:extLst>
            <a:ext uri="{FF2B5EF4-FFF2-40B4-BE49-F238E27FC236}">
              <a16:creationId xmlns:a16="http://schemas.microsoft.com/office/drawing/2014/main" id="{02CEECAC-4F4D-4679-A714-B3AF8CCCE126}"/>
            </a:ext>
          </a:extLst>
        </xdr:cNvPr>
        <xdr:cNvSpPr/>
      </xdr:nvSpPr>
      <xdr:spPr>
        <a:xfrm>
          <a:off x="17066578" y="6435916"/>
          <a:ext cx="9969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580" name="フローチャート: 判断 579">
          <a:extLst>
            <a:ext uri="{FF2B5EF4-FFF2-40B4-BE49-F238E27FC236}">
              <a16:creationId xmlns:a16="http://schemas.microsoft.com/office/drawing/2014/main" id="{411B2D58-D192-4134-8AD0-288567FCF0A7}"/>
            </a:ext>
          </a:extLst>
        </xdr:cNvPr>
        <xdr:cNvSpPr/>
      </xdr:nvSpPr>
      <xdr:spPr>
        <a:xfrm>
          <a:off x="16294736" y="6431344"/>
          <a:ext cx="78739"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9088CE8-51E4-4367-B61A-9998A5292A10}"/>
            </a:ext>
          </a:extLst>
        </xdr:cNvPr>
        <xdr:cNvSpPr txBox="1"/>
      </xdr:nvSpPr>
      <xdr:spPr>
        <a:xfrm>
          <a:off x="19233516"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F8F048B3-4CFA-4101-A0DF-3FB5B2E617D2}"/>
            </a:ext>
          </a:extLst>
        </xdr:cNvPr>
        <xdr:cNvSpPr txBox="1"/>
      </xdr:nvSpPr>
      <xdr:spPr>
        <a:xfrm>
          <a:off x="18504853"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77E3C175-8ED6-40EF-BFD6-68CC81408A56}"/>
            </a:ext>
          </a:extLst>
        </xdr:cNvPr>
        <xdr:cNvSpPr txBox="1"/>
      </xdr:nvSpPr>
      <xdr:spPr>
        <a:xfrm>
          <a:off x="17718723"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C15708C2-44CD-43C2-8686-DBCB22AE4723}"/>
            </a:ext>
          </a:extLst>
        </xdr:cNvPr>
        <xdr:cNvSpPr txBox="1"/>
      </xdr:nvSpPr>
      <xdr:spPr>
        <a:xfrm>
          <a:off x="16949738"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1E38399A-027C-46B9-BA72-2F5D7226C6FF}"/>
            </a:ext>
          </a:extLst>
        </xdr:cNvPr>
        <xdr:cNvSpPr txBox="1"/>
      </xdr:nvSpPr>
      <xdr:spPr>
        <a:xfrm>
          <a:off x="16171228"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xdr:rowOff>
    </xdr:from>
    <xdr:to>
      <xdr:col>116</xdr:col>
      <xdr:colOff>114300</xdr:colOff>
      <xdr:row>38</xdr:row>
      <xdr:rowOff>110998</xdr:rowOff>
    </xdr:to>
    <xdr:sp macro="" textlink="">
      <xdr:nvSpPr>
        <xdr:cNvPr id="586" name="楕円 585">
          <a:extLst>
            <a:ext uri="{FF2B5EF4-FFF2-40B4-BE49-F238E27FC236}">
              <a16:creationId xmlns:a16="http://schemas.microsoft.com/office/drawing/2014/main" id="{431C6A73-93A7-4C33-9D01-49D23C184F2E}"/>
            </a:ext>
          </a:extLst>
        </xdr:cNvPr>
        <xdr:cNvSpPr/>
      </xdr:nvSpPr>
      <xdr:spPr>
        <a:xfrm>
          <a:off x="19347498" y="6345428"/>
          <a:ext cx="102552"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32275</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id="{96E99CB5-F44A-44EB-8FD2-1E95D0A250B4}"/>
            </a:ext>
          </a:extLst>
        </xdr:cNvPr>
        <xdr:cNvSpPr txBox="1"/>
      </xdr:nvSpPr>
      <xdr:spPr>
        <a:xfrm>
          <a:off x="19438303" y="619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9398</xdr:rowOff>
    </xdr:from>
    <xdr:to>
      <xdr:col>112</xdr:col>
      <xdr:colOff>38100</xdr:colOff>
      <xdr:row>38</xdr:row>
      <xdr:rowOff>110998</xdr:rowOff>
    </xdr:to>
    <xdr:sp macro="" textlink="">
      <xdr:nvSpPr>
        <xdr:cNvPr id="588" name="楕円 587">
          <a:extLst>
            <a:ext uri="{FF2B5EF4-FFF2-40B4-BE49-F238E27FC236}">
              <a16:creationId xmlns:a16="http://schemas.microsoft.com/office/drawing/2014/main" id="{037D880C-8E8C-40AA-BF63-AF7F7D3E43F6}"/>
            </a:ext>
          </a:extLst>
        </xdr:cNvPr>
        <xdr:cNvSpPr/>
      </xdr:nvSpPr>
      <xdr:spPr>
        <a:xfrm>
          <a:off x="18628361" y="6345428"/>
          <a:ext cx="78739"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60198</xdr:rowOff>
    </xdr:from>
    <xdr:to>
      <xdr:col>116</xdr:col>
      <xdr:colOff>63500</xdr:colOff>
      <xdr:row>38</xdr:row>
      <xdr:rowOff>60198</xdr:rowOff>
    </xdr:to>
    <xdr:cxnSp macro="">
      <xdr:nvCxnSpPr>
        <xdr:cNvPr id="589" name="直線コネクタ 588">
          <a:extLst>
            <a:ext uri="{FF2B5EF4-FFF2-40B4-BE49-F238E27FC236}">
              <a16:creationId xmlns:a16="http://schemas.microsoft.com/office/drawing/2014/main" id="{ADB90BB4-8218-496D-97CC-F3829D41BD35}"/>
            </a:ext>
          </a:extLst>
        </xdr:cNvPr>
        <xdr:cNvCxnSpPr/>
      </xdr:nvCxnSpPr>
      <xdr:spPr>
        <a:xfrm>
          <a:off x="18671541" y="6395276"/>
          <a:ext cx="7286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7112</xdr:rowOff>
    </xdr:from>
    <xdr:to>
      <xdr:col>107</xdr:col>
      <xdr:colOff>101600</xdr:colOff>
      <xdr:row>38</xdr:row>
      <xdr:rowOff>108712</xdr:rowOff>
    </xdr:to>
    <xdr:sp macro="" textlink="">
      <xdr:nvSpPr>
        <xdr:cNvPr id="590" name="楕円 589">
          <a:extLst>
            <a:ext uri="{FF2B5EF4-FFF2-40B4-BE49-F238E27FC236}">
              <a16:creationId xmlns:a16="http://schemas.microsoft.com/office/drawing/2014/main" id="{85D53CEE-90CF-4CC1-A0ED-D507455BF0DA}"/>
            </a:ext>
          </a:extLst>
        </xdr:cNvPr>
        <xdr:cNvSpPr/>
      </xdr:nvSpPr>
      <xdr:spPr>
        <a:xfrm>
          <a:off x="17835563" y="6343142"/>
          <a:ext cx="102553"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57912</xdr:rowOff>
    </xdr:from>
    <xdr:to>
      <xdr:col>111</xdr:col>
      <xdr:colOff>177800</xdr:colOff>
      <xdr:row>38</xdr:row>
      <xdr:rowOff>60198</xdr:rowOff>
    </xdr:to>
    <xdr:cxnSp macro="">
      <xdr:nvCxnSpPr>
        <xdr:cNvPr id="591" name="直線コネクタ 590">
          <a:extLst>
            <a:ext uri="{FF2B5EF4-FFF2-40B4-BE49-F238E27FC236}">
              <a16:creationId xmlns:a16="http://schemas.microsoft.com/office/drawing/2014/main" id="{AA186627-8DF9-43AF-925D-8FE1AFAEDF86}"/>
            </a:ext>
          </a:extLst>
        </xdr:cNvPr>
        <xdr:cNvCxnSpPr/>
      </xdr:nvCxnSpPr>
      <xdr:spPr>
        <a:xfrm>
          <a:off x="17885411" y="6392990"/>
          <a:ext cx="78613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2540</xdr:rowOff>
    </xdr:from>
    <xdr:to>
      <xdr:col>102</xdr:col>
      <xdr:colOff>165100</xdr:colOff>
      <xdr:row>38</xdr:row>
      <xdr:rowOff>104140</xdr:rowOff>
    </xdr:to>
    <xdr:sp macro="" textlink="">
      <xdr:nvSpPr>
        <xdr:cNvPr id="592" name="楕円 591">
          <a:extLst>
            <a:ext uri="{FF2B5EF4-FFF2-40B4-BE49-F238E27FC236}">
              <a16:creationId xmlns:a16="http://schemas.microsoft.com/office/drawing/2014/main" id="{7714EEA3-FCB3-4835-B47B-9BA1D9AAFD3B}"/>
            </a:ext>
          </a:extLst>
        </xdr:cNvPr>
        <xdr:cNvSpPr/>
      </xdr:nvSpPr>
      <xdr:spPr>
        <a:xfrm>
          <a:off x="17066578" y="6336665"/>
          <a:ext cx="996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53340</xdr:rowOff>
    </xdr:from>
    <xdr:to>
      <xdr:col>107</xdr:col>
      <xdr:colOff>50800</xdr:colOff>
      <xdr:row>38</xdr:row>
      <xdr:rowOff>57912</xdr:rowOff>
    </xdr:to>
    <xdr:cxnSp macro="">
      <xdr:nvCxnSpPr>
        <xdr:cNvPr id="593" name="直線コネクタ 592">
          <a:extLst>
            <a:ext uri="{FF2B5EF4-FFF2-40B4-BE49-F238E27FC236}">
              <a16:creationId xmlns:a16="http://schemas.microsoft.com/office/drawing/2014/main" id="{84C17C28-6CA9-4972-BDDB-D6E175200B10}"/>
            </a:ext>
          </a:extLst>
        </xdr:cNvPr>
        <xdr:cNvCxnSpPr/>
      </xdr:nvCxnSpPr>
      <xdr:spPr>
        <a:xfrm>
          <a:off x="17116425" y="6386513"/>
          <a:ext cx="768986"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4826</xdr:rowOff>
    </xdr:from>
    <xdr:to>
      <xdr:col>98</xdr:col>
      <xdr:colOff>38100</xdr:colOff>
      <xdr:row>38</xdr:row>
      <xdr:rowOff>106426</xdr:rowOff>
    </xdr:to>
    <xdr:sp macro="" textlink="">
      <xdr:nvSpPr>
        <xdr:cNvPr id="594" name="楕円 593">
          <a:extLst>
            <a:ext uri="{FF2B5EF4-FFF2-40B4-BE49-F238E27FC236}">
              <a16:creationId xmlns:a16="http://schemas.microsoft.com/office/drawing/2014/main" id="{38928749-EA4E-450A-9D32-05D8A7E62B85}"/>
            </a:ext>
          </a:extLst>
        </xdr:cNvPr>
        <xdr:cNvSpPr/>
      </xdr:nvSpPr>
      <xdr:spPr>
        <a:xfrm>
          <a:off x="16294736" y="6340856"/>
          <a:ext cx="78739"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53340</xdr:rowOff>
    </xdr:from>
    <xdr:to>
      <xdr:col>102</xdr:col>
      <xdr:colOff>114300</xdr:colOff>
      <xdr:row>38</xdr:row>
      <xdr:rowOff>55626</xdr:rowOff>
    </xdr:to>
    <xdr:cxnSp macro="">
      <xdr:nvCxnSpPr>
        <xdr:cNvPr id="595" name="直線コネクタ 594">
          <a:extLst>
            <a:ext uri="{FF2B5EF4-FFF2-40B4-BE49-F238E27FC236}">
              <a16:creationId xmlns:a16="http://schemas.microsoft.com/office/drawing/2014/main" id="{96478C6F-B7D8-482E-B27A-A70E8B3B82AE}"/>
            </a:ext>
          </a:extLst>
        </xdr:cNvPr>
        <xdr:cNvCxnSpPr/>
      </xdr:nvCxnSpPr>
      <xdr:spPr>
        <a:xfrm flipV="1">
          <a:off x="16337916" y="6386513"/>
          <a:ext cx="778509"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id="{38D6C355-24C2-4752-84D9-7A31DB19C5CF}"/>
            </a:ext>
          </a:extLst>
        </xdr:cNvPr>
        <xdr:cNvSpPr txBox="1"/>
      </xdr:nvSpPr>
      <xdr:spPr>
        <a:xfrm>
          <a:off x="18458257" y="653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10685</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id="{4CAE049E-3C0A-4847-A4EB-9CAC1BCCF00D}"/>
            </a:ext>
          </a:extLst>
        </xdr:cNvPr>
        <xdr:cNvSpPr txBox="1"/>
      </xdr:nvSpPr>
      <xdr:spPr>
        <a:xfrm>
          <a:off x="17677207" y="651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22115</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id="{6E53B680-FA89-4BCC-A0ED-2DE2F4D6A123}"/>
            </a:ext>
          </a:extLst>
        </xdr:cNvPr>
        <xdr:cNvSpPr txBox="1"/>
      </xdr:nvSpPr>
      <xdr:spPr>
        <a:xfrm>
          <a:off x="16903460" y="652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17543</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id="{3616115B-A87A-4EE5-A2E4-30DF51566084}"/>
            </a:ext>
          </a:extLst>
        </xdr:cNvPr>
        <xdr:cNvSpPr txBox="1"/>
      </xdr:nvSpPr>
      <xdr:spPr>
        <a:xfrm>
          <a:off x="16136380" y="651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127525</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id="{40FAAABC-D906-421F-A008-0F2A693803D3}"/>
            </a:ext>
          </a:extLst>
        </xdr:cNvPr>
        <xdr:cNvSpPr txBox="1"/>
      </xdr:nvSpPr>
      <xdr:spPr>
        <a:xfrm>
          <a:off x="18458257" y="612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125239</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id="{60D627BB-E5CF-4141-8170-3299899C7747}"/>
            </a:ext>
          </a:extLst>
        </xdr:cNvPr>
        <xdr:cNvSpPr txBox="1"/>
      </xdr:nvSpPr>
      <xdr:spPr>
        <a:xfrm>
          <a:off x="17677207"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120667</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id="{BFE6DD7E-889F-43D7-8530-3EB4CB0B3907}"/>
            </a:ext>
          </a:extLst>
        </xdr:cNvPr>
        <xdr:cNvSpPr txBox="1"/>
      </xdr:nvSpPr>
      <xdr:spPr>
        <a:xfrm>
          <a:off x="16903460" y="612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122953</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id="{1FF03209-A095-4E22-9917-91049DD884D8}"/>
            </a:ext>
          </a:extLst>
        </xdr:cNvPr>
        <xdr:cNvSpPr txBox="1"/>
      </xdr:nvSpPr>
      <xdr:spPr>
        <a:xfrm>
          <a:off x="16136380" y="612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CF623BDC-4A06-4D59-89C7-465CAA8E375A}"/>
            </a:ext>
          </a:extLst>
        </xdr:cNvPr>
        <xdr:cNvSpPr/>
      </xdr:nvSpPr>
      <xdr:spPr>
        <a:xfrm>
          <a:off x="10899141" y="7781925"/>
          <a:ext cx="4129087" cy="6169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C007E9FC-6935-40F6-A08C-5DE476058742}"/>
            </a:ext>
          </a:extLst>
        </xdr:cNvPr>
        <xdr:cNvSpPr/>
      </xdr:nvSpPr>
      <xdr:spPr>
        <a:xfrm>
          <a:off x="11001375" y="842232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17BA3FA3-3814-4FFC-B2CD-0FDEA58CB143}"/>
            </a:ext>
          </a:extLst>
        </xdr:cNvPr>
        <xdr:cNvSpPr/>
      </xdr:nvSpPr>
      <xdr:spPr>
        <a:xfrm>
          <a:off x="11001375" y="8623618"/>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FCE96CF7-42A5-471C-8AC0-5CE620CD452A}"/>
            </a:ext>
          </a:extLst>
        </xdr:cNvPr>
        <xdr:cNvSpPr/>
      </xdr:nvSpPr>
      <xdr:spPr>
        <a:xfrm>
          <a:off x="11899266" y="842232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40D0D9A4-0AFE-4DD5-AAB5-1A5A8220752D}"/>
            </a:ext>
          </a:extLst>
        </xdr:cNvPr>
        <xdr:cNvSpPr/>
      </xdr:nvSpPr>
      <xdr:spPr>
        <a:xfrm>
          <a:off x="11899266" y="8623618"/>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B506F706-E4EB-413B-B1A5-4147D8BE71B1}"/>
            </a:ext>
          </a:extLst>
        </xdr:cNvPr>
        <xdr:cNvSpPr/>
      </xdr:nvSpPr>
      <xdr:spPr>
        <a:xfrm>
          <a:off x="12899391" y="842232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CC5D0B62-03FA-4BA4-9FA8-94DD9B38F660}"/>
            </a:ext>
          </a:extLst>
        </xdr:cNvPr>
        <xdr:cNvSpPr/>
      </xdr:nvSpPr>
      <xdr:spPr>
        <a:xfrm>
          <a:off x="12899391" y="8623618"/>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AF3BC739-80CA-412C-A049-08124FC6F5AF}"/>
            </a:ext>
          </a:extLst>
        </xdr:cNvPr>
        <xdr:cNvSpPr/>
      </xdr:nvSpPr>
      <xdr:spPr>
        <a:xfrm>
          <a:off x="10899141" y="8892541"/>
          <a:ext cx="4129087" cy="222313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F6A87CFE-D2A0-4F92-9C87-94131E5E179B}"/>
            </a:ext>
          </a:extLst>
        </xdr:cNvPr>
        <xdr:cNvSpPr txBox="1"/>
      </xdr:nvSpPr>
      <xdr:spPr>
        <a:xfrm>
          <a:off x="10861041" y="870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A4F4A4D3-3858-48ED-981F-D7644CBA59F3}"/>
            </a:ext>
          </a:extLst>
        </xdr:cNvPr>
        <xdr:cNvCxnSpPr/>
      </xdr:nvCxnSpPr>
      <xdr:spPr>
        <a:xfrm>
          <a:off x="10899141" y="11115675"/>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5E38238F-B943-4B39-9C43-657A2CB71739}"/>
            </a:ext>
          </a:extLst>
        </xdr:cNvPr>
        <xdr:cNvSpPr txBox="1"/>
      </xdr:nvSpPr>
      <xdr:spPr>
        <a:xfrm>
          <a:off x="10501494" y="109763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a:extLst>
            <a:ext uri="{FF2B5EF4-FFF2-40B4-BE49-F238E27FC236}">
              <a16:creationId xmlns:a16="http://schemas.microsoft.com/office/drawing/2014/main" id="{DA1726BF-978A-4F09-8520-D70DCD002FAB}"/>
            </a:ext>
          </a:extLst>
        </xdr:cNvPr>
        <xdr:cNvCxnSpPr/>
      </xdr:nvCxnSpPr>
      <xdr:spPr>
        <a:xfrm>
          <a:off x="10899141" y="10744200"/>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a:extLst>
            <a:ext uri="{FF2B5EF4-FFF2-40B4-BE49-F238E27FC236}">
              <a16:creationId xmlns:a16="http://schemas.microsoft.com/office/drawing/2014/main" id="{EBAB4CC6-9865-44D9-8E69-2C5C21C0D5F6}"/>
            </a:ext>
          </a:extLst>
        </xdr:cNvPr>
        <xdr:cNvSpPr txBox="1"/>
      </xdr:nvSpPr>
      <xdr:spPr>
        <a:xfrm>
          <a:off x="10501494" y="1060483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a:extLst>
            <a:ext uri="{FF2B5EF4-FFF2-40B4-BE49-F238E27FC236}">
              <a16:creationId xmlns:a16="http://schemas.microsoft.com/office/drawing/2014/main" id="{C5A09B98-A2F4-4B0E-B52F-AA0833C011BB}"/>
            </a:ext>
          </a:extLst>
        </xdr:cNvPr>
        <xdr:cNvCxnSpPr/>
      </xdr:nvCxnSpPr>
      <xdr:spPr>
        <a:xfrm>
          <a:off x="10899141" y="10372725"/>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a:extLst>
            <a:ext uri="{FF2B5EF4-FFF2-40B4-BE49-F238E27FC236}">
              <a16:creationId xmlns:a16="http://schemas.microsoft.com/office/drawing/2014/main" id="{4FD0545C-59DB-4F5C-A8C6-8814F6284450}"/>
            </a:ext>
          </a:extLst>
        </xdr:cNvPr>
        <xdr:cNvSpPr txBox="1"/>
      </xdr:nvSpPr>
      <xdr:spPr>
        <a:xfrm>
          <a:off x="10542754" y="102333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F6ABCEBC-9884-401B-BD6E-86D7A351A043}"/>
            </a:ext>
          </a:extLst>
        </xdr:cNvPr>
        <xdr:cNvCxnSpPr/>
      </xdr:nvCxnSpPr>
      <xdr:spPr>
        <a:xfrm>
          <a:off x="10899141" y="10001250"/>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id="{EF8377EA-1C51-48AA-B2E3-DBC389260446}"/>
            </a:ext>
          </a:extLst>
        </xdr:cNvPr>
        <xdr:cNvSpPr txBox="1"/>
      </xdr:nvSpPr>
      <xdr:spPr>
        <a:xfrm>
          <a:off x="10542754" y="986188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a:extLst>
            <a:ext uri="{FF2B5EF4-FFF2-40B4-BE49-F238E27FC236}">
              <a16:creationId xmlns:a16="http://schemas.microsoft.com/office/drawing/2014/main" id="{F21DCDA6-662B-4800-9C8B-1145983DDCF0}"/>
            </a:ext>
          </a:extLst>
        </xdr:cNvPr>
        <xdr:cNvCxnSpPr/>
      </xdr:nvCxnSpPr>
      <xdr:spPr>
        <a:xfrm>
          <a:off x="10899141" y="9635491"/>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a:extLst>
            <a:ext uri="{FF2B5EF4-FFF2-40B4-BE49-F238E27FC236}">
              <a16:creationId xmlns:a16="http://schemas.microsoft.com/office/drawing/2014/main" id="{8B3EDE9D-3963-41E6-8D9C-E4536B86574E}"/>
            </a:ext>
          </a:extLst>
        </xdr:cNvPr>
        <xdr:cNvSpPr txBox="1"/>
      </xdr:nvSpPr>
      <xdr:spPr>
        <a:xfrm>
          <a:off x="10542754" y="94989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a:extLst>
            <a:ext uri="{FF2B5EF4-FFF2-40B4-BE49-F238E27FC236}">
              <a16:creationId xmlns:a16="http://schemas.microsoft.com/office/drawing/2014/main" id="{823C7CCD-CCD2-4020-BF02-2A9E56726A9A}"/>
            </a:ext>
          </a:extLst>
        </xdr:cNvPr>
        <xdr:cNvCxnSpPr/>
      </xdr:nvCxnSpPr>
      <xdr:spPr>
        <a:xfrm>
          <a:off x="10899141" y="9264016"/>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a:extLst>
            <a:ext uri="{FF2B5EF4-FFF2-40B4-BE49-F238E27FC236}">
              <a16:creationId xmlns:a16="http://schemas.microsoft.com/office/drawing/2014/main" id="{CA48132B-FBF5-4F28-991D-2F0F1F18AE18}"/>
            </a:ext>
          </a:extLst>
        </xdr:cNvPr>
        <xdr:cNvSpPr txBox="1"/>
      </xdr:nvSpPr>
      <xdr:spPr>
        <a:xfrm>
          <a:off x="10542754" y="91275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D5B7D6B2-7A59-4EF3-878A-B7178B05DF7D}"/>
            </a:ext>
          </a:extLst>
        </xdr:cNvPr>
        <xdr:cNvCxnSpPr/>
      </xdr:nvCxnSpPr>
      <xdr:spPr>
        <a:xfrm>
          <a:off x="10899141" y="8892541"/>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a:extLst>
            <a:ext uri="{FF2B5EF4-FFF2-40B4-BE49-F238E27FC236}">
              <a16:creationId xmlns:a16="http://schemas.microsoft.com/office/drawing/2014/main" id="{06A80ECC-AF7E-4328-A232-B48DE0404F01}"/>
            </a:ext>
          </a:extLst>
        </xdr:cNvPr>
        <xdr:cNvSpPr txBox="1"/>
      </xdr:nvSpPr>
      <xdr:spPr>
        <a:xfrm>
          <a:off x="10604969" y="875603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a:extLst>
            <a:ext uri="{FF2B5EF4-FFF2-40B4-BE49-F238E27FC236}">
              <a16:creationId xmlns:a16="http://schemas.microsoft.com/office/drawing/2014/main" id="{8AE94285-A797-4ADA-9545-74E832D84446}"/>
            </a:ext>
          </a:extLst>
        </xdr:cNvPr>
        <xdr:cNvSpPr/>
      </xdr:nvSpPr>
      <xdr:spPr>
        <a:xfrm>
          <a:off x="10899141" y="8892541"/>
          <a:ext cx="4129087" cy="222313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628" name="直線コネクタ 627">
          <a:extLst>
            <a:ext uri="{FF2B5EF4-FFF2-40B4-BE49-F238E27FC236}">
              <a16:creationId xmlns:a16="http://schemas.microsoft.com/office/drawing/2014/main" id="{9BCA7B47-A350-44BF-B7AA-E93BF966F9AE}"/>
            </a:ext>
          </a:extLst>
        </xdr:cNvPr>
        <xdr:cNvCxnSpPr/>
      </xdr:nvCxnSpPr>
      <xdr:spPr>
        <a:xfrm flipV="1">
          <a:off x="14293850" y="9358313"/>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629" name="【学校施設】&#10;有形固定資産減価償却率最小値テキスト">
          <a:extLst>
            <a:ext uri="{FF2B5EF4-FFF2-40B4-BE49-F238E27FC236}">
              <a16:creationId xmlns:a16="http://schemas.microsoft.com/office/drawing/2014/main" id="{3C1EAD66-2C42-4C11-AC65-5328CCD913C4}"/>
            </a:ext>
          </a:extLst>
        </xdr:cNvPr>
        <xdr:cNvSpPr txBox="1"/>
      </xdr:nvSpPr>
      <xdr:spPr>
        <a:xfrm>
          <a:off x="14332586" y="10583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630" name="直線コネクタ 629">
          <a:extLst>
            <a:ext uri="{FF2B5EF4-FFF2-40B4-BE49-F238E27FC236}">
              <a16:creationId xmlns:a16="http://schemas.microsoft.com/office/drawing/2014/main" id="{71BC6B72-B76F-4BFE-9723-8A4F72699C68}"/>
            </a:ext>
          </a:extLst>
        </xdr:cNvPr>
        <xdr:cNvCxnSpPr/>
      </xdr:nvCxnSpPr>
      <xdr:spPr>
        <a:xfrm>
          <a:off x="14206538" y="105775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631" name="【学校施設】&#10;有形固定資産減価償却率最大値テキスト">
          <a:extLst>
            <a:ext uri="{FF2B5EF4-FFF2-40B4-BE49-F238E27FC236}">
              <a16:creationId xmlns:a16="http://schemas.microsoft.com/office/drawing/2014/main" id="{F8836FFB-126C-4679-B36D-118B46D5AF59}"/>
            </a:ext>
          </a:extLst>
        </xdr:cNvPr>
        <xdr:cNvSpPr txBox="1"/>
      </xdr:nvSpPr>
      <xdr:spPr>
        <a:xfrm>
          <a:off x="14332586" y="914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632" name="直線コネクタ 631">
          <a:extLst>
            <a:ext uri="{FF2B5EF4-FFF2-40B4-BE49-F238E27FC236}">
              <a16:creationId xmlns:a16="http://schemas.microsoft.com/office/drawing/2014/main" id="{6A1ABD2F-B3BC-4E3F-969D-5F722AB15A6F}"/>
            </a:ext>
          </a:extLst>
        </xdr:cNvPr>
        <xdr:cNvCxnSpPr/>
      </xdr:nvCxnSpPr>
      <xdr:spPr>
        <a:xfrm>
          <a:off x="14206538" y="93583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20972</xdr:rowOff>
    </xdr:from>
    <xdr:ext cx="405111" cy="259045"/>
    <xdr:sp macro="" textlink="">
      <xdr:nvSpPr>
        <xdr:cNvPr id="633" name="【学校施設】&#10;有形固定資産減価償却率平均値テキスト">
          <a:extLst>
            <a:ext uri="{FF2B5EF4-FFF2-40B4-BE49-F238E27FC236}">
              <a16:creationId xmlns:a16="http://schemas.microsoft.com/office/drawing/2014/main" id="{F47524AD-54B1-400B-8F13-31325427A9CE}"/>
            </a:ext>
          </a:extLst>
        </xdr:cNvPr>
        <xdr:cNvSpPr txBox="1"/>
      </xdr:nvSpPr>
      <xdr:spPr>
        <a:xfrm>
          <a:off x="14332586" y="10023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634" name="フローチャート: 判断 633">
          <a:extLst>
            <a:ext uri="{FF2B5EF4-FFF2-40B4-BE49-F238E27FC236}">
              <a16:creationId xmlns:a16="http://schemas.microsoft.com/office/drawing/2014/main" id="{D7ACA903-08FA-4D0B-A9BD-AA565056C8B2}"/>
            </a:ext>
          </a:extLst>
        </xdr:cNvPr>
        <xdr:cNvSpPr/>
      </xdr:nvSpPr>
      <xdr:spPr>
        <a:xfrm>
          <a:off x="14244638" y="10045700"/>
          <a:ext cx="93028"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635" name="フローチャート: 判断 634">
          <a:extLst>
            <a:ext uri="{FF2B5EF4-FFF2-40B4-BE49-F238E27FC236}">
              <a16:creationId xmlns:a16="http://schemas.microsoft.com/office/drawing/2014/main" id="{4136881B-127B-4D15-8FD0-D33E13A202EE}"/>
            </a:ext>
          </a:extLst>
        </xdr:cNvPr>
        <xdr:cNvSpPr/>
      </xdr:nvSpPr>
      <xdr:spPr>
        <a:xfrm>
          <a:off x="13501688" y="9955213"/>
          <a:ext cx="102553"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636" name="フローチャート: 判断 635">
          <a:extLst>
            <a:ext uri="{FF2B5EF4-FFF2-40B4-BE49-F238E27FC236}">
              <a16:creationId xmlns:a16="http://schemas.microsoft.com/office/drawing/2014/main" id="{1AA3B84F-598A-4D94-9A6E-F3275FD1F0E3}"/>
            </a:ext>
          </a:extLst>
        </xdr:cNvPr>
        <xdr:cNvSpPr/>
      </xdr:nvSpPr>
      <xdr:spPr>
        <a:xfrm>
          <a:off x="12732703" y="9965691"/>
          <a:ext cx="99695" cy="9874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637" name="フローチャート: 判断 636">
          <a:extLst>
            <a:ext uri="{FF2B5EF4-FFF2-40B4-BE49-F238E27FC236}">
              <a16:creationId xmlns:a16="http://schemas.microsoft.com/office/drawing/2014/main" id="{B29B1911-BBEE-49BC-BDE4-29E05C897314}"/>
            </a:ext>
          </a:extLst>
        </xdr:cNvPr>
        <xdr:cNvSpPr/>
      </xdr:nvSpPr>
      <xdr:spPr>
        <a:xfrm>
          <a:off x="11960861" y="9957118"/>
          <a:ext cx="78739"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638" name="フローチャート: 判断 637">
          <a:extLst>
            <a:ext uri="{FF2B5EF4-FFF2-40B4-BE49-F238E27FC236}">
              <a16:creationId xmlns:a16="http://schemas.microsoft.com/office/drawing/2014/main" id="{69D35D80-C6D9-47AC-BA0B-E992757D8451}"/>
            </a:ext>
          </a:extLst>
        </xdr:cNvPr>
        <xdr:cNvSpPr/>
      </xdr:nvSpPr>
      <xdr:spPr>
        <a:xfrm>
          <a:off x="11168063" y="9971406"/>
          <a:ext cx="102553" cy="939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D20884F8-4656-4D86-9D99-64DC179959A7}"/>
            </a:ext>
          </a:extLst>
        </xdr:cNvPr>
        <xdr:cNvSpPr txBox="1"/>
      </xdr:nvSpPr>
      <xdr:spPr>
        <a:xfrm>
          <a:off x="14127798" y="111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5BBF7133-02CE-4CD6-982E-3E76BE967C6B}"/>
            </a:ext>
          </a:extLst>
        </xdr:cNvPr>
        <xdr:cNvSpPr txBox="1"/>
      </xdr:nvSpPr>
      <xdr:spPr>
        <a:xfrm>
          <a:off x="13384848" y="111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609F22DC-1D56-48B5-A648-844ABF7408BD}"/>
            </a:ext>
          </a:extLst>
        </xdr:cNvPr>
        <xdr:cNvSpPr txBox="1"/>
      </xdr:nvSpPr>
      <xdr:spPr>
        <a:xfrm>
          <a:off x="12615863" y="111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8E6BE2DF-10DC-471B-A4F6-057437079039}"/>
            </a:ext>
          </a:extLst>
        </xdr:cNvPr>
        <xdr:cNvSpPr txBox="1"/>
      </xdr:nvSpPr>
      <xdr:spPr>
        <a:xfrm>
          <a:off x="11837353" y="111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B7D1DB74-AFE8-47B8-9F1B-4661FF027C08}"/>
            </a:ext>
          </a:extLst>
        </xdr:cNvPr>
        <xdr:cNvSpPr txBox="1"/>
      </xdr:nvSpPr>
      <xdr:spPr>
        <a:xfrm>
          <a:off x="11051223" y="111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143510</xdr:rowOff>
    </xdr:from>
    <xdr:to>
      <xdr:col>85</xdr:col>
      <xdr:colOff>177800</xdr:colOff>
      <xdr:row>56</xdr:row>
      <xdr:rowOff>73660</xdr:rowOff>
    </xdr:to>
    <xdr:sp macro="" textlink="">
      <xdr:nvSpPr>
        <xdr:cNvPr id="644" name="楕円 643">
          <a:extLst>
            <a:ext uri="{FF2B5EF4-FFF2-40B4-BE49-F238E27FC236}">
              <a16:creationId xmlns:a16="http://schemas.microsoft.com/office/drawing/2014/main" id="{434642FC-8EF2-4A61-A9D8-8B57807BC647}"/>
            </a:ext>
          </a:extLst>
        </xdr:cNvPr>
        <xdr:cNvSpPr/>
      </xdr:nvSpPr>
      <xdr:spPr>
        <a:xfrm>
          <a:off x="14244638" y="9309418"/>
          <a:ext cx="93028" cy="9874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96537</xdr:rowOff>
    </xdr:from>
    <xdr:ext cx="405111" cy="259045"/>
    <xdr:sp macro="" textlink="">
      <xdr:nvSpPr>
        <xdr:cNvPr id="645" name="【学校施設】&#10;有形固定資産減価償却率該当値テキスト">
          <a:extLst>
            <a:ext uri="{FF2B5EF4-FFF2-40B4-BE49-F238E27FC236}">
              <a16:creationId xmlns:a16="http://schemas.microsoft.com/office/drawing/2014/main" id="{3515D79C-2444-46E4-8159-9B961C10863D}"/>
            </a:ext>
          </a:extLst>
        </xdr:cNvPr>
        <xdr:cNvSpPr txBox="1"/>
      </xdr:nvSpPr>
      <xdr:spPr>
        <a:xfrm>
          <a:off x="14332586" y="9265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105410</xdr:rowOff>
    </xdr:from>
    <xdr:to>
      <xdr:col>81</xdr:col>
      <xdr:colOff>101600</xdr:colOff>
      <xdr:row>56</xdr:row>
      <xdr:rowOff>35560</xdr:rowOff>
    </xdr:to>
    <xdr:sp macro="" textlink="">
      <xdr:nvSpPr>
        <xdr:cNvPr id="646" name="楕円 645">
          <a:extLst>
            <a:ext uri="{FF2B5EF4-FFF2-40B4-BE49-F238E27FC236}">
              <a16:creationId xmlns:a16="http://schemas.microsoft.com/office/drawing/2014/main" id="{F3B5F066-E379-4579-B597-49B5EC735E85}"/>
            </a:ext>
          </a:extLst>
        </xdr:cNvPr>
        <xdr:cNvSpPr/>
      </xdr:nvSpPr>
      <xdr:spPr>
        <a:xfrm>
          <a:off x="13501688" y="9271318"/>
          <a:ext cx="102553" cy="9874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156210</xdr:rowOff>
    </xdr:from>
    <xdr:to>
      <xdr:col>85</xdr:col>
      <xdr:colOff>127000</xdr:colOff>
      <xdr:row>56</xdr:row>
      <xdr:rowOff>22860</xdr:rowOff>
    </xdr:to>
    <xdr:cxnSp macro="">
      <xdr:nvCxnSpPr>
        <xdr:cNvPr id="647" name="直線コネクタ 646">
          <a:extLst>
            <a:ext uri="{FF2B5EF4-FFF2-40B4-BE49-F238E27FC236}">
              <a16:creationId xmlns:a16="http://schemas.microsoft.com/office/drawing/2014/main" id="{D0244727-113D-4394-8ACA-6CEB7DA99932}"/>
            </a:ext>
          </a:extLst>
        </xdr:cNvPr>
        <xdr:cNvCxnSpPr/>
      </xdr:nvCxnSpPr>
      <xdr:spPr>
        <a:xfrm>
          <a:off x="13551536" y="9325928"/>
          <a:ext cx="7429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29210</xdr:rowOff>
    </xdr:from>
    <xdr:to>
      <xdr:col>76</xdr:col>
      <xdr:colOff>165100</xdr:colOff>
      <xdr:row>58</xdr:row>
      <xdr:rowOff>130810</xdr:rowOff>
    </xdr:to>
    <xdr:sp macro="" textlink="">
      <xdr:nvSpPr>
        <xdr:cNvPr id="648" name="楕円 647">
          <a:extLst>
            <a:ext uri="{FF2B5EF4-FFF2-40B4-BE49-F238E27FC236}">
              <a16:creationId xmlns:a16="http://schemas.microsoft.com/office/drawing/2014/main" id="{5559C6E6-F490-4C0A-AB1A-284C9733CA57}"/>
            </a:ext>
          </a:extLst>
        </xdr:cNvPr>
        <xdr:cNvSpPr/>
      </xdr:nvSpPr>
      <xdr:spPr>
        <a:xfrm>
          <a:off x="12732703" y="9695180"/>
          <a:ext cx="99695" cy="10255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156210</xdr:rowOff>
    </xdr:from>
    <xdr:to>
      <xdr:col>81</xdr:col>
      <xdr:colOff>50800</xdr:colOff>
      <xdr:row>58</xdr:row>
      <xdr:rowOff>80010</xdr:rowOff>
    </xdr:to>
    <xdr:cxnSp macro="">
      <xdr:nvCxnSpPr>
        <xdr:cNvPr id="649" name="直線コネクタ 648">
          <a:extLst>
            <a:ext uri="{FF2B5EF4-FFF2-40B4-BE49-F238E27FC236}">
              <a16:creationId xmlns:a16="http://schemas.microsoft.com/office/drawing/2014/main" id="{089C72AF-06E8-489D-B567-0B914BF073DA}"/>
            </a:ext>
          </a:extLst>
        </xdr:cNvPr>
        <xdr:cNvCxnSpPr/>
      </xdr:nvCxnSpPr>
      <xdr:spPr>
        <a:xfrm flipV="1">
          <a:off x="12782550" y="9325928"/>
          <a:ext cx="768986" cy="42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34925</xdr:rowOff>
    </xdr:from>
    <xdr:to>
      <xdr:col>72</xdr:col>
      <xdr:colOff>38100</xdr:colOff>
      <xdr:row>58</xdr:row>
      <xdr:rowOff>136525</xdr:rowOff>
    </xdr:to>
    <xdr:sp macro="" textlink="">
      <xdr:nvSpPr>
        <xdr:cNvPr id="650" name="楕円 649">
          <a:extLst>
            <a:ext uri="{FF2B5EF4-FFF2-40B4-BE49-F238E27FC236}">
              <a16:creationId xmlns:a16="http://schemas.microsoft.com/office/drawing/2014/main" id="{C9C5FBC4-BE41-48E0-BF46-E26958C12DDB}"/>
            </a:ext>
          </a:extLst>
        </xdr:cNvPr>
        <xdr:cNvSpPr/>
      </xdr:nvSpPr>
      <xdr:spPr>
        <a:xfrm>
          <a:off x="11960861" y="9702800"/>
          <a:ext cx="78739" cy="10255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80010</xdr:rowOff>
    </xdr:from>
    <xdr:to>
      <xdr:col>76</xdr:col>
      <xdr:colOff>114300</xdr:colOff>
      <xdr:row>58</xdr:row>
      <xdr:rowOff>85725</xdr:rowOff>
    </xdr:to>
    <xdr:cxnSp macro="">
      <xdr:nvCxnSpPr>
        <xdr:cNvPr id="651" name="直線コネクタ 650">
          <a:extLst>
            <a:ext uri="{FF2B5EF4-FFF2-40B4-BE49-F238E27FC236}">
              <a16:creationId xmlns:a16="http://schemas.microsoft.com/office/drawing/2014/main" id="{BAC70492-77BC-4AA0-B727-D96F36B5B3DD}"/>
            </a:ext>
          </a:extLst>
        </xdr:cNvPr>
        <xdr:cNvCxnSpPr/>
      </xdr:nvCxnSpPr>
      <xdr:spPr>
        <a:xfrm flipV="1">
          <a:off x="12004041" y="9749790"/>
          <a:ext cx="778509"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88265</xdr:rowOff>
    </xdr:from>
    <xdr:to>
      <xdr:col>67</xdr:col>
      <xdr:colOff>101600</xdr:colOff>
      <xdr:row>58</xdr:row>
      <xdr:rowOff>18415</xdr:rowOff>
    </xdr:to>
    <xdr:sp macro="" textlink="">
      <xdr:nvSpPr>
        <xdr:cNvPr id="652" name="楕円 651">
          <a:extLst>
            <a:ext uri="{FF2B5EF4-FFF2-40B4-BE49-F238E27FC236}">
              <a16:creationId xmlns:a16="http://schemas.microsoft.com/office/drawing/2014/main" id="{1BC67B61-5BD1-48F9-9F93-930C9F3E2030}"/>
            </a:ext>
          </a:extLst>
        </xdr:cNvPr>
        <xdr:cNvSpPr/>
      </xdr:nvSpPr>
      <xdr:spPr>
        <a:xfrm>
          <a:off x="11168063" y="9588501"/>
          <a:ext cx="102553"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139065</xdr:rowOff>
    </xdr:from>
    <xdr:to>
      <xdr:col>71</xdr:col>
      <xdr:colOff>177800</xdr:colOff>
      <xdr:row>58</xdr:row>
      <xdr:rowOff>85725</xdr:rowOff>
    </xdr:to>
    <xdr:cxnSp macro="">
      <xdr:nvCxnSpPr>
        <xdr:cNvPr id="653" name="直線コネクタ 652">
          <a:extLst>
            <a:ext uri="{FF2B5EF4-FFF2-40B4-BE49-F238E27FC236}">
              <a16:creationId xmlns:a16="http://schemas.microsoft.com/office/drawing/2014/main" id="{25912ACD-A5FE-4A78-990D-98FC3BDD28C8}"/>
            </a:ext>
          </a:extLst>
        </xdr:cNvPr>
        <xdr:cNvCxnSpPr/>
      </xdr:nvCxnSpPr>
      <xdr:spPr>
        <a:xfrm>
          <a:off x="11217911" y="9641206"/>
          <a:ext cx="786130" cy="11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654" name="n_1aveValue【学校施設】&#10;有形固定資産減価償却率">
          <a:extLst>
            <a:ext uri="{FF2B5EF4-FFF2-40B4-BE49-F238E27FC236}">
              <a16:creationId xmlns:a16="http://schemas.microsoft.com/office/drawing/2014/main" id="{6845112F-73FB-4FC0-958E-8338856341EE}"/>
            </a:ext>
          </a:extLst>
        </xdr:cNvPr>
        <xdr:cNvSpPr txBox="1"/>
      </xdr:nvSpPr>
      <xdr:spPr>
        <a:xfrm>
          <a:off x="13361997" y="1004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655" name="n_2aveValue【学校施設】&#10;有形固定資産減価償却率">
          <a:extLst>
            <a:ext uri="{FF2B5EF4-FFF2-40B4-BE49-F238E27FC236}">
              <a16:creationId xmlns:a16="http://schemas.microsoft.com/office/drawing/2014/main" id="{733D2374-21A0-4CCE-AA31-7F5C2386D322}"/>
            </a:ext>
          </a:extLst>
        </xdr:cNvPr>
        <xdr:cNvSpPr txBox="1"/>
      </xdr:nvSpPr>
      <xdr:spPr>
        <a:xfrm>
          <a:off x="12604760" y="10053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656" name="n_3aveValue【学校施設】&#10;有形固定資産減価償却率">
          <a:extLst>
            <a:ext uri="{FF2B5EF4-FFF2-40B4-BE49-F238E27FC236}">
              <a16:creationId xmlns:a16="http://schemas.microsoft.com/office/drawing/2014/main" id="{1EED9D58-810C-4926-AC8E-3AB719A02433}"/>
            </a:ext>
          </a:extLst>
        </xdr:cNvPr>
        <xdr:cNvSpPr txBox="1"/>
      </xdr:nvSpPr>
      <xdr:spPr>
        <a:xfrm>
          <a:off x="11832917" y="1004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657" name="n_4aveValue【学校施設】&#10;有形固定資産減価償却率">
          <a:extLst>
            <a:ext uri="{FF2B5EF4-FFF2-40B4-BE49-F238E27FC236}">
              <a16:creationId xmlns:a16="http://schemas.microsoft.com/office/drawing/2014/main" id="{2E13E25A-D6E8-4318-8C7E-690349925257}"/>
            </a:ext>
          </a:extLst>
        </xdr:cNvPr>
        <xdr:cNvSpPr txBox="1"/>
      </xdr:nvSpPr>
      <xdr:spPr>
        <a:xfrm>
          <a:off x="11040119" y="10059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52087</xdr:rowOff>
    </xdr:from>
    <xdr:ext cx="405111" cy="259045"/>
    <xdr:sp macro="" textlink="">
      <xdr:nvSpPr>
        <xdr:cNvPr id="658" name="n_1mainValue【学校施設】&#10;有形固定資産減価償却率">
          <a:extLst>
            <a:ext uri="{FF2B5EF4-FFF2-40B4-BE49-F238E27FC236}">
              <a16:creationId xmlns:a16="http://schemas.microsoft.com/office/drawing/2014/main" id="{669AE992-85CB-4BB6-A99C-2B1908DDFD37}"/>
            </a:ext>
          </a:extLst>
        </xdr:cNvPr>
        <xdr:cNvSpPr txBox="1"/>
      </xdr:nvSpPr>
      <xdr:spPr>
        <a:xfrm>
          <a:off x="13361997" y="9052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147337</xdr:rowOff>
    </xdr:from>
    <xdr:ext cx="405111" cy="259045"/>
    <xdr:sp macro="" textlink="">
      <xdr:nvSpPr>
        <xdr:cNvPr id="659" name="n_2mainValue【学校施設】&#10;有形固定資産減価償却率">
          <a:extLst>
            <a:ext uri="{FF2B5EF4-FFF2-40B4-BE49-F238E27FC236}">
              <a16:creationId xmlns:a16="http://schemas.microsoft.com/office/drawing/2014/main" id="{8CAF7D1B-CACC-4A06-93AE-B14376196BC9}"/>
            </a:ext>
          </a:extLst>
        </xdr:cNvPr>
        <xdr:cNvSpPr txBox="1"/>
      </xdr:nvSpPr>
      <xdr:spPr>
        <a:xfrm>
          <a:off x="12604760" y="947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153052</xdr:rowOff>
    </xdr:from>
    <xdr:ext cx="405111" cy="259045"/>
    <xdr:sp macro="" textlink="">
      <xdr:nvSpPr>
        <xdr:cNvPr id="660" name="n_3mainValue【学校施設】&#10;有形固定資産減価償却率">
          <a:extLst>
            <a:ext uri="{FF2B5EF4-FFF2-40B4-BE49-F238E27FC236}">
              <a16:creationId xmlns:a16="http://schemas.microsoft.com/office/drawing/2014/main" id="{BBFA4613-19B4-4682-B61C-B19F7A902F98}"/>
            </a:ext>
          </a:extLst>
        </xdr:cNvPr>
        <xdr:cNvSpPr txBox="1"/>
      </xdr:nvSpPr>
      <xdr:spPr>
        <a:xfrm>
          <a:off x="11832917" y="948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34942</xdr:rowOff>
    </xdr:from>
    <xdr:ext cx="405111" cy="259045"/>
    <xdr:sp macro="" textlink="">
      <xdr:nvSpPr>
        <xdr:cNvPr id="661" name="n_4mainValue【学校施設】&#10;有形固定資産減価償却率">
          <a:extLst>
            <a:ext uri="{FF2B5EF4-FFF2-40B4-BE49-F238E27FC236}">
              <a16:creationId xmlns:a16="http://schemas.microsoft.com/office/drawing/2014/main" id="{E3103775-3E38-420A-8E74-14756E1B2140}"/>
            </a:ext>
          </a:extLst>
        </xdr:cNvPr>
        <xdr:cNvSpPr txBox="1"/>
      </xdr:nvSpPr>
      <xdr:spPr>
        <a:xfrm>
          <a:off x="11040119" y="936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EBD3724C-394E-4E14-B7E5-9C4E5D850621}"/>
            </a:ext>
          </a:extLst>
        </xdr:cNvPr>
        <xdr:cNvSpPr/>
      </xdr:nvSpPr>
      <xdr:spPr>
        <a:xfrm>
          <a:off x="16002000" y="7781925"/>
          <a:ext cx="4152900" cy="6169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9177616A-2599-40AE-BC1C-AC047B02E7D0}"/>
            </a:ext>
          </a:extLst>
        </xdr:cNvPr>
        <xdr:cNvSpPr/>
      </xdr:nvSpPr>
      <xdr:spPr>
        <a:xfrm>
          <a:off x="16128048" y="842232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1888617E-A9BC-4128-A356-F114477DE784}"/>
            </a:ext>
          </a:extLst>
        </xdr:cNvPr>
        <xdr:cNvSpPr/>
      </xdr:nvSpPr>
      <xdr:spPr>
        <a:xfrm>
          <a:off x="16128048" y="8623618"/>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FEC27D23-B1C6-410E-9061-2CFC2C961615}"/>
            </a:ext>
          </a:extLst>
        </xdr:cNvPr>
        <xdr:cNvSpPr/>
      </xdr:nvSpPr>
      <xdr:spPr>
        <a:xfrm>
          <a:off x="17002125" y="842232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60EC45ED-EEED-4F0E-9086-FE648E661B55}"/>
            </a:ext>
          </a:extLst>
        </xdr:cNvPr>
        <xdr:cNvSpPr/>
      </xdr:nvSpPr>
      <xdr:spPr>
        <a:xfrm>
          <a:off x="17002125" y="8623618"/>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4CA146F1-B435-474D-A0EF-2C5612D61FE6}"/>
            </a:ext>
          </a:extLst>
        </xdr:cNvPr>
        <xdr:cNvSpPr/>
      </xdr:nvSpPr>
      <xdr:spPr>
        <a:xfrm>
          <a:off x="18002250" y="842232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1DB8F927-097C-4179-9CBD-B08050FC3DCA}"/>
            </a:ext>
          </a:extLst>
        </xdr:cNvPr>
        <xdr:cNvSpPr/>
      </xdr:nvSpPr>
      <xdr:spPr>
        <a:xfrm>
          <a:off x="18002250" y="8623618"/>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70796AE0-E345-4C15-BE26-196F7F576554}"/>
            </a:ext>
          </a:extLst>
        </xdr:cNvPr>
        <xdr:cNvSpPr/>
      </xdr:nvSpPr>
      <xdr:spPr>
        <a:xfrm>
          <a:off x="16002000" y="8892541"/>
          <a:ext cx="4152900" cy="222313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F0C7A0EA-763F-473D-A349-F0599D82482B}"/>
            </a:ext>
          </a:extLst>
        </xdr:cNvPr>
        <xdr:cNvSpPr txBox="1"/>
      </xdr:nvSpPr>
      <xdr:spPr>
        <a:xfrm>
          <a:off x="15987713" y="87058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03F02220-F741-451C-AF4B-058C66EDF357}"/>
            </a:ext>
          </a:extLst>
        </xdr:cNvPr>
        <xdr:cNvCxnSpPr/>
      </xdr:nvCxnSpPr>
      <xdr:spPr>
        <a:xfrm>
          <a:off x="16002000" y="1111567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a:extLst>
            <a:ext uri="{FF2B5EF4-FFF2-40B4-BE49-F238E27FC236}">
              <a16:creationId xmlns:a16="http://schemas.microsoft.com/office/drawing/2014/main" id="{DA58988E-3001-4C67-9756-92986794E189}"/>
            </a:ext>
          </a:extLst>
        </xdr:cNvPr>
        <xdr:cNvSpPr txBox="1"/>
      </xdr:nvSpPr>
      <xdr:spPr>
        <a:xfrm>
          <a:off x="15604354" y="109763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E0A4AF89-6F73-4F4C-86A5-980F6C779AE9}"/>
            </a:ext>
          </a:extLst>
        </xdr:cNvPr>
        <xdr:cNvCxnSpPr/>
      </xdr:nvCxnSpPr>
      <xdr:spPr>
        <a:xfrm>
          <a:off x="16002000" y="10744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B4426F83-6E7C-4D40-961C-BECD61B34825}"/>
            </a:ext>
          </a:extLst>
        </xdr:cNvPr>
        <xdr:cNvSpPr txBox="1"/>
      </xdr:nvSpPr>
      <xdr:spPr>
        <a:xfrm>
          <a:off x="15604354" y="1060483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58870C7B-9990-4198-83AD-5AB617AE862B}"/>
            </a:ext>
          </a:extLst>
        </xdr:cNvPr>
        <xdr:cNvCxnSpPr/>
      </xdr:nvCxnSpPr>
      <xdr:spPr>
        <a:xfrm>
          <a:off x="16002000" y="103727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0EAE3A5C-F82F-4D7E-9DD4-60AC544157B4}"/>
            </a:ext>
          </a:extLst>
        </xdr:cNvPr>
        <xdr:cNvSpPr txBox="1"/>
      </xdr:nvSpPr>
      <xdr:spPr>
        <a:xfrm>
          <a:off x="15604354" y="102333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EDA3AB4A-5875-4565-B90C-F26B3D0D044D}"/>
            </a:ext>
          </a:extLst>
        </xdr:cNvPr>
        <xdr:cNvCxnSpPr/>
      </xdr:nvCxnSpPr>
      <xdr:spPr>
        <a:xfrm>
          <a:off x="16002000" y="10001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26D62BC3-F51A-4206-8CF1-F3338EAD6D23}"/>
            </a:ext>
          </a:extLst>
        </xdr:cNvPr>
        <xdr:cNvSpPr txBox="1"/>
      </xdr:nvSpPr>
      <xdr:spPr>
        <a:xfrm>
          <a:off x="15604354" y="986188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A71C7F72-79B7-471D-9B4D-A35F2F01BA68}"/>
            </a:ext>
          </a:extLst>
        </xdr:cNvPr>
        <xdr:cNvCxnSpPr/>
      </xdr:nvCxnSpPr>
      <xdr:spPr>
        <a:xfrm>
          <a:off x="16002000" y="963549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id="{9858A540-5ACA-4312-888C-7E1DFE380138}"/>
            </a:ext>
          </a:extLst>
        </xdr:cNvPr>
        <xdr:cNvSpPr txBox="1"/>
      </xdr:nvSpPr>
      <xdr:spPr>
        <a:xfrm>
          <a:off x="15604354" y="94989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C0E320A0-194C-48E4-9F6F-DDF8C527A34E}"/>
            </a:ext>
          </a:extLst>
        </xdr:cNvPr>
        <xdr:cNvCxnSpPr/>
      </xdr:nvCxnSpPr>
      <xdr:spPr>
        <a:xfrm>
          <a:off x="16002000" y="926401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id="{A231C91F-B4AE-454C-9AC5-9590F67A3821}"/>
            </a:ext>
          </a:extLst>
        </xdr:cNvPr>
        <xdr:cNvSpPr txBox="1"/>
      </xdr:nvSpPr>
      <xdr:spPr>
        <a:xfrm>
          <a:off x="15604354" y="91275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7AFCB3E4-478E-418D-8176-75E019EEE156}"/>
            </a:ext>
          </a:extLst>
        </xdr:cNvPr>
        <xdr:cNvCxnSpPr/>
      </xdr:nvCxnSpPr>
      <xdr:spPr>
        <a:xfrm>
          <a:off x="16002000" y="889254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87755224-192C-452B-8340-25CA1482A3A8}"/>
            </a:ext>
          </a:extLst>
        </xdr:cNvPr>
        <xdr:cNvSpPr txBox="1"/>
      </xdr:nvSpPr>
      <xdr:spPr>
        <a:xfrm>
          <a:off x="15604354" y="87560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id="{D9F5C850-BC99-4D43-AB6D-EECCBE13AF39}"/>
            </a:ext>
          </a:extLst>
        </xdr:cNvPr>
        <xdr:cNvSpPr/>
      </xdr:nvSpPr>
      <xdr:spPr>
        <a:xfrm>
          <a:off x="16002000" y="8892541"/>
          <a:ext cx="4152900" cy="222313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686" name="直線コネクタ 685">
          <a:extLst>
            <a:ext uri="{FF2B5EF4-FFF2-40B4-BE49-F238E27FC236}">
              <a16:creationId xmlns:a16="http://schemas.microsoft.com/office/drawing/2014/main" id="{202D7F18-6476-439D-8A2F-D0BE3DDFDCB3}"/>
            </a:ext>
          </a:extLst>
        </xdr:cNvPr>
        <xdr:cNvCxnSpPr/>
      </xdr:nvCxnSpPr>
      <xdr:spPr>
        <a:xfrm flipV="1">
          <a:off x="19399567" y="9333739"/>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687" name="【学校施設】&#10;一人当たり面積最小値テキスト">
          <a:extLst>
            <a:ext uri="{FF2B5EF4-FFF2-40B4-BE49-F238E27FC236}">
              <a16:creationId xmlns:a16="http://schemas.microsoft.com/office/drawing/2014/main" id="{FEF8772A-000B-4EF6-BEA9-97B691DACF3A}"/>
            </a:ext>
          </a:extLst>
        </xdr:cNvPr>
        <xdr:cNvSpPr txBox="1"/>
      </xdr:nvSpPr>
      <xdr:spPr>
        <a:xfrm>
          <a:off x="19438303" y="1071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688" name="直線コネクタ 687">
          <a:extLst>
            <a:ext uri="{FF2B5EF4-FFF2-40B4-BE49-F238E27FC236}">
              <a16:creationId xmlns:a16="http://schemas.microsoft.com/office/drawing/2014/main" id="{924F787A-E94E-4989-8DD6-B3E31B6B81AC}"/>
            </a:ext>
          </a:extLst>
        </xdr:cNvPr>
        <xdr:cNvCxnSpPr/>
      </xdr:nvCxnSpPr>
      <xdr:spPr>
        <a:xfrm>
          <a:off x="19333211" y="10712958"/>
          <a:ext cx="1549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89" name="【学校施設】&#10;一人当たり面積最大値テキスト">
          <a:extLst>
            <a:ext uri="{FF2B5EF4-FFF2-40B4-BE49-F238E27FC236}">
              <a16:creationId xmlns:a16="http://schemas.microsoft.com/office/drawing/2014/main" id="{8D25EFFC-2D06-4966-B8C8-92591F62FF85}"/>
            </a:ext>
          </a:extLst>
        </xdr:cNvPr>
        <xdr:cNvSpPr txBox="1"/>
      </xdr:nvSpPr>
      <xdr:spPr>
        <a:xfrm>
          <a:off x="19438303" y="911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90" name="直線コネクタ 689">
          <a:extLst>
            <a:ext uri="{FF2B5EF4-FFF2-40B4-BE49-F238E27FC236}">
              <a16:creationId xmlns:a16="http://schemas.microsoft.com/office/drawing/2014/main" id="{D7C14F63-703E-4DA0-BD05-D9926693FBB3}"/>
            </a:ext>
          </a:extLst>
        </xdr:cNvPr>
        <xdr:cNvCxnSpPr/>
      </xdr:nvCxnSpPr>
      <xdr:spPr>
        <a:xfrm>
          <a:off x="19333211" y="9333739"/>
          <a:ext cx="1549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691" name="【学校施設】&#10;一人当たり面積平均値テキスト">
          <a:extLst>
            <a:ext uri="{FF2B5EF4-FFF2-40B4-BE49-F238E27FC236}">
              <a16:creationId xmlns:a16="http://schemas.microsoft.com/office/drawing/2014/main" id="{93C5477B-7560-4648-9A06-977C152CC748}"/>
            </a:ext>
          </a:extLst>
        </xdr:cNvPr>
        <xdr:cNvSpPr txBox="1"/>
      </xdr:nvSpPr>
      <xdr:spPr>
        <a:xfrm>
          <a:off x="19438303" y="102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2" name="フローチャート: 判断 691">
          <a:extLst>
            <a:ext uri="{FF2B5EF4-FFF2-40B4-BE49-F238E27FC236}">
              <a16:creationId xmlns:a16="http://schemas.microsoft.com/office/drawing/2014/main" id="{0F6A8525-F35C-4928-BB31-5A1B2335A9E2}"/>
            </a:ext>
          </a:extLst>
        </xdr:cNvPr>
        <xdr:cNvSpPr/>
      </xdr:nvSpPr>
      <xdr:spPr>
        <a:xfrm>
          <a:off x="19347498" y="10290493"/>
          <a:ext cx="102552"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693" name="フローチャート: 判断 692">
          <a:extLst>
            <a:ext uri="{FF2B5EF4-FFF2-40B4-BE49-F238E27FC236}">
              <a16:creationId xmlns:a16="http://schemas.microsoft.com/office/drawing/2014/main" id="{1148B21B-779F-4E53-BAC9-3E397CD9F66B}"/>
            </a:ext>
          </a:extLst>
        </xdr:cNvPr>
        <xdr:cNvSpPr/>
      </xdr:nvSpPr>
      <xdr:spPr>
        <a:xfrm>
          <a:off x="18628361" y="10333165"/>
          <a:ext cx="78739"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694" name="フローチャート: 判断 693">
          <a:extLst>
            <a:ext uri="{FF2B5EF4-FFF2-40B4-BE49-F238E27FC236}">
              <a16:creationId xmlns:a16="http://schemas.microsoft.com/office/drawing/2014/main" id="{DB6A3335-461D-40F4-91A3-BCD8DD70DFF9}"/>
            </a:ext>
          </a:extLst>
        </xdr:cNvPr>
        <xdr:cNvSpPr/>
      </xdr:nvSpPr>
      <xdr:spPr>
        <a:xfrm>
          <a:off x="17835563" y="10362121"/>
          <a:ext cx="102553"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695" name="フローチャート: 判断 694">
          <a:extLst>
            <a:ext uri="{FF2B5EF4-FFF2-40B4-BE49-F238E27FC236}">
              <a16:creationId xmlns:a16="http://schemas.microsoft.com/office/drawing/2014/main" id="{F8A28339-6A34-4A26-81C8-3CD67E8BEA53}"/>
            </a:ext>
          </a:extLst>
        </xdr:cNvPr>
        <xdr:cNvSpPr/>
      </xdr:nvSpPr>
      <xdr:spPr>
        <a:xfrm>
          <a:off x="17066578" y="10366883"/>
          <a:ext cx="99695" cy="10445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696" name="フローチャート: 判断 695">
          <a:extLst>
            <a:ext uri="{FF2B5EF4-FFF2-40B4-BE49-F238E27FC236}">
              <a16:creationId xmlns:a16="http://schemas.microsoft.com/office/drawing/2014/main" id="{96261CC3-18FB-4460-BD25-1CF435556E22}"/>
            </a:ext>
          </a:extLst>
        </xdr:cNvPr>
        <xdr:cNvSpPr/>
      </xdr:nvSpPr>
      <xdr:spPr>
        <a:xfrm>
          <a:off x="16294736" y="10372598"/>
          <a:ext cx="78739" cy="10255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8717CC5D-F158-452D-BE95-66D9793B599B}"/>
            </a:ext>
          </a:extLst>
        </xdr:cNvPr>
        <xdr:cNvSpPr txBox="1"/>
      </xdr:nvSpPr>
      <xdr:spPr>
        <a:xfrm>
          <a:off x="19233516" y="111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A7D7ACA6-6B0A-479A-AF96-2A140ABD8766}"/>
            </a:ext>
          </a:extLst>
        </xdr:cNvPr>
        <xdr:cNvSpPr txBox="1"/>
      </xdr:nvSpPr>
      <xdr:spPr>
        <a:xfrm>
          <a:off x="18504853" y="111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CB906CC7-5808-4DCA-A0FA-5A228143FEA4}"/>
            </a:ext>
          </a:extLst>
        </xdr:cNvPr>
        <xdr:cNvSpPr txBox="1"/>
      </xdr:nvSpPr>
      <xdr:spPr>
        <a:xfrm>
          <a:off x="17718723" y="111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F6D24563-D4E1-42EC-A0C3-4D4B8547926D}"/>
            </a:ext>
          </a:extLst>
        </xdr:cNvPr>
        <xdr:cNvSpPr txBox="1"/>
      </xdr:nvSpPr>
      <xdr:spPr>
        <a:xfrm>
          <a:off x="16949738" y="111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DB41EB1C-86AA-4B1D-91B4-422F6D95623C}"/>
            </a:ext>
          </a:extLst>
        </xdr:cNvPr>
        <xdr:cNvSpPr txBox="1"/>
      </xdr:nvSpPr>
      <xdr:spPr>
        <a:xfrm>
          <a:off x="16171228" y="111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130556</xdr:rowOff>
    </xdr:from>
    <xdr:to>
      <xdr:col>116</xdr:col>
      <xdr:colOff>114300</xdr:colOff>
      <xdr:row>58</xdr:row>
      <xdr:rowOff>60706</xdr:rowOff>
    </xdr:to>
    <xdr:sp macro="" textlink="">
      <xdr:nvSpPr>
        <xdr:cNvPr id="702" name="楕円 701">
          <a:extLst>
            <a:ext uri="{FF2B5EF4-FFF2-40B4-BE49-F238E27FC236}">
              <a16:creationId xmlns:a16="http://schemas.microsoft.com/office/drawing/2014/main" id="{865B3522-5862-4CF3-9E95-402F34BDFB69}"/>
            </a:ext>
          </a:extLst>
        </xdr:cNvPr>
        <xdr:cNvSpPr/>
      </xdr:nvSpPr>
      <xdr:spPr>
        <a:xfrm>
          <a:off x="19347498" y="9630792"/>
          <a:ext cx="102552" cy="9874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153433</xdr:rowOff>
    </xdr:from>
    <xdr:ext cx="469744" cy="259045"/>
    <xdr:sp macro="" textlink="">
      <xdr:nvSpPr>
        <xdr:cNvPr id="703" name="【学校施設】&#10;一人当たり面積該当値テキスト">
          <a:extLst>
            <a:ext uri="{FF2B5EF4-FFF2-40B4-BE49-F238E27FC236}">
              <a16:creationId xmlns:a16="http://schemas.microsoft.com/office/drawing/2014/main" id="{F6462254-967A-4B0D-ACD8-4EE8E9823733}"/>
            </a:ext>
          </a:extLst>
        </xdr:cNvPr>
        <xdr:cNvSpPr txBox="1"/>
      </xdr:nvSpPr>
      <xdr:spPr>
        <a:xfrm>
          <a:off x="19438303" y="948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116078</xdr:rowOff>
    </xdr:from>
    <xdr:to>
      <xdr:col>112</xdr:col>
      <xdr:colOff>38100</xdr:colOff>
      <xdr:row>58</xdr:row>
      <xdr:rowOff>46228</xdr:rowOff>
    </xdr:to>
    <xdr:sp macro="" textlink="">
      <xdr:nvSpPr>
        <xdr:cNvPr id="704" name="楕円 703">
          <a:extLst>
            <a:ext uri="{FF2B5EF4-FFF2-40B4-BE49-F238E27FC236}">
              <a16:creationId xmlns:a16="http://schemas.microsoft.com/office/drawing/2014/main" id="{717AE3CB-AE58-4F2B-84E0-10BD18D557B5}"/>
            </a:ext>
          </a:extLst>
        </xdr:cNvPr>
        <xdr:cNvSpPr/>
      </xdr:nvSpPr>
      <xdr:spPr>
        <a:xfrm>
          <a:off x="18628361" y="9617266"/>
          <a:ext cx="78739" cy="9874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166878</xdr:rowOff>
    </xdr:from>
    <xdr:to>
      <xdr:col>116</xdr:col>
      <xdr:colOff>63500</xdr:colOff>
      <xdr:row>58</xdr:row>
      <xdr:rowOff>9906</xdr:rowOff>
    </xdr:to>
    <xdr:cxnSp macro="">
      <xdr:nvCxnSpPr>
        <xdr:cNvPr id="705" name="直線コネクタ 704">
          <a:extLst>
            <a:ext uri="{FF2B5EF4-FFF2-40B4-BE49-F238E27FC236}">
              <a16:creationId xmlns:a16="http://schemas.microsoft.com/office/drawing/2014/main" id="{8F1F7625-7C2B-43D9-9A58-A3AEAD102EF7}"/>
            </a:ext>
          </a:extLst>
        </xdr:cNvPr>
        <xdr:cNvCxnSpPr/>
      </xdr:nvCxnSpPr>
      <xdr:spPr>
        <a:xfrm>
          <a:off x="18671541" y="9667114"/>
          <a:ext cx="728662"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29972</xdr:rowOff>
    </xdr:from>
    <xdr:to>
      <xdr:col>107</xdr:col>
      <xdr:colOff>101600</xdr:colOff>
      <xdr:row>60</xdr:row>
      <xdr:rowOff>131572</xdr:rowOff>
    </xdr:to>
    <xdr:sp macro="" textlink="">
      <xdr:nvSpPr>
        <xdr:cNvPr id="706" name="楕円 705">
          <a:extLst>
            <a:ext uri="{FF2B5EF4-FFF2-40B4-BE49-F238E27FC236}">
              <a16:creationId xmlns:a16="http://schemas.microsoft.com/office/drawing/2014/main" id="{2F54648A-794C-43C1-80AF-C57790CECF78}"/>
            </a:ext>
          </a:extLst>
        </xdr:cNvPr>
        <xdr:cNvSpPr/>
      </xdr:nvSpPr>
      <xdr:spPr>
        <a:xfrm>
          <a:off x="17835563" y="10029317"/>
          <a:ext cx="102553" cy="10255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166878</xdr:rowOff>
    </xdr:from>
    <xdr:to>
      <xdr:col>111</xdr:col>
      <xdr:colOff>177800</xdr:colOff>
      <xdr:row>60</xdr:row>
      <xdr:rowOff>80772</xdr:rowOff>
    </xdr:to>
    <xdr:cxnSp macro="">
      <xdr:nvCxnSpPr>
        <xdr:cNvPr id="707" name="直線コネクタ 706">
          <a:extLst>
            <a:ext uri="{FF2B5EF4-FFF2-40B4-BE49-F238E27FC236}">
              <a16:creationId xmlns:a16="http://schemas.microsoft.com/office/drawing/2014/main" id="{FD074ACA-12A0-4231-9CC9-AF45A3CA6097}"/>
            </a:ext>
          </a:extLst>
        </xdr:cNvPr>
        <xdr:cNvCxnSpPr/>
      </xdr:nvCxnSpPr>
      <xdr:spPr>
        <a:xfrm flipV="1">
          <a:off x="17885411" y="9667114"/>
          <a:ext cx="786130" cy="41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15875</xdr:rowOff>
    </xdr:from>
    <xdr:to>
      <xdr:col>102</xdr:col>
      <xdr:colOff>165100</xdr:colOff>
      <xdr:row>60</xdr:row>
      <xdr:rowOff>117475</xdr:rowOff>
    </xdr:to>
    <xdr:sp macro="" textlink="">
      <xdr:nvSpPr>
        <xdr:cNvPr id="708" name="楕円 707">
          <a:extLst>
            <a:ext uri="{FF2B5EF4-FFF2-40B4-BE49-F238E27FC236}">
              <a16:creationId xmlns:a16="http://schemas.microsoft.com/office/drawing/2014/main" id="{1CC284F6-AB95-4687-968C-2D4AAA2E1722}"/>
            </a:ext>
          </a:extLst>
        </xdr:cNvPr>
        <xdr:cNvSpPr/>
      </xdr:nvSpPr>
      <xdr:spPr>
        <a:xfrm>
          <a:off x="17066578" y="10016173"/>
          <a:ext cx="99695" cy="1025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66675</xdr:rowOff>
    </xdr:from>
    <xdr:to>
      <xdr:col>107</xdr:col>
      <xdr:colOff>50800</xdr:colOff>
      <xdr:row>60</xdr:row>
      <xdr:rowOff>80772</xdr:rowOff>
    </xdr:to>
    <xdr:cxnSp macro="">
      <xdr:nvCxnSpPr>
        <xdr:cNvPr id="709" name="直線コネクタ 708">
          <a:extLst>
            <a:ext uri="{FF2B5EF4-FFF2-40B4-BE49-F238E27FC236}">
              <a16:creationId xmlns:a16="http://schemas.microsoft.com/office/drawing/2014/main" id="{310AA36B-1209-4722-9F0F-01F5868A3154}"/>
            </a:ext>
          </a:extLst>
        </xdr:cNvPr>
        <xdr:cNvCxnSpPr/>
      </xdr:nvCxnSpPr>
      <xdr:spPr>
        <a:xfrm>
          <a:off x="17116425" y="10066020"/>
          <a:ext cx="768986"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20066</xdr:rowOff>
    </xdr:from>
    <xdr:to>
      <xdr:col>98</xdr:col>
      <xdr:colOff>38100</xdr:colOff>
      <xdr:row>60</xdr:row>
      <xdr:rowOff>121666</xdr:rowOff>
    </xdr:to>
    <xdr:sp macro="" textlink="">
      <xdr:nvSpPr>
        <xdr:cNvPr id="710" name="楕円 709">
          <a:extLst>
            <a:ext uri="{FF2B5EF4-FFF2-40B4-BE49-F238E27FC236}">
              <a16:creationId xmlns:a16="http://schemas.microsoft.com/office/drawing/2014/main" id="{3F0683FA-CEBC-440F-B8CD-DF01924CF238}"/>
            </a:ext>
          </a:extLst>
        </xdr:cNvPr>
        <xdr:cNvSpPr/>
      </xdr:nvSpPr>
      <xdr:spPr>
        <a:xfrm>
          <a:off x="16294736" y="10022269"/>
          <a:ext cx="78739" cy="1025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66675</xdr:rowOff>
    </xdr:from>
    <xdr:to>
      <xdr:col>102</xdr:col>
      <xdr:colOff>114300</xdr:colOff>
      <xdr:row>60</xdr:row>
      <xdr:rowOff>70866</xdr:rowOff>
    </xdr:to>
    <xdr:cxnSp macro="">
      <xdr:nvCxnSpPr>
        <xdr:cNvPr id="711" name="直線コネクタ 710">
          <a:extLst>
            <a:ext uri="{FF2B5EF4-FFF2-40B4-BE49-F238E27FC236}">
              <a16:creationId xmlns:a16="http://schemas.microsoft.com/office/drawing/2014/main" id="{D2B49EB4-BD05-4F1F-8D25-CB30E3185C78}"/>
            </a:ext>
          </a:extLst>
        </xdr:cNvPr>
        <xdr:cNvCxnSpPr/>
      </xdr:nvCxnSpPr>
      <xdr:spPr>
        <a:xfrm flipV="1">
          <a:off x="16337916" y="10066020"/>
          <a:ext cx="778509"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84599</xdr:rowOff>
    </xdr:from>
    <xdr:ext cx="469744" cy="259045"/>
    <xdr:sp macro="" textlink="">
      <xdr:nvSpPr>
        <xdr:cNvPr id="712" name="n_1aveValue【学校施設】&#10;一人当たり面積">
          <a:extLst>
            <a:ext uri="{FF2B5EF4-FFF2-40B4-BE49-F238E27FC236}">
              <a16:creationId xmlns:a16="http://schemas.microsoft.com/office/drawing/2014/main" id="{394A3A60-4709-4418-8726-9E5E3BCD2974}"/>
            </a:ext>
          </a:extLst>
        </xdr:cNvPr>
        <xdr:cNvSpPr txBox="1"/>
      </xdr:nvSpPr>
      <xdr:spPr>
        <a:xfrm>
          <a:off x="18458257" y="1042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119270</xdr:rowOff>
    </xdr:from>
    <xdr:ext cx="469744" cy="259045"/>
    <xdr:sp macro="" textlink="">
      <xdr:nvSpPr>
        <xdr:cNvPr id="713" name="n_2aveValue【学校施設】&#10;一人当たり面積">
          <a:extLst>
            <a:ext uri="{FF2B5EF4-FFF2-40B4-BE49-F238E27FC236}">
              <a16:creationId xmlns:a16="http://schemas.microsoft.com/office/drawing/2014/main" id="{4A4EC458-1C73-48A8-960A-004D671C9C7A}"/>
            </a:ext>
          </a:extLst>
        </xdr:cNvPr>
        <xdr:cNvSpPr txBox="1"/>
      </xdr:nvSpPr>
      <xdr:spPr>
        <a:xfrm>
          <a:off x="17677207" y="1045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126890</xdr:rowOff>
    </xdr:from>
    <xdr:ext cx="469744" cy="259045"/>
    <xdr:sp macro="" textlink="">
      <xdr:nvSpPr>
        <xdr:cNvPr id="714" name="n_3aveValue【学校施設】&#10;一人当たり面積">
          <a:extLst>
            <a:ext uri="{FF2B5EF4-FFF2-40B4-BE49-F238E27FC236}">
              <a16:creationId xmlns:a16="http://schemas.microsoft.com/office/drawing/2014/main" id="{1C3704CF-8921-4F12-AE61-8E658372EA03}"/>
            </a:ext>
          </a:extLst>
        </xdr:cNvPr>
        <xdr:cNvSpPr txBox="1"/>
      </xdr:nvSpPr>
      <xdr:spPr>
        <a:xfrm>
          <a:off x="16903460" y="10460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130700</xdr:rowOff>
    </xdr:from>
    <xdr:ext cx="469744" cy="259045"/>
    <xdr:sp macro="" textlink="">
      <xdr:nvSpPr>
        <xdr:cNvPr id="715" name="n_4aveValue【学校施設】&#10;一人当たり面積">
          <a:extLst>
            <a:ext uri="{FF2B5EF4-FFF2-40B4-BE49-F238E27FC236}">
              <a16:creationId xmlns:a16="http://schemas.microsoft.com/office/drawing/2014/main" id="{208F0058-4153-4565-AEDE-F761C9EAC1C3}"/>
            </a:ext>
          </a:extLst>
        </xdr:cNvPr>
        <xdr:cNvSpPr txBox="1"/>
      </xdr:nvSpPr>
      <xdr:spPr>
        <a:xfrm>
          <a:off x="16136380" y="1046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62755</xdr:rowOff>
    </xdr:from>
    <xdr:ext cx="469744" cy="259045"/>
    <xdr:sp macro="" textlink="">
      <xdr:nvSpPr>
        <xdr:cNvPr id="716" name="n_1mainValue【学校施設】&#10;一人当たり面積">
          <a:extLst>
            <a:ext uri="{FF2B5EF4-FFF2-40B4-BE49-F238E27FC236}">
              <a16:creationId xmlns:a16="http://schemas.microsoft.com/office/drawing/2014/main" id="{30AA9EFE-E069-4A53-9D62-146BCCA09889}"/>
            </a:ext>
          </a:extLst>
        </xdr:cNvPr>
        <xdr:cNvSpPr txBox="1"/>
      </xdr:nvSpPr>
      <xdr:spPr>
        <a:xfrm>
          <a:off x="18458257" y="9398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148099</xdr:rowOff>
    </xdr:from>
    <xdr:ext cx="469744" cy="259045"/>
    <xdr:sp macro="" textlink="">
      <xdr:nvSpPr>
        <xdr:cNvPr id="717" name="n_2mainValue【学校施設】&#10;一人当たり面積">
          <a:extLst>
            <a:ext uri="{FF2B5EF4-FFF2-40B4-BE49-F238E27FC236}">
              <a16:creationId xmlns:a16="http://schemas.microsoft.com/office/drawing/2014/main" id="{624E0BA7-8F7E-4DE8-ACC6-27BC55BF5CA3}"/>
            </a:ext>
          </a:extLst>
        </xdr:cNvPr>
        <xdr:cNvSpPr txBox="1"/>
      </xdr:nvSpPr>
      <xdr:spPr>
        <a:xfrm>
          <a:off x="17677207" y="981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134002</xdr:rowOff>
    </xdr:from>
    <xdr:ext cx="469744" cy="259045"/>
    <xdr:sp macro="" textlink="">
      <xdr:nvSpPr>
        <xdr:cNvPr id="718" name="n_3mainValue【学校施設】&#10;一人当たり面積">
          <a:extLst>
            <a:ext uri="{FF2B5EF4-FFF2-40B4-BE49-F238E27FC236}">
              <a16:creationId xmlns:a16="http://schemas.microsoft.com/office/drawing/2014/main" id="{FDCC1AC4-CC18-4F21-A820-94B665EAF273}"/>
            </a:ext>
          </a:extLst>
        </xdr:cNvPr>
        <xdr:cNvSpPr txBox="1"/>
      </xdr:nvSpPr>
      <xdr:spPr>
        <a:xfrm>
          <a:off x="16903460" y="980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138193</xdr:rowOff>
    </xdr:from>
    <xdr:ext cx="469744" cy="259045"/>
    <xdr:sp macro="" textlink="">
      <xdr:nvSpPr>
        <xdr:cNvPr id="719" name="n_4mainValue【学校施設】&#10;一人当たり面積">
          <a:extLst>
            <a:ext uri="{FF2B5EF4-FFF2-40B4-BE49-F238E27FC236}">
              <a16:creationId xmlns:a16="http://schemas.microsoft.com/office/drawing/2014/main" id="{02FF19B3-728F-404A-AF8E-13348EFB3117}"/>
            </a:ext>
          </a:extLst>
        </xdr:cNvPr>
        <xdr:cNvSpPr txBox="1"/>
      </xdr:nvSpPr>
      <xdr:spPr>
        <a:xfrm>
          <a:off x="16136380" y="980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D82B6B91-44B4-4908-8057-F20B1312C4A3}"/>
            </a:ext>
          </a:extLst>
        </xdr:cNvPr>
        <xdr:cNvSpPr/>
      </xdr:nvSpPr>
      <xdr:spPr>
        <a:xfrm>
          <a:off x="10899141" y="11487150"/>
          <a:ext cx="4129087" cy="6169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34E87695-28B1-45E4-88DA-4BB96A7AA558}"/>
            </a:ext>
          </a:extLst>
        </xdr:cNvPr>
        <xdr:cNvSpPr/>
      </xdr:nvSpPr>
      <xdr:spPr>
        <a:xfrm>
          <a:off x="11001375" y="12127548"/>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3FCEE219-3304-47AE-AAF1-504133F44909}"/>
            </a:ext>
          </a:extLst>
        </xdr:cNvPr>
        <xdr:cNvSpPr/>
      </xdr:nvSpPr>
      <xdr:spPr>
        <a:xfrm>
          <a:off x="11001375" y="12328843"/>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DDC563A7-970C-4B74-9688-68B6F7184454}"/>
            </a:ext>
          </a:extLst>
        </xdr:cNvPr>
        <xdr:cNvSpPr/>
      </xdr:nvSpPr>
      <xdr:spPr>
        <a:xfrm>
          <a:off x="11899266" y="12127548"/>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63A9906E-D4C6-47EB-8386-E9308D53BB93}"/>
            </a:ext>
          </a:extLst>
        </xdr:cNvPr>
        <xdr:cNvSpPr/>
      </xdr:nvSpPr>
      <xdr:spPr>
        <a:xfrm>
          <a:off x="11899266" y="12328843"/>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6E475029-07C5-4C03-8F95-04F4963270F1}"/>
            </a:ext>
          </a:extLst>
        </xdr:cNvPr>
        <xdr:cNvSpPr/>
      </xdr:nvSpPr>
      <xdr:spPr>
        <a:xfrm>
          <a:off x="12899391" y="12127548"/>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1646DCB0-F2A4-4A0E-BF1B-7DA56C85C1F9}"/>
            </a:ext>
          </a:extLst>
        </xdr:cNvPr>
        <xdr:cNvSpPr/>
      </xdr:nvSpPr>
      <xdr:spPr>
        <a:xfrm>
          <a:off x="12899391" y="12328843"/>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78245C20-0683-438E-A083-461619F6D451}"/>
            </a:ext>
          </a:extLst>
        </xdr:cNvPr>
        <xdr:cNvSpPr/>
      </xdr:nvSpPr>
      <xdr:spPr>
        <a:xfrm>
          <a:off x="10899141" y="12597766"/>
          <a:ext cx="4129087" cy="222313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8" name="正方形/長方形 727">
          <a:extLst>
            <a:ext uri="{FF2B5EF4-FFF2-40B4-BE49-F238E27FC236}">
              <a16:creationId xmlns:a16="http://schemas.microsoft.com/office/drawing/2014/main" id="{F4287A36-73EB-48FA-9324-61FA3BDBD917}"/>
            </a:ext>
          </a:extLst>
        </xdr:cNvPr>
        <xdr:cNvSpPr/>
      </xdr:nvSpPr>
      <xdr:spPr>
        <a:xfrm>
          <a:off x="16002000" y="11487150"/>
          <a:ext cx="4152900" cy="6169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9" name="正方形/長方形 728">
          <a:extLst>
            <a:ext uri="{FF2B5EF4-FFF2-40B4-BE49-F238E27FC236}">
              <a16:creationId xmlns:a16="http://schemas.microsoft.com/office/drawing/2014/main" id="{4EA2D921-99B6-4399-9255-8E94D2A8AC52}"/>
            </a:ext>
          </a:extLst>
        </xdr:cNvPr>
        <xdr:cNvSpPr/>
      </xdr:nvSpPr>
      <xdr:spPr>
        <a:xfrm>
          <a:off x="16128048" y="12127548"/>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0" name="正方形/長方形 729">
          <a:extLst>
            <a:ext uri="{FF2B5EF4-FFF2-40B4-BE49-F238E27FC236}">
              <a16:creationId xmlns:a16="http://schemas.microsoft.com/office/drawing/2014/main" id="{5EB7E7CD-BDCA-429B-ADD3-E3702260667A}"/>
            </a:ext>
          </a:extLst>
        </xdr:cNvPr>
        <xdr:cNvSpPr/>
      </xdr:nvSpPr>
      <xdr:spPr>
        <a:xfrm>
          <a:off x="16128048" y="12328843"/>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1" name="正方形/長方形 730">
          <a:extLst>
            <a:ext uri="{FF2B5EF4-FFF2-40B4-BE49-F238E27FC236}">
              <a16:creationId xmlns:a16="http://schemas.microsoft.com/office/drawing/2014/main" id="{41733A78-9B67-4389-9285-A08C5DF8F8CC}"/>
            </a:ext>
          </a:extLst>
        </xdr:cNvPr>
        <xdr:cNvSpPr/>
      </xdr:nvSpPr>
      <xdr:spPr>
        <a:xfrm>
          <a:off x="17002125" y="12127548"/>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2" name="正方形/長方形 731">
          <a:extLst>
            <a:ext uri="{FF2B5EF4-FFF2-40B4-BE49-F238E27FC236}">
              <a16:creationId xmlns:a16="http://schemas.microsoft.com/office/drawing/2014/main" id="{84DC45CD-9D23-4D5D-AFA9-2D0E9F47B9B6}"/>
            </a:ext>
          </a:extLst>
        </xdr:cNvPr>
        <xdr:cNvSpPr/>
      </xdr:nvSpPr>
      <xdr:spPr>
        <a:xfrm>
          <a:off x="17002125" y="12328843"/>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3" name="正方形/長方形 732">
          <a:extLst>
            <a:ext uri="{FF2B5EF4-FFF2-40B4-BE49-F238E27FC236}">
              <a16:creationId xmlns:a16="http://schemas.microsoft.com/office/drawing/2014/main" id="{571D1730-4BF0-4890-988F-95126AC312A4}"/>
            </a:ext>
          </a:extLst>
        </xdr:cNvPr>
        <xdr:cNvSpPr/>
      </xdr:nvSpPr>
      <xdr:spPr>
        <a:xfrm>
          <a:off x="18002250" y="12127548"/>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4" name="正方形/長方形 733">
          <a:extLst>
            <a:ext uri="{FF2B5EF4-FFF2-40B4-BE49-F238E27FC236}">
              <a16:creationId xmlns:a16="http://schemas.microsoft.com/office/drawing/2014/main" id="{27D8A59F-12E0-46C2-AA7A-088C4A60AB63}"/>
            </a:ext>
          </a:extLst>
        </xdr:cNvPr>
        <xdr:cNvSpPr/>
      </xdr:nvSpPr>
      <xdr:spPr>
        <a:xfrm>
          <a:off x="18002250" y="12328843"/>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5" name="正方形/長方形 734">
          <a:extLst>
            <a:ext uri="{FF2B5EF4-FFF2-40B4-BE49-F238E27FC236}">
              <a16:creationId xmlns:a16="http://schemas.microsoft.com/office/drawing/2014/main" id="{3BBB1392-4410-4F62-B78F-73B58AC7D640}"/>
            </a:ext>
          </a:extLst>
        </xdr:cNvPr>
        <xdr:cNvSpPr/>
      </xdr:nvSpPr>
      <xdr:spPr>
        <a:xfrm>
          <a:off x="16002000" y="12597766"/>
          <a:ext cx="4152900" cy="222313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461F7220-DF48-4EB9-BA6C-780DE6FAF5B2}"/>
            </a:ext>
          </a:extLst>
        </xdr:cNvPr>
        <xdr:cNvSpPr/>
      </xdr:nvSpPr>
      <xdr:spPr>
        <a:xfrm>
          <a:off x="10899141" y="15188566"/>
          <a:ext cx="4129087" cy="62071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E7A6DABA-2327-473C-829E-C5C5E274C332}"/>
            </a:ext>
          </a:extLst>
        </xdr:cNvPr>
        <xdr:cNvSpPr/>
      </xdr:nvSpPr>
      <xdr:spPr>
        <a:xfrm>
          <a:off x="11001375" y="1583277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83B94AB7-0FC9-4260-89ED-92F527226CBD}"/>
            </a:ext>
          </a:extLst>
        </xdr:cNvPr>
        <xdr:cNvSpPr/>
      </xdr:nvSpPr>
      <xdr:spPr>
        <a:xfrm>
          <a:off x="11001375" y="1602835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120F368F-6414-415D-AC3A-69F51F90AB9D}"/>
            </a:ext>
          </a:extLst>
        </xdr:cNvPr>
        <xdr:cNvSpPr/>
      </xdr:nvSpPr>
      <xdr:spPr>
        <a:xfrm>
          <a:off x="11899266" y="1583277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F82C2131-351F-40FB-8A32-B0B7E3E93A3F}"/>
            </a:ext>
          </a:extLst>
        </xdr:cNvPr>
        <xdr:cNvSpPr/>
      </xdr:nvSpPr>
      <xdr:spPr>
        <a:xfrm>
          <a:off x="11899266" y="1602835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5950D8F1-E437-4725-A9D8-1F138EB6FD80}"/>
            </a:ext>
          </a:extLst>
        </xdr:cNvPr>
        <xdr:cNvSpPr/>
      </xdr:nvSpPr>
      <xdr:spPr>
        <a:xfrm>
          <a:off x="12899391" y="1583277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7A414A74-B661-4B02-BABC-06CE545B11B1}"/>
            </a:ext>
          </a:extLst>
        </xdr:cNvPr>
        <xdr:cNvSpPr/>
      </xdr:nvSpPr>
      <xdr:spPr>
        <a:xfrm>
          <a:off x="12899391" y="1602835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8EB51B59-42DE-4B6E-AC98-5D7B2EA37075}"/>
            </a:ext>
          </a:extLst>
        </xdr:cNvPr>
        <xdr:cNvSpPr/>
      </xdr:nvSpPr>
      <xdr:spPr>
        <a:xfrm>
          <a:off x="10899141" y="16302991"/>
          <a:ext cx="4129087" cy="22193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CA92B41E-C0BD-4CD5-B975-8FC4E8E655C4}"/>
            </a:ext>
          </a:extLst>
        </xdr:cNvPr>
        <xdr:cNvSpPr txBox="1"/>
      </xdr:nvSpPr>
      <xdr:spPr>
        <a:xfrm>
          <a:off x="10861041" y="16116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5551A498-95B5-46F5-9CAB-F99E389CE8E3}"/>
            </a:ext>
          </a:extLst>
        </xdr:cNvPr>
        <xdr:cNvCxnSpPr/>
      </xdr:nvCxnSpPr>
      <xdr:spPr>
        <a:xfrm>
          <a:off x="10899141" y="18522316"/>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B8692F21-5AC2-42B4-B869-318E0A711EB0}"/>
            </a:ext>
          </a:extLst>
        </xdr:cNvPr>
        <xdr:cNvSpPr txBox="1"/>
      </xdr:nvSpPr>
      <xdr:spPr>
        <a:xfrm>
          <a:off x="10501494" y="183858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C285A6E7-240C-4993-9A1D-7CA3EC9F959D}"/>
            </a:ext>
          </a:extLst>
        </xdr:cNvPr>
        <xdr:cNvCxnSpPr/>
      </xdr:nvCxnSpPr>
      <xdr:spPr>
        <a:xfrm>
          <a:off x="10899141" y="18154650"/>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F7702315-20E5-4BC6-BF97-4A45480D9816}"/>
            </a:ext>
          </a:extLst>
        </xdr:cNvPr>
        <xdr:cNvSpPr txBox="1"/>
      </xdr:nvSpPr>
      <xdr:spPr>
        <a:xfrm>
          <a:off x="10501494" y="180143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3451957F-C01B-4B13-9A6B-7FBA99EA31CC}"/>
            </a:ext>
          </a:extLst>
        </xdr:cNvPr>
        <xdr:cNvCxnSpPr/>
      </xdr:nvCxnSpPr>
      <xdr:spPr>
        <a:xfrm>
          <a:off x="10899141" y="17783175"/>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8AC9793B-8FB6-4DB3-AE3C-95E98AF07E06}"/>
            </a:ext>
          </a:extLst>
        </xdr:cNvPr>
        <xdr:cNvSpPr txBox="1"/>
      </xdr:nvSpPr>
      <xdr:spPr>
        <a:xfrm>
          <a:off x="10542754" y="1764381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6DE2D285-17EC-4F40-9CCC-ED319110D54C}"/>
            </a:ext>
          </a:extLst>
        </xdr:cNvPr>
        <xdr:cNvCxnSpPr/>
      </xdr:nvCxnSpPr>
      <xdr:spPr>
        <a:xfrm>
          <a:off x="10899141" y="17411700"/>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A8690ADF-1235-422B-9E9B-89086D8AC20B}"/>
            </a:ext>
          </a:extLst>
        </xdr:cNvPr>
        <xdr:cNvSpPr txBox="1"/>
      </xdr:nvSpPr>
      <xdr:spPr>
        <a:xfrm>
          <a:off x="10542754" y="1727233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6A76D783-68A3-4A6F-950E-791D199DCDE7}"/>
            </a:ext>
          </a:extLst>
        </xdr:cNvPr>
        <xdr:cNvCxnSpPr/>
      </xdr:nvCxnSpPr>
      <xdr:spPr>
        <a:xfrm>
          <a:off x="10899141" y="17040225"/>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F0C8DA8B-1415-42E8-8E0D-F33A1106220F}"/>
            </a:ext>
          </a:extLst>
        </xdr:cNvPr>
        <xdr:cNvSpPr txBox="1"/>
      </xdr:nvSpPr>
      <xdr:spPr>
        <a:xfrm>
          <a:off x="10542754" y="169008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7A3D064E-900A-4509-8B54-F0F3E4A279EA}"/>
            </a:ext>
          </a:extLst>
        </xdr:cNvPr>
        <xdr:cNvCxnSpPr/>
      </xdr:nvCxnSpPr>
      <xdr:spPr>
        <a:xfrm>
          <a:off x="10899141" y="16668750"/>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6" name="テキスト ボックス 755">
          <a:extLst>
            <a:ext uri="{FF2B5EF4-FFF2-40B4-BE49-F238E27FC236}">
              <a16:creationId xmlns:a16="http://schemas.microsoft.com/office/drawing/2014/main" id="{5CBBD279-25DE-433B-AF07-1F2BB90F0A13}"/>
            </a:ext>
          </a:extLst>
        </xdr:cNvPr>
        <xdr:cNvSpPr txBox="1"/>
      </xdr:nvSpPr>
      <xdr:spPr>
        <a:xfrm>
          <a:off x="10604969" y="1652938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8D99DA37-C8F5-4C04-AD59-6336679E5414}"/>
            </a:ext>
          </a:extLst>
        </xdr:cNvPr>
        <xdr:cNvCxnSpPr/>
      </xdr:nvCxnSpPr>
      <xdr:spPr>
        <a:xfrm>
          <a:off x="10899141" y="16302991"/>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id="{3CB80976-A552-4AFB-AA16-160E56E753FE}"/>
            </a:ext>
          </a:extLst>
        </xdr:cNvPr>
        <xdr:cNvSpPr/>
      </xdr:nvSpPr>
      <xdr:spPr>
        <a:xfrm>
          <a:off x="10899141" y="16302991"/>
          <a:ext cx="4129087" cy="22193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59" name="直線コネクタ 758">
          <a:extLst>
            <a:ext uri="{FF2B5EF4-FFF2-40B4-BE49-F238E27FC236}">
              <a16:creationId xmlns:a16="http://schemas.microsoft.com/office/drawing/2014/main" id="{9CF4C614-BF9F-40B2-8E52-4C310633DA79}"/>
            </a:ext>
          </a:extLst>
        </xdr:cNvPr>
        <xdr:cNvCxnSpPr/>
      </xdr:nvCxnSpPr>
      <xdr:spPr>
        <a:xfrm flipV="1">
          <a:off x="14293850" y="16668750"/>
          <a:ext cx="0" cy="1234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0" name="【公民館】&#10;有形固定資産減価償却率最小値テキスト">
          <a:extLst>
            <a:ext uri="{FF2B5EF4-FFF2-40B4-BE49-F238E27FC236}">
              <a16:creationId xmlns:a16="http://schemas.microsoft.com/office/drawing/2014/main" id="{79CA6528-9E23-4B3A-8FF6-3D829AEF840A}"/>
            </a:ext>
          </a:extLst>
        </xdr:cNvPr>
        <xdr:cNvSpPr txBox="1"/>
      </xdr:nvSpPr>
      <xdr:spPr>
        <a:xfrm>
          <a:off x="14332586" y="1790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1" name="直線コネクタ 760">
          <a:extLst>
            <a:ext uri="{FF2B5EF4-FFF2-40B4-BE49-F238E27FC236}">
              <a16:creationId xmlns:a16="http://schemas.microsoft.com/office/drawing/2014/main" id="{BC3D4A03-0120-4CD1-80F1-98BD45642659}"/>
            </a:ext>
          </a:extLst>
        </xdr:cNvPr>
        <xdr:cNvCxnSpPr/>
      </xdr:nvCxnSpPr>
      <xdr:spPr>
        <a:xfrm>
          <a:off x="14206538" y="179035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2" name="【公民館】&#10;有形固定資産減価償却率最大値テキスト">
          <a:extLst>
            <a:ext uri="{FF2B5EF4-FFF2-40B4-BE49-F238E27FC236}">
              <a16:creationId xmlns:a16="http://schemas.microsoft.com/office/drawing/2014/main" id="{50BD8858-BCA9-4A12-AC82-85E8C6752FC3}"/>
            </a:ext>
          </a:extLst>
        </xdr:cNvPr>
        <xdr:cNvSpPr txBox="1"/>
      </xdr:nvSpPr>
      <xdr:spPr>
        <a:xfrm>
          <a:off x="14332586" y="164554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3" name="直線コネクタ 762">
          <a:extLst>
            <a:ext uri="{FF2B5EF4-FFF2-40B4-BE49-F238E27FC236}">
              <a16:creationId xmlns:a16="http://schemas.microsoft.com/office/drawing/2014/main" id="{4D6951A8-0EB6-4BF9-B0D2-09AEBE6A7922}"/>
            </a:ext>
          </a:extLst>
        </xdr:cNvPr>
        <xdr:cNvCxnSpPr/>
      </xdr:nvCxnSpPr>
      <xdr:spPr>
        <a:xfrm>
          <a:off x="14206538" y="16668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13988</xdr:rowOff>
    </xdr:from>
    <xdr:ext cx="405111" cy="259045"/>
    <xdr:sp macro="" textlink="">
      <xdr:nvSpPr>
        <xdr:cNvPr id="764" name="【公民館】&#10;有形固定資産減価償却率平均値テキスト">
          <a:extLst>
            <a:ext uri="{FF2B5EF4-FFF2-40B4-BE49-F238E27FC236}">
              <a16:creationId xmlns:a16="http://schemas.microsoft.com/office/drawing/2014/main" id="{7F66486F-75DC-4C5C-91C5-2C9CF290E1CC}"/>
            </a:ext>
          </a:extLst>
        </xdr:cNvPr>
        <xdr:cNvSpPr txBox="1"/>
      </xdr:nvSpPr>
      <xdr:spPr>
        <a:xfrm>
          <a:off x="14332586" y="173485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765" name="フローチャート: 判断 764">
          <a:extLst>
            <a:ext uri="{FF2B5EF4-FFF2-40B4-BE49-F238E27FC236}">
              <a16:creationId xmlns:a16="http://schemas.microsoft.com/office/drawing/2014/main" id="{31C17007-927C-4FB4-8F70-4E1235B1CCBE}"/>
            </a:ext>
          </a:extLst>
        </xdr:cNvPr>
        <xdr:cNvSpPr/>
      </xdr:nvSpPr>
      <xdr:spPr>
        <a:xfrm>
          <a:off x="14244638" y="17371061"/>
          <a:ext cx="93028" cy="10255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766" name="フローチャート: 判断 765">
          <a:extLst>
            <a:ext uri="{FF2B5EF4-FFF2-40B4-BE49-F238E27FC236}">
              <a16:creationId xmlns:a16="http://schemas.microsoft.com/office/drawing/2014/main" id="{DDAC7E8E-28ED-49F0-94CA-7F7527ACA877}"/>
            </a:ext>
          </a:extLst>
        </xdr:cNvPr>
        <xdr:cNvSpPr/>
      </xdr:nvSpPr>
      <xdr:spPr>
        <a:xfrm>
          <a:off x="13501688" y="17351059"/>
          <a:ext cx="102553" cy="10445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767" name="フローチャート: 判断 766">
          <a:extLst>
            <a:ext uri="{FF2B5EF4-FFF2-40B4-BE49-F238E27FC236}">
              <a16:creationId xmlns:a16="http://schemas.microsoft.com/office/drawing/2014/main" id="{DE11053C-7241-44BF-8AFB-9A6ABB06EC12}"/>
            </a:ext>
          </a:extLst>
        </xdr:cNvPr>
        <xdr:cNvSpPr/>
      </xdr:nvSpPr>
      <xdr:spPr>
        <a:xfrm>
          <a:off x="12732703" y="17365345"/>
          <a:ext cx="99695" cy="10445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768" name="フローチャート: 判断 767">
          <a:extLst>
            <a:ext uri="{FF2B5EF4-FFF2-40B4-BE49-F238E27FC236}">
              <a16:creationId xmlns:a16="http://schemas.microsoft.com/office/drawing/2014/main" id="{BEA36F83-7201-467F-AC8B-3E049109BE39}"/>
            </a:ext>
          </a:extLst>
        </xdr:cNvPr>
        <xdr:cNvSpPr/>
      </xdr:nvSpPr>
      <xdr:spPr>
        <a:xfrm>
          <a:off x="11960861" y="17359314"/>
          <a:ext cx="78739" cy="1025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769" name="フローチャート: 判断 768">
          <a:extLst>
            <a:ext uri="{FF2B5EF4-FFF2-40B4-BE49-F238E27FC236}">
              <a16:creationId xmlns:a16="http://schemas.microsoft.com/office/drawing/2014/main" id="{DD8680FC-BF15-473D-B234-C366C18F42D0}"/>
            </a:ext>
          </a:extLst>
        </xdr:cNvPr>
        <xdr:cNvSpPr/>
      </xdr:nvSpPr>
      <xdr:spPr>
        <a:xfrm>
          <a:off x="11168063" y="17358042"/>
          <a:ext cx="102553" cy="1025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9682DA0E-1DEA-4967-BF30-D04FB6F15F78}"/>
            </a:ext>
          </a:extLst>
        </xdr:cNvPr>
        <xdr:cNvSpPr txBox="1"/>
      </xdr:nvSpPr>
      <xdr:spPr>
        <a:xfrm>
          <a:off x="14127798" y="185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DB1A71F4-D787-47A4-BE6E-326075CCDFC9}"/>
            </a:ext>
          </a:extLst>
        </xdr:cNvPr>
        <xdr:cNvSpPr txBox="1"/>
      </xdr:nvSpPr>
      <xdr:spPr>
        <a:xfrm>
          <a:off x="13384848" y="185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FC1DEEBD-68F5-4D67-A825-4DC5BDE8088D}"/>
            </a:ext>
          </a:extLst>
        </xdr:cNvPr>
        <xdr:cNvSpPr txBox="1"/>
      </xdr:nvSpPr>
      <xdr:spPr>
        <a:xfrm>
          <a:off x="12615863" y="185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E6EC11AE-4007-4BE8-A54D-CEBD2E4BAD9F}"/>
            </a:ext>
          </a:extLst>
        </xdr:cNvPr>
        <xdr:cNvSpPr txBox="1"/>
      </xdr:nvSpPr>
      <xdr:spPr>
        <a:xfrm>
          <a:off x="11837353" y="185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866F8A3B-05BB-4FDE-94A2-F3BFD2CE4308}"/>
            </a:ext>
          </a:extLst>
        </xdr:cNvPr>
        <xdr:cNvSpPr txBox="1"/>
      </xdr:nvSpPr>
      <xdr:spPr>
        <a:xfrm>
          <a:off x="11051223" y="185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166370</xdr:rowOff>
    </xdr:from>
    <xdr:to>
      <xdr:col>85</xdr:col>
      <xdr:colOff>177800</xdr:colOff>
      <xdr:row>103</xdr:row>
      <xdr:rowOff>96520</xdr:rowOff>
    </xdr:to>
    <xdr:sp macro="" textlink="">
      <xdr:nvSpPr>
        <xdr:cNvPr id="775" name="楕円 774">
          <a:extLst>
            <a:ext uri="{FF2B5EF4-FFF2-40B4-BE49-F238E27FC236}">
              <a16:creationId xmlns:a16="http://schemas.microsoft.com/office/drawing/2014/main" id="{32AA4CFE-49D8-485B-AC83-77D1C90BB0AA}"/>
            </a:ext>
          </a:extLst>
        </xdr:cNvPr>
        <xdr:cNvSpPr/>
      </xdr:nvSpPr>
      <xdr:spPr>
        <a:xfrm>
          <a:off x="14244638" y="17167543"/>
          <a:ext cx="93028" cy="9874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17797</xdr:rowOff>
    </xdr:from>
    <xdr:ext cx="405111" cy="259045"/>
    <xdr:sp macro="" textlink="">
      <xdr:nvSpPr>
        <xdr:cNvPr id="776" name="【公民館】&#10;有形固定資産減価償却率該当値テキスト">
          <a:extLst>
            <a:ext uri="{FF2B5EF4-FFF2-40B4-BE49-F238E27FC236}">
              <a16:creationId xmlns:a16="http://schemas.microsoft.com/office/drawing/2014/main" id="{04F87907-ACA7-4117-827E-1382416CAAF1}"/>
            </a:ext>
          </a:extLst>
        </xdr:cNvPr>
        <xdr:cNvSpPr txBox="1"/>
      </xdr:nvSpPr>
      <xdr:spPr>
        <a:xfrm>
          <a:off x="14332586" y="17018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130811</xdr:rowOff>
    </xdr:from>
    <xdr:to>
      <xdr:col>81</xdr:col>
      <xdr:colOff>101600</xdr:colOff>
      <xdr:row>103</xdr:row>
      <xdr:rowOff>60961</xdr:rowOff>
    </xdr:to>
    <xdr:sp macro="" textlink="">
      <xdr:nvSpPr>
        <xdr:cNvPr id="777" name="楕円 776">
          <a:extLst>
            <a:ext uri="{FF2B5EF4-FFF2-40B4-BE49-F238E27FC236}">
              <a16:creationId xmlns:a16="http://schemas.microsoft.com/office/drawing/2014/main" id="{6AE1990C-1FFA-4E43-8922-8B4708926337}"/>
            </a:ext>
          </a:extLst>
        </xdr:cNvPr>
        <xdr:cNvSpPr/>
      </xdr:nvSpPr>
      <xdr:spPr>
        <a:xfrm>
          <a:off x="13501688" y="17131984"/>
          <a:ext cx="102553" cy="9874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10161</xdr:rowOff>
    </xdr:from>
    <xdr:to>
      <xdr:col>85</xdr:col>
      <xdr:colOff>127000</xdr:colOff>
      <xdr:row>103</xdr:row>
      <xdr:rowOff>45720</xdr:rowOff>
    </xdr:to>
    <xdr:cxnSp macro="">
      <xdr:nvCxnSpPr>
        <xdr:cNvPr id="778" name="直線コネクタ 777">
          <a:extLst>
            <a:ext uri="{FF2B5EF4-FFF2-40B4-BE49-F238E27FC236}">
              <a16:creationId xmlns:a16="http://schemas.microsoft.com/office/drawing/2014/main" id="{0647F4CD-763C-4A3F-BCF5-707CC9267A37}"/>
            </a:ext>
          </a:extLst>
        </xdr:cNvPr>
        <xdr:cNvCxnSpPr/>
      </xdr:nvCxnSpPr>
      <xdr:spPr>
        <a:xfrm>
          <a:off x="13551536" y="17180879"/>
          <a:ext cx="74295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95250</xdr:rowOff>
    </xdr:from>
    <xdr:to>
      <xdr:col>76</xdr:col>
      <xdr:colOff>165100</xdr:colOff>
      <xdr:row>103</xdr:row>
      <xdr:rowOff>25400</xdr:rowOff>
    </xdr:to>
    <xdr:sp macro="" textlink="">
      <xdr:nvSpPr>
        <xdr:cNvPr id="779" name="楕円 778">
          <a:extLst>
            <a:ext uri="{FF2B5EF4-FFF2-40B4-BE49-F238E27FC236}">
              <a16:creationId xmlns:a16="http://schemas.microsoft.com/office/drawing/2014/main" id="{CC675CD2-6097-45FB-B060-42ED766890D9}"/>
            </a:ext>
          </a:extLst>
        </xdr:cNvPr>
        <xdr:cNvSpPr/>
      </xdr:nvSpPr>
      <xdr:spPr>
        <a:xfrm>
          <a:off x="12732703" y="17098328"/>
          <a:ext cx="99695"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146050</xdr:rowOff>
    </xdr:from>
    <xdr:to>
      <xdr:col>81</xdr:col>
      <xdr:colOff>50800</xdr:colOff>
      <xdr:row>103</xdr:row>
      <xdr:rowOff>10161</xdr:rowOff>
    </xdr:to>
    <xdr:cxnSp macro="">
      <xdr:nvCxnSpPr>
        <xdr:cNvPr id="780" name="直線コネクタ 779">
          <a:extLst>
            <a:ext uri="{FF2B5EF4-FFF2-40B4-BE49-F238E27FC236}">
              <a16:creationId xmlns:a16="http://schemas.microsoft.com/office/drawing/2014/main" id="{67DE28AD-B6A6-487A-B12B-8DCA1F7B95B9}"/>
            </a:ext>
          </a:extLst>
        </xdr:cNvPr>
        <xdr:cNvCxnSpPr/>
      </xdr:nvCxnSpPr>
      <xdr:spPr>
        <a:xfrm>
          <a:off x="12782550" y="17146270"/>
          <a:ext cx="768986" cy="3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50800</xdr:rowOff>
    </xdr:from>
    <xdr:to>
      <xdr:col>72</xdr:col>
      <xdr:colOff>38100</xdr:colOff>
      <xdr:row>104</xdr:row>
      <xdr:rowOff>152400</xdr:rowOff>
    </xdr:to>
    <xdr:sp macro="" textlink="">
      <xdr:nvSpPr>
        <xdr:cNvPr id="781" name="楕円 780">
          <a:extLst>
            <a:ext uri="{FF2B5EF4-FFF2-40B4-BE49-F238E27FC236}">
              <a16:creationId xmlns:a16="http://schemas.microsoft.com/office/drawing/2014/main" id="{CB73D94E-BC85-4AF4-9CC5-32A8FAF03FD9}"/>
            </a:ext>
          </a:extLst>
        </xdr:cNvPr>
        <xdr:cNvSpPr/>
      </xdr:nvSpPr>
      <xdr:spPr>
        <a:xfrm>
          <a:off x="11960861" y="17385348"/>
          <a:ext cx="78739" cy="1025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146050</xdr:rowOff>
    </xdr:from>
    <xdr:to>
      <xdr:col>76</xdr:col>
      <xdr:colOff>114300</xdr:colOff>
      <xdr:row>104</xdr:row>
      <xdr:rowOff>101600</xdr:rowOff>
    </xdr:to>
    <xdr:cxnSp macro="">
      <xdr:nvCxnSpPr>
        <xdr:cNvPr id="782" name="直線コネクタ 781">
          <a:extLst>
            <a:ext uri="{FF2B5EF4-FFF2-40B4-BE49-F238E27FC236}">
              <a16:creationId xmlns:a16="http://schemas.microsoft.com/office/drawing/2014/main" id="{524266E4-2621-410F-BD41-4E0EB46F5DA6}"/>
            </a:ext>
          </a:extLst>
        </xdr:cNvPr>
        <xdr:cNvCxnSpPr/>
      </xdr:nvCxnSpPr>
      <xdr:spPr>
        <a:xfrm flipV="1">
          <a:off x="12004041" y="17146270"/>
          <a:ext cx="778509" cy="29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25400</xdr:rowOff>
    </xdr:from>
    <xdr:to>
      <xdr:col>67</xdr:col>
      <xdr:colOff>101600</xdr:colOff>
      <xdr:row>104</xdr:row>
      <xdr:rowOff>127000</xdr:rowOff>
    </xdr:to>
    <xdr:sp macro="" textlink="">
      <xdr:nvSpPr>
        <xdr:cNvPr id="783" name="楕円 782">
          <a:extLst>
            <a:ext uri="{FF2B5EF4-FFF2-40B4-BE49-F238E27FC236}">
              <a16:creationId xmlns:a16="http://schemas.microsoft.com/office/drawing/2014/main" id="{9B41A460-2B32-47E2-83CA-97989C3DB73C}"/>
            </a:ext>
          </a:extLst>
        </xdr:cNvPr>
        <xdr:cNvSpPr/>
      </xdr:nvSpPr>
      <xdr:spPr>
        <a:xfrm>
          <a:off x="11168063" y="17361853"/>
          <a:ext cx="102553"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76200</xdr:rowOff>
    </xdr:from>
    <xdr:to>
      <xdr:col>71</xdr:col>
      <xdr:colOff>177800</xdr:colOff>
      <xdr:row>104</xdr:row>
      <xdr:rowOff>101600</xdr:rowOff>
    </xdr:to>
    <xdr:cxnSp macro="">
      <xdr:nvCxnSpPr>
        <xdr:cNvPr id="784" name="直線コネクタ 783">
          <a:extLst>
            <a:ext uri="{FF2B5EF4-FFF2-40B4-BE49-F238E27FC236}">
              <a16:creationId xmlns:a16="http://schemas.microsoft.com/office/drawing/2014/main" id="{6AC275E4-BED5-4970-AD1E-2034ADFBFF29}"/>
            </a:ext>
          </a:extLst>
        </xdr:cNvPr>
        <xdr:cNvCxnSpPr/>
      </xdr:nvCxnSpPr>
      <xdr:spPr>
        <a:xfrm>
          <a:off x="11217911" y="17411700"/>
          <a:ext cx="786130" cy="2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109238</xdr:rowOff>
    </xdr:from>
    <xdr:ext cx="405111" cy="259045"/>
    <xdr:sp macro="" textlink="">
      <xdr:nvSpPr>
        <xdr:cNvPr id="785" name="n_1aveValue【公民館】&#10;有形固定資産減価償却率">
          <a:extLst>
            <a:ext uri="{FF2B5EF4-FFF2-40B4-BE49-F238E27FC236}">
              <a16:creationId xmlns:a16="http://schemas.microsoft.com/office/drawing/2014/main" id="{1F24AEA8-A179-49E0-92B9-2FE940E85E36}"/>
            </a:ext>
          </a:extLst>
        </xdr:cNvPr>
        <xdr:cNvSpPr txBox="1"/>
      </xdr:nvSpPr>
      <xdr:spPr>
        <a:xfrm>
          <a:off x="13361997" y="17442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124477</xdr:rowOff>
    </xdr:from>
    <xdr:ext cx="405111" cy="259045"/>
    <xdr:sp macro="" textlink="">
      <xdr:nvSpPr>
        <xdr:cNvPr id="786" name="n_2aveValue【公民館】&#10;有形固定資産減価償却率">
          <a:extLst>
            <a:ext uri="{FF2B5EF4-FFF2-40B4-BE49-F238E27FC236}">
              <a16:creationId xmlns:a16="http://schemas.microsoft.com/office/drawing/2014/main" id="{F2B2A862-A724-4012-9720-DF1DA87A7582}"/>
            </a:ext>
          </a:extLst>
        </xdr:cNvPr>
        <xdr:cNvSpPr txBox="1"/>
      </xdr:nvSpPr>
      <xdr:spPr>
        <a:xfrm>
          <a:off x="12604760"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140988</xdr:rowOff>
    </xdr:from>
    <xdr:ext cx="405111" cy="259045"/>
    <xdr:sp macro="" textlink="">
      <xdr:nvSpPr>
        <xdr:cNvPr id="787" name="n_3aveValue【公民館】&#10;有形固定資産減価償却率">
          <a:extLst>
            <a:ext uri="{FF2B5EF4-FFF2-40B4-BE49-F238E27FC236}">
              <a16:creationId xmlns:a16="http://schemas.microsoft.com/office/drawing/2014/main" id="{3B542530-7119-48C1-8D6E-F64540396B67}"/>
            </a:ext>
          </a:extLst>
        </xdr:cNvPr>
        <xdr:cNvSpPr txBox="1"/>
      </xdr:nvSpPr>
      <xdr:spPr>
        <a:xfrm>
          <a:off x="11832917" y="171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139716</xdr:rowOff>
    </xdr:from>
    <xdr:ext cx="405111" cy="259045"/>
    <xdr:sp macro="" textlink="">
      <xdr:nvSpPr>
        <xdr:cNvPr id="788" name="n_4aveValue【公民館】&#10;有形固定資産減価償却率">
          <a:extLst>
            <a:ext uri="{FF2B5EF4-FFF2-40B4-BE49-F238E27FC236}">
              <a16:creationId xmlns:a16="http://schemas.microsoft.com/office/drawing/2014/main" id="{F3BF015A-A44B-4CA9-8132-BC33216B0E9B}"/>
            </a:ext>
          </a:extLst>
        </xdr:cNvPr>
        <xdr:cNvSpPr txBox="1"/>
      </xdr:nvSpPr>
      <xdr:spPr>
        <a:xfrm>
          <a:off x="11040119" y="17142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77488</xdr:rowOff>
    </xdr:from>
    <xdr:ext cx="405111" cy="259045"/>
    <xdr:sp macro="" textlink="">
      <xdr:nvSpPr>
        <xdr:cNvPr id="789" name="n_1mainValue【公民館】&#10;有形固定資産減価償却率">
          <a:extLst>
            <a:ext uri="{FF2B5EF4-FFF2-40B4-BE49-F238E27FC236}">
              <a16:creationId xmlns:a16="http://schemas.microsoft.com/office/drawing/2014/main" id="{BCE65746-B84C-465B-B3FD-5B1A53C601D9}"/>
            </a:ext>
          </a:extLst>
        </xdr:cNvPr>
        <xdr:cNvSpPr txBox="1"/>
      </xdr:nvSpPr>
      <xdr:spPr>
        <a:xfrm>
          <a:off x="13361997" y="16912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41927</xdr:rowOff>
    </xdr:from>
    <xdr:ext cx="405111" cy="259045"/>
    <xdr:sp macro="" textlink="">
      <xdr:nvSpPr>
        <xdr:cNvPr id="790" name="n_2mainValue【公民館】&#10;有形固定資産減価償却率">
          <a:extLst>
            <a:ext uri="{FF2B5EF4-FFF2-40B4-BE49-F238E27FC236}">
              <a16:creationId xmlns:a16="http://schemas.microsoft.com/office/drawing/2014/main" id="{1EDEE1AF-516D-4AA0-807A-B3D6DF848367}"/>
            </a:ext>
          </a:extLst>
        </xdr:cNvPr>
        <xdr:cNvSpPr txBox="1"/>
      </xdr:nvSpPr>
      <xdr:spPr>
        <a:xfrm>
          <a:off x="12604760" y="1687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143527</xdr:rowOff>
    </xdr:from>
    <xdr:ext cx="405111" cy="259045"/>
    <xdr:sp macro="" textlink="">
      <xdr:nvSpPr>
        <xdr:cNvPr id="791" name="n_3mainValue【公民館】&#10;有形固定資産減価償却率">
          <a:extLst>
            <a:ext uri="{FF2B5EF4-FFF2-40B4-BE49-F238E27FC236}">
              <a16:creationId xmlns:a16="http://schemas.microsoft.com/office/drawing/2014/main" id="{6C6160A5-2436-4FAC-A440-CB27A14CD3B5}"/>
            </a:ext>
          </a:extLst>
        </xdr:cNvPr>
        <xdr:cNvSpPr txBox="1"/>
      </xdr:nvSpPr>
      <xdr:spPr>
        <a:xfrm>
          <a:off x="11832917"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118127</xdr:rowOff>
    </xdr:from>
    <xdr:ext cx="405111" cy="259045"/>
    <xdr:sp macro="" textlink="">
      <xdr:nvSpPr>
        <xdr:cNvPr id="792" name="n_4mainValue【公民館】&#10;有形固定資産減価償却率">
          <a:extLst>
            <a:ext uri="{FF2B5EF4-FFF2-40B4-BE49-F238E27FC236}">
              <a16:creationId xmlns:a16="http://schemas.microsoft.com/office/drawing/2014/main" id="{6DD9C533-F33F-4446-BEB5-DD2E7AF78A6E}"/>
            </a:ext>
          </a:extLst>
        </xdr:cNvPr>
        <xdr:cNvSpPr txBox="1"/>
      </xdr:nvSpPr>
      <xdr:spPr>
        <a:xfrm>
          <a:off x="11040119" y="17455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8EE4B184-6B9D-402B-AB8B-839ACA01F776}"/>
            </a:ext>
          </a:extLst>
        </xdr:cNvPr>
        <xdr:cNvSpPr/>
      </xdr:nvSpPr>
      <xdr:spPr>
        <a:xfrm>
          <a:off x="16002000" y="15188566"/>
          <a:ext cx="4152900" cy="62071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299A15DA-47FE-4CB2-8BD2-D82FA4F88BEB}"/>
            </a:ext>
          </a:extLst>
        </xdr:cNvPr>
        <xdr:cNvSpPr/>
      </xdr:nvSpPr>
      <xdr:spPr>
        <a:xfrm>
          <a:off x="16128048" y="1583277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328E9D36-AFF3-4E0D-AA8A-9EB2AE7C83B9}"/>
            </a:ext>
          </a:extLst>
        </xdr:cNvPr>
        <xdr:cNvSpPr/>
      </xdr:nvSpPr>
      <xdr:spPr>
        <a:xfrm>
          <a:off x="16128048" y="1602835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6659FC67-D960-47A7-A713-15B0D87C39A9}"/>
            </a:ext>
          </a:extLst>
        </xdr:cNvPr>
        <xdr:cNvSpPr/>
      </xdr:nvSpPr>
      <xdr:spPr>
        <a:xfrm>
          <a:off x="17002125" y="1583277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09904238-A8ED-4AA4-B3B9-7D9A1ABEC4BA}"/>
            </a:ext>
          </a:extLst>
        </xdr:cNvPr>
        <xdr:cNvSpPr/>
      </xdr:nvSpPr>
      <xdr:spPr>
        <a:xfrm>
          <a:off x="17002125" y="1602835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879F09D6-27D1-498E-BB35-AEF62019BD3D}"/>
            </a:ext>
          </a:extLst>
        </xdr:cNvPr>
        <xdr:cNvSpPr/>
      </xdr:nvSpPr>
      <xdr:spPr>
        <a:xfrm>
          <a:off x="18002250" y="1583277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4132D416-44A9-400A-A7EA-DFC7628D8E6E}"/>
            </a:ext>
          </a:extLst>
        </xdr:cNvPr>
        <xdr:cNvSpPr/>
      </xdr:nvSpPr>
      <xdr:spPr>
        <a:xfrm>
          <a:off x="18002250" y="1602835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8AB385EE-1A0B-436F-B165-538C76940408}"/>
            </a:ext>
          </a:extLst>
        </xdr:cNvPr>
        <xdr:cNvSpPr/>
      </xdr:nvSpPr>
      <xdr:spPr>
        <a:xfrm>
          <a:off x="16002000" y="16302991"/>
          <a:ext cx="4152900" cy="22193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F7BC2B65-601B-4384-AC8C-2CAF3C4D57B1}"/>
            </a:ext>
          </a:extLst>
        </xdr:cNvPr>
        <xdr:cNvSpPr txBox="1"/>
      </xdr:nvSpPr>
      <xdr:spPr>
        <a:xfrm>
          <a:off x="15987713" y="16116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8AD550DF-50A6-48CF-A587-610AD4F04A8C}"/>
            </a:ext>
          </a:extLst>
        </xdr:cNvPr>
        <xdr:cNvCxnSpPr/>
      </xdr:nvCxnSpPr>
      <xdr:spPr>
        <a:xfrm>
          <a:off x="16002000" y="1852231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a:extLst>
            <a:ext uri="{FF2B5EF4-FFF2-40B4-BE49-F238E27FC236}">
              <a16:creationId xmlns:a16="http://schemas.microsoft.com/office/drawing/2014/main" id="{45962C73-2256-4358-A2FC-7F626FC08CC6}"/>
            </a:ext>
          </a:extLst>
        </xdr:cNvPr>
        <xdr:cNvCxnSpPr/>
      </xdr:nvCxnSpPr>
      <xdr:spPr>
        <a:xfrm>
          <a:off x="16002000" y="1815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a:extLst>
            <a:ext uri="{FF2B5EF4-FFF2-40B4-BE49-F238E27FC236}">
              <a16:creationId xmlns:a16="http://schemas.microsoft.com/office/drawing/2014/main" id="{210EA851-90D5-48CF-ACBE-639F7EEC1703}"/>
            </a:ext>
          </a:extLst>
        </xdr:cNvPr>
        <xdr:cNvSpPr txBox="1"/>
      </xdr:nvSpPr>
      <xdr:spPr>
        <a:xfrm>
          <a:off x="15604354" y="180143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a:extLst>
            <a:ext uri="{FF2B5EF4-FFF2-40B4-BE49-F238E27FC236}">
              <a16:creationId xmlns:a16="http://schemas.microsoft.com/office/drawing/2014/main" id="{A1325BF6-E709-4363-8A31-C2A00276828D}"/>
            </a:ext>
          </a:extLst>
        </xdr:cNvPr>
        <xdr:cNvCxnSpPr/>
      </xdr:nvCxnSpPr>
      <xdr:spPr>
        <a:xfrm>
          <a:off x="16002000" y="1778317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a:extLst>
            <a:ext uri="{FF2B5EF4-FFF2-40B4-BE49-F238E27FC236}">
              <a16:creationId xmlns:a16="http://schemas.microsoft.com/office/drawing/2014/main" id="{1B0EB48D-8AA4-4E92-9C24-B046688518A3}"/>
            </a:ext>
          </a:extLst>
        </xdr:cNvPr>
        <xdr:cNvSpPr txBox="1"/>
      </xdr:nvSpPr>
      <xdr:spPr>
        <a:xfrm>
          <a:off x="15604354" y="176438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id="{79AB8342-6166-4585-B9CA-E1D6A8224560}"/>
            </a:ext>
          </a:extLst>
        </xdr:cNvPr>
        <xdr:cNvCxnSpPr/>
      </xdr:nvCxnSpPr>
      <xdr:spPr>
        <a:xfrm>
          <a:off x="16002000" y="17411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a:extLst>
            <a:ext uri="{FF2B5EF4-FFF2-40B4-BE49-F238E27FC236}">
              <a16:creationId xmlns:a16="http://schemas.microsoft.com/office/drawing/2014/main" id="{9F456578-5B9D-45F6-826C-E703B0328F47}"/>
            </a:ext>
          </a:extLst>
        </xdr:cNvPr>
        <xdr:cNvSpPr txBox="1"/>
      </xdr:nvSpPr>
      <xdr:spPr>
        <a:xfrm>
          <a:off x="15604354" y="1727233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a:extLst>
            <a:ext uri="{FF2B5EF4-FFF2-40B4-BE49-F238E27FC236}">
              <a16:creationId xmlns:a16="http://schemas.microsoft.com/office/drawing/2014/main" id="{4D78CA25-DCD8-4341-BE8B-0963ED2E159D}"/>
            </a:ext>
          </a:extLst>
        </xdr:cNvPr>
        <xdr:cNvCxnSpPr/>
      </xdr:nvCxnSpPr>
      <xdr:spPr>
        <a:xfrm>
          <a:off x="16002000" y="170402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a:extLst>
            <a:ext uri="{FF2B5EF4-FFF2-40B4-BE49-F238E27FC236}">
              <a16:creationId xmlns:a16="http://schemas.microsoft.com/office/drawing/2014/main" id="{9499B3D9-E325-450D-88A9-52BA2A7FAFEC}"/>
            </a:ext>
          </a:extLst>
        </xdr:cNvPr>
        <xdr:cNvSpPr txBox="1"/>
      </xdr:nvSpPr>
      <xdr:spPr>
        <a:xfrm>
          <a:off x="15604354" y="169008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a:extLst>
            <a:ext uri="{FF2B5EF4-FFF2-40B4-BE49-F238E27FC236}">
              <a16:creationId xmlns:a16="http://schemas.microsoft.com/office/drawing/2014/main" id="{2377FB4F-0A8E-4358-8FC1-975C6E01ABB3}"/>
            </a:ext>
          </a:extLst>
        </xdr:cNvPr>
        <xdr:cNvCxnSpPr/>
      </xdr:nvCxnSpPr>
      <xdr:spPr>
        <a:xfrm>
          <a:off x="16002000" y="166687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2" name="テキスト ボックス 811">
          <a:extLst>
            <a:ext uri="{FF2B5EF4-FFF2-40B4-BE49-F238E27FC236}">
              <a16:creationId xmlns:a16="http://schemas.microsoft.com/office/drawing/2014/main" id="{B83F58A1-8B4C-43F4-A685-6B53FDBCCFFE}"/>
            </a:ext>
          </a:extLst>
        </xdr:cNvPr>
        <xdr:cNvSpPr txBox="1"/>
      </xdr:nvSpPr>
      <xdr:spPr>
        <a:xfrm>
          <a:off x="15604354" y="1652938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C922D7BB-25F1-4C10-A483-1B86D3E14CBD}"/>
            </a:ext>
          </a:extLst>
        </xdr:cNvPr>
        <xdr:cNvCxnSpPr/>
      </xdr:nvCxnSpPr>
      <xdr:spPr>
        <a:xfrm>
          <a:off x="16002000" y="1630299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92F5A0AA-8CD1-4977-B7F6-9577C5E1918F}"/>
            </a:ext>
          </a:extLst>
        </xdr:cNvPr>
        <xdr:cNvSpPr txBox="1"/>
      </xdr:nvSpPr>
      <xdr:spPr>
        <a:xfrm>
          <a:off x="15604354" y="16166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D86E205F-E719-4A5F-8BF8-988D4B80D893}"/>
            </a:ext>
          </a:extLst>
        </xdr:cNvPr>
        <xdr:cNvSpPr/>
      </xdr:nvSpPr>
      <xdr:spPr>
        <a:xfrm>
          <a:off x="16002000" y="16302991"/>
          <a:ext cx="4152900" cy="22193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816" name="直線コネクタ 815">
          <a:extLst>
            <a:ext uri="{FF2B5EF4-FFF2-40B4-BE49-F238E27FC236}">
              <a16:creationId xmlns:a16="http://schemas.microsoft.com/office/drawing/2014/main" id="{91EE148E-9492-4CB8-BC74-610D5DF0728B}"/>
            </a:ext>
          </a:extLst>
        </xdr:cNvPr>
        <xdr:cNvCxnSpPr/>
      </xdr:nvCxnSpPr>
      <xdr:spPr>
        <a:xfrm flipV="1">
          <a:off x="19399567" y="16770033"/>
          <a:ext cx="0" cy="1372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17" name="【公民館】&#10;一人当たり面積最小値テキスト">
          <a:extLst>
            <a:ext uri="{FF2B5EF4-FFF2-40B4-BE49-F238E27FC236}">
              <a16:creationId xmlns:a16="http://schemas.microsoft.com/office/drawing/2014/main" id="{31B388E9-2528-42DE-9569-A50FAB862838}"/>
            </a:ext>
          </a:extLst>
        </xdr:cNvPr>
        <xdr:cNvSpPr txBox="1"/>
      </xdr:nvSpPr>
      <xdr:spPr>
        <a:xfrm>
          <a:off x="19438303" y="181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18" name="直線コネクタ 817">
          <a:extLst>
            <a:ext uri="{FF2B5EF4-FFF2-40B4-BE49-F238E27FC236}">
              <a16:creationId xmlns:a16="http://schemas.microsoft.com/office/drawing/2014/main" id="{D8EDA828-7E92-463A-8134-16C2C0CE02D3}"/>
            </a:ext>
          </a:extLst>
        </xdr:cNvPr>
        <xdr:cNvCxnSpPr/>
      </xdr:nvCxnSpPr>
      <xdr:spPr>
        <a:xfrm>
          <a:off x="19333211" y="18142584"/>
          <a:ext cx="1549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819" name="【公民館】&#10;一人当たり面積最大値テキスト">
          <a:extLst>
            <a:ext uri="{FF2B5EF4-FFF2-40B4-BE49-F238E27FC236}">
              <a16:creationId xmlns:a16="http://schemas.microsoft.com/office/drawing/2014/main" id="{4C73B240-6E10-4E93-A742-994620633175}"/>
            </a:ext>
          </a:extLst>
        </xdr:cNvPr>
        <xdr:cNvSpPr txBox="1"/>
      </xdr:nvSpPr>
      <xdr:spPr>
        <a:xfrm>
          <a:off x="19438303" y="1655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820" name="直線コネクタ 819">
          <a:extLst>
            <a:ext uri="{FF2B5EF4-FFF2-40B4-BE49-F238E27FC236}">
              <a16:creationId xmlns:a16="http://schemas.microsoft.com/office/drawing/2014/main" id="{E4D432CF-04B8-41E1-9B04-C8CC888EAB1F}"/>
            </a:ext>
          </a:extLst>
        </xdr:cNvPr>
        <xdr:cNvCxnSpPr/>
      </xdr:nvCxnSpPr>
      <xdr:spPr>
        <a:xfrm>
          <a:off x="19333211" y="16770033"/>
          <a:ext cx="1549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146066</xdr:rowOff>
    </xdr:from>
    <xdr:ext cx="469744" cy="259045"/>
    <xdr:sp macro="" textlink="">
      <xdr:nvSpPr>
        <xdr:cNvPr id="821" name="【公民館】&#10;一人当たり面積平均値テキスト">
          <a:extLst>
            <a:ext uri="{FF2B5EF4-FFF2-40B4-BE49-F238E27FC236}">
              <a16:creationId xmlns:a16="http://schemas.microsoft.com/office/drawing/2014/main" id="{0C2443DE-1787-4EAC-AB70-9249282A3D38}"/>
            </a:ext>
          </a:extLst>
        </xdr:cNvPr>
        <xdr:cNvSpPr txBox="1"/>
      </xdr:nvSpPr>
      <xdr:spPr>
        <a:xfrm>
          <a:off x="19438303" y="17646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822" name="フローチャート: 判断 821">
          <a:extLst>
            <a:ext uri="{FF2B5EF4-FFF2-40B4-BE49-F238E27FC236}">
              <a16:creationId xmlns:a16="http://schemas.microsoft.com/office/drawing/2014/main" id="{4F7FA2C5-7E14-40F2-8562-204D4905DECE}"/>
            </a:ext>
          </a:extLst>
        </xdr:cNvPr>
        <xdr:cNvSpPr/>
      </xdr:nvSpPr>
      <xdr:spPr>
        <a:xfrm>
          <a:off x="19347498" y="17793969"/>
          <a:ext cx="102552" cy="9398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823" name="フローチャート: 判断 822">
          <a:extLst>
            <a:ext uri="{FF2B5EF4-FFF2-40B4-BE49-F238E27FC236}">
              <a16:creationId xmlns:a16="http://schemas.microsoft.com/office/drawing/2014/main" id="{7D0EA7EC-1DE5-45BF-A88E-C03BE8609C15}"/>
            </a:ext>
          </a:extLst>
        </xdr:cNvPr>
        <xdr:cNvSpPr/>
      </xdr:nvSpPr>
      <xdr:spPr>
        <a:xfrm>
          <a:off x="18628361" y="17766348"/>
          <a:ext cx="78739"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824" name="フローチャート: 判断 823">
          <a:extLst>
            <a:ext uri="{FF2B5EF4-FFF2-40B4-BE49-F238E27FC236}">
              <a16:creationId xmlns:a16="http://schemas.microsoft.com/office/drawing/2014/main" id="{D220A539-0E36-40B6-9661-233ADC4A1418}"/>
            </a:ext>
          </a:extLst>
        </xdr:cNvPr>
        <xdr:cNvSpPr/>
      </xdr:nvSpPr>
      <xdr:spPr>
        <a:xfrm>
          <a:off x="17835563" y="17773650"/>
          <a:ext cx="102553" cy="9874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825" name="フローチャート: 判断 824">
          <a:extLst>
            <a:ext uri="{FF2B5EF4-FFF2-40B4-BE49-F238E27FC236}">
              <a16:creationId xmlns:a16="http://schemas.microsoft.com/office/drawing/2014/main" id="{2F0196B3-8E15-494C-8226-85021AF93B70}"/>
            </a:ext>
          </a:extLst>
        </xdr:cNvPr>
        <xdr:cNvSpPr/>
      </xdr:nvSpPr>
      <xdr:spPr>
        <a:xfrm>
          <a:off x="17066578" y="17810481"/>
          <a:ext cx="99695" cy="9874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826" name="フローチャート: 判断 825">
          <a:extLst>
            <a:ext uri="{FF2B5EF4-FFF2-40B4-BE49-F238E27FC236}">
              <a16:creationId xmlns:a16="http://schemas.microsoft.com/office/drawing/2014/main" id="{CE3E9D8E-7ECF-464F-8D13-EA3F4D4FDAC5}"/>
            </a:ext>
          </a:extLst>
        </xdr:cNvPr>
        <xdr:cNvSpPr/>
      </xdr:nvSpPr>
      <xdr:spPr>
        <a:xfrm>
          <a:off x="16294736" y="17790160"/>
          <a:ext cx="78739" cy="9398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ECD6B34E-A957-4F84-931E-FF8D3B349C33}"/>
            </a:ext>
          </a:extLst>
        </xdr:cNvPr>
        <xdr:cNvSpPr txBox="1"/>
      </xdr:nvSpPr>
      <xdr:spPr>
        <a:xfrm>
          <a:off x="19233516" y="185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BA80946D-0FF1-457A-B22C-9F04DBE39F9D}"/>
            </a:ext>
          </a:extLst>
        </xdr:cNvPr>
        <xdr:cNvSpPr txBox="1"/>
      </xdr:nvSpPr>
      <xdr:spPr>
        <a:xfrm>
          <a:off x="18504853" y="185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833EFD2E-8397-4D1B-B8EF-2E364A1BA014}"/>
            </a:ext>
          </a:extLst>
        </xdr:cNvPr>
        <xdr:cNvSpPr txBox="1"/>
      </xdr:nvSpPr>
      <xdr:spPr>
        <a:xfrm>
          <a:off x="17718723" y="185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6AED6F7E-2235-4005-929E-7948B3C8ED37}"/>
            </a:ext>
          </a:extLst>
        </xdr:cNvPr>
        <xdr:cNvSpPr txBox="1"/>
      </xdr:nvSpPr>
      <xdr:spPr>
        <a:xfrm>
          <a:off x="16949738" y="185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893CA490-74AF-4391-964A-32237EB1B389}"/>
            </a:ext>
          </a:extLst>
        </xdr:cNvPr>
        <xdr:cNvSpPr txBox="1"/>
      </xdr:nvSpPr>
      <xdr:spPr>
        <a:xfrm>
          <a:off x="16171228" y="185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10161</xdr:rowOff>
    </xdr:from>
    <xdr:to>
      <xdr:col>116</xdr:col>
      <xdr:colOff>114300</xdr:colOff>
      <xdr:row>107</xdr:row>
      <xdr:rowOff>111761</xdr:rowOff>
    </xdr:to>
    <xdr:sp macro="" textlink="">
      <xdr:nvSpPr>
        <xdr:cNvPr id="832" name="楕円 831">
          <a:extLst>
            <a:ext uri="{FF2B5EF4-FFF2-40B4-BE49-F238E27FC236}">
              <a16:creationId xmlns:a16="http://schemas.microsoft.com/office/drawing/2014/main" id="{C0010BC6-2F5B-40DD-8DBE-48A659E9862F}"/>
            </a:ext>
          </a:extLst>
        </xdr:cNvPr>
        <xdr:cNvSpPr/>
      </xdr:nvSpPr>
      <xdr:spPr>
        <a:xfrm>
          <a:off x="19347498" y="17847629"/>
          <a:ext cx="102552"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160038</xdr:rowOff>
    </xdr:from>
    <xdr:ext cx="469744" cy="259045"/>
    <xdr:sp macro="" textlink="">
      <xdr:nvSpPr>
        <xdr:cNvPr id="833" name="【公民館】&#10;一人当たり面積該当値テキスト">
          <a:extLst>
            <a:ext uri="{FF2B5EF4-FFF2-40B4-BE49-F238E27FC236}">
              <a16:creationId xmlns:a16="http://schemas.microsoft.com/office/drawing/2014/main" id="{287E462C-E22E-4775-B34F-33755BCEECEA}"/>
            </a:ext>
          </a:extLst>
        </xdr:cNvPr>
        <xdr:cNvSpPr txBox="1"/>
      </xdr:nvSpPr>
      <xdr:spPr>
        <a:xfrm>
          <a:off x="19438303" y="1783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11430</xdr:rowOff>
    </xdr:from>
    <xdr:to>
      <xdr:col>112</xdr:col>
      <xdr:colOff>38100</xdr:colOff>
      <xdr:row>107</xdr:row>
      <xdr:rowOff>113030</xdr:rowOff>
    </xdr:to>
    <xdr:sp macro="" textlink="">
      <xdr:nvSpPr>
        <xdr:cNvPr id="834" name="楕円 833">
          <a:extLst>
            <a:ext uri="{FF2B5EF4-FFF2-40B4-BE49-F238E27FC236}">
              <a16:creationId xmlns:a16="http://schemas.microsoft.com/office/drawing/2014/main" id="{5DEA803C-DFEC-471A-9E8A-B7311FAD1885}"/>
            </a:ext>
          </a:extLst>
        </xdr:cNvPr>
        <xdr:cNvSpPr/>
      </xdr:nvSpPr>
      <xdr:spPr>
        <a:xfrm>
          <a:off x="18628361" y="17846041"/>
          <a:ext cx="78739" cy="1025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60961</xdr:rowOff>
    </xdr:from>
    <xdr:to>
      <xdr:col>116</xdr:col>
      <xdr:colOff>63500</xdr:colOff>
      <xdr:row>107</xdr:row>
      <xdr:rowOff>62230</xdr:rowOff>
    </xdr:to>
    <xdr:cxnSp macro="">
      <xdr:nvCxnSpPr>
        <xdr:cNvPr id="835" name="直線コネクタ 834">
          <a:extLst>
            <a:ext uri="{FF2B5EF4-FFF2-40B4-BE49-F238E27FC236}">
              <a16:creationId xmlns:a16="http://schemas.microsoft.com/office/drawing/2014/main" id="{9AA30BD6-34AE-4B8F-BAE7-3981E19A3FD7}"/>
            </a:ext>
          </a:extLst>
        </xdr:cNvPr>
        <xdr:cNvCxnSpPr/>
      </xdr:nvCxnSpPr>
      <xdr:spPr>
        <a:xfrm flipV="1">
          <a:off x="18671541" y="17897477"/>
          <a:ext cx="728662"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10161</xdr:rowOff>
    </xdr:from>
    <xdr:to>
      <xdr:col>107</xdr:col>
      <xdr:colOff>101600</xdr:colOff>
      <xdr:row>107</xdr:row>
      <xdr:rowOff>111761</xdr:rowOff>
    </xdr:to>
    <xdr:sp macro="" textlink="">
      <xdr:nvSpPr>
        <xdr:cNvPr id="836" name="楕円 835">
          <a:extLst>
            <a:ext uri="{FF2B5EF4-FFF2-40B4-BE49-F238E27FC236}">
              <a16:creationId xmlns:a16="http://schemas.microsoft.com/office/drawing/2014/main" id="{86F7F1EF-7817-4508-BB5A-D9FB0BE74442}"/>
            </a:ext>
          </a:extLst>
        </xdr:cNvPr>
        <xdr:cNvSpPr/>
      </xdr:nvSpPr>
      <xdr:spPr>
        <a:xfrm>
          <a:off x="17835563" y="17847629"/>
          <a:ext cx="102553"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60961</xdr:rowOff>
    </xdr:from>
    <xdr:to>
      <xdr:col>111</xdr:col>
      <xdr:colOff>177800</xdr:colOff>
      <xdr:row>107</xdr:row>
      <xdr:rowOff>62230</xdr:rowOff>
    </xdr:to>
    <xdr:cxnSp macro="">
      <xdr:nvCxnSpPr>
        <xdr:cNvPr id="837" name="直線コネクタ 836">
          <a:extLst>
            <a:ext uri="{FF2B5EF4-FFF2-40B4-BE49-F238E27FC236}">
              <a16:creationId xmlns:a16="http://schemas.microsoft.com/office/drawing/2014/main" id="{B7D8E78F-2FB6-4874-8568-C55CA86F4180}"/>
            </a:ext>
          </a:extLst>
        </xdr:cNvPr>
        <xdr:cNvCxnSpPr/>
      </xdr:nvCxnSpPr>
      <xdr:spPr>
        <a:xfrm>
          <a:off x="17885411" y="17897477"/>
          <a:ext cx="78613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80011</xdr:rowOff>
    </xdr:from>
    <xdr:to>
      <xdr:col>102</xdr:col>
      <xdr:colOff>165100</xdr:colOff>
      <xdr:row>108</xdr:row>
      <xdr:rowOff>10161</xdr:rowOff>
    </xdr:to>
    <xdr:sp macro="" textlink="">
      <xdr:nvSpPr>
        <xdr:cNvPr id="838" name="楕円 837">
          <a:extLst>
            <a:ext uri="{FF2B5EF4-FFF2-40B4-BE49-F238E27FC236}">
              <a16:creationId xmlns:a16="http://schemas.microsoft.com/office/drawing/2014/main" id="{A6E0A5E1-FEF4-4257-8E25-47C5CD187598}"/>
            </a:ext>
          </a:extLst>
        </xdr:cNvPr>
        <xdr:cNvSpPr/>
      </xdr:nvSpPr>
      <xdr:spPr>
        <a:xfrm>
          <a:off x="17066578" y="17917479"/>
          <a:ext cx="99695"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60961</xdr:rowOff>
    </xdr:from>
    <xdr:to>
      <xdr:col>107</xdr:col>
      <xdr:colOff>50800</xdr:colOff>
      <xdr:row>107</xdr:row>
      <xdr:rowOff>130811</xdr:rowOff>
    </xdr:to>
    <xdr:cxnSp macro="">
      <xdr:nvCxnSpPr>
        <xdr:cNvPr id="839" name="直線コネクタ 838">
          <a:extLst>
            <a:ext uri="{FF2B5EF4-FFF2-40B4-BE49-F238E27FC236}">
              <a16:creationId xmlns:a16="http://schemas.microsoft.com/office/drawing/2014/main" id="{10E92DE9-DD02-4DF8-BD16-CA39847828ED}"/>
            </a:ext>
          </a:extLst>
        </xdr:cNvPr>
        <xdr:cNvCxnSpPr/>
      </xdr:nvCxnSpPr>
      <xdr:spPr>
        <a:xfrm flipV="1">
          <a:off x="17116425" y="17897477"/>
          <a:ext cx="768986"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81280</xdr:rowOff>
    </xdr:from>
    <xdr:to>
      <xdr:col>98</xdr:col>
      <xdr:colOff>38100</xdr:colOff>
      <xdr:row>108</xdr:row>
      <xdr:rowOff>11430</xdr:rowOff>
    </xdr:to>
    <xdr:sp macro="" textlink="">
      <xdr:nvSpPr>
        <xdr:cNvPr id="840" name="楕円 839">
          <a:extLst>
            <a:ext uri="{FF2B5EF4-FFF2-40B4-BE49-F238E27FC236}">
              <a16:creationId xmlns:a16="http://schemas.microsoft.com/office/drawing/2014/main" id="{480E0DB1-2BE3-4ADD-97D1-B6DB8E54F7B8}"/>
            </a:ext>
          </a:extLst>
        </xdr:cNvPr>
        <xdr:cNvSpPr/>
      </xdr:nvSpPr>
      <xdr:spPr>
        <a:xfrm>
          <a:off x="16294736" y="17918748"/>
          <a:ext cx="78739"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130811</xdr:rowOff>
    </xdr:from>
    <xdr:to>
      <xdr:col>102</xdr:col>
      <xdr:colOff>114300</xdr:colOff>
      <xdr:row>107</xdr:row>
      <xdr:rowOff>132080</xdr:rowOff>
    </xdr:to>
    <xdr:cxnSp macro="">
      <xdr:nvCxnSpPr>
        <xdr:cNvPr id="841" name="直線コネクタ 840">
          <a:extLst>
            <a:ext uri="{FF2B5EF4-FFF2-40B4-BE49-F238E27FC236}">
              <a16:creationId xmlns:a16="http://schemas.microsoft.com/office/drawing/2014/main" id="{D11B09CD-0692-4201-BE3D-48C9A848B6C6}"/>
            </a:ext>
          </a:extLst>
        </xdr:cNvPr>
        <xdr:cNvCxnSpPr/>
      </xdr:nvCxnSpPr>
      <xdr:spPr>
        <a:xfrm flipV="1">
          <a:off x="16337916" y="17965422"/>
          <a:ext cx="778509"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43197</xdr:rowOff>
    </xdr:from>
    <xdr:ext cx="469744" cy="259045"/>
    <xdr:sp macro="" textlink="">
      <xdr:nvSpPr>
        <xdr:cNvPr id="842" name="n_1aveValue【公民館】&#10;一人当たり面積">
          <a:extLst>
            <a:ext uri="{FF2B5EF4-FFF2-40B4-BE49-F238E27FC236}">
              <a16:creationId xmlns:a16="http://schemas.microsoft.com/office/drawing/2014/main" id="{F52E6B4D-06A5-4017-ADD5-4513EDEF1CDB}"/>
            </a:ext>
          </a:extLst>
        </xdr:cNvPr>
        <xdr:cNvSpPr txBox="1"/>
      </xdr:nvSpPr>
      <xdr:spPr>
        <a:xfrm>
          <a:off x="18458257" y="1754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53357</xdr:rowOff>
    </xdr:from>
    <xdr:ext cx="469744" cy="259045"/>
    <xdr:sp macro="" textlink="">
      <xdr:nvSpPr>
        <xdr:cNvPr id="843" name="n_2aveValue【公民館】&#10;一人当たり面積">
          <a:extLst>
            <a:ext uri="{FF2B5EF4-FFF2-40B4-BE49-F238E27FC236}">
              <a16:creationId xmlns:a16="http://schemas.microsoft.com/office/drawing/2014/main" id="{0AA3DD75-2E88-4086-B613-8B36CBD5A777}"/>
            </a:ext>
          </a:extLst>
        </xdr:cNvPr>
        <xdr:cNvSpPr txBox="1"/>
      </xdr:nvSpPr>
      <xdr:spPr>
        <a:xfrm>
          <a:off x="17677207" y="1755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90188</xdr:rowOff>
    </xdr:from>
    <xdr:ext cx="469744" cy="259045"/>
    <xdr:sp macro="" textlink="">
      <xdr:nvSpPr>
        <xdr:cNvPr id="844" name="n_3aveValue【公民館】&#10;一人当たり面積">
          <a:extLst>
            <a:ext uri="{FF2B5EF4-FFF2-40B4-BE49-F238E27FC236}">
              <a16:creationId xmlns:a16="http://schemas.microsoft.com/office/drawing/2014/main" id="{6E9430AB-8164-410F-8E9D-D54C7AD57D82}"/>
            </a:ext>
          </a:extLst>
        </xdr:cNvPr>
        <xdr:cNvSpPr txBox="1"/>
      </xdr:nvSpPr>
      <xdr:spPr>
        <a:xfrm>
          <a:off x="16903460" y="1759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66057</xdr:rowOff>
    </xdr:from>
    <xdr:ext cx="469744" cy="259045"/>
    <xdr:sp macro="" textlink="">
      <xdr:nvSpPr>
        <xdr:cNvPr id="845" name="n_4aveValue【公民館】&#10;一人当たり面積">
          <a:extLst>
            <a:ext uri="{FF2B5EF4-FFF2-40B4-BE49-F238E27FC236}">
              <a16:creationId xmlns:a16="http://schemas.microsoft.com/office/drawing/2014/main" id="{08B1DA3E-5A28-4877-941C-57F878AC4730}"/>
            </a:ext>
          </a:extLst>
        </xdr:cNvPr>
        <xdr:cNvSpPr txBox="1"/>
      </xdr:nvSpPr>
      <xdr:spPr>
        <a:xfrm>
          <a:off x="16136380" y="1756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104157</xdr:rowOff>
    </xdr:from>
    <xdr:ext cx="469744" cy="259045"/>
    <xdr:sp macro="" textlink="">
      <xdr:nvSpPr>
        <xdr:cNvPr id="846" name="n_1mainValue【公民館】&#10;一人当たり面積">
          <a:extLst>
            <a:ext uri="{FF2B5EF4-FFF2-40B4-BE49-F238E27FC236}">
              <a16:creationId xmlns:a16="http://schemas.microsoft.com/office/drawing/2014/main" id="{6D104CD0-E0A3-42FA-8FE4-2806EF0AE759}"/>
            </a:ext>
          </a:extLst>
        </xdr:cNvPr>
        <xdr:cNvSpPr txBox="1"/>
      </xdr:nvSpPr>
      <xdr:spPr>
        <a:xfrm>
          <a:off x="18458257" y="1793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102888</xdr:rowOff>
    </xdr:from>
    <xdr:ext cx="469744" cy="259045"/>
    <xdr:sp macro="" textlink="">
      <xdr:nvSpPr>
        <xdr:cNvPr id="847" name="n_2mainValue【公民館】&#10;一人当たり面積">
          <a:extLst>
            <a:ext uri="{FF2B5EF4-FFF2-40B4-BE49-F238E27FC236}">
              <a16:creationId xmlns:a16="http://schemas.microsoft.com/office/drawing/2014/main" id="{9E5F2ECC-00BD-4BF6-8DEB-DD5E171D3C5B}"/>
            </a:ext>
          </a:extLst>
        </xdr:cNvPr>
        <xdr:cNvSpPr txBox="1"/>
      </xdr:nvSpPr>
      <xdr:spPr>
        <a:xfrm>
          <a:off x="17677207" y="1793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1288</xdr:rowOff>
    </xdr:from>
    <xdr:ext cx="469744" cy="259045"/>
    <xdr:sp macro="" textlink="">
      <xdr:nvSpPr>
        <xdr:cNvPr id="848" name="n_3mainValue【公民館】&#10;一人当たり面積">
          <a:extLst>
            <a:ext uri="{FF2B5EF4-FFF2-40B4-BE49-F238E27FC236}">
              <a16:creationId xmlns:a16="http://schemas.microsoft.com/office/drawing/2014/main" id="{978EEF4E-31DF-47E1-AC4F-1BD03D6F9207}"/>
            </a:ext>
          </a:extLst>
        </xdr:cNvPr>
        <xdr:cNvSpPr txBox="1"/>
      </xdr:nvSpPr>
      <xdr:spPr>
        <a:xfrm>
          <a:off x="16903460" y="1800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2557</xdr:rowOff>
    </xdr:from>
    <xdr:ext cx="469744" cy="259045"/>
    <xdr:sp macro="" textlink="">
      <xdr:nvSpPr>
        <xdr:cNvPr id="849" name="n_4mainValue【公民館】&#10;一人当たり面積">
          <a:extLst>
            <a:ext uri="{FF2B5EF4-FFF2-40B4-BE49-F238E27FC236}">
              <a16:creationId xmlns:a16="http://schemas.microsoft.com/office/drawing/2014/main" id="{DCE34341-AE51-4FA3-AD6D-C4AD0118E813}"/>
            </a:ext>
          </a:extLst>
        </xdr:cNvPr>
        <xdr:cNvSpPr txBox="1"/>
      </xdr:nvSpPr>
      <xdr:spPr>
        <a:xfrm>
          <a:off x="16136380" y="180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159594A5-50AA-45DC-8060-B1CCD2650749}"/>
            </a:ext>
          </a:extLst>
        </xdr:cNvPr>
        <xdr:cNvSpPr/>
      </xdr:nvSpPr>
      <xdr:spPr>
        <a:xfrm>
          <a:off x="666750" y="18893791"/>
          <a:ext cx="19488150" cy="185165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BF9CDD3E-F67B-48C7-A1E5-1C293D40E32B}"/>
            </a:ext>
          </a:extLst>
        </xdr:cNvPr>
        <xdr:cNvSpPr/>
      </xdr:nvSpPr>
      <xdr:spPr>
        <a:xfrm>
          <a:off x="666750" y="18958243"/>
          <a:ext cx="337185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07FE7C85-D488-400D-B760-92DF32D1632A}"/>
            </a:ext>
          </a:extLst>
        </xdr:cNvPr>
        <xdr:cNvSpPr txBox="1"/>
      </xdr:nvSpPr>
      <xdr:spPr>
        <a:xfrm>
          <a:off x="742950" y="19198908"/>
          <a:ext cx="19324003" cy="1447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施設においては、類似団体平均に比べ、有形固定資産減価償却率が大きく下回っており、一人当たり面積が大きい。これは、令和元年度にうんな中学校（恩納統合中学校）が完成されたためである。本村の学校施設は避難所指定されていることから、「恩納村公共施設個別計画（長寿命化計画）」では施設重要度が最も高い、施設重要度</a:t>
          </a:r>
          <a:r>
            <a:rPr kumimoji="1" lang="en-US" altLang="ja-JP" sz="1300">
              <a:latin typeface="ＭＳ Ｐゴシック" panose="020B0600070205080204" pitchFamily="50" charset="-128"/>
              <a:ea typeface="ＭＳ Ｐゴシック" panose="020B0600070205080204" pitchFamily="50" charset="-128"/>
            </a:rPr>
            <a:t>Ⅰ</a:t>
          </a:r>
          <a:r>
            <a:rPr kumimoji="1" lang="ja-JP" altLang="en-US" sz="1300">
              <a:latin typeface="ＭＳ Ｐゴシック" panose="020B0600070205080204" pitchFamily="50" charset="-128"/>
              <a:ea typeface="ＭＳ Ｐゴシック" panose="020B0600070205080204" pitchFamily="50" charset="-128"/>
            </a:rPr>
            <a:t>に設定している。今後も適切に施設の維持管理を行い、延命化を図っていく。また、現在、仲泊小学校の特別教室棟</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階を、放課後児童クラブとして転用する手続きを進めている。今後も、将来の人口や財政の規模にあった公共施設の適正化（適正量、適正配置）を行い、維持管理費用や更新費用等の削減を図っていく。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48DF3A1-D62A-4EAB-921D-59417B27D25C}"/>
            </a:ext>
          </a:extLst>
        </xdr:cNvPr>
        <xdr:cNvSpPr/>
      </xdr:nvSpPr>
      <xdr:spPr>
        <a:xfrm>
          <a:off x="564516" y="126048"/>
          <a:ext cx="11103609" cy="61690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18B33FB-1849-463A-AE23-1C96C9FE0E1B}"/>
            </a:ext>
          </a:extLst>
        </xdr:cNvPr>
        <xdr:cNvSpPr/>
      </xdr:nvSpPr>
      <xdr:spPr>
        <a:xfrm>
          <a:off x="16668750" y="186691"/>
          <a:ext cx="3486150" cy="544512"/>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FE05E02-BF2E-4BDD-949E-0DED8407BEEF}"/>
            </a:ext>
          </a:extLst>
        </xdr:cNvPr>
        <xdr:cNvSpPr/>
      </xdr:nvSpPr>
      <xdr:spPr>
        <a:xfrm>
          <a:off x="16688753" y="213043"/>
          <a:ext cx="3439795" cy="491807"/>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5F71BE2-B0E4-4BC0-ADF9-1C9509C03664}"/>
            </a:ext>
          </a:extLst>
        </xdr:cNvPr>
        <xdr:cNvSpPr/>
      </xdr:nvSpPr>
      <xdr:spPr>
        <a:xfrm>
          <a:off x="16715105" y="234633"/>
          <a:ext cx="3383598" cy="432117"/>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沖縄県恩納村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79C2668-425D-4A95-9244-0C11E35CC013}"/>
            </a:ext>
          </a:extLst>
        </xdr:cNvPr>
        <xdr:cNvSpPr/>
      </xdr:nvSpPr>
      <xdr:spPr>
        <a:xfrm>
          <a:off x="14232891" y="186691"/>
          <a:ext cx="2327275" cy="544512"/>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BE3AB45-595B-48D8-8570-66AE52DD7D66}"/>
            </a:ext>
          </a:extLst>
        </xdr:cNvPr>
        <xdr:cNvSpPr/>
      </xdr:nvSpPr>
      <xdr:spPr>
        <a:xfrm>
          <a:off x="14256386" y="213043"/>
          <a:ext cx="2283777" cy="491807"/>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BF25345-94D7-4C13-8181-1B85A15CD3EE}"/>
            </a:ext>
          </a:extLst>
        </xdr:cNvPr>
        <xdr:cNvSpPr/>
      </xdr:nvSpPr>
      <xdr:spPr>
        <a:xfrm>
          <a:off x="14282738" y="234633"/>
          <a:ext cx="2227580" cy="44386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9966F37-95EB-497D-86ED-9BF8832F2B44}"/>
            </a:ext>
          </a:extLst>
        </xdr:cNvPr>
        <xdr:cNvSpPr/>
      </xdr:nvSpPr>
      <xdr:spPr>
        <a:xfrm>
          <a:off x="666750" y="863283"/>
          <a:ext cx="8834438" cy="1733233"/>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DFF524D-CAB8-45E9-A32D-6874E8DF17C1}"/>
            </a:ext>
          </a:extLst>
        </xdr:cNvPr>
        <xdr:cNvSpPr/>
      </xdr:nvSpPr>
      <xdr:spPr>
        <a:xfrm>
          <a:off x="792798" y="897891"/>
          <a:ext cx="1207452" cy="1666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35C6109-07E9-4C84-A309-519B4D2BF646}"/>
            </a:ext>
          </a:extLst>
        </xdr:cNvPr>
        <xdr:cNvSpPr/>
      </xdr:nvSpPr>
      <xdr:spPr>
        <a:xfrm>
          <a:off x="1959611" y="897891"/>
          <a:ext cx="1166812" cy="1666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11,050
10,275
50.84
13,860,614
13,270,395
312,843
3,588,928
5,283,644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110D721-167A-45A0-9358-EF7A1F49BC5C}"/>
            </a:ext>
          </a:extLst>
        </xdr:cNvPr>
        <xdr:cNvSpPr/>
      </xdr:nvSpPr>
      <xdr:spPr>
        <a:xfrm>
          <a:off x="3126423" y="897891"/>
          <a:ext cx="1333500" cy="1666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553A5BB-7F1D-479B-9AB3-7F096891707C}"/>
            </a:ext>
          </a:extLst>
        </xdr:cNvPr>
        <xdr:cNvSpPr/>
      </xdr:nvSpPr>
      <xdr:spPr>
        <a:xfrm>
          <a:off x="4459923" y="917893"/>
          <a:ext cx="1771968" cy="9131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8233298-1AAC-4702-919C-1473371D8507}"/>
            </a:ext>
          </a:extLst>
        </xdr:cNvPr>
        <xdr:cNvSpPr/>
      </xdr:nvSpPr>
      <xdr:spPr>
        <a:xfrm>
          <a:off x="6231891" y="917893"/>
          <a:ext cx="1102359" cy="9131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DD12DE8-E95C-41E9-916C-B06B4CFB8A6A}"/>
            </a:ext>
          </a:extLst>
        </xdr:cNvPr>
        <xdr:cNvSpPr/>
      </xdr:nvSpPr>
      <xdr:spPr>
        <a:xfrm>
          <a:off x="7398703" y="929641"/>
          <a:ext cx="561658" cy="91217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3434FAD-178F-4602-9ABA-150965F86357}"/>
            </a:ext>
          </a:extLst>
        </xdr:cNvPr>
        <xdr:cNvSpPr/>
      </xdr:nvSpPr>
      <xdr:spPr>
        <a:xfrm>
          <a:off x="4459923" y="1666875"/>
          <a:ext cx="1771968" cy="62261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140BCAC-9A8D-4820-9430-F39CE3E10BB2}"/>
            </a:ext>
          </a:extLst>
        </xdr:cNvPr>
        <xdr:cNvSpPr/>
      </xdr:nvSpPr>
      <xdr:spPr>
        <a:xfrm>
          <a:off x="6293486" y="1666875"/>
          <a:ext cx="3000375" cy="62261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A9838EF-A3BD-490A-845A-BAE8EE505292}"/>
            </a:ext>
          </a:extLst>
        </xdr:cNvPr>
        <xdr:cNvSpPr/>
      </xdr:nvSpPr>
      <xdr:spPr>
        <a:xfrm>
          <a:off x="9694228" y="863283"/>
          <a:ext cx="1333500" cy="123952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C73DDCD-70A7-4506-A2BF-7C4EE164349A}"/>
            </a:ext>
          </a:extLst>
        </xdr:cNvPr>
        <xdr:cNvSpPr/>
      </xdr:nvSpPr>
      <xdr:spPr>
        <a:xfrm>
          <a:off x="9930766" y="929641"/>
          <a:ext cx="1166812"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FB4F2F6-CA3B-4CDA-B22B-BF2122A8745D}"/>
            </a:ext>
          </a:extLst>
        </xdr:cNvPr>
        <xdr:cNvSpPr/>
      </xdr:nvSpPr>
      <xdr:spPr>
        <a:xfrm>
          <a:off x="9930766" y="1186816"/>
          <a:ext cx="1166812"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967DF64-9C56-48F8-A6FA-C39F4E93F3F1}"/>
            </a:ext>
          </a:extLst>
        </xdr:cNvPr>
        <xdr:cNvSpPr/>
      </xdr:nvSpPr>
      <xdr:spPr>
        <a:xfrm>
          <a:off x="9930766" y="1508443"/>
          <a:ext cx="1267142" cy="6178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88C29C2-7618-4DFA-B72C-E4C78FDA62B3}"/>
            </a:ext>
          </a:extLst>
        </xdr:cNvPr>
        <xdr:cNvCxnSpPr/>
      </xdr:nvCxnSpPr>
      <xdr:spPr>
        <a:xfrm flipH="1">
          <a:off x="9773920" y="1011873"/>
          <a:ext cx="186691"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6A923BA-1C10-4D8E-BB6E-A4E10DA2DEC8}"/>
            </a:ext>
          </a:extLst>
        </xdr:cNvPr>
        <xdr:cNvSpPr/>
      </xdr:nvSpPr>
      <xdr:spPr>
        <a:xfrm>
          <a:off x="9831705" y="967741"/>
          <a:ext cx="75883"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9B5030A-60F9-42F4-B4D3-AC5F3B4E025E}"/>
            </a:ext>
          </a:extLst>
        </xdr:cNvPr>
        <xdr:cNvSpPr/>
      </xdr:nvSpPr>
      <xdr:spPr>
        <a:xfrm>
          <a:off x="9831705" y="1224916"/>
          <a:ext cx="75883" cy="1025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0C1F35D-C806-4653-BF88-9DBB175E38B1}"/>
            </a:ext>
          </a:extLst>
        </xdr:cNvPr>
        <xdr:cNvCxnSpPr/>
      </xdr:nvCxnSpPr>
      <xdr:spPr>
        <a:xfrm>
          <a:off x="9849486" y="1485900"/>
          <a:ext cx="0" cy="136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5422160-AE6D-4AE7-AD11-77FADDB1B4B0}"/>
            </a:ext>
          </a:extLst>
        </xdr:cNvPr>
        <xdr:cNvCxnSpPr/>
      </xdr:nvCxnSpPr>
      <xdr:spPr>
        <a:xfrm>
          <a:off x="9793923" y="14859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4B434A6-7C37-4F36-8ACE-222F9F9B5B2A}"/>
            </a:ext>
          </a:extLst>
        </xdr:cNvPr>
        <xdr:cNvCxnSpPr/>
      </xdr:nvCxnSpPr>
      <xdr:spPr>
        <a:xfrm flipV="1">
          <a:off x="9849486" y="1716405"/>
          <a:ext cx="0" cy="13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0EB5787-986A-434A-918D-851671304FC2}"/>
            </a:ext>
          </a:extLst>
        </xdr:cNvPr>
        <xdr:cNvCxnSpPr/>
      </xdr:nvCxnSpPr>
      <xdr:spPr>
        <a:xfrm>
          <a:off x="9793923" y="1853566"/>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0581174-923A-4B08-B21F-743855AF21BE}"/>
            </a:ext>
          </a:extLst>
        </xdr:cNvPr>
        <xdr:cNvSpPr txBox="1"/>
      </xdr:nvSpPr>
      <xdr:spPr>
        <a:xfrm>
          <a:off x="626111" y="2716848"/>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DE8F49D-9D91-442F-B6AF-E95DD5249839}"/>
            </a:ext>
          </a:extLst>
        </xdr:cNvPr>
        <xdr:cNvSpPr txBox="1"/>
      </xdr:nvSpPr>
      <xdr:spPr>
        <a:xfrm>
          <a:off x="626111" y="3026728"/>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4D928BC-1315-478D-A0B8-03B2372AEDFF}"/>
            </a:ext>
          </a:extLst>
        </xdr:cNvPr>
        <xdr:cNvSpPr txBox="1"/>
      </xdr:nvSpPr>
      <xdr:spPr>
        <a:xfrm>
          <a:off x="626111" y="33337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9508FCD-3B36-45B6-83BF-7247C8D9A79C}"/>
            </a:ext>
          </a:extLst>
        </xdr:cNvPr>
        <xdr:cNvSpPr txBox="1"/>
      </xdr:nvSpPr>
      <xdr:spPr>
        <a:xfrm>
          <a:off x="626111" y="3644583"/>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F6620CC-0F85-48A7-8580-4B1D21C60BCA}"/>
            </a:ext>
          </a:extLst>
        </xdr:cNvPr>
        <xdr:cNvSpPr/>
      </xdr:nvSpPr>
      <xdr:spPr>
        <a:xfrm>
          <a:off x="666750" y="4076700"/>
          <a:ext cx="4152900" cy="6169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84F54C0-9747-47EB-88A4-457CE80A8444}"/>
            </a:ext>
          </a:extLst>
        </xdr:cNvPr>
        <xdr:cNvSpPr/>
      </xdr:nvSpPr>
      <xdr:spPr>
        <a:xfrm>
          <a:off x="792798" y="4717098"/>
          <a:ext cx="1333500" cy="25114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6B41EF1-8731-4B24-B086-BD25EDECC126}"/>
            </a:ext>
          </a:extLst>
        </xdr:cNvPr>
        <xdr:cNvSpPr/>
      </xdr:nvSpPr>
      <xdr:spPr>
        <a:xfrm>
          <a:off x="792798" y="491839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62FF3D9-365A-4419-A807-13D8EBA6B1B6}"/>
            </a:ext>
          </a:extLst>
        </xdr:cNvPr>
        <xdr:cNvSpPr/>
      </xdr:nvSpPr>
      <xdr:spPr>
        <a:xfrm>
          <a:off x="1666875" y="4717098"/>
          <a:ext cx="1333500" cy="25114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E0EA8A2-BB22-4D3D-93E9-BC9F7516BA2A}"/>
            </a:ext>
          </a:extLst>
        </xdr:cNvPr>
        <xdr:cNvSpPr/>
      </xdr:nvSpPr>
      <xdr:spPr>
        <a:xfrm>
          <a:off x="1666875" y="491839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59914ED-62A8-43F9-9730-632B091A6F25}"/>
            </a:ext>
          </a:extLst>
        </xdr:cNvPr>
        <xdr:cNvSpPr/>
      </xdr:nvSpPr>
      <xdr:spPr>
        <a:xfrm>
          <a:off x="2667000" y="4717098"/>
          <a:ext cx="1333500" cy="25114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6C57589-532A-434D-B545-C941AB8C030F}"/>
            </a:ext>
          </a:extLst>
        </xdr:cNvPr>
        <xdr:cNvSpPr/>
      </xdr:nvSpPr>
      <xdr:spPr>
        <a:xfrm>
          <a:off x="2667000" y="491839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B3F3917-963B-4FAA-B980-6958CFC695BA}"/>
            </a:ext>
          </a:extLst>
        </xdr:cNvPr>
        <xdr:cNvSpPr/>
      </xdr:nvSpPr>
      <xdr:spPr>
        <a:xfrm>
          <a:off x="666750" y="5187316"/>
          <a:ext cx="4152900" cy="222313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1E61FB4-F5EE-486E-B814-4A6644B8FF4E}"/>
            </a:ext>
          </a:extLst>
        </xdr:cNvPr>
        <xdr:cNvSpPr txBox="1"/>
      </xdr:nvSpPr>
      <xdr:spPr>
        <a:xfrm>
          <a:off x="652463" y="50006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E709C82-C2E3-4078-A26A-6CCD75E2A814}"/>
            </a:ext>
          </a:extLst>
        </xdr:cNvPr>
        <xdr:cNvCxnSpPr/>
      </xdr:nvCxnSpPr>
      <xdr:spPr>
        <a:xfrm>
          <a:off x="666750" y="7410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8A8444A-DF19-4BA1-9C2D-2259712A4C3E}"/>
            </a:ext>
          </a:extLst>
        </xdr:cNvPr>
        <xdr:cNvSpPr txBox="1"/>
      </xdr:nvSpPr>
      <xdr:spPr>
        <a:xfrm>
          <a:off x="269104" y="727108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6BAD687-229C-49B6-BF86-A60BF7EF90A4}"/>
            </a:ext>
          </a:extLst>
        </xdr:cNvPr>
        <xdr:cNvCxnSpPr/>
      </xdr:nvCxnSpPr>
      <xdr:spPr>
        <a:xfrm>
          <a:off x="666750" y="709245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25CA693-F1E1-4125-92F5-DE72FB67A024}"/>
            </a:ext>
          </a:extLst>
        </xdr:cNvPr>
        <xdr:cNvSpPr txBox="1"/>
      </xdr:nvSpPr>
      <xdr:spPr>
        <a:xfrm>
          <a:off x="269104" y="6957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2ED6C43-1BA0-4FB9-83CE-F8B3BD934B41}"/>
            </a:ext>
          </a:extLst>
        </xdr:cNvPr>
        <xdr:cNvCxnSpPr/>
      </xdr:nvCxnSpPr>
      <xdr:spPr>
        <a:xfrm>
          <a:off x="666750" y="677445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7E14418-41F4-4EAE-BBEF-2F177E924ABC}"/>
            </a:ext>
          </a:extLst>
        </xdr:cNvPr>
        <xdr:cNvSpPr txBox="1"/>
      </xdr:nvSpPr>
      <xdr:spPr>
        <a:xfrm>
          <a:off x="334177" y="663985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56E5871-9808-49FA-81E1-517355351D07}"/>
            </a:ext>
          </a:extLst>
        </xdr:cNvPr>
        <xdr:cNvCxnSpPr/>
      </xdr:nvCxnSpPr>
      <xdr:spPr>
        <a:xfrm>
          <a:off x="666750" y="646121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F1D8FD9-9BB9-4FDA-A118-029E467F878E}"/>
            </a:ext>
          </a:extLst>
        </xdr:cNvPr>
        <xdr:cNvSpPr txBox="1"/>
      </xdr:nvSpPr>
      <xdr:spPr>
        <a:xfrm>
          <a:off x="334177" y="632185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8426F3A-7A16-4592-A9B6-9FC2BE53324F}"/>
            </a:ext>
          </a:extLst>
        </xdr:cNvPr>
        <xdr:cNvCxnSpPr/>
      </xdr:nvCxnSpPr>
      <xdr:spPr>
        <a:xfrm>
          <a:off x="666750" y="614035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A9AB92E-BB96-45C6-987F-004318F3987B}"/>
            </a:ext>
          </a:extLst>
        </xdr:cNvPr>
        <xdr:cNvSpPr txBox="1"/>
      </xdr:nvSpPr>
      <xdr:spPr>
        <a:xfrm>
          <a:off x="334177" y="6003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1D958C3-A238-43DF-83FA-C7E8FA51546E}"/>
            </a:ext>
          </a:extLst>
        </xdr:cNvPr>
        <xdr:cNvCxnSpPr/>
      </xdr:nvCxnSpPr>
      <xdr:spPr>
        <a:xfrm>
          <a:off x="666750" y="582712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49BDA2D-C5EB-4FDF-9C1F-E4015145CC19}"/>
            </a:ext>
          </a:extLst>
        </xdr:cNvPr>
        <xdr:cNvSpPr txBox="1"/>
      </xdr:nvSpPr>
      <xdr:spPr>
        <a:xfrm>
          <a:off x="334177" y="56820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04A2386-4731-479E-951B-AC1A6B5464C8}"/>
            </a:ext>
          </a:extLst>
        </xdr:cNvPr>
        <xdr:cNvCxnSpPr/>
      </xdr:nvCxnSpPr>
      <xdr:spPr>
        <a:xfrm>
          <a:off x="666750" y="55034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2F82778-E437-4B07-A4E8-BDCB0BF0EB94}"/>
            </a:ext>
          </a:extLst>
        </xdr:cNvPr>
        <xdr:cNvSpPr txBox="1"/>
      </xdr:nvSpPr>
      <xdr:spPr>
        <a:xfrm>
          <a:off x="377341" y="53640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90E1DB3-6318-41F0-8253-C92477450ACB}"/>
            </a:ext>
          </a:extLst>
        </xdr:cNvPr>
        <xdr:cNvCxnSpPr/>
      </xdr:nvCxnSpPr>
      <xdr:spPr>
        <a:xfrm>
          <a:off x="666750" y="518731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ECF08B3D-132B-4796-A9AD-91A253705E88}"/>
            </a:ext>
          </a:extLst>
        </xdr:cNvPr>
        <xdr:cNvSpPr/>
      </xdr:nvSpPr>
      <xdr:spPr>
        <a:xfrm>
          <a:off x="666750" y="5187316"/>
          <a:ext cx="4152900" cy="222313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a:extLst>
            <a:ext uri="{FF2B5EF4-FFF2-40B4-BE49-F238E27FC236}">
              <a16:creationId xmlns:a16="http://schemas.microsoft.com/office/drawing/2014/main" id="{F749CD5C-632C-4906-9DB3-AF6601507FE2}"/>
            </a:ext>
          </a:extLst>
        </xdr:cNvPr>
        <xdr:cNvCxnSpPr/>
      </xdr:nvCxnSpPr>
      <xdr:spPr>
        <a:xfrm flipV="1">
          <a:off x="4064318" y="5503410"/>
          <a:ext cx="0" cy="1519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a:extLst>
            <a:ext uri="{FF2B5EF4-FFF2-40B4-BE49-F238E27FC236}">
              <a16:creationId xmlns:a16="http://schemas.microsoft.com/office/drawing/2014/main" id="{C9956F5E-0925-4CEC-ABDA-0232B70A40E6}"/>
            </a:ext>
          </a:extLst>
        </xdr:cNvPr>
        <xdr:cNvSpPr txBox="1"/>
      </xdr:nvSpPr>
      <xdr:spPr>
        <a:xfrm>
          <a:off x="4103053" y="7026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a:extLst>
            <a:ext uri="{FF2B5EF4-FFF2-40B4-BE49-F238E27FC236}">
              <a16:creationId xmlns:a16="http://schemas.microsoft.com/office/drawing/2014/main" id="{C8B8BA1E-74E7-49E0-9183-40D8F7F7D2E4}"/>
            </a:ext>
          </a:extLst>
        </xdr:cNvPr>
        <xdr:cNvCxnSpPr/>
      </xdr:nvCxnSpPr>
      <xdr:spPr>
        <a:xfrm>
          <a:off x="3997961" y="7022511"/>
          <a:ext cx="1549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321E1EFF-7004-4EF6-9363-9C4C2F34A3D4}"/>
            </a:ext>
          </a:extLst>
        </xdr:cNvPr>
        <xdr:cNvSpPr txBox="1"/>
      </xdr:nvSpPr>
      <xdr:spPr>
        <a:xfrm>
          <a:off x="4103053" y="52900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DE973714-2CBF-4E6D-A24B-186CD1C0CDB4}"/>
            </a:ext>
          </a:extLst>
        </xdr:cNvPr>
        <xdr:cNvCxnSpPr/>
      </xdr:nvCxnSpPr>
      <xdr:spPr>
        <a:xfrm>
          <a:off x="3997961" y="5503410"/>
          <a:ext cx="1549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157316</xdr:rowOff>
    </xdr:from>
    <xdr:ext cx="405111" cy="259045"/>
    <xdr:sp macro="" textlink="">
      <xdr:nvSpPr>
        <xdr:cNvPr id="63" name="【図書館】&#10;有形固定資産減価償却率平均値テキスト">
          <a:extLst>
            <a:ext uri="{FF2B5EF4-FFF2-40B4-BE49-F238E27FC236}">
              <a16:creationId xmlns:a16="http://schemas.microsoft.com/office/drawing/2014/main" id="{5BFE45B6-AFB8-48F8-9B79-FFF44BF2605A}"/>
            </a:ext>
          </a:extLst>
        </xdr:cNvPr>
        <xdr:cNvSpPr txBox="1"/>
      </xdr:nvSpPr>
      <xdr:spPr>
        <a:xfrm>
          <a:off x="4103053" y="61599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a:extLst>
            <a:ext uri="{FF2B5EF4-FFF2-40B4-BE49-F238E27FC236}">
              <a16:creationId xmlns:a16="http://schemas.microsoft.com/office/drawing/2014/main" id="{5B2CFDB6-82E5-4E3D-AA6F-7FEB77798DDB}"/>
            </a:ext>
          </a:extLst>
        </xdr:cNvPr>
        <xdr:cNvSpPr/>
      </xdr:nvSpPr>
      <xdr:spPr>
        <a:xfrm>
          <a:off x="4012248" y="6176782"/>
          <a:ext cx="102552"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5" name="フローチャート: 判断 64">
          <a:extLst>
            <a:ext uri="{FF2B5EF4-FFF2-40B4-BE49-F238E27FC236}">
              <a16:creationId xmlns:a16="http://schemas.microsoft.com/office/drawing/2014/main" id="{1F2860BD-631F-4815-98E6-98C5CD845DC9}"/>
            </a:ext>
          </a:extLst>
        </xdr:cNvPr>
        <xdr:cNvSpPr/>
      </xdr:nvSpPr>
      <xdr:spPr>
        <a:xfrm>
          <a:off x="3293111" y="6204268"/>
          <a:ext cx="78739" cy="10255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xdr:rowOff>
    </xdr:from>
    <xdr:to>
      <xdr:col>15</xdr:col>
      <xdr:colOff>101600</xdr:colOff>
      <xdr:row>37</xdr:row>
      <xdr:rowOff>104140</xdr:rowOff>
    </xdr:to>
    <xdr:sp macro="" textlink="">
      <xdr:nvSpPr>
        <xdr:cNvPr id="66" name="フローチャート: 判断 65">
          <a:extLst>
            <a:ext uri="{FF2B5EF4-FFF2-40B4-BE49-F238E27FC236}">
              <a16:creationId xmlns:a16="http://schemas.microsoft.com/office/drawing/2014/main" id="{3CAD9585-D375-4BCE-A54A-8B9775E0FB5A}"/>
            </a:ext>
          </a:extLst>
        </xdr:cNvPr>
        <xdr:cNvSpPr/>
      </xdr:nvSpPr>
      <xdr:spPr>
        <a:xfrm>
          <a:off x="2500313" y="6169978"/>
          <a:ext cx="102553"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142966</xdr:rowOff>
    </xdr:from>
    <xdr:to>
      <xdr:col>10</xdr:col>
      <xdr:colOff>165100</xdr:colOff>
      <xdr:row>37</xdr:row>
      <xdr:rowOff>73116</xdr:rowOff>
    </xdr:to>
    <xdr:sp macro="" textlink="">
      <xdr:nvSpPr>
        <xdr:cNvPr id="67" name="フローチャート: 判断 66">
          <a:extLst>
            <a:ext uri="{FF2B5EF4-FFF2-40B4-BE49-F238E27FC236}">
              <a16:creationId xmlns:a16="http://schemas.microsoft.com/office/drawing/2014/main" id="{0ABC55CD-C41B-4BE7-98BF-707872BB3C20}"/>
            </a:ext>
          </a:extLst>
        </xdr:cNvPr>
        <xdr:cNvSpPr/>
      </xdr:nvSpPr>
      <xdr:spPr>
        <a:xfrm>
          <a:off x="1731328" y="6141811"/>
          <a:ext cx="99695" cy="9874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156028</xdr:rowOff>
    </xdr:from>
    <xdr:to>
      <xdr:col>6</xdr:col>
      <xdr:colOff>38100</xdr:colOff>
      <xdr:row>37</xdr:row>
      <xdr:rowOff>86178</xdr:rowOff>
    </xdr:to>
    <xdr:sp macro="" textlink="">
      <xdr:nvSpPr>
        <xdr:cNvPr id="68" name="フローチャート: 判断 67">
          <a:extLst>
            <a:ext uri="{FF2B5EF4-FFF2-40B4-BE49-F238E27FC236}">
              <a16:creationId xmlns:a16="http://schemas.microsoft.com/office/drawing/2014/main" id="{AB3C3C4B-6CEC-480D-A443-A692C3D9961A}"/>
            </a:ext>
          </a:extLst>
        </xdr:cNvPr>
        <xdr:cNvSpPr/>
      </xdr:nvSpPr>
      <xdr:spPr>
        <a:xfrm>
          <a:off x="959486" y="6156778"/>
          <a:ext cx="78739" cy="9874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1417BB9-0E49-4DB8-9213-8870DBE8CB14}"/>
            </a:ext>
          </a:extLst>
        </xdr:cNvPr>
        <xdr:cNvSpPr txBox="1"/>
      </xdr:nvSpPr>
      <xdr:spPr>
        <a:xfrm>
          <a:off x="3898266"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7C17D19-4E1B-4BA4-96E2-B959302D2D43}"/>
            </a:ext>
          </a:extLst>
        </xdr:cNvPr>
        <xdr:cNvSpPr txBox="1"/>
      </xdr:nvSpPr>
      <xdr:spPr>
        <a:xfrm>
          <a:off x="3169603"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362B0A0-1015-4BC7-9C68-CCBD2D2EA4CB}"/>
            </a:ext>
          </a:extLst>
        </xdr:cNvPr>
        <xdr:cNvSpPr txBox="1"/>
      </xdr:nvSpPr>
      <xdr:spPr>
        <a:xfrm>
          <a:off x="2383473"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3616C34-1FD0-4761-822A-C5F668872B89}"/>
            </a:ext>
          </a:extLst>
        </xdr:cNvPr>
        <xdr:cNvSpPr txBox="1"/>
      </xdr:nvSpPr>
      <xdr:spPr>
        <a:xfrm>
          <a:off x="1614488"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C899D7A-135A-485E-8659-DFF075BA79FC}"/>
            </a:ext>
          </a:extLst>
        </xdr:cNvPr>
        <xdr:cNvSpPr txBox="1"/>
      </xdr:nvSpPr>
      <xdr:spPr>
        <a:xfrm>
          <a:off x="835978"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115207</xdr:rowOff>
    </xdr:from>
    <xdr:to>
      <xdr:col>24</xdr:col>
      <xdr:colOff>114300</xdr:colOff>
      <xdr:row>34</xdr:row>
      <xdr:rowOff>45357</xdr:rowOff>
    </xdr:to>
    <xdr:sp macro="" textlink="">
      <xdr:nvSpPr>
        <xdr:cNvPr id="74" name="楕円 73">
          <a:extLst>
            <a:ext uri="{FF2B5EF4-FFF2-40B4-BE49-F238E27FC236}">
              <a16:creationId xmlns:a16="http://schemas.microsoft.com/office/drawing/2014/main" id="{EB6EC2BB-1485-4F81-9B64-B8F66EB80CED}"/>
            </a:ext>
          </a:extLst>
        </xdr:cNvPr>
        <xdr:cNvSpPr/>
      </xdr:nvSpPr>
      <xdr:spPr>
        <a:xfrm>
          <a:off x="4012248" y="5615895"/>
          <a:ext cx="102552" cy="9874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138084</xdr:rowOff>
    </xdr:from>
    <xdr:ext cx="405111" cy="259045"/>
    <xdr:sp macro="" textlink="">
      <xdr:nvSpPr>
        <xdr:cNvPr id="75" name="【図書館】&#10;有形固定資産減価償却率該当値テキスト">
          <a:extLst>
            <a:ext uri="{FF2B5EF4-FFF2-40B4-BE49-F238E27FC236}">
              <a16:creationId xmlns:a16="http://schemas.microsoft.com/office/drawing/2014/main" id="{DE3A8CC9-769E-4C1C-A1AC-F37EDC703E2E}"/>
            </a:ext>
          </a:extLst>
        </xdr:cNvPr>
        <xdr:cNvSpPr txBox="1"/>
      </xdr:nvSpPr>
      <xdr:spPr>
        <a:xfrm>
          <a:off x="4103053" y="5473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82550</xdr:rowOff>
    </xdr:from>
    <xdr:to>
      <xdr:col>20</xdr:col>
      <xdr:colOff>38100</xdr:colOff>
      <xdr:row>34</xdr:row>
      <xdr:rowOff>12700</xdr:rowOff>
    </xdr:to>
    <xdr:sp macro="" textlink="">
      <xdr:nvSpPr>
        <xdr:cNvPr id="76" name="楕円 75">
          <a:extLst>
            <a:ext uri="{FF2B5EF4-FFF2-40B4-BE49-F238E27FC236}">
              <a16:creationId xmlns:a16="http://schemas.microsoft.com/office/drawing/2014/main" id="{C6603D5A-C212-49F4-AE65-16C0AC578D3A}"/>
            </a:ext>
          </a:extLst>
        </xdr:cNvPr>
        <xdr:cNvSpPr/>
      </xdr:nvSpPr>
      <xdr:spPr>
        <a:xfrm>
          <a:off x="3293111" y="5585143"/>
          <a:ext cx="78739"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133350</xdr:rowOff>
    </xdr:from>
    <xdr:to>
      <xdr:col>24</xdr:col>
      <xdr:colOff>63500</xdr:colOff>
      <xdr:row>33</xdr:row>
      <xdr:rowOff>166007</xdr:rowOff>
    </xdr:to>
    <xdr:cxnSp macro="">
      <xdr:nvCxnSpPr>
        <xdr:cNvPr id="77" name="直線コネクタ 76">
          <a:extLst>
            <a:ext uri="{FF2B5EF4-FFF2-40B4-BE49-F238E27FC236}">
              <a16:creationId xmlns:a16="http://schemas.microsoft.com/office/drawing/2014/main" id="{09FC3761-9324-416E-94CF-5382391F61D8}"/>
            </a:ext>
          </a:extLst>
        </xdr:cNvPr>
        <xdr:cNvCxnSpPr/>
      </xdr:nvCxnSpPr>
      <xdr:spPr>
        <a:xfrm>
          <a:off x="3336291" y="5634991"/>
          <a:ext cx="728662"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49893</xdr:rowOff>
    </xdr:from>
    <xdr:to>
      <xdr:col>15</xdr:col>
      <xdr:colOff>101600</xdr:colOff>
      <xdr:row>33</xdr:row>
      <xdr:rowOff>151493</xdr:rowOff>
    </xdr:to>
    <xdr:sp macro="" textlink="">
      <xdr:nvSpPr>
        <xdr:cNvPr id="78" name="楕円 77">
          <a:extLst>
            <a:ext uri="{FF2B5EF4-FFF2-40B4-BE49-F238E27FC236}">
              <a16:creationId xmlns:a16="http://schemas.microsoft.com/office/drawing/2014/main" id="{06FD72B8-12AA-490A-A7DB-B4EDD3B9F44F}"/>
            </a:ext>
          </a:extLst>
        </xdr:cNvPr>
        <xdr:cNvSpPr/>
      </xdr:nvSpPr>
      <xdr:spPr>
        <a:xfrm>
          <a:off x="2500313" y="5549629"/>
          <a:ext cx="102553" cy="1025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100693</xdr:rowOff>
    </xdr:from>
    <xdr:to>
      <xdr:col>19</xdr:col>
      <xdr:colOff>177800</xdr:colOff>
      <xdr:row>33</xdr:row>
      <xdr:rowOff>133350</xdr:rowOff>
    </xdr:to>
    <xdr:cxnSp macro="">
      <xdr:nvCxnSpPr>
        <xdr:cNvPr id="79" name="直線コネクタ 78">
          <a:extLst>
            <a:ext uri="{FF2B5EF4-FFF2-40B4-BE49-F238E27FC236}">
              <a16:creationId xmlns:a16="http://schemas.microsoft.com/office/drawing/2014/main" id="{DF4E0B84-4735-446A-9FC6-42C45D22D5BD}"/>
            </a:ext>
          </a:extLst>
        </xdr:cNvPr>
        <xdr:cNvCxnSpPr/>
      </xdr:nvCxnSpPr>
      <xdr:spPr>
        <a:xfrm>
          <a:off x="2550161" y="5602334"/>
          <a:ext cx="78613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17236</xdr:rowOff>
    </xdr:from>
    <xdr:to>
      <xdr:col>10</xdr:col>
      <xdr:colOff>165100</xdr:colOff>
      <xdr:row>33</xdr:row>
      <xdr:rowOff>118836</xdr:rowOff>
    </xdr:to>
    <xdr:sp macro="" textlink="">
      <xdr:nvSpPr>
        <xdr:cNvPr id="80" name="楕円 79">
          <a:extLst>
            <a:ext uri="{FF2B5EF4-FFF2-40B4-BE49-F238E27FC236}">
              <a16:creationId xmlns:a16="http://schemas.microsoft.com/office/drawing/2014/main" id="{DC4C38B5-CE55-4B93-9D69-55A702B65EB0}"/>
            </a:ext>
          </a:extLst>
        </xdr:cNvPr>
        <xdr:cNvSpPr/>
      </xdr:nvSpPr>
      <xdr:spPr>
        <a:xfrm>
          <a:off x="1731328" y="5516972"/>
          <a:ext cx="99695" cy="10445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68036</xdr:rowOff>
    </xdr:from>
    <xdr:to>
      <xdr:col>15</xdr:col>
      <xdr:colOff>50800</xdr:colOff>
      <xdr:row>33</xdr:row>
      <xdr:rowOff>100693</xdr:rowOff>
    </xdr:to>
    <xdr:cxnSp macro="">
      <xdr:nvCxnSpPr>
        <xdr:cNvPr id="81" name="直線コネクタ 80">
          <a:extLst>
            <a:ext uri="{FF2B5EF4-FFF2-40B4-BE49-F238E27FC236}">
              <a16:creationId xmlns:a16="http://schemas.microsoft.com/office/drawing/2014/main" id="{D7519FC2-9D04-419B-A770-740D56D9629E}"/>
            </a:ext>
          </a:extLst>
        </xdr:cNvPr>
        <xdr:cNvCxnSpPr/>
      </xdr:nvCxnSpPr>
      <xdr:spPr>
        <a:xfrm>
          <a:off x="1781175" y="5566819"/>
          <a:ext cx="768986" cy="3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156028</xdr:rowOff>
    </xdr:from>
    <xdr:to>
      <xdr:col>6</xdr:col>
      <xdr:colOff>38100</xdr:colOff>
      <xdr:row>33</xdr:row>
      <xdr:rowOff>86178</xdr:rowOff>
    </xdr:to>
    <xdr:sp macro="" textlink="">
      <xdr:nvSpPr>
        <xdr:cNvPr id="82" name="楕円 81">
          <a:extLst>
            <a:ext uri="{FF2B5EF4-FFF2-40B4-BE49-F238E27FC236}">
              <a16:creationId xmlns:a16="http://schemas.microsoft.com/office/drawing/2014/main" id="{F1773883-BEDA-4084-A7CE-72A46859C098}"/>
            </a:ext>
          </a:extLst>
        </xdr:cNvPr>
        <xdr:cNvSpPr/>
      </xdr:nvSpPr>
      <xdr:spPr>
        <a:xfrm>
          <a:off x="959486" y="5490028"/>
          <a:ext cx="78739" cy="9874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35378</xdr:rowOff>
    </xdr:from>
    <xdr:to>
      <xdr:col>10</xdr:col>
      <xdr:colOff>114300</xdr:colOff>
      <xdr:row>33</xdr:row>
      <xdr:rowOff>68036</xdr:rowOff>
    </xdr:to>
    <xdr:cxnSp macro="">
      <xdr:nvCxnSpPr>
        <xdr:cNvPr id="83" name="直線コネクタ 82">
          <a:extLst>
            <a:ext uri="{FF2B5EF4-FFF2-40B4-BE49-F238E27FC236}">
              <a16:creationId xmlns:a16="http://schemas.microsoft.com/office/drawing/2014/main" id="{1B3B3E65-5629-4346-AE0A-F6AC3A002BC1}"/>
            </a:ext>
          </a:extLst>
        </xdr:cNvPr>
        <xdr:cNvCxnSpPr/>
      </xdr:nvCxnSpPr>
      <xdr:spPr>
        <a:xfrm>
          <a:off x="1002666" y="5536066"/>
          <a:ext cx="778509" cy="3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129557</xdr:rowOff>
    </xdr:from>
    <xdr:ext cx="405111" cy="259045"/>
    <xdr:sp macro="" textlink="">
      <xdr:nvSpPr>
        <xdr:cNvPr id="84" name="n_1aveValue【図書館】&#10;有形固定資産減価償却率">
          <a:extLst>
            <a:ext uri="{FF2B5EF4-FFF2-40B4-BE49-F238E27FC236}">
              <a16:creationId xmlns:a16="http://schemas.microsoft.com/office/drawing/2014/main" id="{9BA4BBCF-29E0-4A8C-B9F2-426B143C22E6}"/>
            </a:ext>
          </a:extLst>
        </xdr:cNvPr>
        <xdr:cNvSpPr txBox="1"/>
      </xdr:nvSpPr>
      <xdr:spPr>
        <a:xfrm>
          <a:off x="3153419" y="629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95267</xdr:rowOff>
    </xdr:from>
    <xdr:ext cx="405111" cy="259045"/>
    <xdr:sp macro="" textlink="">
      <xdr:nvSpPr>
        <xdr:cNvPr id="85" name="n_2aveValue【図書館】&#10;有形固定資産減価償却率">
          <a:extLst>
            <a:ext uri="{FF2B5EF4-FFF2-40B4-BE49-F238E27FC236}">
              <a16:creationId xmlns:a16="http://schemas.microsoft.com/office/drawing/2014/main" id="{0F792B0D-F838-4942-A315-DB9D517D1A3C}"/>
            </a:ext>
          </a:extLst>
        </xdr:cNvPr>
        <xdr:cNvSpPr txBox="1"/>
      </xdr:nvSpPr>
      <xdr:spPr>
        <a:xfrm>
          <a:off x="2372369" y="626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64243</xdr:rowOff>
    </xdr:from>
    <xdr:ext cx="405111" cy="259045"/>
    <xdr:sp macro="" textlink="">
      <xdr:nvSpPr>
        <xdr:cNvPr id="86" name="n_3aveValue【図書館】&#10;有形固定資産減価償却率">
          <a:extLst>
            <a:ext uri="{FF2B5EF4-FFF2-40B4-BE49-F238E27FC236}">
              <a16:creationId xmlns:a16="http://schemas.microsoft.com/office/drawing/2014/main" id="{7C8D19CE-B495-497B-9A4A-A18CE9CBDB92}"/>
            </a:ext>
          </a:extLst>
        </xdr:cNvPr>
        <xdr:cNvSpPr txBox="1"/>
      </xdr:nvSpPr>
      <xdr:spPr>
        <a:xfrm>
          <a:off x="1603385" y="623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77305</xdr:rowOff>
    </xdr:from>
    <xdr:ext cx="405111" cy="259045"/>
    <xdr:sp macro="" textlink="">
      <xdr:nvSpPr>
        <xdr:cNvPr id="87" name="n_4aveValue【図書館】&#10;有形固定資産減価償却率">
          <a:extLst>
            <a:ext uri="{FF2B5EF4-FFF2-40B4-BE49-F238E27FC236}">
              <a16:creationId xmlns:a16="http://schemas.microsoft.com/office/drawing/2014/main" id="{D499C07F-01EF-49D6-8807-753741D37228}"/>
            </a:ext>
          </a:extLst>
        </xdr:cNvPr>
        <xdr:cNvSpPr txBox="1"/>
      </xdr:nvSpPr>
      <xdr:spPr>
        <a:xfrm>
          <a:off x="831542" y="6244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29227</xdr:rowOff>
    </xdr:from>
    <xdr:ext cx="340478" cy="259045"/>
    <xdr:sp macro="" textlink="">
      <xdr:nvSpPr>
        <xdr:cNvPr id="88" name="n_1mainValue【図書館】&#10;有形固定資産減価償却率">
          <a:extLst>
            <a:ext uri="{FF2B5EF4-FFF2-40B4-BE49-F238E27FC236}">
              <a16:creationId xmlns:a16="http://schemas.microsoft.com/office/drawing/2014/main" id="{E80D2561-F83B-4D78-863E-8558A30344CB}"/>
            </a:ext>
          </a:extLst>
        </xdr:cNvPr>
        <xdr:cNvSpPr txBox="1"/>
      </xdr:nvSpPr>
      <xdr:spPr>
        <a:xfrm>
          <a:off x="3169544" y="53613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168020</xdr:rowOff>
    </xdr:from>
    <xdr:ext cx="340478" cy="259045"/>
    <xdr:sp macro="" textlink="">
      <xdr:nvSpPr>
        <xdr:cNvPr id="89" name="n_2mainValue【図書館】&#10;有形固定資産減価償却率">
          <a:extLst>
            <a:ext uri="{FF2B5EF4-FFF2-40B4-BE49-F238E27FC236}">
              <a16:creationId xmlns:a16="http://schemas.microsoft.com/office/drawing/2014/main" id="{9702A7A2-4BC2-46AB-B7F3-9D90BED28F9A}"/>
            </a:ext>
          </a:extLst>
        </xdr:cNvPr>
        <xdr:cNvSpPr txBox="1"/>
      </xdr:nvSpPr>
      <xdr:spPr>
        <a:xfrm>
          <a:off x="2402781" y="53343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135363</xdr:rowOff>
    </xdr:from>
    <xdr:ext cx="340478" cy="259045"/>
    <xdr:sp macro="" textlink="">
      <xdr:nvSpPr>
        <xdr:cNvPr id="90" name="n_3mainValue【図書館】&#10;有形固定資産減価償却率">
          <a:extLst>
            <a:ext uri="{FF2B5EF4-FFF2-40B4-BE49-F238E27FC236}">
              <a16:creationId xmlns:a16="http://schemas.microsoft.com/office/drawing/2014/main" id="{6A2D7759-501B-4231-81CF-DAD3CFFD114F}"/>
            </a:ext>
          </a:extLst>
        </xdr:cNvPr>
        <xdr:cNvSpPr txBox="1"/>
      </xdr:nvSpPr>
      <xdr:spPr>
        <a:xfrm>
          <a:off x="1635702" y="5303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102705</xdr:rowOff>
    </xdr:from>
    <xdr:ext cx="340478" cy="259045"/>
    <xdr:sp macro="" textlink="">
      <xdr:nvSpPr>
        <xdr:cNvPr id="91" name="n_4mainValue【図書館】&#10;有形固定資産減価償却率">
          <a:extLst>
            <a:ext uri="{FF2B5EF4-FFF2-40B4-BE49-F238E27FC236}">
              <a16:creationId xmlns:a16="http://schemas.microsoft.com/office/drawing/2014/main" id="{FA7D91F5-9216-43D4-9254-ADE152E96947}"/>
            </a:ext>
          </a:extLst>
        </xdr:cNvPr>
        <xdr:cNvSpPr txBox="1"/>
      </xdr:nvSpPr>
      <xdr:spPr>
        <a:xfrm>
          <a:off x="842904" y="52709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6BE7110B-2372-4007-B099-EFBB4241BEE7}"/>
            </a:ext>
          </a:extLst>
        </xdr:cNvPr>
        <xdr:cNvSpPr/>
      </xdr:nvSpPr>
      <xdr:spPr>
        <a:xfrm>
          <a:off x="5793423" y="4076700"/>
          <a:ext cx="4129088" cy="6169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57777B5-F2E8-47BA-A6DF-3C58816F967D}"/>
            </a:ext>
          </a:extLst>
        </xdr:cNvPr>
        <xdr:cNvSpPr/>
      </xdr:nvSpPr>
      <xdr:spPr>
        <a:xfrm>
          <a:off x="5898516" y="4717098"/>
          <a:ext cx="1333500" cy="25114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2C83907-A54E-4493-BF96-771E3BD83DEB}"/>
            </a:ext>
          </a:extLst>
        </xdr:cNvPr>
        <xdr:cNvSpPr/>
      </xdr:nvSpPr>
      <xdr:spPr>
        <a:xfrm>
          <a:off x="5898516" y="491839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6C3EC18-05E8-4CE0-8888-080551E2BC6F}"/>
            </a:ext>
          </a:extLst>
        </xdr:cNvPr>
        <xdr:cNvSpPr/>
      </xdr:nvSpPr>
      <xdr:spPr>
        <a:xfrm>
          <a:off x="6793548" y="4717098"/>
          <a:ext cx="1333500" cy="25114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928C045-587B-427C-8BB3-D32ED770AB33}"/>
            </a:ext>
          </a:extLst>
        </xdr:cNvPr>
        <xdr:cNvSpPr/>
      </xdr:nvSpPr>
      <xdr:spPr>
        <a:xfrm>
          <a:off x="6793548" y="491839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B83A7EF-6DC2-4220-8F6B-BBF13D74EECB}"/>
            </a:ext>
          </a:extLst>
        </xdr:cNvPr>
        <xdr:cNvSpPr/>
      </xdr:nvSpPr>
      <xdr:spPr>
        <a:xfrm>
          <a:off x="7793673" y="4717098"/>
          <a:ext cx="1333500" cy="25114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9C69A58-4242-4105-853D-C4C4E17F0ED4}"/>
            </a:ext>
          </a:extLst>
        </xdr:cNvPr>
        <xdr:cNvSpPr/>
      </xdr:nvSpPr>
      <xdr:spPr>
        <a:xfrm>
          <a:off x="7793673" y="491839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CAF90DE-49AB-4D2E-85F5-8BDE93C5D496}"/>
            </a:ext>
          </a:extLst>
        </xdr:cNvPr>
        <xdr:cNvSpPr/>
      </xdr:nvSpPr>
      <xdr:spPr>
        <a:xfrm>
          <a:off x="5793423" y="5187316"/>
          <a:ext cx="4129088" cy="222313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E4293F1E-1FFC-473B-A612-8C20ECD33F8D}"/>
            </a:ext>
          </a:extLst>
        </xdr:cNvPr>
        <xdr:cNvSpPr txBox="1"/>
      </xdr:nvSpPr>
      <xdr:spPr>
        <a:xfrm>
          <a:off x="5755323" y="50006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9D1611C-F9E6-484B-988E-C1B81375561F}"/>
            </a:ext>
          </a:extLst>
        </xdr:cNvPr>
        <xdr:cNvCxnSpPr/>
      </xdr:nvCxnSpPr>
      <xdr:spPr>
        <a:xfrm>
          <a:off x="5793423" y="7410450"/>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1A1BD94E-10F0-41C5-8E6A-367B941AEC0D}"/>
            </a:ext>
          </a:extLst>
        </xdr:cNvPr>
        <xdr:cNvCxnSpPr/>
      </xdr:nvCxnSpPr>
      <xdr:spPr>
        <a:xfrm>
          <a:off x="5793423" y="7038975"/>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8256156-AAC7-4884-927E-518C3527120E}"/>
            </a:ext>
          </a:extLst>
        </xdr:cNvPr>
        <xdr:cNvSpPr txBox="1"/>
      </xdr:nvSpPr>
      <xdr:spPr>
        <a:xfrm>
          <a:off x="5374821" y="68996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74BCC75D-C4F5-483E-9591-02CB0F42D4AD}"/>
            </a:ext>
          </a:extLst>
        </xdr:cNvPr>
        <xdr:cNvCxnSpPr/>
      </xdr:nvCxnSpPr>
      <xdr:spPr>
        <a:xfrm>
          <a:off x="5793423" y="6667500"/>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D1570B4D-6B4E-4FFB-ACA4-0FED60D53F27}"/>
            </a:ext>
          </a:extLst>
        </xdr:cNvPr>
        <xdr:cNvSpPr txBox="1"/>
      </xdr:nvSpPr>
      <xdr:spPr>
        <a:xfrm>
          <a:off x="5374821" y="652813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E253FE7-170F-4D98-84C0-E3FBDD09F03F}"/>
            </a:ext>
          </a:extLst>
        </xdr:cNvPr>
        <xdr:cNvCxnSpPr/>
      </xdr:nvCxnSpPr>
      <xdr:spPr>
        <a:xfrm>
          <a:off x="5793423" y="6301741"/>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E85176BC-B457-4EC9-983D-336B8015C96A}"/>
            </a:ext>
          </a:extLst>
        </xdr:cNvPr>
        <xdr:cNvSpPr txBox="1"/>
      </xdr:nvSpPr>
      <xdr:spPr>
        <a:xfrm>
          <a:off x="5374821" y="61652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2CCE10C4-30A0-40FD-94C6-18B69B2CFFA3}"/>
            </a:ext>
          </a:extLst>
        </xdr:cNvPr>
        <xdr:cNvCxnSpPr/>
      </xdr:nvCxnSpPr>
      <xdr:spPr>
        <a:xfrm>
          <a:off x="5793423" y="5930266"/>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8B9A9436-C92D-4F40-B9E8-695054FDB41C}"/>
            </a:ext>
          </a:extLst>
        </xdr:cNvPr>
        <xdr:cNvSpPr txBox="1"/>
      </xdr:nvSpPr>
      <xdr:spPr>
        <a:xfrm>
          <a:off x="5374821" y="57937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53F308B0-DC24-4893-8FB4-D48A30DFBC38}"/>
            </a:ext>
          </a:extLst>
        </xdr:cNvPr>
        <xdr:cNvCxnSpPr/>
      </xdr:nvCxnSpPr>
      <xdr:spPr>
        <a:xfrm>
          <a:off x="5793423" y="5558791"/>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40C11C34-6972-4972-B029-F6C430DEF1DE}"/>
            </a:ext>
          </a:extLst>
        </xdr:cNvPr>
        <xdr:cNvSpPr txBox="1"/>
      </xdr:nvSpPr>
      <xdr:spPr>
        <a:xfrm>
          <a:off x="5374821" y="5422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34DB82B6-DC65-47D1-971E-ECFDDC2FBC46}"/>
            </a:ext>
          </a:extLst>
        </xdr:cNvPr>
        <xdr:cNvCxnSpPr/>
      </xdr:nvCxnSpPr>
      <xdr:spPr>
        <a:xfrm>
          <a:off x="5793423" y="5187316"/>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E3EDB059-A283-4EEA-83F4-6EA58950903D}"/>
            </a:ext>
          </a:extLst>
        </xdr:cNvPr>
        <xdr:cNvSpPr txBox="1"/>
      </xdr:nvSpPr>
      <xdr:spPr>
        <a:xfrm>
          <a:off x="5374821" y="50508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C004FF7D-D309-423F-AB72-2A8FF7424980}"/>
            </a:ext>
          </a:extLst>
        </xdr:cNvPr>
        <xdr:cNvSpPr/>
      </xdr:nvSpPr>
      <xdr:spPr>
        <a:xfrm>
          <a:off x="5793423" y="5187316"/>
          <a:ext cx="4129088" cy="222313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id="{34C7726F-AC20-416C-BEE5-8CC13258D0F4}"/>
            </a:ext>
          </a:extLst>
        </xdr:cNvPr>
        <xdr:cNvCxnSpPr/>
      </xdr:nvCxnSpPr>
      <xdr:spPr>
        <a:xfrm flipV="1">
          <a:off x="9167178" y="5506403"/>
          <a:ext cx="0" cy="1494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id="{6DA488F4-3696-4C31-9ACB-CD02D6329191}"/>
            </a:ext>
          </a:extLst>
        </xdr:cNvPr>
        <xdr:cNvSpPr txBox="1"/>
      </xdr:nvSpPr>
      <xdr:spPr>
        <a:xfrm>
          <a:off x="9205913"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id="{7CC73A02-5F71-4537-A3BD-9577AE352898}"/>
            </a:ext>
          </a:extLst>
        </xdr:cNvPr>
        <xdr:cNvCxnSpPr/>
      </xdr:nvCxnSpPr>
      <xdr:spPr>
        <a:xfrm>
          <a:off x="9103678" y="7000875"/>
          <a:ext cx="15208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8" name="【図書館】&#10;一人当たり面積最大値テキスト">
          <a:extLst>
            <a:ext uri="{FF2B5EF4-FFF2-40B4-BE49-F238E27FC236}">
              <a16:creationId xmlns:a16="http://schemas.microsoft.com/office/drawing/2014/main" id="{59C79900-1D3B-4C7C-8559-36F78FB14DF3}"/>
            </a:ext>
          </a:extLst>
        </xdr:cNvPr>
        <xdr:cNvSpPr txBox="1"/>
      </xdr:nvSpPr>
      <xdr:spPr>
        <a:xfrm>
          <a:off x="9205913" y="529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9" name="直線コネクタ 118">
          <a:extLst>
            <a:ext uri="{FF2B5EF4-FFF2-40B4-BE49-F238E27FC236}">
              <a16:creationId xmlns:a16="http://schemas.microsoft.com/office/drawing/2014/main" id="{A102139A-8EB5-482D-BAD7-B5EDA7D66B3E}"/>
            </a:ext>
          </a:extLst>
        </xdr:cNvPr>
        <xdr:cNvCxnSpPr/>
      </xdr:nvCxnSpPr>
      <xdr:spPr>
        <a:xfrm>
          <a:off x="9103678" y="5506403"/>
          <a:ext cx="15208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133367</xdr:rowOff>
    </xdr:from>
    <xdr:ext cx="469744" cy="259045"/>
    <xdr:sp macro="" textlink="">
      <xdr:nvSpPr>
        <xdr:cNvPr id="120" name="【図書館】&#10;一人当たり面積平均値テキスト">
          <a:extLst>
            <a:ext uri="{FF2B5EF4-FFF2-40B4-BE49-F238E27FC236}">
              <a16:creationId xmlns:a16="http://schemas.microsoft.com/office/drawing/2014/main" id="{B9A74B5D-3844-43E6-87F5-F43192A47BD0}"/>
            </a:ext>
          </a:extLst>
        </xdr:cNvPr>
        <xdr:cNvSpPr txBox="1"/>
      </xdr:nvSpPr>
      <xdr:spPr>
        <a:xfrm>
          <a:off x="9205913" y="6635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21" name="フローチャート: 判断 120">
          <a:extLst>
            <a:ext uri="{FF2B5EF4-FFF2-40B4-BE49-F238E27FC236}">
              <a16:creationId xmlns:a16="http://schemas.microsoft.com/office/drawing/2014/main" id="{A37396C8-4BBD-4AC0-B4B0-CAE56B0B414B}"/>
            </a:ext>
          </a:extLst>
        </xdr:cNvPr>
        <xdr:cNvSpPr/>
      </xdr:nvSpPr>
      <xdr:spPr>
        <a:xfrm>
          <a:off x="9141778" y="6655753"/>
          <a:ext cx="75883" cy="9874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a:extLst>
            <a:ext uri="{FF2B5EF4-FFF2-40B4-BE49-F238E27FC236}">
              <a16:creationId xmlns:a16="http://schemas.microsoft.com/office/drawing/2014/main" id="{A47EAECF-E431-4A69-8BEF-9CAEE80F95D0}"/>
            </a:ext>
          </a:extLst>
        </xdr:cNvPr>
        <xdr:cNvSpPr/>
      </xdr:nvSpPr>
      <xdr:spPr>
        <a:xfrm>
          <a:off x="8398828" y="6641466"/>
          <a:ext cx="99695" cy="939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a:extLst>
            <a:ext uri="{FF2B5EF4-FFF2-40B4-BE49-F238E27FC236}">
              <a16:creationId xmlns:a16="http://schemas.microsoft.com/office/drawing/2014/main" id="{98CD7E4B-76D2-451A-BA10-B5AD53730AF1}"/>
            </a:ext>
          </a:extLst>
        </xdr:cNvPr>
        <xdr:cNvSpPr/>
      </xdr:nvSpPr>
      <xdr:spPr>
        <a:xfrm>
          <a:off x="7626986" y="6641466"/>
          <a:ext cx="78739" cy="939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151130</xdr:rowOff>
    </xdr:from>
    <xdr:to>
      <xdr:col>41</xdr:col>
      <xdr:colOff>101600</xdr:colOff>
      <xdr:row>40</xdr:row>
      <xdr:rowOff>81280</xdr:rowOff>
    </xdr:to>
    <xdr:sp macro="" textlink="">
      <xdr:nvSpPr>
        <xdr:cNvPr id="124" name="フローチャート: 判断 123">
          <a:extLst>
            <a:ext uri="{FF2B5EF4-FFF2-40B4-BE49-F238E27FC236}">
              <a16:creationId xmlns:a16="http://schemas.microsoft.com/office/drawing/2014/main" id="{D1534EA1-A369-4060-ACDF-F568B0FAE45A}"/>
            </a:ext>
          </a:extLst>
        </xdr:cNvPr>
        <xdr:cNvSpPr/>
      </xdr:nvSpPr>
      <xdr:spPr>
        <a:xfrm>
          <a:off x="6834188" y="6651943"/>
          <a:ext cx="102553" cy="9874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25" name="フローチャート: 判断 124">
          <a:extLst>
            <a:ext uri="{FF2B5EF4-FFF2-40B4-BE49-F238E27FC236}">
              <a16:creationId xmlns:a16="http://schemas.microsoft.com/office/drawing/2014/main" id="{B89EF8D0-F279-4E2C-9C13-5038BB04DEC8}"/>
            </a:ext>
          </a:extLst>
        </xdr:cNvPr>
        <xdr:cNvSpPr/>
      </xdr:nvSpPr>
      <xdr:spPr>
        <a:xfrm>
          <a:off x="6065203" y="6617653"/>
          <a:ext cx="99695" cy="9874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92828D7-056A-476C-A959-F60E19B819A3}"/>
            </a:ext>
          </a:extLst>
        </xdr:cNvPr>
        <xdr:cNvSpPr txBox="1"/>
      </xdr:nvSpPr>
      <xdr:spPr>
        <a:xfrm>
          <a:off x="9001125"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7045094-530C-43FD-8E3C-187C1B1017F3}"/>
            </a:ext>
          </a:extLst>
        </xdr:cNvPr>
        <xdr:cNvSpPr txBox="1"/>
      </xdr:nvSpPr>
      <xdr:spPr>
        <a:xfrm>
          <a:off x="8281988"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AC70127-0803-4651-8875-C0E1B4501FEA}"/>
            </a:ext>
          </a:extLst>
        </xdr:cNvPr>
        <xdr:cNvSpPr txBox="1"/>
      </xdr:nvSpPr>
      <xdr:spPr>
        <a:xfrm>
          <a:off x="7503478"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117DDB9-0E32-4F5F-BA0A-FE42867FF667}"/>
            </a:ext>
          </a:extLst>
        </xdr:cNvPr>
        <xdr:cNvSpPr txBox="1"/>
      </xdr:nvSpPr>
      <xdr:spPr>
        <a:xfrm>
          <a:off x="6717348"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2D5E1EA-B0EC-447B-8F8F-62D81286F58B}"/>
            </a:ext>
          </a:extLst>
        </xdr:cNvPr>
        <xdr:cNvSpPr txBox="1"/>
      </xdr:nvSpPr>
      <xdr:spPr>
        <a:xfrm>
          <a:off x="5948363"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90170</xdr:rowOff>
    </xdr:from>
    <xdr:to>
      <xdr:col>55</xdr:col>
      <xdr:colOff>50800</xdr:colOff>
      <xdr:row>39</xdr:row>
      <xdr:rowOff>20320</xdr:rowOff>
    </xdr:to>
    <xdr:sp macro="" textlink="">
      <xdr:nvSpPr>
        <xdr:cNvPr id="131" name="楕円 130">
          <a:extLst>
            <a:ext uri="{FF2B5EF4-FFF2-40B4-BE49-F238E27FC236}">
              <a16:creationId xmlns:a16="http://schemas.microsoft.com/office/drawing/2014/main" id="{3CD370F7-A4B5-4C4F-BA36-A46AC2512DF2}"/>
            </a:ext>
          </a:extLst>
        </xdr:cNvPr>
        <xdr:cNvSpPr/>
      </xdr:nvSpPr>
      <xdr:spPr>
        <a:xfrm>
          <a:off x="9141778" y="6423343"/>
          <a:ext cx="75883" cy="9874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113047</xdr:rowOff>
    </xdr:from>
    <xdr:ext cx="469744" cy="259045"/>
    <xdr:sp macro="" textlink="">
      <xdr:nvSpPr>
        <xdr:cNvPr id="132" name="【図書館】&#10;一人当たり面積該当値テキスト">
          <a:extLst>
            <a:ext uri="{FF2B5EF4-FFF2-40B4-BE49-F238E27FC236}">
              <a16:creationId xmlns:a16="http://schemas.microsoft.com/office/drawing/2014/main" id="{14342204-2882-4E7F-85F5-0539E90218BA}"/>
            </a:ext>
          </a:extLst>
        </xdr:cNvPr>
        <xdr:cNvSpPr txBox="1"/>
      </xdr:nvSpPr>
      <xdr:spPr>
        <a:xfrm>
          <a:off x="9205913" y="628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90170</xdr:rowOff>
    </xdr:from>
    <xdr:to>
      <xdr:col>50</xdr:col>
      <xdr:colOff>165100</xdr:colOff>
      <xdr:row>39</xdr:row>
      <xdr:rowOff>20320</xdr:rowOff>
    </xdr:to>
    <xdr:sp macro="" textlink="">
      <xdr:nvSpPr>
        <xdr:cNvPr id="133" name="楕円 132">
          <a:extLst>
            <a:ext uri="{FF2B5EF4-FFF2-40B4-BE49-F238E27FC236}">
              <a16:creationId xmlns:a16="http://schemas.microsoft.com/office/drawing/2014/main" id="{D01EF1AA-260E-46D5-B384-DB0356B56F95}"/>
            </a:ext>
          </a:extLst>
        </xdr:cNvPr>
        <xdr:cNvSpPr/>
      </xdr:nvSpPr>
      <xdr:spPr>
        <a:xfrm>
          <a:off x="8398828" y="6423343"/>
          <a:ext cx="99695" cy="9874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140970</xdr:rowOff>
    </xdr:from>
    <xdr:to>
      <xdr:col>55</xdr:col>
      <xdr:colOff>0</xdr:colOff>
      <xdr:row>38</xdr:row>
      <xdr:rowOff>140970</xdr:rowOff>
    </xdr:to>
    <xdr:cxnSp macro="">
      <xdr:nvCxnSpPr>
        <xdr:cNvPr id="134" name="直線コネクタ 133">
          <a:extLst>
            <a:ext uri="{FF2B5EF4-FFF2-40B4-BE49-F238E27FC236}">
              <a16:creationId xmlns:a16="http://schemas.microsoft.com/office/drawing/2014/main" id="{9A009B43-093D-4952-BC61-C32DC0989D90}"/>
            </a:ext>
          </a:extLst>
        </xdr:cNvPr>
        <xdr:cNvCxnSpPr/>
      </xdr:nvCxnSpPr>
      <xdr:spPr>
        <a:xfrm>
          <a:off x="8448675" y="6473190"/>
          <a:ext cx="71913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90170</xdr:rowOff>
    </xdr:from>
    <xdr:to>
      <xdr:col>46</xdr:col>
      <xdr:colOff>38100</xdr:colOff>
      <xdr:row>39</xdr:row>
      <xdr:rowOff>20320</xdr:rowOff>
    </xdr:to>
    <xdr:sp macro="" textlink="">
      <xdr:nvSpPr>
        <xdr:cNvPr id="135" name="楕円 134">
          <a:extLst>
            <a:ext uri="{FF2B5EF4-FFF2-40B4-BE49-F238E27FC236}">
              <a16:creationId xmlns:a16="http://schemas.microsoft.com/office/drawing/2014/main" id="{946D7EDB-2A84-4E92-98F4-19937AAA4FEA}"/>
            </a:ext>
          </a:extLst>
        </xdr:cNvPr>
        <xdr:cNvSpPr/>
      </xdr:nvSpPr>
      <xdr:spPr>
        <a:xfrm>
          <a:off x="7626986" y="6423343"/>
          <a:ext cx="78739" cy="9874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140970</xdr:rowOff>
    </xdr:from>
    <xdr:to>
      <xdr:col>50</xdr:col>
      <xdr:colOff>114300</xdr:colOff>
      <xdr:row>38</xdr:row>
      <xdr:rowOff>140970</xdr:rowOff>
    </xdr:to>
    <xdr:cxnSp macro="">
      <xdr:nvCxnSpPr>
        <xdr:cNvPr id="136" name="直線コネクタ 135">
          <a:extLst>
            <a:ext uri="{FF2B5EF4-FFF2-40B4-BE49-F238E27FC236}">
              <a16:creationId xmlns:a16="http://schemas.microsoft.com/office/drawing/2014/main" id="{19E0C878-5EC0-4969-94F2-9F749C77EFE9}"/>
            </a:ext>
          </a:extLst>
        </xdr:cNvPr>
        <xdr:cNvCxnSpPr/>
      </xdr:nvCxnSpPr>
      <xdr:spPr>
        <a:xfrm>
          <a:off x="7670166" y="6473190"/>
          <a:ext cx="778509"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86360</xdr:rowOff>
    </xdr:from>
    <xdr:to>
      <xdr:col>41</xdr:col>
      <xdr:colOff>101600</xdr:colOff>
      <xdr:row>39</xdr:row>
      <xdr:rowOff>16510</xdr:rowOff>
    </xdr:to>
    <xdr:sp macro="" textlink="">
      <xdr:nvSpPr>
        <xdr:cNvPr id="137" name="楕円 136">
          <a:extLst>
            <a:ext uri="{FF2B5EF4-FFF2-40B4-BE49-F238E27FC236}">
              <a16:creationId xmlns:a16="http://schemas.microsoft.com/office/drawing/2014/main" id="{0462FC1C-DFEF-412C-8EEA-EE1E42C704FF}"/>
            </a:ext>
          </a:extLst>
        </xdr:cNvPr>
        <xdr:cNvSpPr/>
      </xdr:nvSpPr>
      <xdr:spPr>
        <a:xfrm>
          <a:off x="6834188" y="6422390"/>
          <a:ext cx="102553" cy="9398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137160</xdr:rowOff>
    </xdr:from>
    <xdr:to>
      <xdr:col>45</xdr:col>
      <xdr:colOff>177800</xdr:colOff>
      <xdr:row>38</xdr:row>
      <xdr:rowOff>140970</xdr:rowOff>
    </xdr:to>
    <xdr:cxnSp macro="">
      <xdr:nvCxnSpPr>
        <xdr:cNvPr id="138" name="直線コネクタ 137">
          <a:extLst>
            <a:ext uri="{FF2B5EF4-FFF2-40B4-BE49-F238E27FC236}">
              <a16:creationId xmlns:a16="http://schemas.microsoft.com/office/drawing/2014/main" id="{023C0F04-D8EA-4124-9A0D-7617389B00AD}"/>
            </a:ext>
          </a:extLst>
        </xdr:cNvPr>
        <xdr:cNvCxnSpPr/>
      </xdr:nvCxnSpPr>
      <xdr:spPr>
        <a:xfrm>
          <a:off x="6884036" y="6472238"/>
          <a:ext cx="78613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86360</xdr:rowOff>
    </xdr:from>
    <xdr:to>
      <xdr:col>36</xdr:col>
      <xdr:colOff>165100</xdr:colOff>
      <xdr:row>39</xdr:row>
      <xdr:rowOff>16510</xdr:rowOff>
    </xdr:to>
    <xdr:sp macro="" textlink="">
      <xdr:nvSpPr>
        <xdr:cNvPr id="139" name="楕円 138">
          <a:extLst>
            <a:ext uri="{FF2B5EF4-FFF2-40B4-BE49-F238E27FC236}">
              <a16:creationId xmlns:a16="http://schemas.microsoft.com/office/drawing/2014/main" id="{EDBE8B5E-F47B-496B-9D35-FF230E1EBEE5}"/>
            </a:ext>
          </a:extLst>
        </xdr:cNvPr>
        <xdr:cNvSpPr/>
      </xdr:nvSpPr>
      <xdr:spPr>
        <a:xfrm>
          <a:off x="6065203" y="6422390"/>
          <a:ext cx="99695" cy="9398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137160</xdr:rowOff>
    </xdr:from>
    <xdr:to>
      <xdr:col>41</xdr:col>
      <xdr:colOff>50800</xdr:colOff>
      <xdr:row>38</xdr:row>
      <xdr:rowOff>137160</xdr:rowOff>
    </xdr:to>
    <xdr:cxnSp macro="">
      <xdr:nvCxnSpPr>
        <xdr:cNvPr id="140" name="直線コネクタ 139">
          <a:extLst>
            <a:ext uri="{FF2B5EF4-FFF2-40B4-BE49-F238E27FC236}">
              <a16:creationId xmlns:a16="http://schemas.microsoft.com/office/drawing/2014/main" id="{D71DA77E-09AD-489A-9FE8-E0F1B4399F84}"/>
            </a:ext>
          </a:extLst>
        </xdr:cNvPr>
        <xdr:cNvCxnSpPr/>
      </xdr:nvCxnSpPr>
      <xdr:spPr>
        <a:xfrm>
          <a:off x="6115050" y="6472238"/>
          <a:ext cx="768986"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60977</xdr:rowOff>
    </xdr:from>
    <xdr:ext cx="469744" cy="259045"/>
    <xdr:sp macro="" textlink="">
      <xdr:nvSpPr>
        <xdr:cNvPr id="141" name="n_1aveValue【図書館】&#10;一人当たり面積">
          <a:extLst>
            <a:ext uri="{FF2B5EF4-FFF2-40B4-BE49-F238E27FC236}">
              <a16:creationId xmlns:a16="http://schemas.microsoft.com/office/drawing/2014/main" id="{79814285-8870-4F8C-AD08-63C7C6AD51BA}"/>
            </a:ext>
          </a:extLst>
        </xdr:cNvPr>
        <xdr:cNvSpPr txBox="1"/>
      </xdr:nvSpPr>
      <xdr:spPr>
        <a:xfrm>
          <a:off x="8225868" y="672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60977</xdr:rowOff>
    </xdr:from>
    <xdr:ext cx="469744" cy="259045"/>
    <xdr:sp macro="" textlink="">
      <xdr:nvSpPr>
        <xdr:cNvPr id="142" name="n_2aveValue【図書館】&#10;一人当たり面積">
          <a:extLst>
            <a:ext uri="{FF2B5EF4-FFF2-40B4-BE49-F238E27FC236}">
              <a16:creationId xmlns:a16="http://schemas.microsoft.com/office/drawing/2014/main" id="{8E4A05C1-AF2C-47BC-99D3-517490879ADF}"/>
            </a:ext>
          </a:extLst>
        </xdr:cNvPr>
        <xdr:cNvSpPr txBox="1"/>
      </xdr:nvSpPr>
      <xdr:spPr>
        <a:xfrm>
          <a:off x="7468630" y="672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72407</xdr:rowOff>
    </xdr:from>
    <xdr:ext cx="469744" cy="259045"/>
    <xdr:sp macro="" textlink="">
      <xdr:nvSpPr>
        <xdr:cNvPr id="143" name="n_3aveValue【図書館】&#10;一人当たり面積">
          <a:extLst>
            <a:ext uri="{FF2B5EF4-FFF2-40B4-BE49-F238E27FC236}">
              <a16:creationId xmlns:a16="http://schemas.microsoft.com/office/drawing/2014/main" id="{2F7A799F-5D8F-42A7-8BEE-459F79C68191}"/>
            </a:ext>
          </a:extLst>
        </xdr:cNvPr>
        <xdr:cNvSpPr txBox="1"/>
      </xdr:nvSpPr>
      <xdr:spPr>
        <a:xfrm>
          <a:off x="6675832" y="673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38117</xdr:rowOff>
    </xdr:from>
    <xdr:ext cx="469744" cy="259045"/>
    <xdr:sp macro="" textlink="">
      <xdr:nvSpPr>
        <xdr:cNvPr id="144" name="n_4aveValue【図書館】&#10;一人当たり面積">
          <a:extLst>
            <a:ext uri="{FF2B5EF4-FFF2-40B4-BE49-F238E27FC236}">
              <a16:creationId xmlns:a16="http://schemas.microsoft.com/office/drawing/2014/main" id="{293185B7-B000-4675-8922-FA3BF1484B86}"/>
            </a:ext>
          </a:extLst>
        </xdr:cNvPr>
        <xdr:cNvSpPr txBox="1"/>
      </xdr:nvSpPr>
      <xdr:spPr>
        <a:xfrm>
          <a:off x="5902085"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36847</xdr:rowOff>
    </xdr:from>
    <xdr:ext cx="469744" cy="259045"/>
    <xdr:sp macro="" textlink="">
      <xdr:nvSpPr>
        <xdr:cNvPr id="145" name="n_1mainValue【図書館】&#10;一人当たり面積">
          <a:extLst>
            <a:ext uri="{FF2B5EF4-FFF2-40B4-BE49-F238E27FC236}">
              <a16:creationId xmlns:a16="http://schemas.microsoft.com/office/drawing/2014/main" id="{0EF28F36-B047-4AAF-8A27-D847443C7A8C}"/>
            </a:ext>
          </a:extLst>
        </xdr:cNvPr>
        <xdr:cNvSpPr txBox="1"/>
      </xdr:nvSpPr>
      <xdr:spPr>
        <a:xfrm>
          <a:off x="8225868" y="620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36847</xdr:rowOff>
    </xdr:from>
    <xdr:ext cx="469744" cy="259045"/>
    <xdr:sp macro="" textlink="">
      <xdr:nvSpPr>
        <xdr:cNvPr id="146" name="n_2mainValue【図書館】&#10;一人当たり面積">
          <a:extLst>
            <a:ext uri="{FF2B5EF4-FFF2-40B4-BE49-F238E27FC236}">
              <a16:creationId xmlns:a16="http://schemas.microsoft.com/office/drawing/2014/main" id="{3C6B3DE4-6F73-4FC1-B6F5-B2ED8F77E9B6}"/>
            </a:ext>
          </a:extLst>
        </xdr:cNvPr>
        <xdr:cNvSpPr txBox="1"/>
      </xdr:nvSpPr>
      <xdr:spPr>
        <a:xfrm>
          <a:off x="7468630" y="620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33037</xdr:rowOff>
    </xdr:from>
    <xdr:ext cx="469744" cy="259045"/>
    <xdr:sp macro="" textlink="">
      <xdr:nvSpPr>
        <xdr:cNvPr id="147" name="n_3mainValue【図書館】&#10;一人当たり面積">
          <a:extLst>
            <a:ext uri="{FF2B5EF4-FFF2-40B4-BE49-F238E27FC236}">
              <a16:creationId xmlns:a16="http://schemas.microsoft.com/office/drawing/2014/main" id="{672A12A2-3AD7-47E2-9440-77B1E62F2465}"/>
            </a:ext>
          </a:extLst>
        </xdr:cNvPr>
        <xdr:cNvSpPr txBox="1"/>
      </xdr:nvSpPr>
      <xdr:spPr>
        <a:xfrm>
          <a:off x="6675832" y="619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33037</xdr:rowOff>
    </xdr:from>
    <xdr:ext cx="469744" cy="259045"/>
    <xdr:sp macro="" textlink="">
      <xdr:nvSpPr>
        <xdr:cNvPr id="148" name="n_4mainValue【図書館】&#10;一人当たり面積">
          <a:extLst>
            <a:ext uri="{FF2B5EF4-FFF2-40B4-BE49-F238E27FC236}">
              <a16:creationId xmlns:a16="http://schemas.microsoft.com/office/drawing/2014/main" id="{41A50405-A497-4F77-BBF4-34E956A4632E}"/>
            </a:ext>
          </a:extLst>
        </xdr:cNvPr>
        <xdr:cNvSpPr txBox="1"/>
      </xdr:nvSpPr>
      <xdr:spPr>
        <a:xfrm>
          <a:off x="5902085" y="619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EC187937-4150-4C70-989E-EA9178A8D24C}"/>
            </a:ext>
          </a:extLst>
        </xdr:cNvPr>
        <xdr:cNvSpPr/>
      </xdr:nvSpPr>
      <xdr:spPr>
        <a:xfrm>
          <a:off x="666750" y="7781925"/>
          <a:ext cx="4152900" cy="6169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D0B93F18-C422-43F8-93ED-F0DFB3B04226}"/>
            </a:ext>
          </a:extLst>
        </xdr:cNvPr>
        <xdr:cNvSpPr/>
      </xdr:nvSpPr>
      <xdr:spPr>
        <a:xfrm>
          <a:off x="792798" y="842232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ADBFDEDE-4ACA-4D0D-A3DA-F1FAE40376E7}"/>
            </a:ext>
          </a:extLst>
        </xdr:cNvPr>
        <xdr:cNvSpPr/>
      </xdr:nvSpPr>
      <xdr:spPr>
        <a:xfrm>
          <a:off x="792798" y="8623618"/>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6821B0E8-EE11-4442-986A-4938CF7E620B}"/>
            </a:ext>
          </a:extLst>
        </xdr:cNvPr>
        <xdr:cNvSpPr/>
      </xdr:nvSpPr>
      <xdr:spPr>
        <a:xfrm>
          <a:off x="1666875" y="842232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9BAAE921-C807-4C06-92C1-EB6BBD9B0B6B}"/>
            </a:ext>
          </a:extLst>
        </xdr:cNvPr>
        <xdr:cNvSpPr/>
      </xdr:nvSpPr>
      <xdr:spPr>
        <a:xfrm>
          <a:off x="1666875" y="8623618"/>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C5C0731F-6534-4B30-8E99-15AC4A5FD287}"/>
            </a:ext>
          </a:extLst>
        </xdr:cNvPr>
        <xdr:cNvSpPr/>
      </xdr:nvSpPr>
      <xdr:spPr>
        <a:xfrm>
          <a:off x="2667000" y="842232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244D2AF2-D51E-438B-A483-3B7FECBAE4F0}"/>
            </a:ext>
          </a:extLst>
        </xdr:cNvPr>
        <xdr:cNvSpPr/>
      </xdr:nvSpPr>
      <xdr:spPr>
        <a:xfrm>
          <a:off x="2667000" y="8623618"/>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BB701863-9601-4508-B63C-CE375CE63C6C}"/>
            </a:ext>
          </a:extLst>
        </xdr:cNvPr>
        <xdr:cNvSpPr/>
      </xdr:nvSpPr>
      <xdr:spPr>
        <a:xfrm>
          <a:off x="666750" y="8892541"/>
          <a:ext cx="4152900" cy="222313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DCBABCD9-B98E-4867-AA73-033605A83FFA}"/>
            </a:ext>
          </a:extLst>
        </xdr:cNvPr>
        <xdr:cNvSpPr txBox="1"/>
      </xdr:nvSpPr>
      <xdr:spPr>
        <a:xfrm>
          <a:off x="652463" y="870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B921CE12-0778-43AB-8DA4-F89C0A564706}"/>
            </a:ext>
          </a:extLst>
        </xdr:cNvPr>
        <xdr:cNvCxnSpPr/>
      </xdr:nvCxnSpPr>
      <xdr:spPr>
        <a:xfrm>
          <a:off x="666750" y="1111567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C2A765A4-3D23-4256-AF98-7FEF296F0B96}"/>
            </a:ext>
          </a:extLst>
        </xdr:cNvPr>
        <xdr:cNvSpPr txBox="1"/>
      </xdr:nvSpPr>
      <xdr:spPr>
        <a:xfrm>
          <a:off x="269104" y="109763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99264364-ED6A-4B1F-817F-2E4B284A11E4}"/>
            </a:ext>
          </a:extLst>
        </xdr:cNvPr>
        <xdr:cNvCxnSpPr/>
      </xdr:nvCxnSpPr>
      <xdr:spPr>
        <a:xfrm>
          <a:off x="666750" y="1079767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49B92E76-2FC7-485A-B840-88FF5E017C5A}"/>
            </a:ext>
          </a:extLst>
        </xdr:cNvPr>
        <xdr:cNvSpPr txBox="1"/>
      </xdr:nvSpPr>
      <xdr:spPr>
        <a:xfrm>
          <a:off x="269104" y="106630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9956AC51-680E-4143-AF3C-81C3874BC827}"/>
            </a:ext>
          </a:extLst>
        </xdr:cNvPr>
        <xdr:cNvCxnSpPr/>
      </xdr:nvCxnSpPr>
      <xdr:spPr>
        <a:xfrm>
          <a:off x="666750" y="1047967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36EABAB4-8DE2-42B9-9127-B0A0B155DC47}"/>
            </a:ext>
          </a:extLst>
        </xdr:cNvPr>
        <xdr:cNvSpPr txBox="1"/>
      </xdr:nvSpPr>
      <xdr:spPr>
        <a:xfrm>
          <a:off x="334177" y="1034126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5FE3BE80-1E26-46FD-8196-E1DF03822A05}"/>
            </a:ext>
          </a:extLst>
        </xdr:cNvPr>
        <xdr:cNvCxnSpPr/>
      </xdr:nvCxnSpPr>
      <xdr:spPr>
        <a:xfrm>
          <a:off x="666750" y="101664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CDB4F27C-6636-465D-98B8-07C26ADC3A19}"/>
            </a:ext>
          </a:extLst>
        </xdr:cNvPr>
        <xdr:cNvSpPr txBox="1"/>
      </xdr:nvSpPr>
      <xdr:spPr>
        <a:xfrm>
          <a:off x="334177" y="1002326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A0775C55-A1DF-4B85-8822-B299A0250BE5}"/>
            </a:ext>
          </a:extLst>
        </xdr:cNvPr>
        <xdr:cNvCxnSpPr/>
      </xdr:nvCxnSpPr>
      <xdr:spPr>
        <a:xfrm>
          <a:off x="666750" y="98446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C92FB69F-E3A0-4693-A70E-0CBDFBB883A7}"/>
            </a:ext>
          </a:extLst>
        </xdr:cNvPr>
        <xdr:cNvSpPr txBox="1"/>
      </xdr:nvSpPr>
      <xdr:spPr>
        <a:xfrm>
          <a:off x="334177" y="97052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F0A2CB6D-971A-4DA4-BAAD-328403D35AE0}"/>
            </a:ext>
          </a:extLst>
        </xdr:cNvPr>
        <xdr:cNvCxnSpPr/>
      </xdr:nvCxnSpPr>
      <xdr:spPr>
        <a:xfrm>
          <a:off x="666750" y="952663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BBE28CC0-3606-4842-9C60-2253B9E33249}"/>
            </a:ext>
          </a:extLst>
        </xdr:cNvPr>
        <xdr:cNvSpPr txBox="1"/>
      </xdr:nvSpPr>
      <xdr:spPr>
        <a:xfrm>
          <a:off x="334177" y="93872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DFD3C21C-8EE8-4D01-9669-0A0AE21F8F8E}"/>
            </a:ext>
          </a:extLst>
        </xdr:cNvPr>
        <xdr:cNvCxnSpPr/>
      </xdr:nvCxnSpPr>
      <xdr:spPr>
        <a:xfrm>
          <a:off x="666750" y="920863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3F8B7D75-E526-4E0C-8C1D-7BF37076CA97}"/>
            </a:ext>
          </a:extLst>
        </xdr:cNvPr>
        <xdr:cNvSpPr txBox="1"/>
      </xdr:nvSpPr>
      <xdr:spPr>
        <a:xfrm>
          <a:off x="377341" y="906926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92674849-AC42-47AD-BB5B-6876B9AE088A}"/>
            </a:ext>
          </a:extLst>
        </xdr:cNvPr>
        <xdr:cNvCxnSpPr/>
      </xdr:nvCxnSpPr>
      <xdr:spPr>
        <a:xfrm>
          <a:off x="666750" y="889254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70A83B2E-DEFC-442D-B2EA-9C6026A6B37E}"/>
            </a:ext>
          </a:extLst>
        </xdr:cNvPr>
        <xdr:cNvSpPr/>
      </xdr:nvSpPr>
      <xdr:spPr>
        <a:xfrm>
          <a:off x="666750" y="8892541"/>
          <a:ext cx="4152900" cy="222313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ED27768F-35D9-42B8-AC6C-145D1862B2D7}"/>
            </a:ext>
          </a:extLst>
        </xdr:cNvPr>
        <xdr:cNvCxnSpPr/>
      </xdr:nvCxnSpPr>
      <xdr:spPr>
        <a:xfrm flipV="1">
          <a:off x="4064318" y="9275309"/>
          <a:ext cx="0" cy="152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3B96FB5F-1EA3-4C91-AEA7-2BD66EDC43CF}"/>
            </a:ext>
          </a:extLst>
        </xdr:cNvPr>
        <xdr:cNvSpPr txBox="1"/>
      </xdr:nvSpPr>
      <xdr:spPr>
        <a:xfrm>
          <a:off x="4103053" y="1080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659A0666-ACE7-4543-B07C-9B69198D2847}"/>
            </a:ext>
          </a:extLst>
        </xdr:cNvPr>
        <xdr:cNvCxnSpPr/>
      </xdr:nvCxnSpPr>
      <xdr:spPr>
        <a:xfrm>
          <a:off x="3997961" y="10797676"/>
          <a:ext cx="1549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3D85BD86-75B5-490B-BD4F-5ABD0E259977}"/>
            </a:ext>
          </a:extLst>
        </xdr:cNvPr>
        <xdr:cNvSpPr txBox="1"/>
      </xdr:nvSpPr>
      <xdr:spPr>
        <a:xfrm>
          <a:off x="4103053" y="90562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9D90CF74-FB93-436F-AB88-40774D408F03}"/>
            </a:ext>
          </a:extLst>
        </xdr:cNvPr>
        <xdr:cNvCxnSpPr/>
      </xdr:nvCxnSpPr>
      <xdr:spPr>
        <a:xfrm>
          <a:off x="3997961" y="9275309"/>
          <a:ext cx="1549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3486D6ED-550A-49FA-B3C9-E77C22C20EDD}"/>
            </a:ext>
          </a:extLst>
        </xdr:cNvPr>
        <xdr:cNvSpPr txBox="1"/>
      </xdr:nvSpPr>
      <xdr:spPr>
        <a:xfrm>
          <a:off x="4103053" y="1005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0" name="フローチャート: 判断 179">
          <a:extLst>
            <a:ext uri="{FF2B5EF4-FFF2-40B4-BE49-F238E27FC236}">
              <a16:creationId xmlns:a16="http://schemas.microsoft.com/office/drawing/2014/main" id="{6551D2B0-DB14-4C3F-A5E1-26DE0034A525}"/>
            </a:ext>
          </a:extLst>
        </xdr:cNvPr>
        <xdr:cNvSpPr/>
      </xdr:nvSpPr>
      <xdr:spPr>
        <a:xfrm>
          <a:off x="4012248" y="10198509"/>
          <a:ext cx="102552" cy="10445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4380C2DD-E131-4615-AEE5-0898FB3C6342}"/>
            </a:ext>
          </a:extLst>
        </xdr:cNvPr>
        <xdr:cNvSpPr/>
      </xdr:nvSpPr>
      <xdr:spPr>
        <a:xfrm>
          <a:off x="3293111" y="10151291"/>
          <a:ext cx="78739" cy="9874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182" name="フローチャート: 判断 181">
          <a:extLst>
            <a:ext uri="{FF2B5EF4-FFF2-40B4-BE49-F238E27FC236}">
              <a16:creationId xmlns:a16="http://schemas.microsoft.com/office/drawing/2014/main" id="{9C2FCE38-C35B-4147-AFEA-B3B45DA0366B}"/>
            </a:ext>
          </a:extLst>
        </xdr:cNvPr>
        <xdr:cNvSpPr/>
      </xdr:nvSpPr>
      <xdr:spPr>
        <a:xfrm>
          <a:off x="2500313" y="10142447"/>
          <a:ext cx="102553"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83" name="フローチャート: 判断 182">
          <a:extLst>
            <a:ext uri="{FF2B5EF4-FFF2-40B4-BE49-F238E27FC236}">
              <a16:creationId xmlns:a16="http://schemas.microsoft.com/office/drawing/2014/main" id="{6546DC7D-80C9-417D-8FDC-5944327E7D71}"/>
            </a:ext>
          </a:extLst>
        </xdr:cNvPr>
        <xdr:cNvSpPr/>
      </xdr:nvSpPr>
      <xdr:spPr>
        <a:xfrm>
          <a:off x="1731328" y="10135916"/>
          <a:ext cx="99695"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4" name="フローチャート: 判断 183">
          <a:extLst>
            <a:ext uri="{FF2B5EF4-FFF2-40B4-BE49-F238E27FC236}">
              <a16:creationId xmlns:a16="http://schemas.microsoft.com/office/drawing/2014/main" id="{CD17069F-14FE-46C3-9901-33D06EF019E4}"/>
            </a:ext>
          </a:extLst>
        </xdr:cNvPr>
        <xdr:cNvSpPr/>
      </xdr:nvSpPr>
      <xdr:spPr>
        <a:xfrm>
          <a:off x="959486" y="10127071"/>
          <a:ext cx="78739" cy="9398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8A2389C-9EF4-46DB-9CC0-799738FA47C9}"/>
            </a:ext>
          </a:extLst>
        </xdr:cNvPr>
        <xdr:cNvSpPr txBox="1"/>
      </xdr:nvSpPr>
      <xdr:spPr>
        <a:xfrm>
          <a:off x="3898266" y="111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0592100-69D9-4420-8838-71A1FE178436}"/>
            </a:ext>
          </a:extLst>
        </xdr:cNvPr>
        <xdr:cNvSpPr txBox="1"/>
      </xdr:nvSpPr>
      <xdr:spPr>
        <a:xfrm>
          <a:off x="3169603" y="111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733C642-FAAE-4640-B643-3F7E593B9A92}"/>
            </a:ext>
          </a:extLst>
        </xdr:cNvPr>
        <xdr:cNvSpPr txBox="1"/>
      </xdr:nvSpPr>
      <xdr:spPr>
        <a:xfrm>
          <a:off x="2383473" y="111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54690E5-65D1-4294-8583-5448A7CF8711}"/>
            </a:ext>
          </a:extLst>
        </xdr:cNvPr>
        <xdr:cNvSpPr txBox="1"/>
      </xdr:nvSpPr>
      <xdr:spPr>
        <a:xfrm>
          <a:off x="1614488" y="111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F74E6A1C-D495-4191-B28E-A42B98D3894F}"/>
            </a:ext>
          </a:extLst>
        </xdr:cNvPr>
        <xdr:cNvSpPr txBox="1"/>
      </xdr:nvSpPr>
      <xdr:spPr>
        <a:xfrm>
          <a:off x="835978" y="111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145143</xdr:rowOff>
    </xdr:from>
    <xdr:to>
      <xdr:col>24</xdr:col>
      <xdr:colOff>114300</xdr:colOff>
      <xdr:row>63</xdr:row>
      <xdr:rowOff>75293</xdr:rowOff>
    </xdr:to>
    <xdr:sp macro="" textlink="">
      <xdr:nvSpPr>
        <xdr:cNvPr id="190" name="楕円 189">
          <a:extLst>
            <a:ext uri="{FF2B5EF4-FFF2-40B4-BE49-F238E27FC236}">
              <a16:creationId xmlns:a16="http://schemas.microsoft.com/office/drawing/2014/main" id="{F91B4253-E7E4-4404-A7CA-DEE080741FAF}"/>
            </a:ext>
          </a:extLst>
        </xdr:cNvPr>
        <xdr:cNvSpPr/>
      </xdr:nvSpPr>
      <xdr:spPr>
        <a:xfrm>
          <a:off x="4012248" y="10477863"/>
          <a:ext cx="102552" cy="9874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123570</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227FB84D-FA11-4CC9-8291-BCF80F00BD76}"/>
            </a:ext>
          </a:extLst>
        </xdr:cNvPr>
        <xdr:cNvSpPr txBox="1"/>
      </xdr:nvSpPr>
      <xdr:spPr>
        <a:xfrm>
          <a:off x="4103053" y="10460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109220</xdr:rowOff>
    </xdr:from>
    <xdr:to>
      <xdr:col>20</xdr:col>
      <xdr:colOff>38100</xdr:colOff>
      <xdr:row>63</xdr:row>
      <xdr:rowOff>39370</xdr:rowOff>
    </xdr:to>
    <xdr:sp macro="" textlink="">
      <xdr:nvSpPr>
        <xdr:cNvPr id="192" name="楕円 191">
          <a:extLst>
            <a:ext uri="{FF2B5EF4-FFF2-40B4-BE49-F238E27FC236}">
              <a16:creationId xmlns:a16="http://schemas.microsoft.com/office/drawing/2014/main" id="{FA593FBE-A54F-42E4-AD04-2CD6BB4923E4}"/>
            </a:ext>
          </a:extLst>
        </xdr:cNvPr>
        <xdr:cNvSpPr/>
      </xdr:nvSpPr>
      <xdr:spPr>
        <a:xfrm>
          <a:off x="3293111" y="10441940"/>
          <a:ext cx="78739" cy="9874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160020</xdr:rowOff>
    </xdr:from>
    <xdr:to>
      <xdr:col>24</xdr:col>
      <xdr:colOff>63500</xdr:colOff>
      <xdr:row>63</xdr:row>
      <xdr:rowOff>24493</xdr:rowOff>
    </xdr:to>
    <xdr:cxnSp macro="">
      <xdr:nvCxnSpPr>
        <xdr:cNvPr id="193" name="直線コネクタ 192">
          <a:extLst>
            <a:ext uri="{FF2B5EF4-FFF2-40B4-BE49-F238E27FC236}">
              <a16:creationId xmlns:a16="http://schemas.microsoft.com/office/drawing/2014/main" id="{2C812285-7BFD-49AE-87C4-A27D46903798}"/>
            </a:ext>
          </a:extLst>
        </xdr:cNvPr>
        <xdr:cNvCxnSpPr/>
      </xdr:nvCxnSpPr>
      <xdr:spPr>
        <a:xfrm>
          <a:off x="3336291" y="10496550"/>
          <a:ext cx="728662" cy="3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73297</xdr:rowOff>
    </xdr:from>
    <xdr:to>
      <xdr:col>15</xdr:col>
      <xdr:colOff>101600</xdr:colOff>
      <xdr:row>63</xdr:row>
      <xdr:rowOff>3447</xdr:rowOff>
    </xdr:to>
    <xdr:sp macro="" textlink="">
      <xdr:nvSpPr>
        <xdr:cNvPr id="194" name="楕円 193">
          <a:extLst>
            <a:ext uri="{FF2B5EF4-FFF2-40B4-BE49-F238E27FC236}">
              <a16:creationId xmlns:a16="http://schemas.microsoft.com/office/drawing/2014/main" id="{0A0DF3A7-151B-48A0-B0FC-C743DF913BD9}"/>
            </a:ext>
          </a:extLst>
        </xdr:cNvPr>
        <xdr:cNvSpPr/>
      </xdr:nvSpPr>
      <xdr:spPr>
        <a:xfrm>
          <a:off x="2500313" y="10407922"/>
          <a:ext cx="102553"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124097</xdr:rowOff>
    </xdr:from>
    <xdr:to>
      <xdr:col>19</xdr:col>
      <xdr:colOff>177800</xdr:colOff>
      <xdr:row>62</xdr:row>
      <xdr:rowOff>160020</xdr:rowOff>
    </xdr:to>
    <xdr:cxnSp macro="">
      <xdr:nvCxnSpPr>
        <xdr:cNvPr id="195" name="直線コネクタ 194">
          <a:extLst>
            <a:ext uri="{FF2B5EF4-FFF2-40B4-BE49-F238E27FC236}">
              <a16:creationId xmlns:a16="http://schemas.microsoft.com/office/drawing/2014/main" id="{00DF5636-C81B-4595-8ED9-8FDE54CB37D9}"/>
            </a:ext>
          </a:extLst>
        </xdr:cNvPr>
        <xdr:cNvCxnSpPr/>
      </xdr:nvCxnSpPr>
      <xdr:spPr>
        <a:xfrm>
          <a:off x="2550161" y="10460627"/>
          <a:ext cx="78613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37374</xdr:rowOff>
    </xdr:from>
    <xdr:to>
      <xdr:col>10</xdr:col>
      <xdr:colOff>165100</xdr:colOff>
      <xdr:row>62</xdr:row>
      <xdr:rowOff>138974</xdr:rowOff>
    </xdr:to>
    <xdr:sp macro="" textlink="">
      <xdr:nvSpPr>
        <xdr:cNvPr id="196" name="楕円 195">
          <a:extLst>
            <a:ext uri="{FF2B5EF4-FFF2-40B4-BE49-F238E27FC236}">
              <a16:creationId xmlns:a16="http://schemas.microsoft.com/office/drawing/2014/main" id="{7D3D4B73-6E60-444F-8814-D7A4356C869A}"/>
            </a:ext>
          </a:extLst>
        </xdr:cNvPr>
        <xdr:cNvSpPr/>
      </xdr:nvSpPr>
      <xdr:spPr>
        <a:xfrm>
          <a:off x="1731328" y="10371999"/>
          <a:ext cx="99695" cy="10255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88174</xdr:rowOff>
    </xdr:from>
    <xdr:to>
      <xdr:col>15</xdr:col>
      <xdr:colOff>50800</xdr:colOff>
      <xdr:row>62</xdr:row>
      <xdr:rowOff>124097</xdr:rowOff>
    </xdr:to>
    <xdr:cxnSp macro="">
      <xdr:nvCxnSpPr>
        <xdr:cNvPr id="197" name="直線コネクタ 196">
          <a:extLst>
            <a:ext uri="{FF2B5EF4-FFF2-40B4-BE49-F238E27FC236}">
              <a16:creationId xmlns:a16="http://schemas.microsoft.com/office/drawing/2014/main" id="{026586FC-7F86-46F5-9E34-285663C55346}"/>
            </a:ext>
          </a:extLst>
        </xdr:cNvPr>
        <xdr:cNvCxnSpPr/>
      </xdr:nvCxnSpPr>
      <xdr:spPr>
        <a:xfrm>
          <a:off x="1781175" y="10421847"/>
          <a:ext cx="768986" cy="3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61867</xdr:rowOff>
    </xdr:from>
    <xdr:to>
      <xdr:col>6</xdr:col>
      <xdr:colOff>38100</xdr:colOff>
      <xdr:row>61</xdr:row>
      <xdr:rowOff>163467</xdr:rowOff>
    </xdr:to>
    <xdr:sp macro="" textlink="">
      <xdr:nvSpPr>
        <xdr:cNvPr id="198" name="楕円 197">
          <a:extLst>
            <a:ext uri="{FF2B5EF4-FFF2-40B4-BE49-F238E27FC236}">
              <a16:creationId xmlns:a16="http://schemas.microsoft.com/office/drawing/2014/main" id="{D4E652C8-D78E-434B-B584-096253914950}"/>
            </a:ext>
          </a:extLst>
        </xdr:cNvPr>
        <xdr:cNvSpPr/>
      </xdr:nvSpPr>
      <xdr:spPr>
        <a:xfrm>
          <a:off x="959486" y="10230758"/>
          <a:ext cx="78739" cy="1025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112667</xdr:rowOff>
    </xdr:from>
    <xdr:to>
      <xdr:col>10</xdr:col>
      <xdr:colOff>114300</xdr:colOff>
      <xdr:row>62</xdr:row>
      <xdr:rowOff>88174</xdr:rowOff>
    </xdr:to>
    <xdr:cxnSp macro="">
      <xdr:nvCxnSpPr>
        <xdr:cNvPr id="199" name="直線コネクタ 198">
          <a:extLst>
            <a:ext uri="{FF2B5EF4-FFF2-40B4-BE49-F238E27FC236}">
              <a16:creationId xmlns:a16="http://schemas.microsoft.com/office/drawing/2014/main" id="{062D0881-AF27-4A0E-BE4E-7BBAD4FD8F0D}"/>
            </a:ext>
          </a:extLst>
        </xdr:cNvPr>
        <xdr:cNvCxnSpPr/>
      </xdr:nvCxnSpPr>
      <xdr:spPr>
        <a:xfrm>
          <a:off x="1002666" y="10280605"/>
          <a:ext cx="778509" cy="14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a:extLst>
            <a:ext uri="{FF2B5EF4-FFF2-40B4-BE49-F238E27FC236}">
              <a16:creationId xmlns:a16="http://schemas.microsoft.com/office/drawing/2014/main" id="{059AD619-86E9-4A91-A9F4-C2858D88801B}"/>
            </a:ext>
          </a:extLst>
        </xdr:cNvPr>
        <xdr:cNvSpPr txBox="1"/>
      </xdr:nvSpPr>
      <xdr:spPr>
        <a:xfrm>
          <a:off x="3153419" y="9932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86921</xdr:rowOff>
    </xdr:from>
    <xdr:ext cx="405111" cy="259045"/>
    <xdr:sp macro="" textlink="">
      <xdr:nvSpPr>
        <xdr:cNvPr id="201" name="n_2aveValue【体育館・プール】&#10;有形固定資産減価償却率">
          <a:extLst>
            <a:ext uri="{FF2B5EF4-FFF2-40B4-BE49-F238E27FC236}">
              <a16:creationId xmlns:a16="http://schemas.microsoft.com/office/drawing/2014/main" id="{D81E80CD-0ADF-4D4C-A76A-AE82C41FE435}"/>
            </a:ext>
          </a:extLst>
        </xdr:cNvPr>
        <xdr:cNvSpPr txBox="1"/>
      </xdr:nvSpPr>
      <xdr:spPr>
        <a:xfrm>
          <a:off x="2372369" y="9923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80390</xdr:rowOff>
    </xdr:from>
    <xdr:ext cx="405111" cy="259045"/>
    <xdr:sp macro="" textlink="">
      <xdr:nvSpPr>
        <xdr:cNvPr id="202" name="n_3aveValue【体育館・プール】&#10;有形固定資産減価償却率">
          <a:extLst>
            <a:ext uri="{FF2B5EF4-FFF2-40B4-BE49-F238E27FC236}">
              <a16:creationId xmlns:a16="http://schemas.microsoft.com/office/drawing/2014/main" id="{2BB6E431-3265-4D35-851E-6CB61316302C}"/>
            </a:ext>
          </a:extLst>
        </xdr:cNvPr>
        <xdr:cNvSpPr txBox="1"/>
      </xdr:nvSpPr>
      <xdr:spPr>
        <a:xfrm>
          <a:off x="1603385" y="991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3" name="n_4aveValue【体育館・プール】&#10;有形固定資産減価償却率">
          <a:extLst>
            <a:ext uri="{FF2B5EF4-FFF2-40B4-BE49-F238E27FC236}">
              <a16:creationId xmlns:a16="http://schemas.microsoft.com/office/drawing/2014/main" id="{46B44D57-8E4A-4062-89E6-2EFA159C5B4F}"/>
            </a:ext>
          </a:extLst>
        </xdr:cNvPr>
        <xdr:cNvSpPr txBox="1"/>
      </xdr:nvSpPr>
      <xdr:spPr>
        <a:xfrm>
          <a:off x="831542" y="9903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30497</xdr:rowOff>
    </xdr:from>
    <xdr:ext cx="405111" cy="259045"/>
    <xdr:sp macro="" textlink="">
      <xdr:nvSpPr>
        <xdr:cNvPr id="204" name="n_1mainValue【体育館・プール】&#10;有形固定資産減価償却率">
          <a:extLst>
            <a:ext uri="{FF2B5EF4-FFF2-40B4-BE49-F238E27FC236}">
              <a16:creationId xmlns:a16="http://schemas.microsoft.com/office/drawing/2014/main" id="{61CE1953-848D-4614-AF93-BBF9C6076F80}"/>
            </a:ext>
          </a:extLst>
        </xdr:cNvPr>
        <xdr:cNvSpPr txBox="1"/>
      </xdr:nvSpPr>
      <xdr:spPr>
        <a:xfrm>
          <a:off x="3153419" y="1052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166024</xdr:rowOff>
    </xdr:from>
    <xdr:ext cx="405111" cy="259045"/>
    <xdr:sp macro="" textlink="">
      <xdr:nvSpPr>
        <xdr:cNvPr id="205" name="n_2mainValue【体育館・プール】&#10;有形固定資産減価償却率">
          <a:extLst>
            <a:ext uri="{FF2B5EF4-FFF2-40B4-BE49-F238E27FC236}">
              <a16:creationId xmlns:a16="http://schemas.microsoft.com/office/drawing/2014/main" id="{AC617CCA-F516-4409-B3D3-E0B9963C59C6}"/>
            </a:ext>
          </a:extLst>
        </xdr:cNvPr>
        <xdr:cNvSpPr txBox="1"/>
      </xdr:nvSpPr>
      <xdr:spPr>
        <a:xfrm>
          <a:off x="2372369" y="10499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130101</xdr:rowOff>
    </xdr:from>
    <xdr:ext cx="405111" cy="259045"/>
    <xdr:sp macro="" textlink="">
      <xdr:nvSpPr>
        <xdr:cNvPr id="206" name="n_3mainValue【体育館・プール】&#10;有形固定資産減価償却率">
          <a:extLst>
            <a:ext uri="{FF2B5EF4-FFF2-40B4-BE49-F238E27FC236}">
              <a16:creationId xmlns:a16="http://schemas.microsoft.com/office/drawing/2014/main" id="{E85D15A1-454D-46EE-9A50-54A90B12E35F}"/>
            </a:ext>
          </a:extLst>
        </xdr:cNvPr>
        <xdr:cNvSpPr txBox="1"/>
      </xdr:nvSpPr>
      <xdr:spPr>
        <a:xfrm>
          <a:off x="1603385" y="10463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154594</xdr:rowOff>
    </xdr:from>
    <xdr:ext cx="405111" cy="259045"/>
    <xdr:sp macro="" textlink="">
      <xdr:nvSpPr>
        <xdr:cNvPr id="207" name="n_4mainValue【体育館・プール】&#10;有形固定資産減価償却率">
          <a:extLst>
            <a:ext uri="{FF2B5EF4-FFF2-40B4-BE49-F238E27FC236}">
              <a16:creationId xmlns:a16="http://schemas.microsoft.com/office/drawing/2014/main" id="{8E95C5D6-ED13-42FE-BC11-880951C3E072}"/>
            </a:ext>
          </a:extLst>
        </xdr:cNvPr>
        <xdr:cNvSpPr txBox="1"/>
      </xdr:nvSpPr>
      <xdr:spPr>
        <a:xfrm>
          <a:off x="831542" y="10322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A8BB5C2C-2202-41A2-896C-5A3453DBCDB3}"/>
            </a:ext>
          </a:extLst>
        </xdr:cNvPr>
        <xdr:cNvSpPr/>
      </xdr:nvSpPr>
      <xdr:spPr>
        <a:xfrm>
          <a:off x="5793423" y="7781925"/>
          <a:ext cx="4129088" cy="6169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E52806D7-AA89-4F0A-9668-F2461DAAE596}"/>
            </a:ext>
          </a:extLst>
        </xdr:cNvPr>
        <xdr:cNvSpPr/>
      </xdr:nvSpPr>
      <xdr:spPr>
        <a:xfrm>
          <a:off x="5898516" y="842232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E956EE29-05AA-453B-A0A1-929CA0D47EE7}"/>
            </a:ext>
          </a:extLst>
        </xdr:cNvPr>
        <xdr:cNvSpPr/>
      </xdr:nvSpPr>
      <xdr:spPr>
        <a:xfrm>
          <a:off x="5898516" y="8623618"/>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D144C2C2-5250-4EC3-88E3-ADC3A3468AE9}"/>
            </a:ext>
          </a:extLst>
        </xdr:cNvPr>
        <xdr:cNvSpPr/>
      </xdr:nvSpPr>
      <xdr:spPr>
        <a:xfrm>
          <a:off x="6793548" y="842232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F89AD462-2953-4CBC-ABCE-BD05F148968A}"/>
            </a:ext>
          </a:extLst>
        </xdr:cNvPr>
        <xdr:cNvSpPr/>
      </xdr:nvSpPr>
      <xdr:spPr>
        <a:xfrm>
          <a:off x="6793548" y="8623618"/>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2C78A448-9153-4209-A2DC-B4082F05F74B}"/>
            </a:ext>
          </a:extLst>
        </xdr:cNvPr>
        <xdr:cNvSpPr/>
      </xdr:nvSpPr>
      <xdr:spPr>
        <a:xfrm>
          <a:off x="7793673" y="842232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7FB43BA9-8DFF-4974-ADF4-B3DB2C2F8323}"/>
            </a:ext>
          </a:extLst>
        </xdr:cNvPr>
        <xdr:cNvSpPr/>
      </xdr:nvSpPr>
      <xdr:spPr>
        <a:xfrm>
          <a:off x="7793673" y="8623618"/>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A0E7040F-2D16-4089-B17E-F2B9BB517F53}"/>
            </a:ext>
          </a:extLst>
        </xdr:cNvPr>
        <xdr:cNvSpPr/>
      </xdr:nvSpPr>
      <xdr:spPr>
        <a:xfrm>
          <a:off x="5793423" y="8892541"/>
          <a:ext cx="4129088" cy="222313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6FEDD536-A5FA-4EE4-BB21-47F34C70C960}"/>
            </a:ext>
          </a:extLst>
        </xdr:cNvPr>
        <xdr:cNvSpPr txBox="1"/>
      </xdr:nvSpPr>
      <xdr:spPr>
        <a:xfrm>
          <a:off x="5755323" y="87058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45A21006-8B9D-4D2B-A289-E57F81962914}"/>
            </a:ext>
          </a:extLst>
        </xdr:cNvPr>
        <xdr:cNvCxnSpPr/>
      </xdr:nvCxnSpPr>
      <xdr:spPr>
        <a:xfrm>
          <a:off x="5793423" y="11115675"/>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a:extLst>
            <a:ext uri="{FF2B5EF4-FFF2-40B4-BE49-F238E27FC236}">
              <a16:creationId xmlns:a16="http://schemas.microsoft.com/office/drawing/2014/main" id="{2BC838F8-B12E-4E66-91FA-E608B9C42727}"/>
            </a:ext>
          </a:extLst>
        </xdr:cNvPr>
        <xdr:cNvCxnSpPr/>
      </xdr:nvCxnSpPr>
      <xdr:spPr>
        <a:xfrm>
          <a:off x="5793423" y="10797676"/>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9" name="テキスト ボックス 218">
          <a:extLst>
            <a:ext uri="{FF2B5EF4-FFF2-40B4-BE49-F238E27FC236}">
              <a16:creationId xmlns:a16="http://schemas.microsoft.com/office/drawing/2014/main" id="{2F8A2D8D-A6BA-4F90-9A4E-0183283A093B}"/>
            </a:ext>
          </a:extLst>
        </xdr:cNvPr>
        <xdr:cNvSpPr txBox="1"/>
      </xdr:nvSpPr>
      <xdr:spPr>
        <a:xfrm>
          <a:off x="5374821" y="106630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a:extLst>
            <a:ext uri="{FF2B5EF4-FFF2-40B4-BE49-F238E27FC236}">
              <a16:creationId xmlns:a16="http://schemas.microsoft.com/office/drawing/2014/main" id="{27286ABE-A3D8-4753-938D-B97FEE2BC28D}"/>
            </a:ext>
          </a:extLst>
        </xdr:cNvPr>
        <xdr:cNvCxnSpPr/>
      </xdr:nvCxnSpPr>
      <xdr:spPr>
        <a:xfrm>
          <a:off x="5793423" y="10479677"/>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1" name="テキスト ボックス 220">
          <a:extLst>
            <a:ext uri="{FF2B5EF4-FFF2-40B4-BE49-F238E27FC236}">
              <a16:creationId xmlns:a16="http://schemas.microsoft.com/office/drawing/2014/main" id="{0D378B97-75F5-4BE7-90CA-FAE41E17E4AB}"/>
            </a:ext>
          </a:extLst>
        </xdr:cNvPr>
        <xdr:cNvSpPr txBox="1"/>
      </xdr:nvSpPr>
      <xdr:spPr>
        <a:xfrm>
          <a:off x="5374821" y="1034126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a:extLst>
            <a:ext uri="{FF2B5EF4-FFF2-40B4-BE49-F238E27FC236}">
              <a16:creationId xmlns:a16="http://schemas.microsoft.com/office/drawing/2014/main" id="{10BDC28B-3A41-459F-A0B2-8A3F55C44BC0}"/>
            </a:ext>
          </a:extLst>
        </xdr:cNvPr>
        <xdr:cNvCxnSpPr/>
      </xdr:nvCxnSpPr>
      <xdr:spPr>
        <a:xfrm>
          <a:off x="5793423" y="10166440"/>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3" name="テキスト ボックス 222">
          <a:extLst>
            <a:ext uri="{FF2B5EF4-FFF2-40B4-BE49-F238E27FC236}">
              <a16:creationId xmlns:a16="http://schemas.microsoft.com/office/drawing/2014/main" id="{6889B9B1-8735-4F67-9DCB-ED927CC05302}"/>
            </a:ext>
          </a:extLst>
        </xdr:cNvPr>
        <xdr:cNvSpPr txBox="1"/>
      </xdr:nvSpPr>
      <xdr:spPr>
        <a:xfrm>
          <a:off x="5374821" y="1002326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a:extLst>
            <a:ext uri="{FF2B5EF4-FFF2-40B4-BE49-F238E27FC236}">
              <a16:creationId xmlns:a16="http://schemas.microsoft.com/office/drawing/2014/main" id="{82EFE67A-4EA9-4838-A864-C3D7F57A7CE3}"/>
            </a:ext>
          </a:extLst>
        </xdr:cNvPr>
        <xdr:cNvCxnSpPr/>
      </xdr:nvCxnSpPr>
      <xdr:spPr>
        <a:xfrm>
          <a:off x="5793423" y="9844633"/>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5" name="テキスト ボックス 224">
          <a:extLst>
            <a:ext uri="{FF2B5EF4-FFF2-40B4-BE49-F238E27FC236}">
              <a16:creationId xmlns:a16="http://schemas.microsoft.com/office/drawing/2014/main" id="{DA38B89A-59A4-4E5E-ADF5-B2DC4B20302B}"/>
            </a:ext>
          </a:extLst>
        </xdr:cNvPr>
        <xdr:cNvSpPr txBox="1"/>
      </xdr:nvSpPr>
      <xdr:spPr>
        <a:xfrm>
          <a:off x="5374821" y="97052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a:extLst>
            <a:ext uri="{FF2B5EF4-FFF2-40B4-BE49-F238E27FC236}">
              <a16:creationId xmlns:a16="http://schemas.microsoft.com/office/drawing/2014/main" id="{2BDBC89F-D6E5-4F68-8424-DE93E34EB24E}"/>
            </a:ext>
          </a:extLst>
        </xdr:cNvPr>
        <xdr:cNvCxnSpPr/>
      </xdr:nvCxnSpPr>
      <xdr:spPr>
        <a:xfrm>
          <a:off x="5793423" y="9526634"/>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7" name="テキスト ボックス 226">
          <a:extLst>
            <a:ext uri="{FF2B5EF4-FFF2-40B4-BE49-F238E27FC236}">
              <a16:creationId xmlns:a16="http://schemas.microsoft.com/office/drawing/2014/main" id="{7E71BFD8-C201-42EF-A521-C5C8DBFD8054}"/>
            </a:ext>
          </a:extLst>
        </xdr:cNvPr>
        <xdr:cNvSpPr txBox="1"/>
      </xdr:nvSpPr>
      <xdr:spPr>
        <a:xfrm>
          <a:off x="5374821" y="93872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a:extLst>
            <a:ext uri="{FF2B5EF4-FFF2-40B4-BE49-F238E27FC236}">
              <a16:creationId xmlns:a16="http://schemas.microsoft.com/office/drawing/2014/main" id="{BC5900F8-D2DD-45D1-AE79-0B4930C3284F}"/>
            </a:ext>
          </a:extLst>
        </xdr:cNvPr>
        <xdr:cNvCxnSpPr/>
      </xdr:nvCxnSpPr>
      <xdr:spPr>
        <a:xfrm>
          <a:off x="5793423" y="9208635"/>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9" name="テキスト ボックス 228">
          <a:extLst>
            <a:ext uri="{FF2B5EF4-FFF2-40B4-BE49-F238E27FC236}">
              <a16:creationId xmlns:a16="http://schemas.microsoft.com/office/drawing/2014/main" id="{D5DC608D-FC6B-474D-8EC9-0F3A0CEBFDC1}"/>
            </a:ext>
          </a:extLst>
        </xdr:cNvPr>
        <xdr:cNvSpPr txBox="1"/>
      </xdr:nvSpPr>
      <xdr:spPr>
        <a:xfrm>
          <a:off x="5374821" y="906926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60F0155B-5C6E-445C-8B07-F25D6263795F}"/>
            </a:ext>
          </a:extLst>
        </xdr:cNvPr>
        <xdr:cNvCxnSpPr/>
      </xdr:nvCxnSpPr>
      <xdr:spPr>
        <a:xfrm>
          <a:off x="5793423" y="8892541"/>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1FCB6825-BDA2-4B94-BC97-E69BF8BF5DE4}"/>
            </a:ext>
          </a:extLst>
        </xdr:cNvPr>
        <xdr:cNvSpPr txBox="1"/>
      </xdr:nvSpPr>
      <xdr:spPr>
        <a:xfrm>
          <a:off x="5374821" y="87560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F10E0D84-08EE-4281-A492-4444F3192785}"/>
            </a:ext>
          </a:extLst>
        </xdr:cNvPr>
        <xdr:cNvSpPr/>
      </xdr:nvSpPr>
      <xdr:spPr>
        <a:xfrm>
          <a:off x="5793423" y="8892541"/>
          <a:ext cx="4129088" cy="222313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233" name="直線コネクタ 232">
          <a:extLst>
            <a:ext uri="{FF2B5EF4-FFF2-40B4-BE49-F238E27FC236}">
              <a16:creationId xmlns:a16="http://schemas.microsoft.com/office/drawing/2014/main" id="{6DC34A95-9DF7-40B5-B26C-90B6C5647635}"/>
            </a:ext>
          </a:extLst>
        </xdr:cNvPr>
        <xdr:cNvCxnSpPr/>
      </xdr:nvCxnSpPr>
      <xdr:spPr>
        <a:xfrm flipV="1">
          <a:off x="9167178" y="9127127"/>
          <a:ext cx="0" cy="154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234" name="【体育館・プール】&#10;一人当たり面積最小値テキスト">
          <a:extLst>
            <a:ext uri="{FF2B5EF4-FFF2-40B4-BE49-F238E27FC236}">
              <a16:creationId xmlns:a16="http://schemas.microsoft.com/office/drawing/2014/main" id="{5C60E43B-51C3-4AD1-A6C9-6C1C1C24099D}"/>
            </a:ext>
          </a:extLst>
        </xdr:cNvPr>
        <xdr:cNvSpPr txBox="1"/>
      </xdr:nvSpPr>
      <xdr:spPr>
        <a:xfrm>
          <a:off x="9205913" y="1067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235" name="直線コネクタ 234">
          <a:extLst>
            <a:ext uri="{FF2B5EF4-FFF2-40B4-BE49-F238E27FC236}">
              <a16:creationId xmlns:a16="http://schemas.microsoft.com/office/drawing/2014/main" id="{2205469F-C9CC-4D81-8D61-89C2AB5EE90F}"/>
            </a:ext>
          </a:extLst>
        </xdr:cNvPr>
        <xdr:cNvCxnSpPr/>
      </xdr:nvCxnSpPr>
      <xdr:spPr>
        <a:xfrm>
          <a:off x="9103678" y="10671266"/>
          <a:ext cx="15208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236" name="【体育館・プール】&#10;一人当たり面積最大値テキスト">
          <a:extLst>
            <a:ext uri="{FF2B5EF4-FFF2-40B4-BE49-F238E27FC236}">
              <a16:creationId xmlns:a16="http://schemas.microsoft.com/office/drawing/2014/main" id="{93AF344E-693B-4C69-9F31-9E824C24502D}"/>
            </a:ext>
          </a:extLst>
        </xdr:cNvPr>
        <xdr:cNvSpPr txBox="1"/>
      </xdr:nvSpPr>
      <xdr:spPr>
        <a:xfrm>
          <a:off x="9205913" y="89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237" name="直線コネクタ 236">
          <a:extLst>
            <a:ext uri="{FF2B5EF4-FFF2-40B4-BE49-F238E27FC236}">
              <a16:creationId xmlns:a16="http://schemas.microsoft.com/office/drawing/2014/main" id="{92253E10-D143-41D9-A8FF-6D8F9B805BDC}"/>
            </a:ext>
          </a:extLst>
        </xdr:cNvPr>
        <xdr:cNvCxnSpPr/>
      </xdr:nvCxnSpPr>
      <xdr:spPr>
        <a:xfrm>
          <a:off x="9103678" y="9127127"/>
          <a:ext cx="15208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148426</xdr:rowOff>
    </xdr:from>
    <xdr:ext cx="469744" cy="259045"/>
    <xdr:sp macro="" textlink="">
      <xdr:nvSpPr>
        <xdr:cNvPr id="238" name="【体育館・プール】&#10;一人当たり面積平均値テキスト">
          <a:extLst>
            <a:ext uri="{FF2B5EF4-FFF2-40B4-BE49-F238E27FC236}">
              <a16:creationId xmlns:a16="http://schemas.microsoft.com/office/drawing/2014/main" id="{057A526C-915C-4679-B9F4-D09E23234166}"/>
            </a:ext>
          </a:extLst>
        </xdr:cNvPr>
        <xdr:cNvSpPr txBox="1"/>
      </xdr:nvSpPr>
      <xdr:spPr>
        <a:xfrm>
          <a:off x="9205913" y="9981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239" name="フローチャート: 判断 238">
          <a:extLst>
            <a:ext uri="{FF2B5EF4-FFF2-40B4-BE49-F238E27FC236}">
              <a16:creationId xmlns:a16="http://schemas.microsoft.com/office/drawing/2014/main" id="{6D9DCFF5-17B6-42BF-9D11-CD3CD4D9E2ED}"/>
            </a:ext>
          </a:extLst>
        </xdr:cNvPr>
        <xdr:cNvSpPr/>
      </xdr:nvSpPr>
      <xdr:spPr>
        <a:xfrm>
          <a:off x="9141778" y="10128704"/>
          <a:ext cx="75883" cy="9398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127181</xdr:rowOff>
    </xdr:from>
    <xdr:to>
      <xdr:col>50</xdr:col>
      <xdr:colOff>165100</xdr:colOff>
      <xdr:row>61</xdr:row>
      <xdr:rowOff>57331</xdr:rowOff>
    </xdr:to>
    <xdr:sp macro="" textlink="">
      <xdr:nvSpPr>
        <xdr:cNvPr id="240" name="フローチャート: 判断 239">
          <a:extLst>
            <a:ext uri="{FF2B5EF4-FFF2-40B4-BE49-F238E27FC236}">
              <a16:creationId xmlns:a16="http://schemas.microsoft.com/office/drawing/2014/main" id="{ECFDAA76-E814-4220-82FD-AF889D10CC07}"/>
            </a:ext>
          </a:extLst>
        </xdr:cNvPr>
        <xdr:cNvSpPr/>
      </xdr:nvSpPr>
      <xdr:spPr>
        <a:xfrm>
          <a:off x="8398828" y="10127479"/>
          <a:ext cx="99695" cy="9874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150041</xdr:rowOff>
    </xdr:from>
    <xdr:to>
      <xdr:col>46</xdr:col>
      <xdr:colOff>38100</xdr:colOff>
      <xdr:row>61</xdr:row>
      <xdr:rowOff>80191</xdr:rowOff>
    </xdr:to>
    <xdr:sp macro="" textlink="">
      <xdr:nvSpPr>
        <xdr:cNvPr id="241" name="フローチャート: 判断 240">
          <a:extLst>
            <a:ext uri="{FF2B5EF4-FFF2-40B4-BE49-F238E27FC236}">
              <a16:creationId xmlns:a16="http://schemas.microsoft.com/office/drawing/2014/main" id="{7996B4D5-2406-4299-A88E-DB5421C04A9A}"/>
            </a:ext>
          </a:extLst>
        </xdr:cNvPr>
        <xdr:cNvSpPr/>
      </xdr:nvSpPr>
      <xdr:spPr>
        <a:xfrm>
          <a:off x="7626986" y="10151291"/>
          <a:ext cx="78739" cy="9874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9616</xdr:rowOff>
    </xdr:from>
    <xdr:to>
      <xdr:col>41</xdr:col>
      <xdr:colOff>101600</xdr:colOff>
      <xdr:row>61</xdr:row>
      <xdr:rowOff>111216</xdr:rowOff>
    </xdr:to>
    <xdr:sp macro="" textlink="">
      <xdr:nvSpPr>
        <xdr:cNvPr id="242" name="フローチャート: 判断 241">
          <a:extLst>
            <a:ext uri="{FF2B5EF4-FFF2-40B4-BE49-F238E27FC236}">
              <a16:creationId xmlns:a16="http://schemas.microsoft.com/office/drawing/2014/main" id="{0C09EC76-DAF0-44BC-B30C-A49A4E4E7DAB}"/>
            </a:ext>
          </a:extLst>
        </xdr:cNvPr>
        <xdr:cNvSpPr/>
      </xdr:nvSpPr>
      <xdr:spPr>
        <a:xfrm>
          <a:off x="6834188" y="10179459"/>
          <a:ext cx="102553"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104322</xdr:rowOff>
    </xdr:from>
    <xdr:to>
      <xdr:col>36</xdr:col>
      <xdr:colOff>165100</xdr:colOff>
      <xdr:row>61</xdr:row>
      <xdr:rowOff>34472</xdr:rowOff>
    </xdr:to>
    <xdr:sp macro="" textlink="">
      <xdr:nvSpPr>
        <xdr:cNvPr id="243" name="フローチャート: 判断 242">
          <a:extLst>
            <a:ext uri="{FF2B5EF4-FFF2-40B4-BE49-F238E27FC236}">
              <a16:creationId xmlns:a16="http://schemas.microsoft.com/office/drawing/2014/main" id="{EEE5E962-D109-4A36-B464-7C04C589C710}"/>
            </a:ext>
          </a:extLst>
        </xdr:cNvPr>
        <xdr:cNvSpPr/>
      </xdr:nvSpPr>
      <xdr:spPr>
        <a:xfrm>
          <a:off x="6065203" y="10103667"/>
          <a:ext cx="99695" cy="9874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BE2B430-C526-45F8-BD03-9A4549C7908B}"/>
            </a:ext>
          </a:extLst>
        </xdr:cNvPr>
        <xdr:cNvSpPr txBox="1"/>
      </xdr:nvSpPr>
      <xdr:spPr>
        <a:xfrm>
          <a:off x="9001125" y="111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4EBAA1B-C3C7-4FC6-82D8-2D78F56C468C}"/>
            </a:ext>
          </a:extLst>
        </xdr:cNvPr>
        <xdr:cNvSpPr txBox="1"/>
      </xdr:nvSpPr>
      <xdr:spPr>
        <a:xfrm>
          <a:off x="8281988" y="111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8D825DBF-710D-45FA-86D8-44FAACA849E9}"/>
            </a:ext>
          </a:extLst>
        </xdr:cNvPr>
        <xdr:cNvSpPr txBox="1"/>
      </xdr:nvSpPr>
      <xdr:spPr>
        <a:xfrm>
          <a:off x="7503478" y="111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C6F5630F-461E-481E-B217-4EC4090905C9}"/>
            </a:ext>
          </a:extLst>
        </xdr:cNvPr>
        <xdr:cNvSpPr txBox="1"/>
      </xdr:nvSpPr>
      <xdr:spPr>
        <a:xfrm>
          <a:off x="6717348" y="111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3FD633F6-9E0B-4DBB-96EB-BD352FD4774C}"/>
            </a:ext>
          </a:extLst>
        </xdr:cNvPr>
        <xdr:cNvSpPr txBox="1"/>
      </xdr:nvSpPr>
      <xdr:spPr>
        <a:xfrm>
          <a:off x="5948363" y="111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163104</xdr:rowOff>
    </xdr:from>
    <xdr:to>
      <xdr:col>55</xdr:col>
      <xdr:colOff>50800</xdr:colOff>
      <xdr:row>62</xdr:row>
      <xdr:rowOff>93254</xdr:rowOff>
    </xdr:to>
    <xdr:sp macro="" textlink="">
      <xdr:nvSpPr>
        <xdr:cNvPr id="249" name="楕円 248">
          <a:extLst>
            <a:ext uri="{FF2B5EF4-FFF2-40B4-BE49-F238E27FC236}">
              <a16:creationId xmlns:a16="http://schemas.microsoft.com/office/drawing/2014/main" id="{CAC9384F-BC7E-44C1-8DE3-FCD85B569D79}"/>
            </a:ext>
          </a:extLst>
        </xdr:cNvPr>
        <xdr:cNvSpPr/>
      </xdr:nvSpPr>
      <xdr:spPr>
        <a:xfrm>
          <a:off x="9141778" y="10332947"/>
          <a:ext cx="75883"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141531</xdr:rowOff>
    </xdr:from>
    <xdr:ext cx="469744" cy="259045"/>
    <xdr:sp macro="" textlink="">
      <xdr:nvSpPr>
        <xdr:cNvPr id="250" name="【体育館・プール】&#10;一人当たり面積該当値テキスト">
          <a:extLst>
            <a:ext uri="{FF2B5EF4-FFF2-40B4-BE49-F238E27FC236}">
              <a16:creationId xmlns:a16="http://schemas.microsoft.com/office/drawing/2014/main" id="{F6BDDC57-3E5A-4B47-8419-68A4300C2322}"/>
            </a:ext>
          </a:extLst>
        </xdr:cNvPr>
        <xdr:cNvSpPr txBox="1"/>
      </xdr:nvSpPr>
      <xdr:spPr>
        <a:xfrm>
          <a:off x="9205913" y="1030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164737</xdr:rowOff>
    </xdr:from>
    <xdr:to>
      <xdr:col>50</xdr:col>
      <xdr:colOff>165100</xdr:colOff>
      <xdr:row>62</xdr:row>
      <xdr:rowOff>94887</xdr:rowOff>
    </xdr:to>
    <xdr:sp macro="" textlink="">
      <xdr:nvSpPr>
        <xdr:cNvPr id="251" name="楕円 250">
          <a:extLst>
            <a:ext uri="{FF2B5EF4-FFF2-40B4-BE49-F238E27FC236}">
              <a16:creationId xmlns:a16="http://schemas.microsoft.com/office/drawing/2014/main" id="{C31616B5-AC7B-49B2-A532-5F987FB9610E}"/>
            </a:ext>
          </a:extLst>
        </xdr:cNvPr>
        <xdr:cNvSpPr/>
      </xdr:nvSpPr>
      <xdr:spPr>
        <a:xfrm>
          <a:off x="8398828" y="10331723"/>
          <a:ext cx="99695"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42454</xdr:rowOff>
    </xdr:from>
    <xdr:to>
      <xdr:col>55</xdr:col>
      <xdr:colOff>0</xdr:colOff>
      <xdr:row>62</xdr:row>
      <xdr:rowOff>44087</xdr:rowOff>
    </xdr:to>
    <xdr:cxnSp macro="">
      <xdr:nvCxnSpPr>
        <xdr:cNvPr id="252" name="直線コネクタ 251">
          <a:extLst>
            <a:ext uri="{FF2B5EF4-FFF2-40B4-BE49-F238E27FC236}">
              <a16:creationId xmlns:a16="http://schemas.microsoft.com/office/drawing/2014/main" id="{CD43C6C9-C25B-485E-AB14-751DEDBA2C5C}"/>
            </a:ext>
          </a:extLst>
        </xdr:cNvPr>
        <xdr:cNvCxnSpPr/>
      </xdr:nvCxnSpPr>
      <xdr:spPr>
        <a:xfrm flipV="1">
          <a:off x="8448675" y="10378984"/>
          <a:ext cx="719138"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163104</xdr:rowOff>
    </xdr:from>
    <xdr:to>
      <xdr:col>46</xdr:col>
      <xdr:colOff>38100</xdr:colOff>
      <xdr:row>62</xdr:row>
      <xdr:rowOff>93254</xdr:rowOff>
    </xdr:to>
    <xdr:sp macro="" textlink="">
      <xdr:nvSpPr>
        <xdr:cNvPr id="253" name="楕円 252">
          <a:extLst>
            <a:ext uri="{FF2B5EF4-FFF2-40B4-BE49-F238E27FC236}">
              <a16:creationId xmlns:a16="http://schemas.microsoft.com/office/drawing/2014/main" id="{D45D73EB-FBFC-46BB-84C3-628C4D8BE092}"/>
            </a:ext>
          </a:extLst>
        </xdr:cNvPr>
        <xdr:cNvSpPr/>
      </xdr:nvSpPr>
      <xdr:spPr>
        <a:xfrm>
          <a:off x="7626986" y="10332947"/>
          <a:ext cx="78739"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42454</xdr:rowOff>
    </xdr:from>
    <xdr:to>
      <xdr:col>50</xdr:col>
      <xdr:colOff>114300</xdr:colOff>
      <xdr:row>62</xdr:row>
      <xdr:rowOff>44087</xdr:rowOff>
    </xdr:to>
    <xdr:cxnSp macro="">
      <xdr:nvCxnSpPr>
        <xdr:cNvPr id="254" name="直線コネクタ 253">
          <a:extLst>
            <a:ext uri="{FF2B5EF4-FFF2-40B4-BE49-F238E27FC236}">
              <a16:creationId xmlns:a16="http://schemas.microsoft.com/office/drawing/2014/main" id="{E20570A5-F78D-49FF-9D32-A4F1D3248953}"/>
            </a:ext>
          </a:extLst>
        </xdr:cNvPr>
        <xdr:cNvCxnSpPr/>
      </xdr:nvCxnSpPr>
      <xdr:spPr>
        <a:xfrm>
          <a:off x="7670166" y="10378984"/>
          <a:ext cx="778509"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159838</xdr:rowOff>
    </xdr:from>
    <xdr:to>
      <xdr:col>41</xdr:col>
      <xdr:colOff>101600</xdr:colOff>
      <xdr:row>62</xdr:row>
      <xdr:rowOff>89988</xdr:rowOff>
    </xdr:to>
    <xdr:sp macro="" textlink="">
      <xdr:nvSpPr>
        <xdr:cNvPr id="255" name="楕円 254">
          <a:extLst>
            <a:ext uri="{FF2B5EF4-FFF2-40B4-BE49-F238E27FC236}">
              <a16:creationId xmlns:a16="http://schemas.microsoft.com/office/drawing/2014/main" id="{B5EFDA47-CBB6-436F-AED0-8C3DD951631B}"/>
            </a:ext>
          </a:extLst>
        </xdr:cNvPr>
        <xdr:cNvSpPr/>
      </xdr:nvSpPr>
      <xdr:spPr>
        <a:xfrm>
          <a:off x="6834188" y="10329681"/>
          <a:ext cx="102553"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39188</xdr:rowOff>
    </xdr:from>
    <xdr:to>
      <xdr:col>45</xdr:col>
      <xdr:colOff>177800</xdr:colOff>
      <xdr:row>62</xdr:row>
      <xdr:rowOff>42454</xdr:rowOff>
    </xdr:to>
    <xdr:cxnSp macro="">
      <xdr:nvCxnSpPr>
        <xdr:cNvPr id="256" name="直線コネクタ 255">
          <a:extLst>
            <a:ext uri="{FF2B5EF4-FFF2-40B4-BE49-F238E27FC236}">
              <a16:creationId xmlns:a16="http://schemas.microsoft.com/office/drawing/2014/main" id="{F6D2F24F-AC0B-475D-99E8-0E92C29E8DEA}"/>
            </a:ext>
          </a:extLst>
        </xdr:cNvPr>
        <xdr:cNvCxnSpPr/>
      </xdr:nvCxnSpPr>
      <xdr:spPr>
        <a:xfrm>
          <a:off x="6884036" y="10373813"/>
          <a:ext cx="78613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161472</xdr:rowOff>
    </xdr:from>
    <xdr:to>
      <xdr:col>36</xdr:col>
      <xdr:colOff>165100</xdr:colOff>
      <xdr:row>62</xdr:row>
      <xdr:rowOff>91622</xdr:rowOff>
    </xdr:to>
    <xdr:sp macro="" textlink="">
      <xdr:nvSpPr>
        <xdr:cNvPr id="257" name="楕円 256">
          <a:extLst>
            <a:ext uri="{FF2B5EF4-FFF2-40B4-BE49-F238E27FC236}">
              <a16:creationId xmlns:a16="http://schemas.microsoft.com/office/drawing/2014/main" id="{79AA13D1-3AF7-4E95-8BA4-52FF10107A42}"/>
            </a:ext>
          </a:extLst>
        </xdr:cNvPr>
        <xdr:cNvSpPr/>
      </xdr:nvSpPr>
      <xdr:spPr>
        <a:xfrm>
          <a:off x="6065203" y="10331315"/>
          <a:ext cx="9969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39188</xdr:rowOff>
    </xdr:from>
    <xdr:to>
      <xdr:col>41</xdr:col>
      <xdr:colOff>50800</xdr:colOff>
      <xdr:row>62</xdr:row>
      <xdr:rowOff>40822</xdr:rowOff>
    </xdr:to>
    <xdr:cxnSp macro="">
      <xdr:nvCxnSpPr>
        <xdr:cNvPr id="258" name="直線コネクタ 257">
          <a:extLst>
            <a:ext uri="{FF2B5EF4-FFF2-40B4-BE49-F238E27FC236}">
              <a16:creationId xmlns:a16="http://schemas.microsoft.com/office/drawing/2014/main" id="{D05D60D6-8B53-4834-B1F1-5246A62D4F9D}"/>
            </a:ext>
          </a:extLst>
        </xdr:cNvPr>
        <xdr:cNvCxnSpPr/>
      </xdr:nvCxnSpPr>
      <xdr:spPr>
        <a:xfrm flipV="1">
          <a:off x="6115050" y="10373813"/>
          <a:ext cx="768986"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73858</xdr:rowOff>
    </xdr:from>
    <xdr:ext cx="469744" cy="259045"/>
    <xdr:sp macro="" textlink="">
      <xdr:nvSpPr>
        <xdr:cNvPr id="259" name="n_1aveValue【体育館・プール】&#10;一人当たり面積">
          <a:extLst>
            <a:ext uri="{FF2B5EF4-FFF2-40B4-BE49-F238E27FC236}">
              <a16:creationId xmlns:a16="http://schemas.microsoft.com/office/drawing/2014/main" id="{78DB00D1-6B9F-4219-86FE-38F5505BD365}"/>
            </a:ext>
          </a:extLst>
        </xdr:cNvPr>
        <xdr:cNvSpPr txBox="1"/>
      </xdr:nvSpPr>
      <xdr:spPr>
        <a:xfrm>
          <a:off x="8225868" y="990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96718</xdr:rowOff>
    </xdr:from>
    <xdr:ext cx="469744" cy="259045"/>
    <xdr:sp macro="" textlink="">
      <xdr:nvSpPr>
        <xdr:cNvPr id="260" name="n_2aveValue【体育館・プール】&#10;一人当たり面積">
          <a:extLst>
            <a:ext uri="{FF2B5EF4-FFF2-40B4-BE49-F238E27FC236}">
              <a16:creationId xmlns:a16="http://schemas.microsoft.com/office/drawing/2014/main" id="{7599D3D0-CF5A-4B79-97E2-657E2BE095D4}"/>
            </a:ext>
          </a:extLst>
        </xdr:cNvPr>
        <xdr:cNvSpPr txBox="1"/>
      </xdr:nvSpPr>
      <xdr:spPr>
        <a:xfrm>
          <a:off x="7468630" y="993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127743</xdr:rowOff>
    </xdr:from>
    <xdr:ext cx="469744" cy="259045"/>
    <xdr:sp macro="" textlink="">
      <xdr:nvSpPr>
        <xdr:cNvPr id="261" name="n_3aveValue【体育館・プール】&#10;一人当たり面積">
          <a:extLst>
            <a:ext uri="{FF2B5EF4-FFF2-40B4-BE49-F238E27FC236}">
              <a16:creationId xmlns:a16="http://schemas.microsoft.com/office/drawing/2014/main" id="{D8F2051F-4942-438E-B5DE-6C4DFAEA1E76}"/>
            </a:ext>
          </a:extLst>
        </xdr:cNvPr>
        <xdr:cNvSpPr txBox="1"/>
      </xdr:nvSpPr>
      <xdr:spPr>
        <a:xfrm>
          <a:off x="6675832" y="996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50999</xdr:rowOff>
    </xdr:from>
    <xdr:ext cx="469744" cy="259045"/>
    <xdr:sp macro="" textlink="">
      <xdr:nvSpPr>
        <xdr:cNvPr id="262" name="n_4aveValue【体育館・プール】&#10;一人当たり面積">
          <a:extLst>
            <a:ext uri="{FF2B5EF4-FFF2-40B4-BE49-F238E27FC236}">
              <a16:creationId xmlns:a16="http://schemas.microsoft.com/office/drawing/2014/main" id="{12FD6B60-F853-4205-9B4B-1BC2A68A629F}"/>
            </a:ext>
          </a:extLst>
        </xdr:cNvPr>
        <xdr:cNvSpPr txBox="1"/>
      </xdr:nvSpPr>
      <xdr:spPr>
        <a:xfrm>
          <a:off x="5902085" y="988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86014</xdr:rowOff>
    </xdr:from>
    <xdr:ext cx="469744" cy="259045"/>
    <xdr:sp macro="" textlink="">
      <xdr:nvSpPr>
        <xdr:cNvPr id="263" name="n_1mainValue【体育館・プール】&#10;一人当たり面積">
          <a:extLst>
            <a:ext uri="{FF2B5EF4-FFF2-40B4-BE49-F238E27FC236}">
              <a16:creationId xmlns:a16="http://schemas.microsoft.com/office/drawing/2014/main" id="{73A4215A-3B0F-469A-865A-D0739B065C5F}"/>
            </a:ext>
          </a:extLst>
        </xdr:cNvPr>
        <xdr:cNvSpPr txBox="1"/>
      </xdr:nvSpPr>
      <xdr:spPr>
        <a:xfrm>
          <a:off x="8225868" y="1042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84381</xdr:rowOff>
    </xdr:from>
    <xdr:ext cx="469744" cy="259045"/>
    <xdr:sp macro="" textlink="">
      <xdr:nvSpPr>
        <xdr:cNvPr id="264" name="n_2mainValue【体育館・プール】&#10;一人当たり面積">
          <a:extLst>
            <a:ext uri="{FF2B5EF4-FFF2-40B4-BE49-F238E27FC236}">
              <a16:creationId xmlns:a16="http://schemas.microsoft.com/office/drawing/2014/main" id="{B94F6D60-644F-43D6-86B0-1B713E528CA6}"/>
            </a:ext>
          </a:extLst>
        </xdr:cNvPr>
        <xdr:cNvSpPr txBox="1"/>
      </xdr:nvSpPr>
      <xdr:spPr>
        <a:xfrm>
          <a:off x="7468630" y="1042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81115</xdr:rowOff>
    </xdr:from>
    <xdr:ext cx="469744" cy="259045"/>
    <xdr:sp macro="" textlink="">
      <xdr:nvSpPr>
        <xdr:cNvPr id="265" name="n_3mainValue【体育館・プール】&#10;一人当たり面積">
          <a:extLst>
            <a:ext uri="{FF2B5EF4-FFF2-40B4-BE49-F238E27FC236}">
              <a16:creationId xmlns:a16="http://schemas.microsoft.com/office/drawing/2014/main" id="{88C28A46-2FD1-40AA-B154-74A2D87F284B}"/>
            </a:ext>
          </a:extLst>
        </xdr:cNvPr>
        <xdr:cNvSpPr txBox="1"/>
      </xdr:nvSpPr>
      <xdr:spPr>
        <a:xfrm>
          <a:off x="6675832" y="1041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82749</xdr:rowOff>
    </xdr:from>
    <xdr:ext cx="469744" cy="259045"/>
    <xdr:sp macro="" textlink="">
      <xdr:nvSpPr>
        <xdr:cNvPr id="266" name="n_4mainValue【体育館・プール】&#10;一人当たり面積">
          <a:extLst>
            <a:ext uri="{FF2B5EF4-FFF2-40B4-BE49-F238E27FC236}">
              <a16:creationId xmlns:a16="http://schemas.microsoft.com/office/drawing/2014/main" id="{ECB5ED89-2B06-45C9-B16E-D1C9D79604CE}"/>
            </a:ext>
          </a:extLst>
        </xdr:cNvPr>
        <xdr:cNvSpPr txBox="1"/>
      </xdr:nvSpPr>
      <xdr:spPr>
        <a:xfrm>
          <a:off x="5902085" y="1041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8ABD5548-85F5-4EF3-82A3-D7857BDF8A4B}"/>
            </a:ext>
          </a:extLst>
        </xdr:cNvPr>
        <xdr:cNvSpPr/>
      </xdr:nvSpPr>
      <xdr:spPr>
        <a:xfrm>
          <a:off x="666750" y="11487150"/>
          <a:ext cx="4152900" cy="6169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D9D3BCBA-21E2-4B99-A047-53E6BA213E62}"/>
            </a:ext>
          </a:extLst>
        </xdr:cNvPr>
        <xdr:cNvSpPr/>
      </xdr:nvSpPr>
      <xdr:spPr>
        <a:xfrm>
          <a:off x="792798" y="12127548"/>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04012988-4F0D-4F48-859C-CEA05596C707}"/>
            </a:ext>
          </a:extLst>
        </xdr:cNvPr>
        <xdr:cNvSpPr/>
      </xdr:nvSpPr>
      <xdr:spPr>
        <a:xfrm>
          <a:off x="792798" y="12328843"/>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EDE6ED7D-845C-41B9-9EBA-42F0953739C0}"/>
            </a:ext>
          </a:extLst>
        </xdr:cNvPr>
        <xdr:cNvSpPr/>
      </xdr:nvSpPr>
      <xdr:spPr>
        <a:xfrm>
          <a:off x="1666875" y="12127548"/>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096EDBF3-B960-4472-AADA-3254EA1B9018}"/>
            </a:ext>
          </a:extLst>
        </xdr:cNvPr>
        <xdr:cNvSpPr/>
      </xdr:nvSpPr>
      <xdr:spPr>
        <a:xfrm>
          <a:off x="1666875" y="12328843"/>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F37F9E56-EDE7-4FB2-B24E-87B586D32B40}"/>
            </a:ext>
          </a:extLst>
        </xdr:cNvPr>
        <xdr:cNvSpPr/>
      </xdr:nvSpPr>
      <xdr:spPr>
        <a:xfrm>
          <a:off x="2667000" y="12127548"/>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6C5E2208-9D29-455F-B90D-223874773085}"/>
            </a:ext>
          </a:extLst>
        </xdr:cNvPr>
        <xdr:cNvSpPr/>
      </xdr:nvSpPr>
      <xdr:spPr>
        <a:xfrm>
          <a:off x="2667000" y="12328843"/>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6DAA2AA2-24BE-4464-B371-2548FF917EA1}"/>
            </a:ext>
          </a:extLst>
        </xdr:cNvPr>
        <xdr:cNvSpPr/>
      </xdr:nvSpPr>
      <xdr:spPr>
        <a:xfrm>
          <a:off x="666750" y="12597766"/>
          <a:ext cx="4152900" cy="222313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a:extLst>
            <a:ext uri="{FF2B5EF4-FFF2-40B4-BE49-F238E27FC236}">
              <a16:creationId xmlns:a16="http://schemas.microsoft.com/office/drawing/2014/main" id="{91D5C7DC-E019-44BB-AFD6-5C4FC8EFE753}"/>
            </a:ext>
          </a:extLst>
        </xdr:cNvPr>
        <xdr:cNvSpPr/>
      </xdr:nvSpPr>
      <xdr:spPr>
        <a:xfrm>
          <a:off x="5793423" y="11487150"/>
          <a:ext cx="4129088" cy="6169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a:extLst>
            <a:ext uri="{FF2B5EF4-FFF2-40B4-BE49-F238E27FC236}">
              <a16:creationId xmlns:a16="http://schemas.microsoft.com/office/drawing/2014/main" id="{91277812-5830-4BBA-8E78-3E0140BFCBCA}"/>
            </a:ext>
          </a:extLst>
        </xdr:cNvPr>
        <xdr:cNvSpPr/>
      </xdr:nvSpPr>
      <xdr:spPr>
        <a:xfrm>
          <a:off x="5898516" y="12127548"/>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a:extLst>
            <a:ext uri="{FF2B5EF4-FFF2-40B4-BE49-F238E27FC236}">
              <a16:creationId xmlns:a16="http://schemas.microsoft.com/office/drawing/2014/main" id="{A8F8C323-AD07-47C7-BC57-6A64A6295905}"/>
            </a:ext>
          </a:extLst>
        </xdr:cNvPr>
        <xdr:cNvSpPr/>
      </xdr:nvSpPr>
      <xdr:spPr>
        <a:xfrm>
          <a:off x="5898516" y="12328843"/>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a:extLst>
            <a:ext uri="{FF2B5EF4-FFF2-40B4-BE49-F238E27FC236}">
              <a16:creationId xmlns:a16="http://schemas.microsoft.com/office/drawing/2014/main" id="{0C5C1BDD-2EE4-426A-8260-88A06CD263C5}"/>
            </a:ext>
          </a:extLst>
        </xdr:cNvPr>
        <xdr:cNvSpPr/>
      </xdr:nvSpPr>
      <xdr:spPr>
        <a:xfrm>
          <a:off x="6793548" y="12127548"/>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a:extLst>
            <a:ext uri="{FF2B5EF4-FFF2-40B4-BE49-F238E27FC236}">
              <a16:creationId xmlns:a16="http://schemas.microsoft.com/office/drawing/2014/main" id="{25C32F1D-5664-4272-A883-80E3E42D4537}"/>
            </a:ext>
          </a:extLst>
        </xdr:cNvPr>
        <xdr:cNvSpPr/>
      </xdr:nvSpPr>
      <xdr:spPr>
        <a:xfrm>
          <a:off x="6793548" y="12328843"/>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a:extLst>
            <a:ext uri="{FF2B5EF4-FFF2-40B4-BE49-F238E27FC236}">
              <a16:creationId xmlns:a16="http://schemas.microsoft.com/office/drawing/2014/main" id="{A66721A4-C66F-4FEE-8A37-1B94DAA9DA3F}"/>
            </a:ext>
          </a:extLst>
        </xdr:cNvPr>
        <xdr:cNvSpPr/>
      </xdr:nvSpPr>
      <xdr:spPr>
        <a:xfrm>
          <a:off x="7793673" y="12127548"/>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a:extLst>
            <a:ext uri="{FF2B5EF4-FFF2-40B4-BE49-F238E27FC236}">
              <a16:creationId xmlns:a16="http://schemas.microsoft.com/office/drawing/2014/main" id="{8CEA5080-03E3-436D-8DC6-C91E39B5C625}"/>
            </a:ext>
          </a:extLst>
        </xdr:cNvPr>
        <xdr:cNvSpPr/>
      </xdr:nvSpPr>
      <xdr:spPr>
        <a:xfrm>
          <a:off x="7793673" y="12328843"/>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a:extLst>
            <a:ext uri="{FF2B5EF4-FFF2-40B4-BE49-F238E27FC236}">
              <a16:creationId xmlns:a16="http://schemas.microsoft.com/office/drawing/2014/main" id="{88B37313-CCE6-4977-943E-C806EA1161C5}"/>
            </a:ext>
          </a:extLst>
        </xdr:cNvPr>
        <xdr:cNvSpPr/>
      </xdr:nvSpPr>
      <xdr:spPr>
        <a:xfrm>
          <a:off x="5793423" y="12597766"/>
          <a:ext cx="4129088" cy="222313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a:extLst>
            <a:ext uri="{FF2B5EF4-FFF2-40B4-BE49-F238E27FC236}">
              <a16:creationId xmlns:a16="http://schemas.microsoft.com/office/drawing/2014/main" id="{B12FC24A-1DBB-4CF7-A447-E18A66541C83}"/>
            </a:ext>
          </a:extLst>
        </xdr:cNvPr>
        <xdr:cNvSpPr/>
      </xdr:nvSpPr>
      <xdr:spPr>
        <a:xfrm>
          <a:off x="666750" y="15188566"/>
          <a:ext cx="4152900" cy="62071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a:extLst>
            <a:ext uri="{FF2B5EF4-FFF2-40B4-BE49-F238E27FC236}">
              <a16:creationId xmlns:a16="http://schemas.microsoft.com/office/drawing/2014/main" id="{D8073CC6-B523-42AE-B860-AF5B9E244502}"/>
            </a:ext>
          </a:extLst>
        </xdr:cNvPr>
        <xdr:cNvSpPr/>
      </xdr:nvSpPr>
      <xdr:spPr>
        <a:xfrm>
          <a:off x="792798" y="1583277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a:extLst>
            <a:ext uri="{FF2B5EF4-FFF2-40B4-BE49-F238E27FC236}">
              <a16:creationId xmlns:a16="http://schemas.microsoft.com/office/drawing/2014/main" id="{29B8B1F3-285F-4740-B087-0A72866C65DA}"/>
            </a:ext>
          </a:extLst>
        </xdr:cNvPr>
        <xdr:cNvSpPr/>
      </xdr:nvSpPr>
      <xdr:spPr>
        <a:xfrm>
          <a:off x="792798" y="1602835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a:extLst>
            <a:ext uri="{FF2B5EF4-FFF2-40B4-BE49-F238E27FC236}">
              <a16:creationId xmlns:a16="http://schemas.microsoft.com/office/drawing/2014/main" id="{87073C38-460E-451F-BD91-D7E0374931AB}"/>
            </a:ext>
          </a:extLst>
        </xdr:cNvPr>
        <xdr:cNvSpPr/>
      </xdr:nvSpPr>
      <xdr:spPr>
        <a:xfrm>
          <a:off x="1666875" y="1583277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a:extLst>
            <a:ext uri="{FF2B5EF4-FFF2-40B4-BE49-F238E27FC236}">
              <a16:creationId xmlns:a16="http://schemas.microsoft.com/office/drawing/2014/main" id="{72AB6E74-B29C-422B-AFB2-BDAD042E4F0A}"/>
            </a:ext>
          </a:extLst>
        </xdr:cNvPr>
        <xdr:cNvSpPr/>
      </xdr:nvSpPr>
      <xdr:spPr>
        <a:xfrm>
          <a:off x="1666875" y="1602835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a:extLst>
            <a:ext uri="{FF2B5EF4-FFF2-40B4-BE49-F238E27FC236}">
              <a16:creationId xmlns:a16="http://schemas.microsoft.com/office/drawing/2014/main" id="{A37ECADA-8016-49B7-BEFF-2339A37C0040}"/>
            </a:ext>
          </a:extLst>
        </xdr:cNvPr>
        <xdr:cNvSpPr/>
      </xdr:nvSpPr>
      <xdr:spPr>
        <a:xfrm>
          <a:off x="2667000" y="1583277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a:extLst>
            <a:ext uri="{FF2B5EF4-FFF2-40B4-BE49-F238E27FC236}">
              <a16:creationId xmlns:a16="http://schemas.microsoft.com/office/drawing/2014/main" id="{5474B515-7BB4-42EB-ABB7-57D50CF7C61C}"/>
            </a:ext>
          </a:extLst>
        </xdr:cNvPr>
        <xdr:cNvSpPr/>
      </xdr:nvSpPr>
      <xdr:spPr>
        <a:xfrm>
          <a:off x="2667000" y="1602835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a:extLst>
            <a:ext uri="{FF2B5EF4-FFF2-40B4-BE49-F238E27FC236}">
              <a16:creationId xmlns:a16="http://schemas.microsoft.com/office/drawing/2014/main" id="{ED89DACD-F75D-4278-A112-2236E724F17D}"/>
            </a:ext>
          </a:extLst>
        </xdr:cNvPr>
        <xdr:cNvSpPr/>
      </xdr:nvSpPr>
      <xdr:spPr>
        <a:xfrm>
          <a:off x="666750" y="16302991"/>
          <a:ext cx="4152900" cy="22193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a:extLst>
            <a:ext uri="{FF2B5EF4-FFF2-40B4-BE49-F238E27FC236}">
              <a16:creationId xmlns:a16="http://schemas.microsoft.com/office/drawing/2014/main" id="{667FAA4B-D72E-42CE-8258-8185DFB9B688}"/>
            </a:ext>
          </a:extLst>
        </xdr:cNvPr>
        <xdr:cNvSpPr txBox="1"/>
      </xdr:nvSpPr>
      <xdr:spPr>
        <a:xfrm>
          <a:off x="652463" y="16116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a:extLst>
            <a:ext uri="{FF2B5EF4-FFF2-40B4-BE49-F238E27FC236}">
              <a16:creationId xmlns:a16="http://schemas.microsoft.com/office/drawing/2014/main" id="{EE5A23D7-BF19-4508-AFEE-AC03E39E25A4}"/>
            </a:ext>
          </a:extLst>
        </xdr:cNvPr>
        <xdr:cNvCxnSpPr/>
      </xdr:nvCxnSpPr>
      <xdr:spPr>
        <a:xfrm>
          <a:off x="666750" y="1852231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3" name="テキスト ボックス 292">
          <a:extLst>
            <a:ext uri="{FF2B5EF4-FFF2-40B4-BE49-F238E27FC236}">
              <a16:creationId xmlns:a16="http://schemas.microsoft.com/office/drawing/2014/main" id="{943353BA-FA3B-4CAB-8F48-A5BD738579B2}"/>
            </a:ext>
          </a:extLst>
        </xdr:cNvPr>
        <xdr:cNvSpPr txBox="1"/>
      </xdr:nvSpPr>
      <xdr:spPr>
        <a:xfrm>
          <a:off x="269104" y="183858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4" name="直線コネクタ 293">
          <a:extLst>
            <a:ext uri="{FF2B5EF4-FFF2-40B4-BE49-F238E27FC236}">
              <a16:creationId xmlns:a16="http://schemas.microsoft.com/office/drawing/2014/main" id="{64861F7B-E62C-4C3C-B5F0-7EF7F8F12F87}"/>
            </a:ext>
          </a:extLst>
        </xdr:cNvPr>
        <xdr:cNvCxnSpPr/>
      </xdr:nvCxnSpPr>
      <xdr:spPr>
        <a:xfrm>
          <a:off x="666750" y="1815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5" name="テキスト ボックス 294">
          <a:extLst>
            <a:ext uri="{FF2B5EF4-FFF2-40B4-BE49-F238E27FC236}">
              <a16:creationId xmlns:a16="http://schemas.microsoft.com/office/drawing/2014/main" id="{47B2308E-362E-4453-9CFC-2B1A970B508F}"/>
            </a:ext>
          </a:extLst>
        </xdr:cNvPr>
        <xdr:cNvSpPr txBox="1"/>
      </xdr:nvSpPr>
      <xdr:spPr>
        <a:xfrm>
          <a:off x="269104" y="180143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6" name="直線コネクタ 295">
          <a:extLst>
            <a:ext uri="{FF2B5EF4-FFF2-40B4-BE49-F238E27FC236}">
              <a16:creationId xmlns:a16="http://schemas.microsoft.com/office/drawing/2014/main" id="{7C6A8195-22F3-47D2-AC53-50E1EB53313B}"/>
            </a:ext>
          </a:extLst>
        </xdr:cNvPr>
        <xdr:cNvCxnSpPr/>
      </xdr:nvCxnSpPr>
      <xdr:spPr>
        <a:xfrm>
          <a:off x="666750" y="1778317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7" name="テキスト ボックス 296">
          <a:extLst>
            <a:ext uri="{FF2B5EF4-FFF2-40B4-BE49-F238E27FC236}">
              <a16:creationId xmlns:a16="http://schemas.microsoft.com/office/drawing/2014/main" id="{F20278EE-C873-43C3-8D73-72AF14D99871}"/>
            </a:ext>
          </a:extLst>
        </xdr:cNvPr>
        <xdr:cNvSpPr txBox="1"/>
      </xdr:nvSpPr>
      <xdr:spPr>
        <a:xfrm>
          <a:off x="334177" y="1764381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8" name="直線コネクタ 297">
          <a:extLst>
            <a:ext uri="{FF2B5EF4-FFF2-40B4-BE49-F238E27FC236}">
              <a16:creationId xmlns:a16="http://schemas.microsoft.com/office/drawing/2014/main" id="{E282441B-9C74-4C0B-B450-E3145E587495}"/>
            </a:ext>
          </a:extLst>
        </xdr:cNvPr>
        <xdr:cNvCxnSpPr/>
      </xdr:nvCxnSpPr>
      <xdr:spPr>
        <a:xfrm>
          <a:off x="666750" y="17411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9" name="テキスト ボックス 298">
          <a:extLst>
            <a:ext uri="{FF2B5EF4-FFF2-40B4-BE49-F238E27FC236}">
              <a16:creationId xmlns:a16="http://schemas.microsoft.com/office/drawing/2014/main" id="{D003A506-50A3-4727-A2EE-CDC6F6C0AB61}"/>
            </a:ext>
          </a:extLst>
        </xdr:cNvPr>
        <xdr:cNvSpPr txBox="1"/>
      </xdr:nvSpPr>
      <xdr:spPr>
        <a:xfrm>
          <a:off x="334177" y="1727233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0" name="直線コネクタ 299">
          <a:extLst>
            <a:ext uri="{FF2B5EF4-FFF2-40B4-BE49-F238E27FC236}">
              <a16:creationId xmlns:a16="http://schemas.microsoft.com/office/drawing/2014/main" id="{0C59B988-08F8-4852-8C84-507295DC0759}"/>
            </a:ext>
          </a:extLst>
        </xdr:cNvPr>
        <xdr:cNvCxnSpPr/>
      </xdr:nvCxnSpPr>
      <xdr:spPr>
        <a:xfrm>
          <a:off x="666750" y="170402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1" name="テキスト ボックス 300">
          <a:extLst>
            <a:ext uri="{FF2B5EF4-FFF2-40B4-BE49-F238E27FC236}">
              <a16:creationId xmlns:a16="http://schemas.microsoft.com/office/drawing/2014/main" id="{6ADDBA52-6F8D-4DCB-B79B-38A8FF48DB3D}"/>
            </a:ext>
          </a:extLst>
        </xdr:cNvPr>
        <xdr:cNvSpPr txBox="1"/>
      </xdr:nvSpPr>
      <xdr:spPr>
        <a:xfrm>
          <a:off x="334177" y="169008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2" name="直線コネクタ 301">
          <a:extLst>
            <a:ext uri="{FF2B5EF4-FFF2-40B4-BE49-F238E27FC236}">
              <a16:creationId xmlns:a16="http://schemas.microsoft.com/office/drawing/2014/main" id="{70640C95-4D16-4708-A7C3-725E6D557132}"/>
            </a:ext>
          </a:extLst>
        </xdr:cNvPr>
        <xdr:cNvCxnSpPr/>
      </xdr:nvCxnSpPr>
      <xdr:spPr>
        <a:xfrm>
          <a:off x="666750" y="166687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3" name="テキスト ボックス 302">
          <a:extLst>
            <a:ext uri="{FF2B5EF4-FFF2-40B4-BE49-F238E27FC236}">
              <a16:creationId xmlns:a16="http://schemas.microsoft.com/office/drawing/2014/main" id="{DC9424A5-0340-4109-9F84-AB23E1F64505}"/>
            </a:ext>
          </a:extLst>
        </xdr:cNvPr>
        <xdr:cNvSpPr txBox="1"/>
      </xdr:nvSpPr>
      <xdr:spPr>
        <a:xfrm>
          <a:off x="334177" y="1652938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CD31CC7E-D70E-4965-A4C2-FF9ADCA26005}"/>
            </a:ext>
          </a:extLst>
        </xdr:cNvPr>
        <xdr:cNvCxnSpPr/>
      </xdr:nvCxnSpPr>
      <xdr:spPr>
        <a:xfrm>
          <a:off x="666750" y="1630299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5" name="テキスト ボックス 304">
          <a:extLst>
            <a:ext uri="{FF2B5EF4-FFF2-40B4-BE49-F238E27FC236}">
              <a16:creationId xmlns:a16="http://schemas.microsoft.com/office/drawing/2014/main" id="{C3A49C7F-BD59-44AD-A758-F89D7150F468}"/>
            </a:ext>
          </a:extLst>
        </xdr:cNvPr>
        <xdr:cNvSpPr txBox="1"/>
      </xdr:nvSpPr>
      <xdr:spPr>
        <a:xfrm>
          <a:off x="377341" y="161664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6" name="【市民会館】&#10;有形固定資産減価償却率グラフ枠">
          <a:extLst>
            <a:ext uri="{FF2B5EF4-FFF2-40B4-BE49-F238E27FC236}">
              <a16:creationId xmlns:a16="http://schemas.microsoft.com/office/drawing/2014/main" id="{ED245951-E5E5-4A4D-9D0A-72E3C13BA908}"/>
            </a:ext>
          </a:extLst>
        </xdr:cNvPr>
        <xdr:cNvSpPr/>
      </xdr:nvSpPr>
      <xdr:spPr>
        <a:xfrm>
          <a:off x="666750" y="16302991"/>
          <a:ext cx="4152900" cy="22193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108</xdr:row>
      <xdr:rowOff>140970</xdr:rowOff>
    </xdr:to>
    <xdr:cxnSp macro="">
      <xdr:nvCxnSpPr>
        <xdr:cNvPr id="307" name="直線コネクタ 306">
          <a:extLst>
            <a:ext uri="{FF2B5EF4-FFF2-40B4-BE49-F238E27FC236}">
              <a16:creationId xmlns:a16="http://schemas.microsoft.com/office/drawing/2014/main" id="{83E43AA5-E539-4C7D-8AC5-B162AB83ADBA}"/>
            </a:ext>
          </a:extLst>
        </xdr:cNvPr>
        <xdr:cNvCxnSpPr/>
      </xdr:nvCxnSpPr>
      <xdr:spPr>
        <a:xfrm flipV="1">
          <a:off x="4064318" y="16641128"/>
          <a:ext cx="0" cy="1500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308" name="【市民会館】&#10;有形固定資産減価償却率最小値テキスト">
          <a:extLst>
            <a:ext uri="{FF2B5EF4-FFF2-40B4-BE49-F238E27FC236}">
              <a16:creationId xmlns:a16="http://schemas.microsoft.com/office/drawing/2014/main" id="{D387607C-11D1-4A1A-AA22-1B8A97FA8E05}"/>
            </a:ext>
          </a:extLst>
        </xdr:cNvPr>
        <xdr:cNvSpPr txBox="1"/>
      </xdr:nvSpPr>
      <xdr:spPr>
        <a:xfrm>
          <a:off x="4103053" y="1814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309" name="直線コネクタ 308">
          <a:extLst>
            <a:ext uri="{FF2B5EF4-FFF2-40B4-BE49-F238E27FC236}">
              <a16:creationId xmlns:a16="http://schemas.microsoft.com/office/drawing/2014/main" id="{B2B3D3E7-DE77-4EAE-97B0-22F290986928}"/>
            </a:ext>
          </a:extLst>
        </xdr:cNvPr>
        <xdr:cNvCxnSpPr/>
      </xdr:nvCxnSpPr>
      <xdr:spPr>
        <a:xfrm>
          <a:off x="3997961" y="18141315"/>
          <a:ext cx="1549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310" name="【市民会館】&#10;有形固定資産減価償却率最大値テキスト">
          <a:extLst>
            <a:ext uri="{FF2B5EF4-FFF2-40B4-BE49-F238E27FC236}">
              <a16:creationId xmlns:a16="http://schemas.microsoft.com/office/drawing/2014/main" id="{3D164442-D164-4D0C-80B8-95766F3BE265}"/>
            </a:ext>
          </a:extLst>
        </xdr:cNvPr>
        <xdr:cNvSpPr txBox="1"/>
      </xdr:nvSpPr>
      <xdr:spPr>
        <a:xfrm>
          <a:off x="4103053" y="1642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311" name="直線コネクタ 310">
          <a:extLst>
            <a:ext uri="{FF2B5EF4-FFF2-40B4-BE49-F238E27FC236}">
              <a16:creationId xmlns:a16="http://schemas.microsoft.com/office/drawing/2014/main" id="{E9DF63B1-4D8A-42B0-AAEC-494302EBF553}"/>
            </a:ext>
          </a:extLst>
        </xdr:cNvPr>
        <xdr:cNvCxnSpPr/>
      </xdr:nvCxnSpPr>
      <xdr:spPr>
        <a:xfrm>
          <a:off x="3997961" y="16641128"/>
          <a:ext cx="1549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40657</xdr:rowOff>
    </xdr:from>
    <xdr:ext cx="405111" cy="259045"/>
    <xdr:sp macro="" textlink="">
      <xdr:nvSpPr>
        <xdr:cNvPr id="312" name="【市民会館】&#10;有形固定資産減価償却率平均値テキスト">
          <a:extLst>
            <a:ext uri="{FF2B5EF4-FFF2-40B4-BE49-F238E27FC236}">
              <a16:creationId xmlns:a16="http://schemas.microsoft.com/office/drawing/2014/main" id="{FB8DC5F8-01FE-48CB-8A21-7007F7639DE7}"/>
            </a:ext>
          </a:extLst>
        </xdr:cNvPr>
        <xdr:cNvSpPr txBox="1"/>
      </xdr:nvSpPr>
      <xdr:spPr>
        <a:xfrm>
          <a:off x="4103053" y="17209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313" name="フローチャート: 判断 312">
          <a:extLst>
            <a:ext uri="{FF2B5EF4-FFF2-40B4-BE49-F238E27FC236}">
              <a16:creationId xmlns:a16="http://schemas.microsoft.com/office/drawing/2014/main" id="{5FBF9D74-C1A6-436B-A481-6E398C465D36}"/>
            </a:ext>
          </a:extLst>
        </xdr:cNvPr>
        <xdr:cNvSpPr/>
      </xdr:nvSpPr>
      <xdr:spPr>
        <a:xfrm>
          <a:off x="4012248" y="17352328"/>
          <a:ext cx="102552" cy="10445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143511</xdr:rowOff>
    </xdr:from>
    <xdr:to>
      <xdr:col>20</xdr:col>
      <xdr:colOff>38100</xdr:colOff>
      <xdr:row>104</xdr:row>
      <xdr:rowOff>73661</xdr:rowOff>
    </xdr:to>
    <xdr:sp macro="" textlink="">
      <xdr:nvSpPr>
        <xdr:cNvPr id="314" name="フローチャート: 判断 313">
          <a:extLst>
            <a:ext uri="{FF2B5EF4-FFF2-40B4-BE49-F238E27FC236}">
              <a16:creationId xmlns:a16="http://schemas.microsoft.com/office/drawing/2014/main" id="{2F06D7D9-F9B5-49B7-9AB4-1D6EC1F0BAC7}"/>
            </a:ext>
          </a:extLst>
        </xdr:cNvPr>
        <xdr:cNvSpPr/>
      </xdr:nvSpPr>
      <xdr:spPr>
        <a:xfrm>
          <a:off x="3293111" y="17310419"/>
          <a:ext cx="78739" cy="9874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315" name="フローチャート: 判断 314">
          <a:extLst>
            <a:ext uri="{FF2B5EF4-FFF2-40B4-BE49-F238E27FC236}">
              <a16:creationId xmlns:a16="http://schemas.microsoft.com/office/drawing/2014/main" id="{8894095B-1069-42FA-939D-9F909E471171}"/>
            </a:ext>
          </a:extLst>
        </xdr:cNvPr>
        <xdr:cNvSpPr/>
      </xdr:nvSpPr>
      <xdr:spPr>
        <a:xfrm>
          <a:off x="2500313" y="17308513"/>
          <a:ext cx="102553"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92075</xdr:rowOff>
    </xdr:from>
    <xdr:to>
      <xdr:col>10</xdr:col>
      <xdr:colOff>165100</xdr:colOff>
      <xdr:row>104</xdr:row>
      <xdr:rowOff>22225</xdr:rowOff>
    </xdr:to>
    <xdr:sp macro="" textlink="">
      <xdr:nvSpPr>
        <xdr:cNvPr id="316" name="フローチャート: 判断 315">
          <a:extLst>
            <a:ext uri="{FF2B5EF4-FFF2-40B4-BE49-F238E27FC236}">
              <a16:creationId xmlns:a16="http://schemas.microsoft.com/office/drawing/2014/main" id="{FF99B3EE-4479-42F9-BAA1-90CCCCF68857}"/>
            </a:ext>
          </a:extLst>
        </xdr:cNvPr>
        <xdr:cNvSpPr/>
      </xdr:nvSpPr>
      <xdr:spPr>
        <a:xfrm>
          <a:off x="1731328" y="17259936"/>
          <a:ext cx="99695" cy="9874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317" name="フローチャート: 判断 316">
          <a:extLst>
            <a:ext uri="{FF2B5EF4-FFF2-40B4-BE49-F238E27FC236}">
              <a16:creationId xmlns:a16="http://schemas.microsoft.com/office/drawing/2014/main" id="{C3FE2B62-93BF-4B29-AF76-73A44CA7694F}"/>
            </a:ext>
          </a:extLst>
        </xdr:cNvPr>
        <xdr:cNvSpPr/>
      </xdr:nvSpPr>
      <xdr:spPr>
        <a:xfrm>
          <a:off x="959486" y="17251363"/>
          <a:ext cx="78739"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16FDDF8C-06D9-4DE9-8E11-2326897FE18B}"/>
            </a:ext>
          </a:extLst>
        </xdr:cNvPr>
        <xdr:cNvSpPr txBox="1"/>
      </xdr:nvSpPr>
      <xdr:spPr>
        <a:xfrm>
          <a:off x="3898266" y="185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A4634241-23A6-417E-BF07-BB267CD87D62}"/>
            </a:ext>
          </a:extLst>
        </xdr:cNvPr>
        <xdr:cNvSpPr txBox="1"/>
      </xdr:nvSpPr>
      <xdr:spPr>
        <a:xfrm>
          <a:off x="3169603" y="185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FBF7ABC-A078-4F05-BB7E-5FA8C18F7F02}"/>
            </a:ext>
          </a:extLst>
        </xdr:cNvPr>
        <xdr:cNvSpPr txBox="1"/>
      </xdr:nvSpPr>
      <xdr:spPr>
        <a:xfrm>
          <a:off x="2383473" y="185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4841C3E0-FACA-4D74-9FF7-89372E54C89E}"/>
            </a:ext>
          </a:extLst>
        </xdr:cNvPr>
        <xdr:cNvSpPr txBox="1"/>
      </xdr:nvSpPr>
      <xdr:spPr>
        <a:xfrm>
          <a:off x="1614488" y="185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D8F0DE28-7B82-4949-81A0-A2687864BAD4}"/>
            </a:ext>
          </a:extLst>
        </xdr:cNvPr>
        <xdr:cNvSpPr txBox="1"/>
      </xdr:nvSpPr>
      <xdr:spPr>
        <a:xfrm>
          <a:off x="835978" y="185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93980</xdr:rowOff>
    </xdr:from>
    <xdr:to>
      <xdr:col>24</xdr:col>
      <xdr:colOff>114300</xdr:colOff>
      <xdr:row>106</xdr:row>
      <xdr:rowOff>24130</xdr:rowOff>
    </xdr:to>
    <xdr:sp macro="" textlink="">
      <xdr:nvSpPr>
        <xdr:cNvPr id="323" name="楕円 322">
          <a:extLst>
            <a:ext uri="{FF2B5EF4-FFF2-40B4-BE49-F238E27FC236}">
              <a16:creationId xmlns:a16="http://schemas.microsoft.com/office/drawing/2014/main" id="{C1CA32E4-B99A-41C4-8673-589CABE379E7}"/>
            </a:ext>
          </a:extLst>
        </xdr:cNvPr>
        <xdr:cNvSpPr/>
      </xdr:nvSpPr>
      <xdr:spPr>
        <a:xfrm>
          <a:off x="4012248" y="17595216"/>
          <a:ext cx="102552" cy="9874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72407</xdr:rowOff>
    </xdr:from>
    <xdr:ext cx="405111" cy="259045"/>
    <xdr:sp macro="" textlink="">
      <xdr:nvSpPr>
        <xdr:cNvPr id="324" name="【市民会館】&#10;有形固定資産減価償却率該当値テキスト">
          <a:extLst>
            <a:ext uri="{FF2B5EF4-FFF2-40B4-BE49-F238E27FC236}">
              <a16:creationId xmlns:a16="http://schemas.microsoft.com/office/drawing/2014/main" id="{FC041151-E8E8-4B67-A5F2-22DE85141FD5}"/>
            </a:ext>
          </a:extLst>
        </xdr:cNvPr>
        <xdr:cNvSpPr txBox="1"/>
      </xdr:nvSpPr>
      <xdr:spPr>
        <a:xfrm>
          <a:off x="4103053" y="17574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52070</xdr:rowOff>
    </xdr:from>
    <xdr:to>
      <xdr:col>20</xdr:col>
      <xdr:colOff>38100</xdr:colOff>
      <xdr:row>105</xdr:row>
      <xdr:rowOff>153670</xdr:rowOff>
    </xdr:to>
    <xdr:sp macro="" textlink="">
      <xdr:nvSpPr>
        <xdr:cNvPr id="325" name="楕円 324">
          <a:extLst>
            <a:ext uri="{FF2B5EF4-FFF2-40B4-BE49-F238E27FC236}">
              <a16:creationId xmlns:a16="http://schemas.microsoft.com/office/drawing/2014/main" id="{52283E03-10F7-46BA-9768-FBBEB08D74AF}"/>
            </a:ext>
          </a:extLst>
        </xdr:cNvPr>
        <xdr:cNvSpPr/>
      </xdr:nvSpPr>
      <xdr:spPr>
        <a:xfrm>
          <a:off x="3293111" y="17553306"/>
          <a:ext cx="78739" cy="1025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102870</xdr:rowOff>
    </xdr:from>
    <xdr:to>
      <xdr:col>24</xdr:col>
      <xdr:colOff>63500</xdr:colOff>
      <xdr:row>105</xdr:row>
      <xdr:rowOff>144780</xdr:rowOff>
    </xdr:to>
    <xdr:cxnSp macro="">
      <xdr:nvCxnSpPr>
        <xdr:cNvPr id="326" name="直線コネクタ 325">
          <a:extLst>
            <a:ext uri="{FF2B5EF4-FFF2-40B4-BE49-F238E27FC236}">
              <a16:creationId xmlns:a16="http://schemas.microsoft.com/office/drawing/2014/main" id="{6AB11B5B-FDCA-4219-A727-EF81A7808429}"/>
            </a:ext>
          </a:extLst>
        </xdr:cNvPr>
        <xdr:cNvCxnSpPr/>
      </xdr:nvCxnSpPr>
      <xdr:spPr>
        <a:xfrm>
          <a:off x="3336291" y="17603153"/>
          <a:ext cx="728662"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10161</xdr:rowOff>
    </xdr:from>
    <xdr:to>
      <xdr:col>15</xdr:col>
      <xdr:colOff>101600</xdr:colOff>
      <xdr:row>105</xdr:row>
      <xdr:rowOff>111761</xdr:rowOff>
    </xdr:to>
    <xdr:sp macro="" textlink="">
      <xdr:nvSpPr>
        <xdr:cNvPr id="327" name="楕円 326">
          <a:extLst>
            <a:ext uri="{FF2B5EF4-FFF2-40B4-BE49-F238E27FC236}">
              <a16:creationId xmlns:a16="http://schemas.microsoft.com/office/drawing/2014/main" id="{2B730D90-516D-48BB-AFE3-8F6A69AA4D48}"/>
            </a:ext>
          </a:extLst>
        </xdr:cNvPr>
        <xdr:cNvSpPr/>
      </xdr:nvSpPr>
      <xdr:spPr>
        <a:xfrm>
          <a:off x="2500313" y="17514254"/>
          <a:ext cx="102553"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60961</xdr:rowOff>
    </xdr:from>
    <xdr:to>
      <xdr:col>19</xdr:col>
      <xdr:colOff>177800</xdr:colOff>
      <xdr:row>105</xdr:row>
      <xdr:rowOff>102870</xdr:rowOff>
    </xdr:to>
    <xdr:cxnSp macro="">
      <xdr:nvCxnSpPr>
        <xdr:cNvPr id="328" name="直線コネクタ 327">
          <a:extLst>
            <a:ext uri="{FF2B5EF4-FFF2-40B4-BE49-F238E27FC236}">
              <a16:creationId xmlns:a16="http://schemas.microsoft.com/office/drawing/2014/main" id="{C092E775-BA98-4101-BCCF-754EA0B57877}"/>
            </a:ext>
          </a:extLst>
        </xdr:cNvPr>
        <xdr:cNvCxnSpPr/>
      </xdr:nvCxnSpPr>
      <xdr:spPr>
        <a:xfrm>
          <a:off x="2550161" y="17564102"/>
          <a:ext cx="786130" cy="3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139700</xdr:rowOff>
    </xdr:from>
    <xdr:to>
      <xdr:col>10</xdr:col>
      <xdr:colOff>165100</xdr:colOff>
      <xdr:row>105</xdr:row>
      <xdr:rowOff>69850</xdr:rowOff>
    </xdr:to>
    <xdr:sp macro="" textlink="">
      <xdr:nvSpPr>
        <xdr:cNvPr id="329" name="楕円 328">
          <a:extLst>
            <a:ext uri="{FF2B5EF4-FFF2-40B4-BE49-F238E27FC236}">
              <a16:creationId xmlns:a16="http://schemas.microsoft.com/office/drawing/2014/main" id="{A9AF5036-9F01-49FF-840E-3F994ECC022A}"/>
            </a:ext>
          </a:extLst>
        </xdr:cNvPr>
        <xdr:cNvSpPr/>
      </xdr:nvSpPr>
      <xdr:spPr>
        <a:xfrm>
          <a:off x="1731328" y="17476153"/>
          <a:ext cx="9969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19050</xdr:rowOff>
    </xdr:from>
    <xdr:to>
      <xdr:col>15</xdr:col>
      <xdr:colOff>50800</xdr:colOff>
      <xdr:row>105</xdr:row>
      <xdr:rowOff>60961</xdr:rowOff>
    </xdr:to>
    <xdr:cxnSp macro="">
      <xdr:nvCxnSpPr>
        <xdr:cNvPr id="330" name="直線コネクタ 329">
          <a:extLst>
            <a:ext uri="{FF2B5EF4-FFF2-40B4-BE49-F238E27FC236}">
              <a16:creationId xmlns:a16="http://schemas.microsoft.com/office/drawing/2014/main" id="{F2BF1C61-0C35-4618-88DB-EEA0481503A9}"/>
            </a:ext>
          </a:extLst>
        </xdr:cNvPr>
        <xdr:cNvCxnSpPr/>
      </xdr:nvCxnSpPr>
      <xdr:spPr>
        <a:xfrm>
          <a:off x="1781175" y="17522191"/>
          <a:ext cx="768986"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158750</xdr:rowOff>
    </xdr:from>
    <xdr:to>
      <xdr:col>6</xdr:col>
      <xdr:colOff>38100</xdr:colOff>
      <xdr:row>104</xdr:row>
      <xdr:rowOff>88900</xdr:rowOff>
    </xdr:to>
    <xdr:sp macro="" textlink="">
      <xdr:nvSpPr>
        <xdr:cNvPr id="331" name="楕円 330">
          <a:extLst>
            <a:ext uri="{FF2B5EF4-FFF2-40B4-BE49-F238E27FC236}">
              <a16:creationId xmlns:a16="http://schemas.microsoft.com/office/drawing/2014/main" id="{217A531B-DBF5-4093-A741-97EFB8AA959C}"/>
            </a:ext>
          </a:extLst>
        </xdr:cNvPr>
        <xdr:cNvSpPr/>
      </xdr:nvSpPr>
      <xdr:spPr>
        <a:xfrm>
          <a:off x="959486" y="17329468"/>
          <a:ext cx="78739"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38100</xdr:rowOff>
    </xdr:from>
    <xdr:to>
      <xdr:col>10</xdr:col>
      <xdr:colOff>114300</xdr:colOff>
      <xdr:row>105</xdr:row>
      <xdr:rowOff>19050</xdr:rowOff>
    </xdr:to>
    <xdr:cxnSp macro="">
      <xdr:nvCxnSpPr>
        <xdr:cNvPr id="332" name="直線コネクタ 331">
          <a:extLst>
            <a:ext uri="{FF2B5EF4-FFF2-40B4-BE49-F238E27FC236}">
              <a16:creationId xmlns:a16="http://schemas.microsoft.com/office/drawing/2014/main" id="{AB009310-F79C-49BE-9F41-FCE96BFA6D78}"/>
            </a:ext>
          </a:extLst>
        </xdr:cNvPr>
        <xdr:cNvCxnSpPr/>
      </xdr:nvCxnSpPr>
      <xdr:spPr>
        <a:xfrm>
          <a:off x="1002666" y="17373600"/>
          <a:ext cx="778509"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90188</xdr:rowOff>
    </xdr:from>
    <xdr:ext cx="405111" cy="259045"/>
    <xdr:sp macro="" textlink="">
      <xdr:nvSpPr>
        <xdr:cNvPr id="333" name="n_1aveValue【市民会館】&#10;有形固定資産減価償却率">
          <a:extLst>
            <a:ext uri="{FF2B5EF4-FFF2-40B4-BE49-F238E27FC236}">
              <a16:creationId xmlns:a16="http://schemas.microsoft.com/office/drawing/2014/main" id="{3BEC433A-7030-4DCD-B281-7A1CCA756521}"/>
            </a:ext>
          </a:extLst>
        </xdr:cNvPr>
        <xdr:cNvSpPr txBox="1"/>
      </xdr:nvSpPr>
      <xdr:spPr>
        <a:xfrm>
          <a:off x="3153419" y="1709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88282</xdr:rowOff>
    </xdr:from>
    <xdr:ext cx="405111" cy="259045"/>
    <xdr:sp macro="" textlink="">
      <xdr:nvSpPr>
        <xdr:cNvPr id="334" name="n_2aveValue【市民会館】&#10;有形固定資産減価償却率">
          <a:extLst>
            <a:ext uri="{FF2B5EF4-FFF2-40B4-BE49-F238E27FC236}">
              <a16:creationId xmlns:a16="http://schemas.microsoft.com/office/drawing/2014/main" id="{B92B1B81-2A50-437F-A478-F8AC84FE1AC4}"/>
            </a:ext>
          </a:extLst>
        </xdr:cNvPr>
        <xdr:cNvSpPr txBox="1"/>
      </xdr:nvSpPr>
      <xdr:spPr>
        <a:xfrm>
          <a:off x="2372369" y="17089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38752</xdr:rowOff>
    </xdr:from>
    <xdr:ext cx="405111" cy="259045"/>
    <xdr:sp macro="" textlink="">
      <xdr:nvSpPr>
        <xdr:cNvPr id="335" name="n_3aveValue【市民会館】&#10;有形固定資産減価償却率">
          <a:extLst>
            <a:ext uri="{FF2B5EF4-FFF2-40B4-BE49-F238E27FC236}">
              <a16:creationId xmlns:a16="http://schemas.microsoft.com/office/drawing/2014/main" id="{945E7858-D2D2-4DED-91CA-019BE8940208}"/>
            </a:ext>
          </a:extLst>
        </xdr:cNvPr>
        <xdr:cNvSpPr txBox="1"/>
      </xdr:nvSpPr>
      <xdr:spPr>
        <a:xfrm>
          <a:off x="1603385" y="1704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27322</xdr:rowOff>
    </xdr:from>
    <xdr:ext cx="405111" cy="259045"/>
    <xdr:sp macro="" textlink="">
      <xdr:nvSpPr>
        <xdr:cNvPr id="336" name="n_4aveValue【市民会館】&#10;有形固定資産減価償却率">
          <a:extLst>
            <a:ext uri="{FF2B5EF4-FFF2-40B4-BE49-F238E27FC236}">
              <a16:creationId xmlns:a16="http://schemas.microsoft.com/office/drawing/2014/main" id="{1E910DC5-1D78-42AB-91B7-A5A7D6A962AD}"/>
            </a:ext>
          </a:extLst>
        </xdr:cNvPr>
        <xdr:cNvSpPr txBox="1"/>
      </xdr:nvSpPr>
      <xdr:spPr>
        <a:xfrm>
          <a:off x="831542" y="1702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144797</xdr:rowOff>
    </xdr:from>
    <xdr:ext cx="405111" cy="259045"/>
    <xdr:sp macro="" textlink="">
      <xdr:nvSpPr>
        <xdr:cNvPr id="337" name="n_1mainValue【市民会館】&#10;有形固定資産減価償却率">
          <a:extLst>
            <a:ext uri="{FF2B5EF4-FFF2-40B4-BE49-F238E27FC236}">
              <a16:creationId xmlns:a16="http://schemas.microsoft.com/office/drawing/2014/main" id="{9C917A5F-B42C-4689-A961-B6E31554B00A}"/>
            </a:ext>
          </a:extLst>
        </xdr:cNvPr>
        <xdr:cNvSpPr txBox="1"/>
      </xdr:nvSpPr>
      <xdr:spPr>
        <a:xfrm>
          <a:off x="3153419" y="17645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102888</xdr:rowOff>
    </xdr:from>
    <xdr:ext cx="405111" cy="259045"/>
    <xdr:sp macro="" textlink="">
      <xdr:nvSpPr>
        <xdr:cNvPr id="338" name="n_2mainValue【市民会館】&#10;有形固定資産減価償却率">
          <a:extLst>
            <a:ext uri="{FF2B5EF4-FFF2-40B4-BE49-F238E27FC236}">
              <a16:creationId xmlns:a16="http://schemas.microsoft.com/office/drawing/2014/main" id="{4A999EE1-8BDC-4153-AC0C-EC1E11D4E60D}"/>
            </a:ext>
          </a:extLst>
        </xdr:cNvPr>
        <xdr:cNvSpPr txBox="1"/>
      </xdr:nvSpPr>
      <xdr:spPr>
        <a:xfrm>
          <a:off x="2372369" y="1760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60977</xdr:rowOff>
    </xdr:from>
    <xdr:ext cx="405111" cy="259045"/>
    <xdr:sp macro="" textlink="">
      <xdr:nvSpPr>
        <xdr:cNvPr id="339" name="n_3mainValue【市民会館】&#10;有形固定資産減価償却率">
          <a:extLst>
            <a:ext uri="{FF2B5EF4-FFF2-40B4-BE49-F238E27FC236}">
              <a16:creationId xmlns:a16="http://schemas.microsoft.com/office/drawing/2014/main" id="{21025B7B-E1F6-4BF5-A77C-955FD8AE3477}"/>
            </a:ext>
          </a:extLst>
        </xdr:cNvPr>
        <xdr:cNvSpPr txBox="1"/>
      </xdr:nvSpPr>
      <xdr:spPr>
        <a:xfrm>
          <a:off x="1603385" y="1756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80027</xdr:rowOff>
    </xdr:from>
    <xdr:ext cx="405111" cy="259045"/>
    <xdr:sp macro="" textlink="">
      <xdr:nvSpPr>
        <xdr:cNvPr id="340" name="n_4mainValue【市民会館】&#10;有形固定資産減価償却率">
          <a:extLst>
            <a:ext uri="{FF2B5EF4-FFF2-40B4-BE49-F238E27FC236}">
              <a16:creationId xmlns:a16="http://schemas.microsoft.com/office/drawing/2014/main" id="{9567C4E5-59E1-4A95-A536-268B07255CC5}"/>
            </a:ext>
          </a:extLst>
        </xdr:cNvPr>
        <xdr:cNvSpPr txBox="1"/>
      </xdr:nvSpPr>
      <xdr:spPr>
        <a:xfrm>
          <a:off x="831542" y="1741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a:extLst>
            <a:ext uri="{FF2B5EF4-FFF2-40B4-BE49-F238E27FC236}">
              <a16:creationId xmlns:a16="http://schemas.microsoft.com/office/drawing/2014/main" id="{A1F5B1F7-1842-4126-A06D-4E36AB243442}"/>
            </a:ext>
          </a:extLst>
        </xdr:cNvPr>
        <xdr:cNvSpPr/>
      </xdr:nvSpPr>
      <xdr:spPr>
        <a:xfrm>
          <a:off x="5793423" y="15188566"/>
          <a:ext cx="4129088" cy="62071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a:extLst>
            <a:ext uri="{FF2B5EF4-FFF2-40B4-BE49-F238E27FC236}">
              <a16:creationId xmlns:a16="http://schemas.microsoft.com/office/drawing/2014/main" id="{19916AEE-E171-4806-AF50-B3BFFEA3E99C}"/>
            </a:ext>
          </a:extLst>
        </xdr:cNvPr>
        <xdr:cNvSpPr/>
      </xdr:nvSpPr>
      <xdr:spPr>
        <a:xfrm>
          <a:off x="5898516" y="1583277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a:extLst>
            <a:ext uri="{FF2B5EF4-FFF2-40B4-BE49-F238E27FC236}">
              <a16:creationId xmlns:a16="http://schemas.microsoft.com/office/drawing/2014/main" id="{3901F1FB-840C-4400-9E5D-9AE2B0778803}"/>
            </a:ext>
          </a:extLst>
        </xdr:cNvPr>
        <xdr:cNvSpPr/>
      </xdr:nvSpPr>
      <xdr:spPr>
        <a:xfrm>
          <a:off x="5898516" y="1602835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a:extLst>
            <a:ext uri="{FF2B5EF4-FFF2-40B4-BE49-F238E27FC236}">
              <a16:creationId xmlns:a16="http://schemas.microsoft.com/office/drawing/2014/main" id="{450A9379-9C31-41A2-9969-B20250CC482B}"/>
            </a:ext>
          </a:extLst>
        </xdr:cNvPr>
        <xdr:cNvSpPr/>
      </xdr:nvSpPr>
      <xdr:spPr>
        <a:xfrm>
          <a:off x="6793548" y="1583277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a:extLst>
            <a:ext uri="{FF2B5EF4-FFF2-40B4-BE49-F238E27FC236}">
              <a16:creationId xmlns:a16="http://schemas.microsoft.com/office/drawing/2014/main" id="{2C128B48-AD12-432C-A67B-2AEAE998E7C1}"/>
            </a:ext>
          </a:extLst>
        </xdr:cNvPr>
        <xdr:cNvSpPr/>
      </xdr:nvSpPr>
      <xdr:spPr>
        <a:xfrm>
          <a:off x="6793548" y="1602835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a:extLst>
            <a:ext uri="{FF2B5EF4-FFF2-40B4-BE49-F238E27FC236}">
              <a16:creationId xmlns:a16="http://schemas.microsoft.com/office/drawing/2014/main" id="{AB0BC8A7-A5F9-4D4C-9517-21C8D3263599}"/>
            </a:ext>
          </a:extLst>
        </xdr:cNvPr>
        <xdr:cNvSpPr/>
      </xdr:nvSpPr>
      <xdr:spPr>
        <a:xfrm>
          <a:off x="7793673" y="1583277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a:extLst>
            <a:ext uri="{FF2B5EF4-FFF2-40B4-BE49-F238E27FC236}">
              <a16:creationId xmlns:a16="http://schemas.microsoft.com/office/drawing/2014/main" id="{DF6F9A7E-883D-4B44-B905-B5E707C9A597}"/>
            </a:ext>
          </a:extLst>
        </xdr:cNvPr>
        <xdr:cNvSpPr/>
      </xdr:nvSpPr>
      <xdr:spPr>
        <a:xfrm>
          <a:off x="7793673" y="1602835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a:extLst>
            <a:ext uri="{FF2B5EF4-FFF2-40B4-BE49-F238E27FC236}">
              <a16:creationId xmlns:a16="http://schemas.microsoft.com/office/drawing/2014/main" id="{DF66700E-71C5-41A4-8922-BBEFC92E0CEC}"/>
            </a:ext>
          </a:extLst>
        </xdr:cNvPr>
        <xdr:cNvSpPr/>
      </xdr:nvSpPr>
      <xdr:spPr>
        <a:xfrm>
          <a:off x="5793423" y="16302991"/>
          <a:ext cx="4129088" cy="22193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a:extLst>
            <a:ext uri="{FF2B5EF4-FFF2-40B4-BE49-F238E27FC236}">
              <a16:creationId xmlns:a16="http://schemas.microsoft.com/office/drawing/2014/main" id="{80541780-5CC4-4712-BC2E-5A54C0B988E8}"/>
            </a:ext>
          </a:extLst>
        </xdr:cNvPr>
        <xdr:cNvSpPr txBox="1"/>
      </xdr:nvSpPr>
      <xdr:spPr>
        <a:xfrm>
          <a:off x="5755323" y="16116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a:extLst>
            <a:ext uri="{FF2B5EF4-FFF2-40B4-BE49-F238E27FC236}">
              <a16:creationId xmlns:a16="http://schemas.microsoft.com/office/drawing/2014/main" id="{E0C70328-5377-4216-BC08-E3D295E17652}"/>
            </a:ext>
          </a:extLst>
        </xdr:cNvPr>
        <xdr:cNvCxnSpPr/>
      </xdr:nvCxnSpPr>
      <xdr:spPr>
        <a:xfrm>
          <a:off x="5793423" y="18522316"/>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1" name="直線コネクタ 350">
          <a:extLst>
            <a:ext uri="{FF2B5EF4-FFF2-40B4-BE49-F238E27FC236}">
              <a16:creationId xmlns:a16="http://schemas.microsoft.com/office/drawing/2014/main" id="{CD32A505-03F2-4398-B35D-CBFF437A5422}"/>
            </a:ext>
          </a:extLst>
        </xdr:cNvPr>
        <xdr:cNvCxnSpPr/>
      </xdr:nvCxnSpPr>
      <xdr:spPr>
        <a:xfrm>
          <a:off x="5793423" y="18204317"/>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2" name="テキスト ボックス 351">
          <a:extLst>
            <a:ext uri="{FF2B5EF4-FFF2-40B4-BE49-F238E27FC236}">
              <a16:creationId xmlns:a16="http://schemas.microsoft.com/office/drawing/2014/main" id="{7358463D-A278-4A44-8DDF-3E819AFAFAE0}"/>
            </a:ext>
          </a:extLst>
        </xdr:cNvPr>
        <xdr:cNvSpPr txBox="1"/>
      </xdr:nvSpPr>
      <xdr:spPr>
        <a:xfrm>
          <a:off x="5374821" y="180678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3" name="直線コネクタ 352">
          <a:extLst>
            <a:ext uri="{FF2B5EF4-FFF2-40B4-BE49-F238E27FC236}">
              <a16:creationId xmlns:a16="http://schemas.microsoft.com/office/drawing/2014/main" id="{43E6B8FD-DA63-41BD-9D96-647293DEE838}"/>
            </a:ext>
          </a:extLst>
        </xdr:cNvPr>
        <xdr:cNvCxnSpPr/>
      </xdr:nvCxnSpPr>
      <xdr:spPr>
        <a:xfrm>
          <a:off x="5793423" y="17886318"/>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4" name="テキスト ボックス 353">
          <a:extLst>
            <a:ext uri="{FF2B5EF4-FFF2-40B4-BE49-F238E27FC236}">
              <a16:creationId xmlns:a16="http://schemas.microsoft.com/office/drawing/2014/main" id="{7FA033EE-583F-4088-B729-66B84218EE3D}"/>
            </a:ext>
          </a:extLst>
        </xdr:cNvPr>
        <xdr:cNvSpPr txBox="1"/>
      </xdr:nvSpPr>
      <xdr:spPr>
        <a:xfrm>
          <a:off x="5374821" y="177517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5" name="直線コネクタ 354">
          <a:extLst>
            <a:ext uri="{FF2B5EF4-FFF2-40B4-BE49-F238E27FC236}">
              <a16:creationId xmlns:a16="http://schemas.microsoft.com/office/drawing/2014/main" id="{463433F1-2AEC-44FA-80B0-A3390A02A9C5}"/>
            </a:ext>
          </a:extLst>
        </xdr:cNvPr>
        <xdr:cNvCxnSpPr/>
      </xdr:nvCxnSpPr>
      <xdr:spPr>
        <a:xfrm>
          <a:off x="5793423" y="17568319"/>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6" name="テキスト ボックス 355">
          <a:extLst>
            <a:ext uri="{FF2B5EF4-FFF2-40B4-BE49-F238E27FC236}">
              <a16:creationId xmlns:a16="http://schemas.microsoft.com/office/drawing/2014/main" id="{5B73C04D-6998-46DD-9E85-0A8F583D1CBD}"/>
            </a:ext>
          </a:extLst>
        </xdr:cNvPr>
        <xdr:cNvSpPr txBox="1"/>
      </xdr:nvSpPr>
      <xdr:spPr>
        <a:xfrm>
          <a:off x="5374821" y="174337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7" name="直線コネクタ 356">
          <a:extLst>
            <a:ext uri="{FF2B5EF4-FFF2-40B4-BE49-F238E27FC236}">
              <a16:creationId xmlns:a16="http://schemas.microsoft.com/office/drawing/2014/main" id="{B6188D9A-8AEE-4E41-921A-B9868641DC49}"/>
            </a:ext>
          </a:extLst>
        </xdr:cNvPr>
        <xdr:cNvCxnSpPr/>
      </xdr:nvCxnSpPr>
      <xdr:spPr>
        <a:xfrm>
          <a:off x="5793423" y="17255082"/>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8" name="テキスト ボックス 357">
          <a:extLst>
            <a:ext uri="{FF2B5EF4-FFF2-40B4-BE49-F238E27FC236}">
              <a16:creationId xmlns:a16="http://schemas.microsoft.com/office/drawing/2014/main" id="{5490473D-D758-469E-BD3A-A4967A4C6986}"/>
            </a:ext>
          </a:extLst>
        </xdr:cNvPr>
        <xdr:cNvSpPr txBox="1"/>
      </xdr:nvSpPr>
      <xdr:spPr>
        <a:xfrm>
          <a:off x="5374821" y="171157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9" name="直線コネクタ 358">
          <a:extLst>
            <a:ext uri="{FF2B5EF4-FFF2-40B4-BE49-F238E27FC236}">
              <a16:creationId xmlns:a16="http://schemas.microsoft.com/office/drawing/2014/main" id="{9FD6D784-191B-4DCA-9E12-A3DDDBF81E45}"/>
            </a:ext>
          </a:extLst>
        </xdr:cNvPr>
        <xdr:cNvCxnSpPr/>
      </xdr:nvCxnSpPr>
      <xdr:spPr>
        <a:xfrm>
          <a:off x="5793423" y="16937084"/>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0" name="テキスト ボックス 359">
          <a:extLst>
            <a:ext uri="{FF2B5EF4-FFF2-40B4-BE49-F238E27FC236}">
              <a16:creationId xmlns:a16="http://schemas.microsoft.com/office/drawing/2014/main" id="{AFCAFB92-EEB0-4E09-B29B-44E3E584672A}"/>
            </a:ext>
          </a:extLst>
        </xdr:cNvPr>
        <xdr:cNvSpPr txBox="1"/>
      </xdr:nvSpPr>
      <xdr:spPr>
        <a:xfrm>
          <a:off x="5374821" y="1679771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1" name="直線コネクタ 360">
          <a:extLst>
            <a:ext uri="{FF2B5EF4-FFF2-40B4-BE49-F238E27FC236}">
              <a16:creationId xmlns:a16="http://schemas.microsoft.com/office/drawing/2014/main" id="{83355503-B935-4B1F-8E59-1130D1A91250}"/>
            </a:ext>
          </a:extLst>
        </xdr:cNvPr>
        <xdr:cNvCxnSpPr/>
      </xdr:nvCxnSpPr>
      <xdr:spPr>
        <a:xfrm>
          <a:off x="5793423" y="16619084"/>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2" name="テキスト ボックス 361">
          <a:extLst>
            <a:ext uri="{FF2B5EF4-FFF2-40B4-BE49-F238E27FC236}">
              <a16:creationId xmlns:a16="http://schemas.microsoft.com/office/drawing/2014/main" id="{96AF5321-5F4A-45D2-ADB6-337467EE7F1F}"/>
            </a:ext>
          </a:extLst>
        </xdr:cNvPr>
        <xdr:cNvSpPr txBox="1"/>
      </xdr:nvSpPr>
      <xdr:spPr>
        <a:xfrm>
          <a:off x="5374821" y="1647971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3" name="直線コネクタ 362">
          <a:extLst>
            <a:ext uri="{FF2B5EF4-FFF2-40B4-BE49-F238E27FC236}">
              <a16:creationId xmlns:a16="http://schemas.microsoft.com/office/drawing/2014/main" id="{A1E091CC-1771-431C-9379-A2D44890D6EC}"/>
            </a:ext>
          </a:extLst>
        </xdr:cNvPr>
        <xdr:cNvCxnSpPr/>
      </xdr:nvCxnSpPr>
      <xdr:spPr>
        <a:xfrm>
          <a:off x="5793423" y="16302991"/>
          <a:ext cx="40909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4" name="テキスト ボックス 363">
          <a:extLst>
            <a:ext uri="{FF2B5EF4-FFF2-40B4-BE49-F238E27FC236}">
              <a16:creationId xmlns:a16="http://schemas.microsoft.com/office/drawing/2014/main" id="{68035E83-24B0-4944-AED1-A1DF53081C3B}"/>
            </a:ext>
          </a:extLst>
        </xdr:cNvPr>
        <xdr:cNvSpPr txBox="1"/>
      </xdr:nvSpPr>
      <xdr:spPr>
        <a:xfrm>
          <a:off x="5374821" y="16166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5" name="【市民会館】&#10;一人当たり面積グラフ枠">
          <a:extLst>
            <a:ext uri="{FF2B5EF4-FFF2-40B4-BE49-F238E27FC236}">
              <a16:creationId xmlns:a16="http://schemas.microsoft.com/office/drawing/2014/main" id="{2EEBCAE0-0442-4DB6-83B2-A3AFB1F6F587}"/>
            </a:ext>
          </a:extLst>
        </xdr:cNvPr>
        <xdr:cNvSpPr/>
      </xdr:nvSpPr>
      <xdr:spPr>
        <a:xfrm>
          <a:off x="5793423" y="16302991"/>
          <a:ext cx="4129088" cy="22193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109</xdr:row>
      <xdr:rowOff>2721</xdr:rowOff>
    </xdr:to>
    <xdr:cxnSp macro="">
      <xdr:nvCxnSpPr>
        <xdr:cNvPr id="366" name="直線コネクタ 365">
          <a:extLst>
            <a:ext uri="{FF2B5EF4-FFF2-40B4-BE49-F238E27FC236}">
              <a16:creationId xmlns:a16="http://schemas.microsoft.com/office/drawing/2014/main" id="{F147E66A-4423-4ACA-B67E-5ECE859B0818}"/>
            </a:ext>
          </a:extLst>
        </xdr:cNvPr>
        <xdr:cNvCxnSpPr/>
      </xdr:nvCxnSpPr>
      <xdr:spPr>
        <a:xfrm flipV="1">
          <a:off x="9167178" y="16835437"/>
          <a:ext cx="0" cy="1336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367" name="【市民会館】&#10;一人当たり面積最小値テキスト">
          <a:extLst>
            <a:ext uri="{FF2B5EF4-FFF2-40B4-BE49-F238E27FC236}">
              <a16:creationId xmlns:a16="http://schemas.microsoft.com/office/drawing/2014/main" id="{846647FF-00D3-4DEE-9C31-0D05CD070C30}"/>
            </a:ext>
          </a:extLst>
        </xdr:cNvPr>
        <xdr:cNvSpPr txBox="1"/>
      </xdr:nvSpPr>
      <xdr:spPr>
        <a:xfrm>
          <a:off x="9205913" y="1817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368" name="直線コネクタ 367">
          <a:extLst>
            <a:ext uri="{FF2B5EF4-FFF2-40B4-BE49-F238E27FC236}">
              <a16:creationId xmlns:a16="http://schemas.microsoft.com/office/drawing/2014/main" id="{A3B0ED8B-58E2-41CA-983B-8A1B4A4390CB}"/>
            </a:ext>
          </a:extLst>
        </xdr:cNvPr>
        <xdr:cNvCxnSpPr/>
      </xdr:nvCxnSpPr>
      <xdr:spPr>
        <a:xfrm>
          <a:off x="9103678" y="18171659"/>
          <a:ext cx="15208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369" name="【市民会館】&#10;一人当たり面積最大値テキスト">
          <a:extLst>
            <a:ext uri="{FF2B5EF4-FFF2-40B4-BE49-F238E27FC236}">
              <a16:creationId xmlns:a16="http://schemas.microsoft.com/office/drawing/2014/main" id="{C7A26CBC-B2C0-4959-BAF9-2B5CC3A604BE}"/>
            </a:ext>
          </a:extLst>
        </xdr:cNvPr>
        <xdr:cNvSpPr txBox="1"/>
      </xdr:nvSpPr>
      <xdr:spPr>
        <a:xfrm>
          <a:off x="9205913" y="1661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370" name="直線コネクタ 369">
          <a:extLst>
            <a:ext uri="{FF2B5EF4-FFF2-40B4-BE49-F238E27FC236}">
              <a16:creationId xmlns:a16="http://schemas.microsoft.com/office/drawing/2014/main" id="{149852B6-4DB4-43C6-A6AF-2B4E57C9A747}"/>
            </a:ext>
          </a:extLst>
        </xdr:cNvPr>
        <xdr:cNvCxnSpPr/>
      </xdr:nvCxnSpPr>
      <xdr:spPr>
        <a:xfrm>
          <a:off x="9103678" y="16835437"/>
          <a:ext cx="15208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115225</xdr:rowOff>
    </xdr:from>
    <xdr:ext cx="469744" cy="259045"/>
    <xdr:sp macro="" textlink="">
      <xdr:nvSpPr>
        <xdr:cNvPr id="371" name="【市民会館】&#10;一人当たり面積平均値テキスト">
          <a:extLst>
            <a:ext uri="{FF2B5EF4-FFF2-40B4-BE49-F238E27FC236}">
              <a16:creationId xmlns:a16="http://schemas.microsoft.com/office/drawing/2014/main" id="{7054956B-21B3-412E-B4FB-ED429F12D92D}"/>
            </a:ext>
          </a:extLst>
        </xdr:cNvPr>
        <xdr:cNvSpPr txBox="1"/>
      </xdr:nvSpPr>
      <xdr:spPr>
        <a:xfrm>
          <a:off x="9205913" y="17617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372" name="フローチャート: 判断 371">
          <a:extLst>
            <a:ext uri="{FF2B5EF4-FFF2-40B4-BE49-F238E27FC236}">
              <a16:creationId xmlns:a16="http://schemas.microsoft.com/office/drawing/2014/main" id="{B9035BE1-1A31-412F-830A-7F6D3CEB8FE4}"/>
            </a:ext>
          </a:extLst>
        </xdr:cNvPr>
        <xdr:cNvSpPr/>
      </xdr:nvSpPr>
      <xdr:spPr>
        <a:xfrm>
          <a:off x="9141778" y="17760271"/>
          <a:ext cx="75883" cy="9874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77651</xdr:rowOff>
    </xdr:from>
    <xdr:to>
      <xdr:col>50</xdr:col>
      <xdr:colOff>165100</xdr:colOff>
      <xdr:row>107</xdr:row>
      <xdr:rowOff>7801</xdr:rowOff>
    </xdr:to>
    <xdr:sp macro="" textlink="">
      <xdr:nvSpPr>
        <xdr:cNvPr id="373" name="フローチャート: 判断 372">
          <a:extLst>
            <a:ext uri="{FF2B5EF4-FFF2-40B4-BE49-F238E27FC236}">
              <a16:creationId xmlns:a16="http://schemas.microsoft.com/office/drawing/2014/main" id="{28796316-F21B-4DE2-9A42-C66C22FB5076}"/>
            </a:ext>
          </a:extLst>
        </xdr:cNvPr>
        <xdr:cNvSpPr/>
      </xdr:nvSpPr>
      <xdr:spPr>
        <a:xfrm>
          <a:off x="8398828" y="17746526"/>
          <a:ext cx="99695" cy="9874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100512</xdr:rowOff>
    </xdr:from>
    <xdr:to>
      <xdr:col>46</xdr:col>
      <xdr:colOff>38100</xdr:colOff>
      <xdr:row>107</xdr:row>
      <xdr:rowOff>30662</xdr:rowOff>
    </xdr:to>
    <xdr:sp macro="" textlink="">
      <xdr:nvSpPr>
        <xdr:cNvPr id="374" name="フローチャート: 判断 373">
          <a:extLst>
            <a:ext uri="{FF2B5EF4-FFF2-40B4-BE49-F238E27FC236}">
              <a16:creationId xmlns:a16="http://schemas.microsoft.com/office/drawing/2014/main" id="{CAF6D059-C24F-45AD-A45E-004FA81118F6}"/>
            </a:ext>
          </a:extLst>
        </xdr:cNvPr>
        <xdr:cNvSpPr/>
      </xdr:nvSpPr>
      <xdr:spPr>
        <a:xfrm>
          <a:off x="7626986" y="17770340"/>
          <a:ext cx="78739"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375" name="フローチャート: 判断 374">
          <a:extLst>
            <a:ext uri="{FF2B5EF4-FFF2-40B4-BE49-F238E27FC236}">
              <a16:creationId xmlns:a16="http://schemas.microsoft.com/office/drawing/2014/main" id="{A7421B4B-BB90-4A43-A06C-4BC472AA1A2C}"/>
            </a:ext>
          </a:extLst>
        </xdr:cNvPr>
        <xdr:cNvSpPr/>
      </xdr:nvSpPr>
      <xdr:spPr>
        <a:xfrm>
          <a:off x="6834188" y="17705705"/>
          <a:ext cx="102553" cy="10255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376" name="フローチャート: 判断 375">
          <a:extLst>
            <a:ext uri="{FF2B5EF4-FFF2-40B4-BE49-F238E27FC236}">
              <a16:creationId xmlns:a16="http://schemas.microsoft.com/office/drawing/2014/main" id="{5B84540E-2954-4E9A-8B6A-AB53E362860A}"/>
            </a:ext>
          </a:extLst>
        </xdr:cNvPr>
        <xdr:cNvSpPr/>
      </xdr:nvSpPr>
      <xdr:spPr>
        <a:xfrm>
          <a:off x="6065203" y="17695228"/>
          <a:ext cx="996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88F470A4-5031-4490-8892-C0DBEE73C3F6}"/>
            </a:ext>
          </a:extLst>
        </xdr:cNvPr>
        <xdr:cNvSpPr txBox="1"/>
      </xdr:nvSpPr>
      <xdr:spPr>
        <a:xfrm>
          <a:off x="9001125" y="185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B6FC02BD-517C-42AD-B3DB-4B25BDEA76B3}"/>
            </a:ext>
          </a:extLst>
        </xdr:cNvPr>
        <xdr:cNvSpPr txBox="1"/>
      </xdr:nvSpPr>
      <xdr:spPr>
        <a:xfrm>
          <a:off x="8281988" y="185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F081BB8F-E1C9-4C8B-B632-A3EA98F67C81}"/>
            </a:ext>
          </a:extLst>
        </xdr:cNvPr>
        <xdr:cNvSpPr txBox="1"/>
      </xdr:nvSpPr>
      <xdr:spPr>
        <a:xfrm>
          <a:off x="7503478" y="185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A715828A-F363-465F-8357-782F9C1EFE56}"/>
            </a:ext>
          </a:extLst>
        </xdr:cNvPr>
        <xdr:cNvSpPr txBox="1"/>
      </xdr:nvSpPr>
      <xdr:spPr>
        <a:xfrm>
          <a:off x="6717348" y="185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E0519294-4DF3-459B-8066-E00BE9189387}"/>
            </a:ext>
          </a:extLst>
        </xdr:cNvPr>
        <xdr:cNvSpPr txBox="1"/>
      </xdr:nvSpPr>
      <xdr:spPr>
        <a:xfrm>
          <a:off x="5948363" y="185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54792</xdr:rowOff>
    </xdr:from>
    <xdr:to>
      <xdr:col>55</xdr:col>
      <xdr:colOff>50800</xdr:colOff>
      <xdr:row>107</xdr:row>
      <xdr:rowOff>156392</xdr:rowOff>
    </xdr:to>
    <xdr:sp macro="" textlink="">
      <xdr:nvSpPr>
        <xdr:cNvPr id="382" name="楕円 381">
          <a:extLst>
            <a:ext uri="{FF2B5EF4-FFF2-40B4-BE49-F238E27FC236}">
              <a16:creationId xmlns:a16="http://schemas.microsoft.com/office/drawing/2014/main" id="{0BD51081-4B7A-4B42-BD7D-731A294C6391}"/>
            </a:ext>
          </a:extLst>
        </xdr:cNvPr>
        <xdr:cNvSpPr/>
      </xdr:nvSpPr>
      <xdr:spPr>
        <a:xfrm>
          <a:off x="9141778" y="17889403"/>
          <a:ext cx="75883" cy="10445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33219</xdr:rowOff>
    </xdr:from>
    <xdr:ext cx="469744" cy="259045"/>
    <xdr:sp macro="" textlink="">
      <xdr:nvSpPr>
        <xdr:cNvPr id="383" name="【市民会館】&#10;一人当たり面積該当値テキスト">
          <a:extLst>
            <a:ext uri="{FF2B5EF4-FFF2-40B4-BE49-F238E27FC236}">
              <a16:creationId xmlns:a16="http://schemas.microsoft.com/office/drawing/2014/main" id="{038B089A-523D-451D-9C0A-39EE13185DD2}"/>
            </a:ext>
          </a:extLst>
        </xdr:cNvPr>
        <xdr:cNvSpPr txBox="1"/>
      </xdr:nvSpPr>
      <xdr:spPr>
        <a:xfrm>
          <a:off x="9205913" y="1786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54792</xdr:rowOff>
    </xdr:from>
    <xdr:to>
      <xdr:col>50</xdr:col>
      <xdr:colOff>165100</xdr:colOff>
      <xdr:row>107</xdr:row>
      <xdr:rowOff>156392</xdr:rowOff>
    </xdr:to>
    <xdr:sp macro="" textlink="">
      <xdr:nvSpPr>
        <xdr:cNvPr id="384" name="楕円 383">
          <a:extLst>
            <a:ext uri="{FF2B5EF4-FFF2-40B4-BE49-F238E27FC236}">
              <a16:creationId xmlns:a16="http://schemas.microsoft.com/office/drawing/2014/main" id="{7DF1DF19-E1D8-4A17-931B-41DF0263E9DD}"/>
            </a:ext>
          </a:extLst>
        </xdr:cNvPr>
        <xdr:cNvSpPr/>
      </xdr:nvSpPr>
      <xdr:spPr>
        <a:xfrm>
          <a:off x="8398828" y="17889403"/>
          <a:ext cx="99695" cy="10445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105592</xdr:rowOff>
    </xdr:from>
    <xdr:to>
      <xdr:col>55</xdr:col>
      <xdr:colOff>0</xdr:colOff>
      <xdr:row>107</xdr:row>
      <xdr:rowOff>105592</xdr:rowOff>
    </xdr:to>
    <xdr:cxnSp macro="">
      <xdr:nvCxnSpPr>
        <xdr:cNvPr id="385" name="直線コネクタ 384">
          <a:extLst>
            <a:ext uri="{FF2B5EF4-FFF2-40B4-BE49-F238E27FC236}">
              <a16:creationId xmlns:a16="http://schemas.microsoft.com/office/drawing/2014/main" id="{4AD5212B-7F7D-458E-8334-134E3749A4B5}"/>
            </a:ext>
          </a:extLst>
        </xdr:cNvPr>
        <xdr:cNvCxnSpPr/>
      </xdr:nvCxnSpPr>
      <xdr:spPr>
        <a:xfrm>
          <a:off x="8448675" y="17939250"/>
          <a:ext cx="71913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54792</xdr:rowOff>
    </xdr:from>
    <xdr:to>
      <xdr:col>46</xdr:col>
      <xdr:colOff>38100</xdr:colOff>
      <xdr:row>107</xdr:row>
      <xdr:rowOff>156392</xdr:rowOff>
    </xdr:to>
    <xdr:sp macro="" textlink="">
      <xdr:nvSpPr>
        <xdr:cNvPr id="386" name="楕円 385">
          <a:extLst>
            <a:ext uri="{FF2B5EF4-FFF2-40B4-BE49-F238E27FC236}">
              <a16:creationId xmlns:a16="http://schemas.microsoft.com/office/drawing/2014/main" id="{69512883-D009-49F9-B33A-01B26243ABDE}"/>
            </a:ext>
          </a:extLst>
        </xdr:cNvPr>
        <xdr:cNvSpPr/>
      </xdr:nvSpPr>
      <xdr:spPr>
        <a:xfrm>
          <a:off x="7626986" y="17889403"/>
          <a:ext cx="78739" cy="10445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105592</xdr:rowOff>
    </xdr:from>
    <xdr:to>
      <xdr:col>50</xdr:col>
      <xdr:colOff>114300</xdr:colOff>
      <xdr:row>107</xdr:row>
      <xdr:rowOff>105592</xdr:rowOff>
    </xdr:to>
    <xdr:cxnSp macro="">
      <xdr:nvCxnSpPr>
        <xdr:cNvPr id="387" name="直線コネクタ 386">
          <a:extLst>
            <a:ext uri="{FF2B5EF4-FFF2-40B4-BE49-F238E27FC236}">
              <a16:creationId xmlns:a16="http://schemas.microsoft.com/office/drawing/2014/main" id="{A548E9FE-4FC2-4977-8B11-1BE97D59118F}"/>
            </a:ext>
          </a:extLst>
        </xdr:cNvPr>
        <xdr:cNvCxnSpPr/>
      </xdr:nvCxnSpPr>
      <xdr:spPr>
        <a:xfrm>
          <a:off x="7670166" y="17939250"/>
          <a:ext cx="778509"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51526</xdr:rowOff>
    </xdr:from>
    <xdr:to>
      <xdr:col>41</xdr:col>
      <xdr:colOff>101600</xdr:colOff>
      <xdr:row>107</xdr:row>
      <xdr:rowOff>153126</xdr:rowOff>
    </xdr:to>
    <xdr:sp macro="" textlink="">
      <xdr:nvSpPr>
        <xdr:cNvPr id="388" name="楕円 387">
          <a:extLst>
            <a:ext uri="{FF2B5EF4-FFF2-40B4-BE49-F238E27FC236}">
              <a16:creationId xmlns:a16="http://schemas.microsoft.com/office/drawing/2014/main" id="{F1986F8D-EFB0-44B7-8AFD-2FAD52B37908}"/>
            </a:ext>
          </a:extLst>
        </xdr:cNvPr>
        <xdr:cNvSpPr/>
      </xdr:nvSpPr>
      <xdr:spPr>
        <a:xfrm>
          <a:off x="6834188" y="17886137"/>
          <a:ext cx="102553" cy="1025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102326</xdr:rowOff>
    </xdr:from>
    <xdr:to>
      <xdr:col>45</xdr:col>
      <xdr:colOff>177800</xdr:colOff>
      <xdr:row>107</xdr:row>
      <xdr:rowOff>105592</xdr:rowOff>
    </xdr:to>
    <xdr:cxnSp macro="">
      <xdr:nvCxnSpPr>
        <xdr:cNvPr id="389" name="直線コネクタ 388">
          <a:extLst>
            <a:ext uri="{FF2B5EF4-FFF2-40B4-BE49-F238E27FC236}">
              <a16:creationId xmlns:a16="http://schemas.microsoft.com/office/drawing/2014/main" id="{29A6ACD6-FDAC-4B72-9215-7BD567A9BAC9}"/>
            </a:ext>
          </a:extLst>
        </xdr:cNvPr>
        <xdr:cNvCxnSpPr/>
      </xdr:nvCxnSpPr>
      <xdr:spPr>
        <a:xfrm>
          <a:off x="6884036" y="17938842"/>
          <a:ext cx="78613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53158</xdr:rowOff>
    </xdr:from>
    <xdr:to>
      <xdr:col>36</xdr:col>
      <xdr:colOff>165100</xdr:colOff>
      <xdr:row>107</xdr:row>
      <xdr:rowOff>154758</xdr:rowOff>
    </xdr:to>
    <xdr:sp macro="" textlink="">
      <xdr:nvSpPr>
        <xdr:cNvPr id="390" name="楕円 389">
          <a:extLst>
            <a:ext uri="{FF2B5EF4-FFF2-40B4-BE49-F238E27FC236}">
              <a16:creationId xmlns:a16="http://schemas.microsoft.com/office/drawing/2014/main" id="{0136E8EC-384C-4BF3-82B2-EF0EDD696328}"/>
            </a:ext>
          </a:extLst>
        </xdr:cNvPr>
        <xdr:cNvSpPr/>
      </xdr:nvSpPr>
      <xdr:spPr>
        <a:xfrm>
          <a:off x="6065203" y="17887769"/>
          <a:ext cx="99695" cy="1025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102326</xdr:rowOff>
    </xdr:from>
    <xdr:to>
      <xdr:col>41</xdr:col>
      <xdr:colOff>50800</xdr:colOff>
      <xdr:row>107</xdr:row>
      <xdr:rowOff>103958</xdr:rowOff>
    </xdr:to>
    <xdr:cxnSp macro="">
      <xdr:nvCxnSpPr>
        <xdr:cNvPr id="391" name="直線コネクタ 390">
          <a:extLst>
            <a:ext uri="{FF2B5EF4-FFF2-40B4-BE49-F238E27FC236}">
              <a16:creationId xmlns:a16="http://schemas.microsoft.com/office/drawing/2014/main" id="{A52DCD5F-6748-47DC-9279-9332975F4120}"/>
            </a:ext>
          </a:extLst>
        </xdr:cNvPr>
        <xdr:cNvCxnSpPr/>
      </xdr:nvCxnSpPr>
      <xdr:spPr>
        <a:xfrm flipV="1">
          <a:off x="6115050" y="17938842"/>
          <a:ext cx="768986"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24328</xdr:rowOff>
    </xdr:from>
    <xdr:ext cx="469744" cy="259045"/>
    <xdr:sp macro="" textlink="">
      <xdr:nvSpPr>
        <xdr:cNvPr id="392" name="n_1aveValue【市民会館】&#10;一人当たり面積">
          <a:extLst>
            <a:ext uri="{FF2B5EF4-FFF2-40B4-BE49-F238E27FC236}">
              <a16:creationId xmlns:a16="http://schemas.microsoft.com/office/drawing/2014/main" id="{702ED530-1A49-4031-8604-9B207EFAF696}"/>
            </a:ext>
          </a:extLst>
        </xdr:cNvPr>
        <xdr:cNvSpPr txBox="1"/>
      </xdr:nvSpPr>
      <xdr:spPr>
        <a:xfrm>
          <a:off x="8225868" y="1752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47189</xdr:rowOff>
    </xdr:from>
    <xdr:ext cx="469744" cy="259045"/>
    <xdr:sp macro="" textlink="">
      <xdr:nvSpPr>
        <xdr:cNvPr id="393" name="n_2aveValue【市民会館】&#10;一人当たり面積">
          <a:extLst>
            <a:ext uri="{FF2B5EF4-FFF2-40B4-BE49-F238E27FC236}">
              <a16:creationId xmlns:a16="http://schemas.microsoft.com/office/drawing/2014/main" id="{85E03AB9-BDB5-4FB5-8EA9-8C8D63456EF4}"/>
            </a:ext>
          </a:extLst>
        </xdr:cNvPr>
        <xdr:cNvSpPr txBox="1"/>
      </xdr:nvSpPr>
      <xdr:spPr>
        <a:xfrm>
          <a:off x="7468630" y="1755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394" name="n_3aveValue【市民会館】&#10;一人当たり面積">
          <a:extLst>
            <a:ext uri="{FF2B5EF4-FFF2-40B4-BE49-F238E27FC236}">
              <a16:creationId xmlns:a16="http://schemas.microsoft.com/office/drawing/2014/main" id="{C13464EF-058E-402C-928B-85BE15CDE747}"/>
            </a:ext>
          </a:extLst>
        </xdr:cNvPr>
        <xdr:cNvSpPr txBox="1"/>
      </xdr:nvSpPr>
      <xdr:spPr>
        <a:xfrm>
          <a:off x="6675832" y="174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143527</xdr:rowOff>
    </xdr:from>
    <xdr:ext cx="469744" cy="259045"/>
    <xdr:sp macro="" textlink="">
      <xdr:nvSpPr>
        <xdr:cNvPr id="395" name="n_4aveValue【市民会館】&#10;一人当たり面積">
          <a:extLst>
            <a:ext uri="{FF2B5EF4-FFF2-40B4-BE49-F238E27FC236}">
              <a16:creationId xmlns:a16="http://schemas.microsoft.com/office/drawing/2014/main" id="{DD8C46A8-AC4F-4EBE-B067-498A167C1AD7}"/>
            </a:ext>
          </a:extLst>
        </xdr:cNvPr>
        <xdr:cNvSpPr txBox="1"/>
      </xdr:nvSpPr>
      <xdr:spPr>
        <a:xfrm>
          <a:off x="5902085" y="1747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147519</xdr:rowOff>
    </xdr:from>
    <xdr:ext cx="469744" cy="259045"/>
    <xdr:sp macro="" textlink="">
      <xdr:nvSpPr>
        <xdr:cNvPr id="396" name="n_1mainValue【市民会館】&#10;一人当たり面積">
          <a:extLst>
            <a:ext uri="{FF2B5EF4-FFF2-40B4-BE49-F238E27FC236}">
              <a16:creationId xmlns:a16="http://schemas.microsoft.com/office/drawing/2014/main" id="{FE80DB9F-557E-47D3-981B-6C3A4A38ACBD}"/>
            </a:ext>
          </a:extLst>
        </xdr:cNvPr>
        <xdr:cNvSpPr txBox="1"/>
      </xdr:nvSpPr>
      <xdr:spPr>
        <a:xfrm>
          <a:off x="8225868" y="179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147519</xdr:rowOff>
    </xdr:from>
    <xdr:ext cx="469744" cy="259045"/>
    <xdr:sp macro="" textlink="">
      <xdr:nvSpPr>
        <xdr:cNvPr id="397" name="n_2mainValue【市民会館】&#10;一人当たり面積">
          <a:extLst>
            <a:ext uri="{FF2B5EF4-FFF2-40B4-BE49-F238E27FC236}">
              <a16:creationId xmlns:a16="http://schemas.microsoft.com/office/drawing/2014/main" id="{1BE0B9D4-33EE-4915-8BF9-39757F623025}"/>
            </a:ext>
          </a:extLst>
        </xdr:cNvPr>
        <xdr:cNvSpPr txBox="1"/>
      </xdr:nvSpPr>
      <xdr:spPr>
        <a:xfrm>
          <a:off x="7468630" y="179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144253</xdr:rowOff>
    </xdr:from>
    <xdr:ext cx="469744" cy="259045"/>
    <xdr:sp macro="" textlink="">
      <xdr:nvSpPr>
        <xdr:cNvPr id="398" name="n_3mainValue【市民会館】&#10;一人当たり面積">
          <a:extLst>
            <a:ext uri="{FF2B5EF4-FFF2-40B4-BE49-F238E27FC236}">
              <a16:creationId xmlns:a16="http://schemas.microsoft.com/office/drawing/2014/main" id="{C1018796-8C09-466D-99D5-4A8337E001EB}"/>
            </a:ext>
          </a:extLst>
        </xdr:cNvPr>
        <xdr:cNvSpPr txBox="1"/>
      </xdr:nvSpPr>
      <xdr:spPr>
        <a:xfrm>
          <a:off x="6675832" y="1797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145885</xdr:rowOff>
    </xdr:from>
    <xdr:ext cx="469744" cy="259045"/>
    <xdr:sp macro="" textlink="">
      <xdr:nvSpPr>
        <xdr:cNvPr id="399" name="n_4mainValue【市民会館】&#10;一人当たり面積">
          <a:extLst>
            <a:ext uri="{FF2B5EF4-FFF2-40B4-BE49-F238E27FC236}">
              <a16:creationId xmlns:a16="http://schemas.microsoft.com/office/drawing/2014/main" id="{E1AD0EB1-7115-4B2B-91C4-5F4ADC4B6547}"/>
            </a:ext>
          </a:extLst>
        </xdr:cNvPr>
        <xdr:cNvSpPr txBox="1"/>
      </xdr:nvSpPr>
      <xdr:spPr>
        <a:xfrm>
          <a:off x="5902085" y="1797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a:extLst>
            <a:ext uri="{FF2B5EF4-FFF2-40B4-BE49-F238E27FC236}">
              <a16:creationId xmlns:a16="http://schemas.microsoft.com/office/drawing/2014/main" id="{8149E956-0A8C-469A-95FD-9F47821F1635}"/>
            </a:ext>
          </a:extLst>
        </xdr:cNvPr>
        <xdr:cNvSpPr/>
      </xdr:nvSpPr>
      <xdr:spPr>
        <a:xfrm>
          <a:off x="10899141" y="4076700"/>
          <a:ext cx="4129087" cy="6169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a:extLst>
            <a:ext uri="{FF2B5EF4-FFF2-40B4-BE49-F238E27FC236}">
              <a16:creationId xmlns:a16="http://schemas.microsoft.com/office/drawing/2014/main" id="{8F3E3A94-38F9-4715-8526-89CD243C3BB6}"/>
            </a:ext>
          </a:extLst>
        </xdr:cNvPr>
        <xdr:cNvSpPr/>
      </xdr:nvSpPr>
      <xdr:spPr>
        <a:xfrm>
          <a:off x="11001375" y="4717098"/>
          <a:ext cx="1333500" cy="25114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a:extLst>
            <a:ext uri="{FF2B5EF4-FFF2-40B4-BE49-F238E27FC236}">
              <a16:creationId xmlns:a16="http://schemas.microsoft.com/office/drawing/2014/main" id="{5CCF69B8-A07F-4F1B-B1CC-74E961871F16}"/>
            </a:ext>
          </a:extLst>
        </xdr:cNvPr>
        <xdr:cNvSpPr/>
      </xdr:nvSpPr>
      <xdr:spPr>
        <a:xfrm>
          <a:off x="11001375" y="491839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a:extLst>
            <a:ext uri="{FF2B5EF4-FFF2-40B4-BE49-F238E27FC236}">
              <a16:creationId xmlns:a16="http://schemas.microsoft.com/office/drawing/2014/main" id="{278C8D6A-CAD8-4602-9621-22F87CE71527}"/>
            </a:ext>
          </a:extLst>
        </xdr:cNvPr>
        <xdr:cNvSpPr/>
      </xdr:nvSpPr>
      <xdr:spPr>
        <a:xfrm>
          <a:off x="11899266" y="4717098"/>
          <a:ext cx="1333500" cy="25114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a:extLst>
            <a:ext uri="{FF2B5EF4-FFF2-40B4-BE49-F238E27FC236}">
              <a16:creationId xmlns:a16="http://schemas.microsoft.com/office/drawing/2014/main" id="{1C006514-B083-42DF-A76D-EF9296179676}"/>
            </a:ext>
          </a:extLst>
        </xdr:cNvPr>
        <xdr:cNvSpPr/>
      </xdr:nvSpPr>
      <xdr:spPr>
        <a:xfrm>
          <a:off x="11899266" y="491839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a:extLst>
            <a:ext uri="{FF2B5EF4-FFF2-40B4-BE49-F238E27FC236}">
              <a16:creationId xmlns:a16="http://schemas.microsoft.com/office/drawing/2014/main" id="{58856154-9037-4546-A1F1-BC04F831FB3C}"/>
            </a:ext>
          </a:extLst>
        </xdr:cNvPr>
        <xdr:cNvSpPr/>
      </xdr:nvSpPr>
      <xdr:spPr>
        <a:xfrm>
          <a:off x="12899391" y="4717098"/>
          <a:ext cx="1333500" cy="25114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a:extLst>
            <a:ext uri="{FF2B5EF4-FFF2-40B4-BE49-F238E27FC236}">
              <a16:creationId xmlns:a16="http://schemas.microsoft.com/office/drawing/2014/main" id="{D891D445-1442-4391-AE9F-FEBE43D048DA}"/>
            </a:ext>
          </a:extLst>
        </xdr:cNvPr>
        <xdr:cNvSpPr/>
      </xdr:nvSpPr>
      <xdr:spPr>
        <a:xfrm>
          <a:off x="12899391" y="491839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a:extLst>
            <a:ext uri="{FF2B5EF4-FFF2-40B4-BE49-F238E27FC236}">
              <a16:creationId xmlns:a16="http://schemas.microsoft.com/office/drawing/2014/main" id="{150C4287-6C3C-4E79-90E3-7ACF978AB712}"/>
            </a:ext>
          </a:extLst>
        </xdr:cNvPr>
        <xdr:cNvSpPr/>
      </xdr:nvSpPr>
      <xdr:spPr>
        <a:xfrm>
          <a:off x="10899141" y="5187316"/>
          <a:ext cx="4129087" cy="222313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8" name="テキスト ボックス 407">
          <a:extLst>
            <a:ext uri="{FF2B5EF4-FFF2-40B4-BE49-F238E27FC236}">
              <a16:creationId xmlns:a16="http://schemas.microsoft.com/office/drawing/2014/main" id="{8D6CB079-FAB9-4FB1-82FE-F34381517679}"/>
            </a:ext>
          </a:extLst>
        </xdr:cNvPr>
        <xdr:cNvSpPr txBox="1"/>
      </xdr:nvSpPr>
      <xdr:spPr>
        <a:xfrm>
          <a:off x="10861041" y="50006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9" name="直線コネクタ 408">
          <a:extLst>
            <a:ext uri="{FF2B5EF4-FFF2-40B4-BE49-F238E27FC236}">
              <a16:creationId xmlns:a16="http://schemas.microsoft.com/office/drawing/2014/main" id="{5BF036B2-7DA1-4262-98A6-A4E732F2A2A5}"/>
            </a:ext>
          </a:extLst>
        </xdr:cNvPr>
        <xdr:cNvCxnSpPr/>
      </xdr:nvCxnSpPr>
      <xdr:spPr>
        <a:xfrm>
          <a:off x="10899141" y="7410450"/>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0" name="テキスト ボックス 409">
          <a:extLst>
            <a:ext uri="{FF2B5EF4-FFF2-40B4-BE49-F238E27FC236}">
              <a16:creationId xmlns:a16="http://schemas.microsoft.com/office/drawing/2014/main" id="{7DA7CFF5-68F7-4EF4-AF06-E74E1DCA0B62}"/>
            </a:ext>
          </a:extLst>
        </xdr:cNvPr>
        <xdr:cNvSpPr txBox="1"/>
      </xdr:nvSpPr>
      <xdr:spPr>
        <a:xfrm>
          <a:off x="10501494" y="727108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1" name="直線コネクタ 410">
          <a:extLst>
            <a:ext uri="{FF2B5EF4-FFF2-40B4-BE49-F238E27FC236}">
              <a16:creationId xmlns:a16="http://schemas.microsoft.com/office/drawing/2014/main" id="{5CA9587B-9058-4A1D-A224-17C3CD65A398}"/>
            </a:ext>
          </a:extLst>
        </xdr:cNvPr>
        <xdr:cNvCxnSpPr/>
      </xdr:nvCxnSpPr>
      <xdr:spPr>
        <a:xfrm>
          <a:off x="10899141" y="7038975"/>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2" name="テキスト ボックス 411">
          <a:extLst>
            <a:ext uri="{FF2B5EF4-FFF2-40B4-BE49-F238E27FC236}">
              <a16:creationId xmlns:a16="http://schemas.microsoft.com/office/drawing/2014/main" id="{EDC33A83-13A4-4F75-BBF5-A4C0A257A4B0}"/>
            </a:ext>
          </a:extLst>
        </xdr:cNvPr>
        <xdr:cNvSpPr txBox="1"/>
      </xdr:nvSpPr>
      <xdr:spPr>
        <a:xfrm>
          <a:off x="10501494" y="68996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3" name="直線コネクタ 412">
          <a:extLst>
            <a:ext uri="{FF2B5EF4-FFF2-40B4-BE49-F238E27FC236}">
              <a16:creationId xmlns:a16="http://schemas.microsoft.com/office/drawing/2014/main" id="{FEA19810-64A0-43E7-87CC-9D53C7AA1AF6}"/>
            </a:ext>
          </a:extLst>
        </xdr:cNvPr>
        <xdr:cNvCxnSpPr/>
      </xdr:nvCxnSpPr>
      <xdr:spPr>
        <a:xfrm>
          <a:off x="10899141" y="6667500"/>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4" name="テキスト ボックス 413">
          <a:extLst>
            <a:ext uri="{FF2B5EF4-FFF2-40B4-BE49-F238E27FC236}">
              <a16:creationId xmlns:a16="http://schemas.microsoft.com/office/drawing/2014/main" id="{7BD8A7A6-4597-4B4F-B2CD-5C6B615DBF47}"/>
            </a:ext>
          </a:extLst>
        </xdr:cNvPr>
        <xdr:cNvSpPr txBox="1"/>
      </xdr:nvSpPr>
      <xdr:spPr>
        <a:xfrm>
          <a:off x="10542754" y="652813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5" name="直線コネクタ 414">
          <a:extLst>
            <a:ext uri="{FF2B5EF4-FFF2-40B4-BE49-F238E27FC236}">
              <a16:creationId xmlns:a16="http://schemas.microsoft.com/office/drawing/2014/main" id="{43EA6436-5885-47EB-BFF0-9E7014FDBACC}"/>
            </a:ext>
          </a:extLst>
        </xdr:cNvPr>
        <xdr:cNvCxnSpPr/>
      </xdr:nvCxnSpPr>
      <xdr:spPr>
        <a:xfrm>
          <a:off x="10899141" y="6301741"/>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6" name="テキスト ボックス 415">
          <a:extLst>
            <a:ext uri="{FF2B5EF4-FFF2-40B4-BE49-F238E27FC236}">
              <a16:creationId xmlns:a16="http://schemas.microsoft.com/office/drawing/2014/main" id="{C047291B-9A34-490F-B8A8-5E3C357C72B4}"/>
            </a:ext>
          </a:extLst>
        </xdr:cNvPr>
        <xdr:cNvSpPr txBox="1"/>
      </xdr:nvSpPr>
      <xdr:spPr>
        <a:xfrm>
          <a:off x="10542754" y="61652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7" name="直線コネクタ 416">
          <a:extLst>
            <a:ext uri="{FF2B5EF4-FFF2-40B4-BE49-F238E27FC236}">
              <a16:creationId xmlns:a16="http://schemas.microsoft.com/office/drawing/2014/main" id="{9ACBBDD8-70F3-48BF-ACFC-BB5567F282D0}"/>
            </a:ext>
          </a:extLst>
        </xdr:cNvPr>
        <xdr:cNvCxnSpPr/>
      </xdr:nvCxnSpPr>
      <xdr:spPr>
        <a:xfrm>
          <a:off x="10899141" y="5930266"/>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8" name="テキスト ボックス 417">
          <a:extLst>
            <a:ext uri="{FF2B5EF4-FFF2-40B4-BE49-F238E27FC236}">
              <a16:creationId xmlns:a16="http://schemas.microsoft.com/office/drawing/2014/main" id="{ECE70926-98B5-44D9-8E5B-F4EA976F7B3D}"/>
            </a:ext>
          </a:extLst>
        </xdr:cNvPr>
        <xdr:cNvSpPr txBox="1"/>
      </xdr:nvSpPr>
      <xdr:spPr>
        <a:xfrm>
          <a:off x="10542754" y="57937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9" name="直線コネクタ 418">
          <a:extLst>
            <a:ext uri="{FF2B5EF4-FFF2-40B4-BE49-F238E27FC236}">
              <a16:creationId xmlns:a16="http://schemas.microsoft.com/office/drawing/2014/main" id="{17DB1D85-7D70-4D7C-B27D-8654C2FDBA0D}"/>
            </a:ext>
          </a:extLst>
        </xdr:cNvPr>
        <xdr:cNvCxnSpPr/>
      </xdr:nvCxnSpPr>
      <xdr:spPr>
        <a:xfrm>
          <a:off x="10899141" y="5558791"/>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0" name="テキスト ボックス 419">
          <a:extLst>
            <a:ext uri="{FF2B5EF4-FFF2-40B4-BE49-F238E27FC236}">
              <a16:creationId xmlns:a16="http://schemas.microsoft.com/office/drawing/2014/main" id="{D768EE42-02EC-463C-8B23-0826247FE609}"/>
            </a:ext>
          </a:extLst>
        </xdr:cNvPr>
        <xdr:cNvSpPr txBox="1"/>
      </xdr:nvSpPr>
      <xdr:spPr>
        <a:xfrm>
          <a:off x="10542754" y="5422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a:extLst>
            <a:ext uri="{FF2B5EF4-FFF2-40B4-BE49-F238E27FC236}">
              <a16:creationId xmlns:a16="http://schemas.microsoft.com/office/drawing/2014/main" id="{6478A708-E256-4437-A395-9D4D2F66ED80}"/>
            </a:ext>
          </a:extLst>
        </xdr:cNvPr>
        <xdr:cNvCxnSpPr/>
      </xdr:nvCxnSpPr>
      <xdr:spPr>
        <a:xfrm>
          <a:off x="10899141" y="5187316"/>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2" name="テキスト ボックス 421">
          <a:extLst>
            <a:ext uri="{FF2B5EF4-FFF2-40B4-BE49-F238E27FC236}">
              <a16:creationId xmlns:a16="http://schemas.microsoft.com/office/drawing/2014/main" id="{5B0B5F34-A2C5-4173-A2F2-ECAC49AE4458}"/>
            </a:ext>
          </a:extLst>
        </xdr:cNvPr>
        <xdr:cNvSpPr txBox="1"/>
      </xdr:nvSpPr>
      <xdr:spPr>
        <a:xfrm>
          <a:off x="10604969" y="505080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3" name="【一般廃棄物処理施設】&#10;有形固定資産減価償却率グラフ枠">
          <a:extLst>
            <a:ext uri="{FF2B5EF4-FFF2-40B4-BE49-F238E27FC236}">
              <a16:creationId xmlns:a16="http://schemas.microsoft.com/office/drawing/2014/main" id="{ED1A8330-D554-4AA7-955A-9F7619B44DCB}"/>
            </a:ext>
          </a:extLst>
        </xdr:cNvPr>
        <xdr:cNvSpPr/>
      </xdr:nvSpPr>
      <xdr:spPr>
        <a:xfrm>
          <a:off x="10899141" y="5187316"/>
          <a:ext cx="4129087" cy="222313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424" name="直線コネクタ 423">
          <a:extLst>
            <a:ext uri="{FF2B5EF4-FFF2-40B4-BE49-F238E27FC236}">
              <a16:creationId xmlns:a16="http://schemas.microsoft.com/office/drawing/2014/main" id="{C5E520C4-94DC-4CF4-B70D-1CC487B4ABCC}"/>
            </a:ext>
          </a:extLst>
        </xdr:cNvPr>
        <xdr:cNvCxnSpPr/>
      </xdr:nvCxnSpPr>
      <xdr:spPr>
        <a:xfrm flipV="1">
          <a:off x="14293850" y="5502593"/>
          <a:ext cx="0" cy="1536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5" name="【一般廃棄物処理施設】&#10;有形固定資産減価償却率最小値テキスト">
          <a:extLst>
            <a:ext uri="{FF2B5EF4-FFF2-40B4-BE49-F238E27FC236}">
              <a16:creationId xmlns:a16="http://schemas.microsoft.com/office/drawing/2014/main" id="{09685B7E-3693-4750-B084-16A7F0DBAE13}"/>
            </a:ext>
          </a:extLst>
        </xdr:cNvPr>
        <xdr:cNvSpPr txBox="1"/>
      </xdr:nvSpPr>
      <xdr:spPr>
        <a:xfrm>
          <a:off x="14332586"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6" name="直線コネクタ 425">
          <a:extLst>
            <a:ext uri="{FF2B5EF4-FFF2-40B4-BE49-F238E27FC236}">
              <a16:creationId xmlns:a16="http://schemas.microsoft.com/office/drawing/2014/main" id="{272583AE-F747-432A-B6A7-B2A49E1B1D5D}"/>
            </a:ext>
          </a:extLst>
        </xdr:cNvPr>
        <xdr:cNvCxnSpPr/>
      </xdr:nvCxnSpPr>
      <xdr:spPr>
        <a:xfrm>
          <a:off x="14206538" y="70389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427" name="【一般廃棄物処理施設】&#10;有形固定資産減価償却率最大値テキスト">
          <a:extLst>
            <a:ext uri="{FF2B5EF4-FFF2-40B4-BE49-F238E27FC236}">
              <a16:creationId xmlns:a16="http://schemas.microsoft.com/office/drawing/2014/main" id="{B1BABA83-E8CA-498F-BEED-DAB8065E814A}"/>
            </a:ext>
          </a:extLst>
        </xdr:cNvPr>
        <xdr:cNvSpPr txBox="1"/>
      </xdr:nvSpPr>
      <xdr:spPr>
        <a:xfrm>
          <a:off x="14332586" y="5283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428" name="直線コネクタ 427">
          <a:extLst>
            <a:ext uri="{FF2B5EF4-FFF2-40B4-BE49-F238E27FC236}">
              <a16:creationId xmlns:a16="http://schemas.microsoft.com/office/drawing/2014/main" id="{B281865B-2EF7-4C95-994D-3AC1A1D7E908}"/>
            </a:ext>
          </a:extLst>
        </xdr:cNvPr>
        <xdr:cNvCxnSpPr/>
      </xdr:nvCxnSpPr>
      <xdr:spPr>
        <a:xfrm>
          <a:off x="14206538" y="55025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156227</xdr:rowOff>
    </xdr:from>
    <xdr:ext cx="405111" cy="259045"/>
    <xdr:sp macro="" textlink="">
      <xdr:nvSpPr>
        <xdr:cNvPr id="429" name="【一般廃棄物処理施設】&#10;有形固定資産減価償却率平均値テキスト">
          <a:extLst>
            <a:ext uri="{FF2B5EF4-FFF2-40B4-BE49-F238E27FC236}">
              <a16:creationId xmlns:a16="http://schemas.microsoft.com/office/drawing/2014/main" id="{8F60B12C-4FE0-472C-B0AE-9ACE5623638C}"/>
            </a:ext>
          </a:extLst>
        </xdr:cNvPr>
        <xdr:cNvSpPr txBox="1"/>
      </xdr:nvSpPr>
      <xdr:spPr>
        <a:xfrm>
          <a:off x="14332586" y="6325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430" name="フローチャート: 判断 429">
          <a:extLst>
            <a:ext uri="{FF2B5EF4-FFF2-40B4-BE49-F238E27FC236}">
              <a16:creationId xmlns:a16="http://schemas.microsoft.com/office/drawing/2014/main" id="{3D03A3C6-3BC7-4D75-9BE6-4D61591BC814}"/>
            </a:ext>
          </a:extLst>
        </xdr:cNvPr>
        <xdr:cNvSpPr/>
      </xdr:nvSpPr>
      <xdr:spPr>
        <a:xfrm>
          <a:off x="14244638" y="6342380"/>
          <a:ext cx="93028"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431" name="フローチャート: 判断 430">
          <a:extLst>
            <a:ext uri="{FF2B5EF4-FFF2-40B4-BE49-F238E27FC236}">
              <a16:creationId xmlns:a16="http://schemas.microsoft.com/office/drawing/2014/main" id="{F47DE97B-C33B-4935-A438-64105D82D3AD}"/>
            </a:ext>
          </a:extLst>
        </xdr:cNvPr>
        <xdr:cNvSpPr/>
      </xdr:nvSpPr>
      <xdr:spPr>
        <a:xfrm>
          <a:off x="13501688" y="6354763"/>
          <a:ext cx="102553" cy="1025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21590</xdr:rowOff>
    </xdr:from>
    <xdr:to>
      <xdr:col>76</xdr:col>
      <xdr:colOff>165100</xdr:colOff>
      <xdr:row>38</xdr:row>
      <xdr:rowOff>123190</xdr:rowOff>
    </xdr:to>
    <xdr:sp macro="" textlink="">
      <xdr:nvSpPr>
        <xdr:cNvPr id="432" name="フローチャート: 判断 431">
          <a:extLst>
            <a:ext uri="{FF2B5EF4-FFF2-40B4-BE49-F238E27FC236}">
              <a16:creationId xmlns:a16="http://schemas.microsoft.com/office/drawing/2014/main" id="{D22541C2-A04B-43D3-BD04-969DC9A9C56A}"/>
            </a:ext>
          </a:extLst>
        </xdr:cNvPr>
        <xdr:cNvSpPr/>
      </xdr:nvSpPr>
      <xdr:spPr>
        <a:xfrm>
          <a:off x="12732703" y="6356668"/>
          <a:ext cx="99695" cy="1025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33" name="フローチャート: 判断 432">
          <a:extLst>
            <a:ext uri="{FF2B5EF4-FFF2-40B4-BE49-F238E27FC236}">
              <a16:creationId xmlns:a16="http://schemas.microsoft.com/office/drawing/2014/main" id="{576CEA7B-4273-431E-BB8A-E3C6A612A182}"/>
            </a:ext>
          </a:extLst>
        </xdr:cNvPr>
        <xdr:cNvSpPr/>
      </xdr:nvSpPr>
      <xdr:spPr>
        <a:xfrm>
          <a:off x="11960861" y="6310948"/>
          <a:ext cx="78739" cy="9874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434" name="フローチャート: 判断 433">
          <a:extLst>
            <a:ext uri="{FF2B5EF4-FFF2-40B4-BE49-F238E27FC236}">
              <a16:creationId xmlns:a16="http://schemas.microsoft.com/office/drawing/2014/main" id="{60460846-1142-443A-A350-C9805A8FFD23}"/>
            </a:ext>
          </a:extLst>
        </xdr:cNvPr>
        <xdr:cNvSpPr/>
      </xdr:nvSpPr>
      <xdr:spPr>
        <a:xfrm>
          <a:off x="11168063" y="6358573"/>
          <a:ext cx="102553" cy="1025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56BD246F-9D70-4ECB-AFB8-2B1DFA535563}"/>
            </a:ext>
          </a:extLst>
        </xdr:cNvPr>
        <xdr:cNvSpPr txBox="1"/>
      </xdr:nvSpPr>
      <xdr:spPr>
        <a:xfrm>
          <a:off x="14127798"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F47EB07E-68B8-426A-9759-EEA74D080B24}"/>
            </a:ext>
          </a:extLst>
        </xdr:cNvPr>
        <xdr:cNvSpPr txBox="1"/>
      </xdr:nvSpPr>
      <xdr:spPr>
        <a:xfrm>
          <a:off x="13384848"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195DC620-5AE5-4AF6-B7BE-539C5EBE618D}"/>
            </a:ext>
          </a:extLst>
        </xdr:cNvPr>
        <xdr:cNvSpPr txBox="1"/>
      </xdr:nvSpPr>
      <xdr:spPr>
        <a:xfrm>
          <a:off x="12615863"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49CB9249-C231-4B23-97B1-B0959BFC2C61}"/>
            </a:ext>
          </a:extLst>
        </xdr:cNvPr>
        <xdr:cNvSpPr txBox="1"/>
      </xdr:nvSpPr>
      <xdr:spPr>
        <a:xfrm>
          <a:off x="11837353"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0FAC1545-3071-4556-8BFB-7DFCDA46144F}"/>
            </a:ext>
          </a:extLst>
        </xdr:cNvPr>
        <xdr:cNvSpPr txBox="1"/>
      </xdr:nvSpPr>
      <xdr:spPr>
        <a:xfrm>
          <a:off x="11051223"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133985</xdr:rowOff>
    </xdr:from>
    <xdr:to>
      <xdr:col>85</xdr:col>
      <xdr:colOff>177800</xdr:colOff>
      <xdr:row>36</xdr:row>
      <xdr:rowOff>64135</xdr:rowOff>
    </xdr:to>
    <xdr:sp macro="" textlink="">
      <xdr:nvSpPr>
        <xdr:cNvPr id="440" name="楕円 439">
          <a:extLst>
            <a:ext uri="{FF2B5EF4-FFF2-40B4-BE49-F238E27FC236}">
              <a16:creationId xmlns:a16="http://schemas.microsoft.com/office/drawing/2014/main" id="{4D5DB100-2964-4616-8D5B-CFD32392C7A2}"/>
            </a:ext>
          </a:extLst>
        </xdr:cNvPr>
        <xdr:cNvSpPr/>
      </xdr:nvSpPr>
      <xdr:spPr>
        <a:xfrm>
          <a:off x="14244638" y="5969001"/>
          <a:ext cx="93028"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156862</xdr:rowOff>
    </xdr:from>
    <xdr:ext cx="405111" cy="259045"/>
    <xdr:sp macro="" textlink="">
      <xdr:nvSpPr>
        <xdr:cNvPr id="441" name="【一般廃棄物処理施設】&#10;有形固定資産減価償却率該当値テキスト">
          <a:extLst>
            <a:ext uri="{FF2B5EF4-FFF2-40B4-BE49-F238E27FC236}">
              <a16:creationId xmlns:a16="http://schemas.microsoft.com/office/drawing/2014/main" id="{6FB1EBAA-CFF7-4593-AD77-E506238EAD0C}"/>
            </a:ext>
          </a:extLst>
        </xdr:cNvPr>
        <xdr:cNvSpPr txBox="1"/>
      </xdr:nvSpPr>
      <xdr:spPr>
        <a:xfrm>
          <a:off x="14332586"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73025</xdr:rowOff>
    </xdr:from>
    <xdr:to>
      <xdr:col>81</xdr:col>
      <xdr:colOff>101600</xdr:colOff>
      <xdr:row>40</xdr:row>
      <xdr:rowOff>3175</xdr:rowOff>
    </xdr:to>
    <xdr:sp macro="" textlink="">
      <xdr:nvSpPr>
        <xdr:cNvPr id="442" name="楕円 441">
          <a:extLst>
            <a:ext uri="{FF2B5EF4-FFF2-40B4-BE49-F238E27FC236}">
              <a16:creationId xmlns:a16="http://schemas.microsoft.com/office/drawing/2014/main" id="{71BD29BE-875C-46F0-B362-F2846919F0EA}"/>
            </a:ext>
          </a:extLst>
        </xdr:cNvPr>
        <xdr:cNvSpPr/>
      </xdr:nvSpPr>
      <xdr:spPr>
        <a:xfrm>
          <a:off x="13501688" y="6573838"/>
          <a:ext cx="102553"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13335</xdr:rowOff>
    </xdr:from>
    <xdr:to>
      <xdr:col>85</xdr:col>
      <xdr:colOff>127000</xdr:colOff>
      <xdr:row>39</xdr:row>
      <xdr:rowOff>123825</xdr:rowOff>
    </xdr:to>
    <xdr:cxnSp macro="">
      <xdr:nvCxnSpPr>
        <xdr:cNvPr id="443" name="直線コネクタ 442">
          <a:extLst>
            <a:ext uri="{FF2B5EF4-FFF2-40B4-BE49-F238E27FC236}">
              <a16:creationId xmlns:a16="http://schemas.microsoft.com/office/drawing/2014/main" id="{E411E5B2-F9A8-4A56-A80E-9C001191B5DD}"/>
            </a:ext>
          </a:extLst>
        </xdr:cNvPr>
        <xdr:cNvCxnSpPr/>
      </xdr:nvCxnSpPr>
      <xdr:spPr>
        <a:xfrm flipV="1">
          <a:off x="13551536" y="6013133"/>
          <a:ext cx="742950" cy="6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46355</xdr:rowOff>
    </xdr:from>
    <xdr:to>
      <xdr:col>76</xdr:col>
      <xdr:colOff>165100</xdr:colOff>
      <xdr:row>39</xdr:row>
      <xdr:rowOff>147955</xdr:rowOff>
    </xdr:to>
    <xdr:sp macro="" textlink="">
      <xdr:nvSpPr>
        <xdr:cNvPr id="444" name="楕円 443">
          <a:extLst>
            <a:ext uri="{FF2B5EF4-FFF2-40B4-BE49-F238E27FC236}">
              <a16:creationId xmlns:a16="http://schemas.microsoft.com/office/drawing/2014/main" id="{1C63092D-BDEB-460C-B682-20BA96EBA6E2}"/>
            </a:ext>
          </a:extLst>
        </xdr:cNvPr>
        <xdr:cNvSpPr/>
      </xdr:nvSpPr>
      <xdr:spPr>
        <a:xfrm>
          <a:off x="12732703" y="6549073"/>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97155</xdr:rowOff>
    </xdr:from>
    <xdr:to>
      <xdr:col>81</xdr:col>
      <xdr:colOff>50800</xdr:colOff>
      <xdr:row>39</xdr:row>
      <xdr:rowOff>123825</xdr:rowOff>
    </xdr:to>
    <xdr:cxnSp macro="">
      <xdr:nvCxnSpPr>
        <xdr:cNvPr id="445" name="直線コネクタ 444">
          <a:extLst>
            <a:ext uri="{FF2B5EF4-FFF2-40B4-BE49-F238E27FC236}">
              <a16:creationId xmlns:a16="http://schemas.microsoft.com/office/drawing/2014/main" id="{4F29314B-DB64-49CD-8F99-37D2D9E985FB}"/>
            </a:ext>
          </a:extLst>
        </xdr:cNvPr>
        <xdr:cNvCxnSpPr/>
      </xdr:nvCxnSpPr>
      <xdr:spPr>
        <a:xfrm>
          <a:off x="12782550" y="6598921"/>
          <a:ext cx="768986"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116840</xdr:rowOff>
    </xdr:from>
    <xdr:to>
      <xdr:col>72</xdr:col>
      <xdr:colOff>38100</xdr:colOff>
      <xdr:row>39</xdr:row>
      <xdr:rowOff>46990</xdr:rowOff>
    </xdr:to>
    <xdr:sp macro="" textlink="">
      <xdr:nvSpPr>
        <xdr:cNvPr id="446" name="楕円 445">
          <a:extLst>
            <a:ext uri="{FF2B5EF4-FFF2-40B4-BE49-F238E27FC236}">
              <a16:creationId xmlns:a16="http://schemas.microsoft.com/office/drawing/2014/main" id="{B29119FD-AE50-48C8-AA27-D639A6C9FC6A}"/>
            </a:ext>
          </a:extLst>
        </xdr:cNvPr>
        <xdr:cNvSpPr/>
      </xdr:nvSpPr>
      <xdr:spPr>
        <a:xfrm>
          <a:off x="11960861" y="6450965"/>
          <a:ext cx="78739" cy="9874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167640</xdr:rowOff>
    </xdr:from>
    <xdr:to>
      <xdr:col>76</xdr:col>
      <xdr:colOff>114300</xdr:colOff>
      <xdr:row>39</xdr:row>
      <xdr:rowOff>97155</xdr:rowOff>
    </xdr:to>
    <xdr:cxnSp macro="">
      <xdr:nvCxnSpPr>
        <xdr:cNvPr id="447" name="直線コネクタ 446">
          <a:extLst>
            <a:ext uri="{FF2B5EF4-FFF2-40B4-BE49-F238E27FC236}">
              <a16:creationId xmlns:a16="http://schemas.microsoft.com/office/drawing/2014/main" id="{8BA55692-96F0-4087-8EA2-4E2551B9F473}"/>
            </a:ext>
          </a:extLst>
        </xdr:cNvPr>
        <xdr:cNvCxnSpPr/>
      </xdr:nvCxnSpPr>
      <xdr:spPr>
        <a:xfrm>
          <a:off x="12004041" y="6500813"/>
          <a:ext cx="778509" cy="9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48260</xdr:rowOff>
    </xdr:from>
    <xdr:to>
      <xdr:col>67</xdr:col>
      <xdr:colOff>101600</xdr:colOff>
      <xdr:row>38</xdr:row>
      <xdr:rowOff>149860</xdr:rowOff>
    </xdr:to>
    <xdr:sp macro="" textlink="">
      <xdr:nvSpPr>
        <xdr:cNvPr id="448" name="楕円 447">
          <a:extLst>
            <a:ext uri="{FF2B5EF4-FFF2-40B4-BE49-F238E27FC236}">
              <a16:creationId xmlns:a16="http://schemas.microsoft.com/office/drawing/2014/main" id="{82A6EE2D-9976-4E0E-B6DD-852734B740F9}"/>
            </a:ext>
          </a:extLst>
        </xdr:cNvPr>
        <xdr:cNvSpPr/>
      </xdr:nvSpPr>
      <xdr:spPr>
        <a:xfrm>
          <a:off x="11168063" y="6384290"/>
          <a:ext cx="102553"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99060</xdr:rowOff>
    </xdr:from>
    <xdr:to>
      <xdr:col>71</xdr:col>
      <xdr:colOff>177800</xdr:colOff>
      <xdr:row>38</xdr:row>
      <xdr:rowOff>167640</xdr:rowOff>
    </xdr:to>
    <xdr:cxnSp macro="">
      <xdr:nvCxnSpPr>
        <xdr:cNvPr id="449" name="直線コネクタ 448">
          <a:extLst>
            <a:ext uri="{FF2B5EF4-FFF2-40B4-BE49-F238E27FC236}">
              <a16:creationId xmlns:a16="http://schemas.microsoft.com/office/drawing/2014/main" id="{E6EC4EAE-19FF-42C6-AD8C-07800322816C}"/>
            </a:ext>
          </a:extLst>
        </xdr:cNvPr>
        <xdr:cNvCxnSpPr/>
      </xdr:nvCxnSpPr>
      <xdr:spPr>
        <a:xfrm>
          <a:off x="11217911" y="6434138"/>
          <a:ext cx="78613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450" name="n_1aveValue【一般廃棄物処理施設】&#10;有形固定資産減価償却率">
          <a:extLst>
            <a:ext uri="{FF2B5EF4-FFF2-40B4-BE49-F238E27FC236}">
              <a16:creationId xmlns:a16="http://schemas.microsoft.com/office/drawing/2014/main" id="{FB78B969-4724-4103-84FF-005ACE616E4D}"/>
            </a:ext>
          </a:extLst>
        </xdr:cNvPr>
        <xdr:cNvSpPr txBox="1"/>
      </xdr:nvSpPr>
      <xdr:spPr>
        <a:xfrm>
          <a:off x="13361997" y="613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139717</xdr:rowOff>
    </xdr:from>
    <xdr:ext cx="405111" cy="259045"/>
    <xdr:sp macro="" textlink="">
      <xdr:nvSpPr>
        <xdr:cNvPr id="451" name="n_2aveValue【一般廃棄物処理施設】&#10;有形固定資産減価償却率">
          <a:extLst>
            <a:ext uri="{FF2B5EF4-FFF2-40B4-BE49-F238E27FC236}">
              <a16:creationId xmlns:a16="http://schemas.microsoft.com/office/drawing/2014/main" id="{99848333-1D22-482B-8B7C-88025126ECF0}"/>
            </a:ext>
          </a:extLst>
        </xdr:cNvPr>
        <xdr:cNvSpPr txBox="1"/>
      </xdr:nvSpPr>
      <xdr:spPr>
        <a:xfrm>
          <a:off x="12604760" y="6141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452" name="n_3aveValue【一般廃棄物処理施設】&#10;有形固定資産減価償却率">
          <a:extLst>
            <a:ext uri="{FF2B5EF4-FFF2-40B4-BE49-F238E27FC236}">
              <a16:creationId xmlns:a16="http://schemas.microsoft.com/office/drawing/2014/main" id="{B5CE9FF7-C120-4B00-8EF3-32C4876AA47A}"/>
            </a:ext>
          </a:extLst>
        </xdr:cNvPr>
        <xdr:cNvSpPr txBox="1"/>
      </xdr:nvSpPr>
      <xdr:spPr>
        <a:xfrm>
          <a:off x="11832917" y="6091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141622</xdr:rowOff>
    </xdr:from>
    <xdr:ext cx="405111" cy="259045"/>
    <xdr:sp macro="" textlink="">
      <xdr:nvSpPr>
        <xdr:cNvPr id="453" name="n_4aveValue【一般廃棄物処理施設】&#10;有形固定資産減価償却率">
          <a:extLst>
            <a:ext uri="{FF2B5EF4-FFF2-40B4-BE49-F238E27FC236}">
              <a16:creationId xmlns:a16="http://schemas.microsoft.com/office/drawing/2014/main" id="{6CF0A5DF-2F08-4AE8-8DAA-95691C1BD753}"/>
            </a:ext>
          </a:extLst>
        </xdr:cNvPr>
        <xdr:cNvSpPr txBox="1"/>
      </xdr:nvSpPr>
      <xdr:spPr>
        <a:xfrm>
          <a:off x="11040119"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165752</xdr:rowOff>
    </xdr:from>
    <xdr:ext cx="405111" cy="259045"/>
    <xdr:sp macro="" textlink="">
      <xdr:nvSpPr>
        <xdr:cNvPr id="454" name="n_1mainValue【一般廃棄物処理施設】&#10;有形固定資産減価償却率">
          <a:extLst>
            <a:ext uri="{FF2B5EF4-FFF2-40B4-BE49-F238E27FC236}">
              <a16:creationId xmlns:a16="http://schemas.microsoft.com/office/drawing/2014/main" id="{2B607D5B-1C92-4D49-ACC9-DE1CD3C0E0D4}"/>
            </a:ext>
          </a:extLst>
        </xdr:cNvPr>
        <xdr:cNvSpPr txBox="1"/>
      </xdr:nvSpPr>
      <xdr:spPr>
        <a:xfrm>
          <a:off x="13361997" y="666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139082</xdr:rowOff>
    </xdr:from>
    <xdr:ext cx="405111" cy="259045"/>
    <xdr:sp macro="" textlink="">
      <xdr:nvSpPr>
        <xdr:cNvPr id="455" name="n_2mainValue【一般廃棄物処理施設】&#10;有形固定資産減価償却率">
          <a:extLst>
            <a:ext uri="{FF2B5EF4-FFF2-40B4-BE49-F238E27FC236}">
              <a16:creationId xmlns:a16="http://schemas.microsoft.com/office/drawing/2014/main" id="{1E4742D0-EFF9-4B85-9605-0BBB9C634D67}"/>
            </a:ext>
          </a:extLst>
        </xdr:cNvPr>
        <xdr:cNvSpPr txBox="1"/>
      </xdr:nvSpPr>
      <xdr:spPr>
        <a:xfrm>
          <a:off x="12604760" y="664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38117</xdr:rowOff>
    </xdr:from>
    <xdr:ext cx="405111" cy="259045"/>
    <xdr:sp macro="" textlink="">
      <xdr:nvSpPr>
        <xdr:cNvPr id="456" name="n_3mainValue【一般廃棄物処理施設】&#10;有形固定資産減価償却率">
          <a:extLst>
            <a:ext uri="{FF2B5EF4-FFF2-40B4-BE49-F238E27FC236}">
              <a16:creationId xmlns:a16="http://schemas.microsoft.com/office/drawing/2014/main" id="{0E82259E-6E5F-4945-8FB9-B42E128879A4}"/>
            </a:ext>
          </a:extLst>
        </xdr:cNvPr>
        <xdr:cNvSpPr txBox="1"/>
      </xdr:nvSpPr>
      <xdr:spPr>
        <a:xfrm>
          <a:off x="11832917" y="6538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140987</xdr:rowOff>
    </xdr:from>
    <xdr:ext cx="405111" cy="259045"/>
    <xdr:sp macro="" textlink="">
      <xdr:nvSpPr>
        <xdr:cNvPr id="457" name="n_4mainValue【一般廃棄物処理施設】&#10;有形固定資産減価償却率">
          <a:extLst>
            <a:ext uri="{FF2B5EF4-FFF2-40B4-BE49-F238E27FC236}">
              <a16:creationId xmlns:a16="http://schemas.microsoft.com/office/drawing/2014/main" id="{311E3F28-E233-4145-BC4D-7E438537920F}"/>
            </a:ext>
          </a:extLst>
        </xdr:cNvPr>
        <xdr:cNvSpPr txBox="1"/>
      </xdr:nvSpPr>
      <xdr:spPr>
        <a:xfrm>
          <a:off x="11040119"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a:extLst>
            <a:ext uri="{FF2B5EF4-FFF2-40B4-BE49-F238E27FC236}">
              <a16:creationId xmlns:a16="http://schemas.microsoft.com/office/drawing/2014/main" id="{C64C4D8D-A70F-4DDF-BBC8-45927E0A7357}"/>
            </a:ext>
          </a:extLst>
        </xdr:cNvPr>
        <xdr:cNvSpPr/>
      </xdr:nvSpPr>
      <xdr:spPr>
        <a:xfrm>
          <a:off x="16002000" y="4076700"/>
          <a:ext cx="4152900" cy="6169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a:extLst>
            <a:ext uri="{FF2B5EF4-FFF2-40B4-BE49-F238E27FC236}">
              <a16:creationId xmlns:a16="http://schemas.microsoft.com/office/drawing/2014/main" id="{B98CE3B9-5A73-46D9-B931-EC7823B7C7F4}"/>
            </a:ext>
          </a:extLst>
        </xdr:cNvPr>
        <xdr:cNvSpPr/>
      </xdr:nvSpPr>
      <xdr:spPr>
        <a:xfrm>
          <a:off x="16128048" y="4717098"/>
          <a:ext cx="1333500" cy="25114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a:extLst>
            <a:ext uri="{FF2B5EF4-FFF2-40B4-BE49-F238E27FC236}">
              <a16:creationId xmlns:a16="http://schemas.microsoft.com/office/drawing/2014/main" id="{1A335E30-9C58-4612-8B93-14A08E11E3A6}"/>
            </a:ext>
          </a:extLst>
        </xdr:cNvPr>
        <xdr:cNvSpPr/>
      </xdr:nvSpPr>
      <xdr:spPr>
        <a:xfrm>
          <a:off x="16128048" y="491839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a:extLst>
            <a:ext uri="{FF2B5EF4-FFF2-40B4-BE49-F238E27FC236}">
              <a16:creationId xmlns:a16="http://schemas.microsoft.com/office/drawing/2014/main" id="{C1886DDF-8814-4175-8E80-024649FF224D}"/>
            </a:ext>
          </a:extLst>
        </xdr:cNvPr>
        <xdr:cNvSpPr/>
      </xdr:nvSpPr>
      <xdr:spPr>
        <a:xfrm>
          <a:off x="17002125" y="4717098"/>
          <a:ext cx="1333500" cy="25114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a:extLst>
            <a:ext uri="{FF2B5EF4-FFF2-40B4-BE49-F238E27FC236}">
              <a16:creationId xmlns:a16="http://schemas.microsoft.com/office/drawing/2014/main" id="{9A83AA74-35A8-4DA3-A5A6-5BF4EDAC415A}"/>
            </a:ext>
          </a:extLst>
        </xdr:cNvPr>
        <xdr:cNvSpPr/>
      </xdr:nvSpPr>
      <xdr:spPr>
        <a:xfrm>
          <a:off x="17002125" y="491839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a:extLst>
            <a:ext uri="{FF2B5EF4-FFF2-40B4-BE49-F238E27FC236}">
              <a16:creationId xmlns:a16="http://schemas.microsoft.com/office/drawing/2014/main" id="{C2680505-F279-482A-927C-F17151BCE197}"/>
            </a:ext>
          </a:extLst>
        </xdr:cNvPr>
        <xdr:cNvSpPr/>
      </xdr:nvSpPr>
      <xdr:spPr>
        <a:xfrm>
          <a:off x="18002250" y="4717098"/>
          <a:ext cx="1333500" cy="25114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a:extLst>
            <a:ext uri="{FF2B5EF4-FFF2-40B4-BE49-F238E27FC236}">
              <a16:creationId xmlns:a16="http://schemas.microsoft.com/office/drawing/2014/main" id="{59259C92-1769-415A-8BEE-9CC6FD6454BB}"/>
            </a:ext>
          </a:extLst>
        </xdr:cNvPr>
        <xdr:cNvSpPr/>
      </xdr:nvSpPr>
      <xdr:spPr>
        <a:xfrm>
          <a:off x="18002250" y="491839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a:extLst>
            <a:ext uri="{FF2B5EF4-FFF2-40B4-BE49-F238E27FC236}">
              <a16:creationId xmlns:a16="http://schemas.microsoft.com/office/drawing/2014/main" id="{F3190DF4-FDAD-49A5-AD5C-9D6102436319}"/>
            </a:ext>
          </a:extLst>
        </xdr:cNvPr>
        <xdr:cNvSpPr/>
      </xdr:nvSpPr>
      <xdr:spPr>
        <a:xfrm>
          <a:off x="16002000" y="5187316"/>
          <a:ext cx="4152900" cy="222313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a:extLst>
            <a:ext uri="{FF2B5EF4-FFF2-40B4-BE49-F238E27FC236}">
              <a16:creationId xmlns:a16="http://schemas.microsoft.com/office/drawing/2014/main" id="{4626FF7E-B0BB-4786-8E40-790ADB0D82FC}"/>
            </a:ext>
          </a:extLst>
        </xdr:cNvPr>
        <xdr:cNvSpPr txBox="1"/>
      </xdr:nvSpPr>
      <xdr:spPr>
        <a:xfrm>
          <a:off x="15987713" y="50006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a:extLst>
            <a:ext uri="{FF2B5EF4-FFF2-40B4-BE49-F238E27FC236}">
              <a16:creationId xmlns:a16="http://schemas.microsoft.com/office/drawing/2014/main" id="{455AB50D-F6F4-42FD-BBB2-A55C22179091}"/>
            </a:ext>
          </a:extLst>
        </xdr:cNvPr>
        <xdr:cNvCxnSpPr/>
      </xdr:nvCxnSpPr>
      <xdr:spPr>
        <a:xfrm>
          <a:off x="16002000" y="7410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8" name="直線コネクタ 467">
          <a:extLst>
            <a:ext uri="{FF2B5EF4-FFF2-40B4-BE49-F238E27FC236}">
              <a16:creationId xmlns:a16="http://schemas.microsoft.com/office/drawing/2014/main" id="{64986587-63A4-44FB-A67E-4D706053C16D}"/>
            </a:ext>
          </a:extLst>
        </xdr:cNvPr>
        <xdr:cNvCxnSpPr/>
      </xdr:nvCxnSpPr>
      <xdr:spPr>
        <a:xfrm>
          <a:off x="16002000" y="696849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9" name="テキスト ボックス 468">
          <a:extLst>
            <a:ext uri="{FF2B5EF4-FFF2-40B4-BE49-F238E27FC236}">
              <a16:creationId xmlns:a16="http://schemas.microsoft.com/office/drawing/2014/main" id="{99EDE076-2362-4BE0-AE58-94ECE8D34C5B}"/>
            </a:ext>
          </a:extLst>
        </xdr:cNvPr>
        <xdr:cNvSpPr txBox="1"/>
      </xdr:nvSpPr>
      <xdr:spPr>
        <a:xfrm>
          <a:off x="15799887" y="68319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0" name="直線コネクタ 469">
          <a:extLst>
            <a:ext uri="{FF2B5EF4-FFF2-40B4-BE49-F238E27FC236}">
              <a16:creationId xmlns:a16="http://schemas.microsoft.com/office/drawing/2014/main" id="{2E81280A-F2AE-4B75-A82D-7E42C4CADA31}"/>
            </a:ext>
          </a:extLst>
        </xdr:cNvPr>
        <xdr:cNvCxnSpPr/>
      </xdr:nvCxnSpPr>
      <xdr:spPr>
        <a:xfrm>
          <a:off x="16002000" y="652081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1" name="テキスト ボックス 470">
          <a:extLst>
            <a:ext uri="{FF2B5EF4-FFF2-40B4-BE49-F238E27FC236}">
              <a16:creationId xmlns:a16="http://schemas.microsoft.com/office/drawing/2014/main" id="{09E5C3B6-E83F-4CC3-A1E7-8EEED3526F66}"/>
            </a:ext>
          </a:extLst>
        </xdr:cNvPr>
        <xdr:cNvSpPr txBox="1"/>
      </xdr:nvSpPr>
      <xdr:spPr>
        <a:xfrm>
          <a:off x="15500879" y="6384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2" name="直線コネクタ 471">
          <a:extLst>
            <a:ext uri="{FF2B5EF4-FFF2-40B4-BE49-F238E27FC236}">
              <a16:creationId xmlns:a16="http://schemas.microsoft.com/office/drawing/2014/main" id="{21A175BB-DD6F-4B59-A746-0E2E613F4CE6}"/>
            </a:ext>
          </a:extLst>
        </xdr:cNvPr>
        <xdr:cNvCxnSpPr/>
      </xdr:nvCxnSpPr>
      <xdr:spPr>
        <a:xfrm>
          <a:off x="16002000" y="60769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3" name="テキスト ボックス 472">
          <a:extLst>
            <a:ext uri="{FF2B5EF4-FFF2-40B4-BE49-F238E27FC236}">
              <a16:creationId xmlns:a16="http://schemas.microsoft.com/office/drawing/2014/main" id="{3CAB487B-BE95-413F-B9E8-5E1C44A1A32A}"/>
            </a:ext>
          </a:extLst>
        </xdr:cNvPr>
        <xdr:cNvSpPr txBox="1"/>
      </xdr:nvSpPr>
      <xdr:spPr>
        <a:xfrm>
          <a:off x="15500879" y="593758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4" name="直線コネクタ 473">
          <a:extLst>
            <a:ext uri="{FF2B5EF4-FFF2-40B4-BE49-F238E27FC236}">
              <a16:creationId xmlns:a16="http://schemas.microsoft.com/office/drawing/2014/main" id="{04A6E10E-CC59-4941-BD28-C33FD2C02D2A}"/>
            </a:ext>
          </a:extLst>
        </xdr:cNvPr>
        <xdr:cNvCxnSpPr/>
      </xdr:nvCxnSpPr>
      <xdr:spPr>
        <a:xfrm>
          <a:off x="16002000" y="563499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5" name="テキスト ボックス 474">
          <a:extLst>
            <a:ext uri="{FF2B5EF4-FFF2-40B4-BE49-F238E27FC236}">
              <a16:creationId xmlns:a16="http://schemas.microsoft.com/office/drawing/2014/main" id="{7166A086-C5E7-4239-8013-BE87565A5353}"/>
            </a:ext>
          </a:extLst>
        </xdr:cNvPr>
        <xdr:cNvSpPr txBox="1"/>
      </xdr:nvSpPr>
      <xdr:spPr>
        <a:xfrm>
          <a:off x="15500879" y="54984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F05D5707-33C9-457B-A269-BAE193CCCAAB}"/>
            </a:ext>
          </a:extLst>
        </xdr:cNvPr>
        <xdr:cNvCxnSpPr/>
      </xdr:nvCxnSpPr>
      <xdr:spPr>
        <a:xfrm>
          <a:off x="16002000" y="518731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7" name="テキスト ボックス 476">
          <a:extLst>
            <a:ext uri="{FF2B5EF4-FFF2-40B4-BE49-F238E27FC236}">
              <a16:creationId xmlns:a16="http://schemas.microsoft.com/office/drawing/2014/main" id="{31FF60FF-20F8-43FE-A778-7ADCDCD60F7C}"/>
            </a:ext>
          </a:extLst>
        </xdr:cNvPr>
        <xdr:cNvSpPr txBox="1"/>
      </xdr:nvSpPr>
      <xdr:spPr>
        <a:xfrm>
          <a:off x="15500879" y="50508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a:extLst>
            <a:ext uri="{FF2B5EF4-FFF2-40B4-BE49-F238E27FC236}">
              <a16:creationId xmlns:a16="http://schemas.microsoft.com/office/drawing/2014/main" id="{EFCDDEFA-1A81-4AD8-AAF4-7AB4FEBBA9E9}"/>
            </a:ext>
          </a:extLst>
        </xdr:cNvPr>
        <xdr:cNvSpPr/>
      </xdr:nvSpPr>
      <xdr:spPr>
        <a:xfrm>
          <a:off x="16002000" y="5187316"/>
          <a:ext cx="4152900" cy="222313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479" name="直線コネクタ 478">
          <a:extLst>
            <a:ext uri="{FF2B5EF4-FFF2-40B4-BE49-F238E27FC236}">
              <a16:creationId xmlns:a16="http://schemas.microsoft.com/office/drawing/2014/main" id="{EDBADBE6-092E-451E-BEE1-1F244F5C4372}"/>
            </a:ext>
          </a:extLst>
        </xdr:cNvPr>
        <xdr:cNvCxnSpPr/>
      </xdr:nvCxnSpPr>
      <xdr:spPr>
        <a:xfrm flipV="1">
          <a:off x="19399567" y="5666365"/>
          <a:ext cx="0" cy="129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480" name="【一般廃棄物処理施設】&#10;一人当たり有形固定資産（償却資産）額最小値テキスト">
          <a:extLst>
            <a:ext uri="{FF2B5EF4-FFF2-40B4-BE49-F238E27FC236}">
              <a16:creationId xmlns:a16="http://schemas.microsoft.com/office/drawing/2014/main" id="{19C53D86-162E-4F66-AC73-48A165D03E63}"/>
            </a:ext>
          </a:extLst>
        </xdr:cNvPr>
        <xdr:cNvSpPr txBox="1"/>
      </xdr:nvSpPr>
      <xdr:spPr>
        <a:xfrm>
          <a:off x="19438303" y="6965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481" name="直線コネクタ 480">
          <a:extLst>
            <a:ext uri="{FF2B5EF4-FFF2-40B4-BE49-F238E27FC236}">
              <a16:creationId xmlns:a16="http://schemas.microsoft.com/office/drawing/2014/main" id="{720DAE48-1B7A-482A-BB50-764E8B26ADFB}"/>
            </a:ext>
          </a:extLst>
        </xdr:cNvPr>
        <xdr:cNvCxnSpPr/>
      </xdr:nvCxnSpPr>
      <xdr:spPr>
        <a:xfrm>
          <a:off x="19333211" y="6961779"/>
          <a:ext cx="1549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482" name="【一般廃棄物処理施設】&#10;一人当たり有形固定資産（償却資産）額最大値テキスト">
          <a:extLst>
            <a:ext uri="{FF2B5EF4-FFF2-40B4-BE49-F238E27FC236}">
              <a16:creationId xmlns:a16="http://schemas.microsoft.com/office/drawing/2014/main" id="{A04337CF-70BC-4159-B5C7-3F65E7582DDD}"/>
            </a:ext>
          </a:extLst>
        </xdr:cNvPr>
        <xdr:cNvSpPr txBox="1"/>
      </xdr:nvSpPr>
      <xdr:spPr>
        <a:xfrm>
          <a:off x="19438303" y="544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483" name="直線コネクタ 482">
          <a:extLst>
            <a:ext uri="{FF2B5EF4-FFF2-40B4-BE49-F238E27FC236}">
              <a16:creationId xmlns:a16="http://schemas.microsoft.com/office/drawing/2014/main" id="{C83D5324-7DEB-4F97-BFEA-787BF75C22E6}"/>
            </a:ext>
          </a:extLst>
        </xdr:cNvPr>
        <xdr:cNvCxnSpPr/>
      </xdr:nvCxnSpPr>
      <xdr:spPr>
        <a:xfrm>
          <a:off x="19333211" y="5666365"/>
          <a:ext cx="1549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65402</xdr:rowOff>
    </xdr:from>
    <xdr:ext cx="599010" cy="259045"/>
    <xdr:sp macro="" textlink="">
      <xdr:nvSpPr>
        <xdr:cNvPr id="484" name="【一般廃棄物処理施設】&#10;一人当たり有形固定資産（償却資産）額平均値テキスト">
          <a:extLst>
            <a:ext uri="{FF2B5EF4-FFF2-40B4-BE49-F238E27FC236}">
              <a16:creationId xmlns:a16="http://schemas.microsoft.com/office/drawing/2014/main" id="{0184CE41-045F-4784-BED8-490CE9D88C69}"/>
            </a:ext>
          </a:extLst>
        </xdr:cNvPr>
        <xdr:cNvSpPr txBox="1"/>
      </xdr:nvSpPr>
      <xdr:spPr>
        <a:xfrm>
          <a:off x="19438303" y="6564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485" name="フローチャート: 判断 484">
          <a:extLst>
            <a:ext uri="{FF2B5EF4-FFF2-40B4-BE49-F238E27FC236}">
              <a16:creationId xmlns:a16="http://schemas.microsoft.com/office/drawing/2014/main" id="{53F6C668-A65C-4D45-9D47-58C116F98F4B}"/>
            </a:ext>
          </a:extLst>
        </xdr:cNvPr>
        <xdr:cNvSpPr/>
      </xdr:nvSpPr>
      <xdr:spPr>
        <a:xfrm>
          <a:off x="19347498" y="6589693"/>
          <a:ext cx="102552"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96113</xdr:rowOff>
    </xdr:from>
    <xdr:to>
      <xdr:col>112</xdr:col>
      <xdr:colOff>38100</xdr:colOff>
      <xdr:row>40</xdr:row>
      <xdr:rowOff>26263</xdr:rowOff>
    </xdr:to>
    <xdr:sp macro="" textlink="">
      <xdr:nvSpPr>
        <xdr:cNvPr id="486" name="フローチャート: 判断 485">
          <a:extLst>
            <a:ext uri="{FF2B5EF4-FFF2-40B4-BE49-F238E27FC236}">
              <a16:creationId xmlns:a16="http://schemas.microsoft.com/office/drawing/2014/main" id="{E9F43A58-21E4-4106-ADB1-E3D851ECA86F}"/>
            </a:ext>
          </a:extLst>
        </xdr:cNvPr>
        <xdr:cNvSpPr/>
      </xdr:nvSpPr>
      <xdr:spPr>
        <a:xfrm>
          <a:off x="18628361" y="6597879"/>
          <a:ext cx="78739"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105645</xdr:rowOff>
    </xdr:from>
    <xdr:to>
      <xdr:col>107</xdr:col>
      <xdr:colOff>101600</xdr:colOff>
      <xdr:row>40</xdr:row>
      <xdr:rowOff>35795</xdr:rowOff>
    </xdr:to>
    <xdr:sp macro="" textlink="">
      <xdr:nvSpPr>
        <xdr:cNvPr id="487" name="フローチャート: 判断 486">
          <a:extLst>
            <a:ext uri="{FF2B5EF4-FFF2-40B4-BE49-F238E27FC236}">
              <a16:creationId xmlns:a16="http://schemas.microsoft.com/office/drawing/2014/main" id="{92CDC946-E9BB-4430-83E5-512943BA2D75}"/>
            </a:ext>
          </a:extLst>
        </xdr:cNvPr>
        <xdr:cNvSpPr/>
      </xdr:nvSpPr>
      <xdr:spPr>
        <a:xfrm>
          <a:off x="17835563" y="6604553"/>
          <a:ext cx="102553" cy="9874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101165</xdr:rowOff>
    </xdr:from>
    <xdr:to>
      <xdr:col>102</xdr:col>
      <xdr:colOff>165100</xdr:colOff>
      <xdr:row>40</xdr:row>
      <xdr:rowOff>31315</xdr:rowOff>
    </xdr:to>
    <xdr:sp macro="" textlink="">
      <xdr:nvSpPr>
        <xdr:cNvPr id="488" name="フローチャート: 判断 487">
          <a:extLst>
            <a:ext uri="{FF2B5EF4-FFF2-40B4-BE49-F238E27FC236}">
              <a16:creationId xmlns:a16="http://schemas.microsoft.com/office/drawing/2014/main" id="{44515052-D1FB-4AE8-BE80-4412356C2257}"/>
            </a:ext>
          </a:extLst>
        </xdr:cNvPr>
        <xdr:cNvSpPr/>
      </xdr:nvSpPr>
      <xdr:spPr>
        <a:xfrm>
          <a:off x="17066578" y="6602931"/>
          <a:ext cx="99695" cy="939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79777</xdr:rowOff>
    </xdr:from>
    <xdr:to>
      <xdr:col>98</xdr:col>
      <xdr:colOff>38100</xdr:colOff>
      <xdr:row>40</xdr:row>
      <xdr:rowOff>9927</xdr:rowOff>
    </xdr:to>
    <xdr:sp macro="" textlink="">
      <xdr:nvSpPr>
        <xdr:cNvPr id="489" name="フローチャート: 判断 488">
          <a:extLst>
            <a:ext uri="{FF2B5EF4-FFF2-40B4-BE49-F238E27FC236}">
              <a16:creationId xmlns:a16="http://schemas.microsoft.com/office/drawing/2014/main" id="{07FDB3D9-4A2B-47FE-9B64-B2EE0A1F3DA9}"/>
            </a:ext>
          </a:extLst>
        </xdr:cNvPr>
        <xdr:cNvSpPr/>
      </xdr:nvSpPr>
      <xdr:spPr>
        <a:xfrm>
          <a:off x="16294736" y="6580590"/>
          <a:ext cx="78739" cy="9874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8EA0233E-7D43-47D8-913C-0AD19606B27E}"/>
            </a:ext>
          </a:extLst>
        </xdr:cNvPr>
        <xdr:cNvSpPr txBox="1"/>
      </xdr:nvSpPr>
      <xdr:spPr>
        <a:xfrm>
          <a:off x="19233516"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8B34E651-0CF4-46BC-983A-410F84A14A2A}"/>
            </a:ext>
          </a:extLst>
        </xdr:cNvPr>
        <xdr:cNvSpPr txBox="1"/>
      </xdr:nvSpPr>
      <xdr:spPr>
        <a:xfrm>
          <a:off x="18504853"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19C2E059-36D8-4F70-B1DB-F9F1CC420890}"/>
            </a:ext>
          </a:extLst>
        </xdr:cNvPr>
        <xdr:cNvSpPr txBox="1"/>
      </xdr:nvSpPr>
      <xdr:spPr>
        <a:xfrm>
          <a:off x="17718723"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13CFB779-8205-4E96-AD40-BD277DE4B083}"/>
            </a:ext>
          </a:extLst>
        </xdr:cNvPr>
        <xdr:cNvSpPr txBox="1"/>
      </xdr:nvSpPr>
      <xdr:spPr>
        <a:xfrm>
          <a:off x="16949738"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947B75B0-E89A-4439-B768-3D08FCBB3451}"/>
            </a:ext>
          </a:extLst>
        </xdr:cNvPr>
        <xdr:cNvSpPr txBox="1"/>
      </xdr:nvSpPr>
      <xdr:spPr>
        <a:xfrm>
          <a:off x="16171228"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93742</xdr:rowOff>
    </xdr:from>
    <xdr:to>
      <xdr:col>116</xdr:col>
      <xdr:colOff>114300</xdr:colOff>
      <xdr:row>39</xdr:row>
      <xdr:rowOff>23892</xdr:rowOff>
    </xdr:to>
    <xdr:sp macro="" textlink="">
      <xdr:nvSpPr>
        <xdr:cNvPr id="495" name="楕円 494">
          <a:extLst>
            <a:ext uri="{FF2B5EF4-FFF2-40B4-BE49-F238E27FC236}">
              <a16:creationId xmlns:a16="http://schemas.microsoft.com/office/drawing/2014/main" id="{6544620E-7CA7-45C4-AC53-58E64371656D}"/>
            </a:ext>
          </a:extLst>
        </xdr:cNvPr>
        <xdr:cNvSpPr/>
      </xdr:nvSpPr>
      <xdr:spPr>
        <a:xfrm>
          <a:off x="19347498" y="6426915"/>
          <a:ext cx="102552" cy="9874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116619</xdr:rowOff>
    </xdr:from>
    <xdr:ext cx="599010" cy="259045"/>
    <xdr:sp macro="" textlink="">
      <xdr:nvSpPr>
        <xdr:cNvPr id="496" name="【一般廃棄物処理施設】&#10;一人当たり有形固定資産（償却資産）額該当値テキスト">
          <a:extLst>
            <a:ext uri="{FF2B5EF4-FFF2-40B4-BE49-F238E27FC236}">
              <a16:creationId xmlns:a16="http://schemas.microsoft.com/office/drawing/2014/main" id="{40528CE5-C9EF-454B-B582-3A9361EDB97D}"/>
            </a:ext>
          </a:extLst>
        </xdr:cNvPr>
        <xdr:cNvSpPr txBox="1"/>
      </xdr:nvSpPr>
      <xdr:spPr>
        <a:xfrm>
          <a:off x="19438303" y="628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136303</xdr:rowOff>
    </xdr:from>
    <xdr:to>
      <xdr:col>112</xdr:col>
      <xdr:colOff>38100</xdr:colOff>
      <xdr:row>40</xdr:row>
      <xdr:rowOff>66453</xdr:rowOff>
    </xdr:to>
    <xdr:sp macro="" textlink="">
      <xdr:nvSpPr>
        <xdr:cNvPr id="497" name="楕円 496">
          <a:extLst>
            <a:ext uri="{FF2B5EF4-FFF2-40B4-BE49-F238E27FC236}">
              <a16:creationId xmlns:a16="http://schemas.microsoft.com/office/drawing/2014/main" id="{562FCB5C-3687-47D1-BDCB-ADEC1257D468}"/>
            </a:ext>
          </a:extLst>
        </xdr:cNvPr>
        <xdr:cNvSpPr/>
      </xdr:nvSpPr>
      <xdr:spPr>
        <a:xfrm>
          <a:off x="18628361" y="6638069"/>
          <a:ext cx="78739" cy="939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144542</xdr:rowOff>
    </xdr:from>
    <xdr:to>
      <xdr:col>116</xdr:col>
      <xdr:colOff>63500</xdr:colOff>
      <xdr:row>40</xdr:row>
      <xdr:rowOff>15653</xdr:rowOff>
    </xdr:to>
    <xdr:cxnSp macro="">
      <xdr:nvCxnSpPr>
        <xdr:cNvPr id="498" name="直線コネクタ 497">
          <a:extLst>
            <a:ext uri="{FF2B5EF4-FFF2-40B4-BE49-F238E27FC236}">
              <a16:creationId xmlns:a16="http://schemas.microsoft.com/office/drawing/2014/main" id="{36F58AAF-D065-4102-A119-ABE5F847FF77}"/>
            </a:ext>
          </a:extLst>
        </xdr:cNvPr>
        <xdr:cNvCxnSpPr/>
      </xdr:nvCxnSpPr>
      <xdr:spPr>
        <a:xfrm flipV="1">
          <a:off x="18671541" y="6476762"/>
          <a:ext cx="728662" cy="20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145303</xdr:rowOff>
    </xdr:from>
    <xdr:to>
      <xdr:col>107</xdr:col>
      <xdr:colOff>101600</xdr:colOff>
      <xdr:row>40</xdr:row>
      <xdr:rowOff>75453</xdr:rowOff>
    </xdr:to>
    <xdr:sp macro="" textlink="">
      <xdr:nvSpPr>
        <xdr:cNvPr id="499" name="楕円 498">
          <a:extLst>
            <a:ext uri="{FF2B5EF4-FFF2-40B4-BE49-F238E27FC236}">
              <a16:creationId xmlns:a16="http://schemas.microsoft.com/office/drawing/2014/main" id="{328337A1-781D-43F5-B479-33EBA408F1A3}"/>
            </a:ext>
          </a:extLst>
        </xdr:cNvPr>
        <xdr:cNvSpPr/>
      </xdr:nvSpPr>
      <xdr:spPr>
        <a:xfrm>
          <a:off x="17835563" y="6644211"/>
          <a:ext cx="102553" cy="9874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15653</xdr:rowOff>
    </xdr:from>
    <xdr:to>
      <xdr:col>111</xdr:col>
      <xdr:colOff>177800</xdr:colOff>
      <xdr:row>40</xdr:row>
      <xdr:rowOff>24653</xdr:rowOff>
    </xdr:to>
    <xdr:cxnSp macro="">
      <xdr:nvCxnSpPr>
        <xdr:cNvPr id="500" name="直線コネクタ 499">
          <a:extLst>
            <a:ext uri="{FF2B5EF4-FFF2-40B4-BE49-F238E27FC236}">
              <a16:creationId xmlns:a16="http://schemas.microsoft.com/office/drawing/2014/main" id="{14828B25-085C-4387-BE22-5EE499548316}"/>
            </a:ext>
          </a:extLst>
        </xdr:cNvPr>
        <xdr:cNvCxnSpPr/>
      </xdr:nvCxnSpPr>
      <xdr:spPr>
        <a:xfrm flipV="1">
          <a:off x="17885411" y="6682201"/>
          <a:ext cx="786130" cy="1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152801</xdr:rowOff>
    </xdr:from>
    <xdr:to>
      <xdr:col>102</xdr:col>
      <xdr:colOff>165100</xdr:colOff>
      <xdr:row>40</xdr:row>
      <xdr:rowOff>82951</xdr:rowOff>
    </xdr:to>
    <xdr:sp macro="" textlink="">
      <xdr:nvSpPr>
        <xdr:cNvPr id="501" name="楕円 500">
          <a:extLst>
            <a:ext uri="{FF2B5EF4-FFF2-40B4-BE49-F238E27FC236}">
              <a16:creationId xmlns:a16="http://schemas.microsoft.com/office/drawing/2014/main" id="{19EB4337-A464-4B6B-ABDD-D33F30DC40D5}"/>
            </a:ext>
          </a:extLst>
        </xdr:cNvPr>
        <xdr:cNvSpPr/>
      </xdr:nvSpPr>
      <xdr:spPr>
        <a:xfrm>
          <a:off x="17066578" y="6653614"/>
          <a:ext cx="99695" cy="9874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24653</xdr:rowOff>
    </xdr:from>
    <xdr:to>
      <xdr:col>107</xdr:col>
      <xdr:colOff>50800</xdr:colOff>
      <xdr:row>40</xdr:row>
      <xdr:rowOff>32151</xdr:rowOff>
    </xdr:to>
    <xdr:cxnSp macro="">
      <xdr:nvCxnSpPr>
        <xdr:cNvPr id="502" name="直線コネクタ 501">
          <a:extLst>
            <a:ext uri="{FF2B5EF4-FFF2-40B4-BE49-F238E27FC236}">
              <a16:creationId xmlns:a16="http://schemas.microsoft.com/office/drawing/2014/main" id="{51494C73-8DFD-405E-A06D-7E4F05710411}"/>
            </a:ext>
          </a:extLst>
        </xdr:cNvPr>
        <xdr:cNvCxnSpPr/>
      </xdr:nvCxnSpPr>
      <xdr:spPr>
        <a:xfrm flipV="1">
          <a:off x="17116425" y="6693106"/>
          <a:ext cx="768986"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165698</xdr:rowOff>
    </xdr:from>
    <xdr:to>
      <xdr:col>98</xdr:col>
      <xdr:colOff>38100</xdr:colOff>
      <xdr:row>40</xdr:row>
      <xdr:rowOff>95848</xdr:rowOff>
    </xdr:to>
    <xdr:sp macro="" textlink="">
      <xdr:nvSpPr>
        <xdr:cNvPr id="503" name="楕円 502">
          <a:extLst>
            <a:ext uri="{FF2B5EF4-FFF2-40B4-BE49-F238E27FC236}">
              <a16:creationId xmlns:a16="http://schemas.microsoft.com/office/drawing/2014/main" id="{4983B602-C84F-4C47-B4C9-B34225BBB88D}"/>
            </a:ext>
          </a:extLst>
        </xdr:cNvPr>
        <xdr:cNvSpPr/>
      </xdr:nvSpPr>
      <xdr:spPr>
        <a:xfrm>
          <a:off x="16294736" y="6665559"/>
          <a:ext cx="78739" cy="9874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32151</xdr:rowOff>
    </xdr:from>
    <xdr:to>
      <xdr:col>102</xdr:col>
      <xdr:colOff>114300</xdr:colOff>
      <xdr:row>40</xdr:row>
      <xdr:rowOff>45048</xdr:rowOff>
    </xdr:to>
    <xdr:cxnSp macro="">
      <xdr:nvCxnSpPr>
        <xdr:cNvPr id="504" name="直線コネクタ 503">
          <a:extLst>
            <a:ext uri="{FF2B5EF4-FFF2-40B4-BE49-F238E27FC236}">
              <a16:creationId xmlns:a16="http://schemas.microsoft.com/office/drawing/2014/main" id="{13DFB9D2-D140-41B2-8B89-663E5BA07E0B}"/>
            </a:ext>
          </a:extLst>
        </xdr:cNvPr>
        <xdr:cNvCxnSpPr/>
      </xdr:nvCxnSpPr>
      <xdr:spPr>
        <a:xfrm flipV="1">
          <a:off x="16337916" y="6697746"/>
          <a:ext cx="778509" cy="1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42790</xdr:rowOff>
    </xdr:from>
    <xdr:ext cx="599010" cy="259045"/>
    <xdr:sp macro="" textlink="">
      <xdr:nvSpPr>
        <xdr:cNvPr id="505" name="n_1aveValue【一般廃棄物処理施設】&#10;一人当たり有形固定資産（償却資産）額">
          <a:extLst>
            <a:ext uri="{FF2B5EF4-FFF2-40B4-BE49-F238E27FC236}">
              <a16:creationId xmlns:a16="http://schemas.microsoft.com/office/drawing/2014/main" id="{1F709831-2DD4-411E-B951-D2674F1B04BB}"/>
            </a:ext>
          </a:extLst>
        </xdr:cNvPr>
        <xdr:cNvSpPr txBox="1"/>
      </xdr:nvSpPr>
      <xdr:spPr>
        <a:xfrm>
          <a:off x="18390768" y="637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52322</xdr:rowOff>
    </xdr:from>
    <xdr:ext cx="599010" cy="259045"/>
    <xdr:sp macro="" textlink="">
      <xdr:nvSpPr>
        <xdr:cNvPr id="506" name="n_2aveValue【一般廃棄物処理施設】&#10;一人当たり有形固定資産（償却資産）額">
          <a:extLst>
            <a:ext uri="{FF2B5EF4-FFF2-40B4-BE49-F238E27FC236}">
              <a16:creationId xmlns:a16="http://schemas.microsoft.com/office/drawing/2014/main" id="{D93849DD-695E-4C2B-ADAE-C4E84A8040CA}"/>
            </a:ext>
          </a:extLst>
        </xdr:cNvPr>
        <xdr:cNvSpPr txBox="1"/>
      </xdr:nvSpPr>
      <xdr:spPr>
        <a:xfrm>
          <a:off x="17633531" y="63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47842</xdr:rowOff>
    </xdr:from>
    <xdr:ext cx="599010" cy="259045"/>
    <xdr:sp macro="" textlink="">
      <xdr:nvSpPr>
        <xdr:cNvPr id="507" name="n_3aveValue【一般廃棄物処理施設】&#10;一人当たり有形固定資産（償却資産）額">
          <a:extLst>
            <a:ext uri="{FF2B5EF4-FFF2-40B4-BE49-F238E27FC236}">
              <a16:creationId xmlns:a16="http://schemas.microsoft.com/office/drawing/2014/main" id="{139FF277-CE4E-44BC-9061-52BD440E8F74}"/>
            </a:ext>
          </a:extLst>
        </xdr:cNvPr>
        <xdr:cNvSpPr txBox="1"/>
      </xdr:nvSpPr>
      <xdr:spPr>
        <a:xfrm>
          <a:off x="16842638" y="6383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26454</xdr:rowOff>
    </xdr:from>
    <xdr:ext cx="599010" cy="259045"/>
    <xdr:sp macro="" textlink="">
      <xdr:nvSpPr>
        <xdr:cNvPr id="508" name="n_4aveValue【一般廃棄物処理施設】&#10;一人当たり有形固定資産（償却資産）額">
          <a:extLst>
            <a:ext uri="{FF2B5EF4-FFF2-40B4-BE49-F238E27FC236}">
              <a16:creationId xmlns:a16="http://schemas.microsoft.com/office/drawing/2014/main" id="{1EA8ECF8-3EC8-4440-8478-FCD1B0E5448C}"/>
            </a:ext>
          </a:extLst>
        </xdr:cNvPr>
        <xdr:cNvSpPr txBox="1"/>
      </xdr:nvSpPr>
      <xdr:spPr>
        <a:xfrm>
          <a:off x="16068890" y="636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57580</xdr:rowOff>
    </xdr:from>
    <xdr:ext cx="599010" cy="259045"/>
    <xdr:sp macro="" textlink="">
      <xdr:nvSpPr>
        <xdr:cNvPr id="509" name="n_1mainValue【一般廃棄物処理施設】&#10;一人当たり有形固定資産（償却資産）額">
          <a:extLst>
            <a:ext uri="{FF2B5EF4-FFF2-40B4-BE49-F238E27FC236}">
              <a16:creationId xmlns:a16="http://schemas.microsoft.com/office/drawing/2014/main" id="{A08864D7-FE2F-4DB8-AB5C-051D38B4995B}"/>
            </a:ext>
          </a:extLst>
        </xdr:cNvPr>
        <xdr:cNvSpPr txBox="1"/>
      </xdr:nvSpPr>
      <xdr:spPr>
        <a:xfrm>
          <a:off x="18390768" y="672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66580</xdr:rowOff>
    </xdr:from>
    <xdr:ext cx="599010" cy="259045"/>
    <xdr:sp macro="" textlink="">
      <xdr:nvSpPr>
        <xdr:cNvPr id="510" name="n_2mainValue【一般廃棄物処理施設】&#10;一人当たり有形固定資産（償却資産）額">
          <a:extLst>
            <a:ext uri="{FF2B5EF4-FFF2-40B4-BE49-F238E27FC236}">
              <a16:creationId xmlns:a16="http://schemas.microsoft.com/office/drawing/2014/main" id="{6DECD66D-29CE-493C-8E6B-9647C14C7F3B}"/>
            </a:ext>
          </a:extLst>
        </xdr:cNvPr>
        <xdr:cNvSpPr txBox="1"/>
      </xdr:nvSpPr>
      <xdr:spPr>
        <a:xfrm>
          <a:off x="17633531" y="673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74078</xdr:rowOff>
    </xdr:from>
    <xdr:ext cx="599010" cy="259045"/>
    <xdr:sp macro="" textlink="">
      <xdr:nvSpPr>
        <xdr:cNvPr id="511" name="n_3mainValue【一般廃棄物処理施設】&#10;一人当たり有形固定資産（償却資産）額">
          <a:extLst>
            <a:ext uri="{FF2B5EF4-FFF2-40B4-BE49-F238E27FC236}">
              <a16:creationId xmlns:a16="http://schemas.microsoft.com/office/drawing/2014/main" id="{70BCFE95-E5F9-40C1-A9EE-B6765B3CCF3D}"/>
            </a:ext>
          </a:extLst>
        </xdr:cNvPr>
        <xdr:cNvSpPr txBox="1"/>
      </xdr:nvSpPr>
      <xdr:spPr>
        <a:xfrm>
          <a:off x="16842638" y="674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86975</xdr:rowOff>
    </xdr:from>
    <xdr:ext cx="599010" cy="259045"/>
    <xdr:sp macro="" textlink="">
      <xdr:nvSpPr>
        <xdr:cNvPr id="512" name="n_4mainValue【一般廃棄物処理施設】&#10;一人当たり有形固定資産（償却資産）額">
          <a:extLst>
            <a:ext uri="{FF2B5EF4-FFF2-40B4-BE49-F238E27FC236}">
              <a16:creationId xmlns:a16="http://schemas.microsoft.com/office/drawing/2014/main" id="{391B13B6-8D88-4DE5-A109-DBB450C59E3C}"/>
            </a:ext>
          </a:extLst>
        </xdr:cNvPr>
        <xdr:cNvSpPr txBox="1"/>
      </xdr:nvSpPr>
      <xdr:spPr>
        <a:xfrm>
          <a:off x="16068890" y="6756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8C516E0E-6B63-41CB-BB39-CA00E1873AF3}"/>
            </a:ext>
          </a:extLst>
        </xdr:cNvPr>
        <xdr:cNvSpPr/>
      </xdr:nvSpPr>
      <xdr:spPr>
        <a:xfrm>
          <a:off x="10899141" y="7781925"/>
          <a:ext cx="4129087" cy="6169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1F6835C5-48B1-4DE1-8DA4-37D7A639103B}"/>
            </a:ext>
          </a:extLst>
        </xdr:cNvPr>
        <xdr:cNvSpPr/>
      </xdr:nvSpPr>
      <xdr:spPr>
        <a:xfrm>
          <a:off x="11001375" y="842232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19834AD2-EDF8-4C47-A2D8-5F1A4B2C75AC}"/>
            </a:ext>
          </a:extLst>
        </xdr:cNvPr>
        <xdr:cNvSpPr/>
      </xdr:nvSpPr>
      <xdr:spPr>
        <a:xfrm>
          <a:off x="11001375" y="8623618"/>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31503A3B-0706-4F98-A337-F4E8A2E81506}"/>
            </a:ext>
          </a:extLst>
        </xdr:cNvPr>
        <xdr:cNvSpPr/>
      </xdr:nvSpPr>
      <xdr:spPr>
        <a:xfrm>
          <a:off x="11899266" y="842232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77DA6D86-E5B4-4862-A63D-844689974135}"/>
            </a:ext>
          </a:extLst>
        </xdr:cNvPr>
        <xdr:cNvSpPr/>
      </xdr:nvSpPr>
      <xdr:spPr>
        <a:xfrm>
          <a:off x="11899266" y="8623618"/>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B661348B-7048-43EE-BA24-1A655ACEF350}"/>
            </a:ext>
          </a:extLst>
        </xdr:cNvPr>
        <xdr:cNvSpPr/>
      </xdr:nvSpPr>
      <xdr:spPr>
        <a:xfrm>
          <a:off x="12899391" y="842232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83A6168E-29FF-443D-9394-BDBA1D570A2D}"/>
            </a:ext>
          </a:extLst>
        </xdr:cNvPr>
        <xdr:cNvSpPr/>
      </xdr:nvSpPr>
      <xdr:spPr>
        <a:xfrm>
          <a:off x="12899391" y="8623618"/>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725ED106-4938-435B-B63D-8FA32017E847}"/>
            </a:ext>
          </a:extLst>
        </xdr:cNvPr>
        <xdr:cNvSpPr/>
      </xdr:nvSpPr>
      <xdr:spPr>
        <a:xfrm>
          <a:off x="10899141" y="8892541"/>
          <a:ext cx="4129087" cy="222313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D493B716-53D3-4863-AA4D-C0C1EAD3577F}"/>
            </a:ext>
          </a:extLst>
        </xdr:cNvPr>
        <xdr:cNvSpPr txBox="1"/>
      </xdr:nvSpPr>
      <xdr:spPr>
        <a:xfrm>
          <a:off x="10861041" y="870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A9BB5B2F-47FF-4DA3-8AC5-057AE53E6077}"/>
            </a:ext>
          </a:extLst>
        </xdr:cNvPr>
        <xdr:cNvCxnSpPr/>
      </xdr:nvCxnSpPr>
      <xdr:spPr>
        <a:xfrm>
          <a:off x="10899141" y="11115675"/>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628BD8C0-80BB-47EF-A9E4-AF87B05F86EE}"/>
            </a:ext>
          </a:extLst>
        </xdr:cNvPr>
        <xdr:cNvSpPr txBox="1"/>
      </xdr:nvSpPr>
      <xdr:spPr>
        <a:xfrm>
          <a:off x="10501494" y="109763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DF5B96DE-D918-4B6F-8F09-5A33456940D5}"/>
            </a:ext>
          </a:extLst>
        </xdr:cNvPr>
        <xdr:cNvCxnSpPr/>
      </xdr:nvCxnSpPr>
      <xdr:spPr>
        <a:xfrm>
          <a:off x="10899141" y="10744200"/>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6D6C2D9F-03C6-4E6F-AFD6-E57AC550A0F8}"/>
            </a:ext>
          </a:extLst>
        </xdr:cNvPr>
        <xdr:cNvSpPr txBox="1"/>
      </xdr:nvSpPr>
      <xdr:spPr>
        <a:xfrm>
          <a:off x="10501494" y="1060483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C0BEFE69-AD8D-412D-BBFF-A353601E7378}"/>
            </a:ext>
          </a:extLst>
        </xdr:cNvPr>
        <xdr:cNvCxnSpPr/>
      </xdr:nvCxnSpPr>
      <xdr:spPr>
        <a:xfrm>
          <a:off x="10899141" y="10372725"/>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FADCDB2D-81D1-49FE-9827-B64F3B5DE298}"/>
            </a:ext>
          </a:extLst>
        </xdr:cNvPr>
        <xdr:cNvSpPr txBox="1"/>
      </xdr:nvSpPr>
      <xdr:spPr>
        <a:xfrm>
          <a:off x="10542754" y="102333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F46E69F3-C58B-4B75-AFC4-59025D43C8F9}"/>
            </a:ext>
          </a:extLst>
        </xdr:cNvPr>
        <xdr:cNvCxnSpPr/>
      </xdr:nvCxnSpPr>
      <xdr:spPr>
        <a:xfrm>
          <a:off x="10899141" y="10001250"/>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5139FF39-CD3C-4853-9025-A24AF14742AD}"/>
            </a:ext>
          </a:extLst>
        </xdr:cNvPr>
        <xdr:cNvSpPr txBox="1"/>
      </xdr:nvSpPr>
      <xdr:spPr>
        <a:xfrm>
          <a:off x="10542754" y="986188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331E31A7-0B4C-4985-BBCD-0F951CF30669}"/>
            </a:ext>
          </a:extLst>
        </xdr:cNvPr>
        <xdr:cNvCxnSpPr/>
      </xdr:nvCxnSpPr>
      <xdr:spPr>
        <a:xfrm>
          <a:off x="10899141" y="9635491"/>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6F8FE362-80B6-4A29-A986-CC50917EF10A}"/>
            </a:ext>
          </a:extLst>
        </xdr:cNvPr>
        <xdr:cNvSpPr txBox="1"/>
      </xdr:nvSpPr>
      <xdr:spPr>
        <a:xfrm>
          <a:off x="10542754" y="94989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5318FF78-61C5-41A1-9331-1B97A518501B}"/>
            </a:ext>
          </a:extLst>
        </xdr:cNvPr>
        <xdr:cNvCxnSpPr/>
      </xdr:nvCxnSpPr>
      <xdr:spPr>
        <a:xfrm>
          <a:off x="10899141" y="9264016"/>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B515C287-3624-49D3-832C-A3957EB7EBE3}"/>
            </a:ext>
          </a:extLst>
        </xdr:cNvPr>
        <xdr:cNvSpPr txBox="1"/>
      </xdr:nvSpPr>
      <xdr:spPr>
        <a:xfrm>
          <a:off x="10542754" y="91275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8C68C9CF-2B73-4464-BB8D-207B9BD338F0}"/>
            </a:ext>
          </a:extLst>
        </xdr:cNvPr>
        <xdr:cNvCxnSpPr/>
      </xdr:nvCxnSpPr>
      <xdr:spPr>
        <a:xfrm>
          <a:off x="10899141" y="8892541"/>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4F6AD7AD-7C31-492E-A6DE-FB10442F34E3}"/>
            </a:ext>
          </a:extLst>
        </xdr:cNvPr>
        <xdr:cNvSpPr txBox="1"/>
      </xdr:nvSpPr>
      <xdr:spPr>
        <a:xfrm>
          <a:off x="10604969" y="875603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保健センター・保健所】&#10;有形固定資産減価償却率グラフ枠">
          <a:extLst>
            <a:ext uri="{FF2B5EF4-FFF2-40B4-BE49-F238E27FC236}">
              <a16:creationId xmlns:a16="http://schemas.microsoft.com/office/drawing/2014/main" id="{1F6B1DE2-E741-4D25-91C7-BDC60C8D0108}"/>
            </a:ext>
          </a:extLst>
        </xdr:cNvPr>
        <xdr:cNvSpPr/>
      </xdr:nvSpPr>
      <xdr:spPr>
        <a:xfrm>
          <a:off x="10899141" y="8892541"/>
          <a:ext cx="4129087" cy="222313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74295</xdr:rowOff>
    </xdr:to>
    <xdr:cxnSp macro="">
      <xdr:nvCxnSpPr>
        <xdr:cNvPr id="537" name="直線コネクタ 536">
          <a:extLst>
            <a:ext uri="{FF2B5EF4-FFF2-40B4-BE49-F238E27FC236}">
              <a16:creationId xmlns:a16="http://schemas.microsoft.com/office/drawing/2014/main" id="{E9C9A529-222D-48F7-B5FF-14AA760B24D6}"/>
            </a:ext>
          </a:extLst>
        </xdr:cNvPr>
        <xdr:cNvCxnSpPr/>
      </xdr:nvCxnSpPr>
      <xdr:spPr>
        <a:xfrm flipV="1">
          <a:off x="14293850" y="9372600"/>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538" name="【保健センター・保健所】&#10;有形固定資産減価償却率最小値テキスト">
          <a:extLst>
            <a:ext uri="{FF2B5EF4-FFF2-40B4-BE49-F238E27FC236}">
              <a16:creationId xmlns:a16="http://schemas.microsoft.com/office/drawing/2014/main" id="{A65E451C-B51B-4D95-B3EA-ECE2B94323F6}"/>
            </a:ext>
          </a:extLst>
        </xdr:cNvPr>
        <xdr:cNvSpPr txBox="1"/>
      </xdr:nvSpPr>
      <xdr:spPr>
        <a:xfrm>
          <a:off x="14332586" y="107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539" name="直線コネクタ 538">
          <a:extLst>
            <a:ext uri="{FF2B5EF4-FFF2-40B4-BE49-F238E27FC236}">
              <a16:creationId xmlns:a16="http://schemas.microsoft.com/office/drawing/2014/main" id="{8930791B-B95E-4128-85E4-84969212367E}"/>
            </a:ext>
          </a:extLst>
        </xdr:cNvPr>
        <xdr:cNvCxnSpPr/>
      </xdr:nvCxnSpPr>
      <xdr:spPr>
        <a:xfrm>
          <a:off x="14206538" y="107422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540" name="【保健センター・保健所】&#10;有形固定資産減価償却率最大値テキスト">
          <a:extLst>
            <a:ext uri="{FF2B5EF4-FFF2-40B4-BE49-F238E27FC236}">
              <a16:creationId xmlns:a16="http://schemas.microsoft.com/office/drawing/2014/main" id="{802C72DB-B929-4462-9574-E0A5214B4442}"/>
            </a:ext>
          </a:extLst>
        </xdr:cNvPr>
        <xdr:cNvSpPr txBox="1"/>
      </xdr:nvSpPr>
      <xdr:spPr>
        <a:xfrm>
          <a:off x="14332586" y="915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541" name="直線コネクタ 540">
          <a:extLst>
            <a:ext uri="{FF2B5EF4-FFF2-40B4-BE49-F238E27FC236}">
              <a16:creationId xmlns:a16="http://schemas.microsoft.com/office/drawing/2014/main" id="{4501EEB4-B018-40A0-A31B-6F8AA6E88546}"/>
            </a:ext>
          </a:extLst>
        </xdr:cNvPr>
        <xdr:cNvCxnSpPr/>
      </xdr:nvCxnSpPr>
      <xdr:spPr>
        <a:xfrm>
          <a:off x="14206538" y="937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542" name="【保健センター・保健所】&#10;有形固定資産減価償却率平均値テキスト">
          <a:extLst>
            <a:ext uri="{FF2B5EF4-FFF2-40B4-BE49-F238E27FC236}">
              <a16:creationId xmlns:a16="http://schemas.microsoft.com/office/drawing/2014/main" id="{4543466E-462C-4591-815E-5CF9B60E9739}"/>
            </a:ext>
          </a:extLst>
        </xdr:cNvPr>
        <xdr:cNvSpPr txBox="1"/>
      </xdr:nvSpPr>
      <xdr:spPr>
        <a:xfrm>
          <a:off x="14332586" y="9816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43" name="フローチャート: 判断 542">
          <a:extLst>
            <a:ext uri="{FF2B5EF4-FFF2-40B4-BE49-F238E27FC236}">
              <a16:creationId xmlns:a16="http://schemas.microsoft.com/office/drawing/2014/main" id="{139586E7-4B81-416E-9D81-CAFFC2C71287}"/>
            </a:ext>
          </a:extLst>
        </xdr:cNvPr>
        <xdr:cNvSpPr/>
      </xdr:nvSpPr>
      <xdr:spPr>
        <a:xfrm>
          <a:off x="14244638" y="9837103"/>
          <a:ext cx="93028" cy="9874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544" name="フローチャート: 判断 543">
          <a:extLst>
            <a:ext uri="{FF2B5EF4-FFF2-40B4-BE49-F238E27FC236}">
              <a16:creationId xmlns:a16="http://schemas.microsoft.com/office/drawing/2014/main" id="{6C64F355-3200-49AB-BED3-A5628B1C63DB}"/>
            </a:ext>
          </a:extLst>
        </xdr:cNvPr>
        <xdr:cNvSpPr/>
      </xdr:nvSpPr>
      <xdr:spPr>
        <a:xfrm>
          <a:off x="13501688" y="9794240"/>
          <a:ext cx="102553" cy="9398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118745</xdr:rowOff>
    </xdr:from>
    <xdr:to>
      <xdr:col>76</xdr:col>
      <xdr:colOff>165100</xdr:colOff>
      <xdr:row>59</xdr:row>
      <xdr:rowOff>48895</xdr:rowOff>
    </xdr:to>
    <xdr:sp macro="" textlink="">
      <xdr:nvSpPr>
        <xdr:cNvPr id="545" name="フローチャート: 判断 544">
          <a:extLst>
            <a:ext uri="{FF2B5EF4-FFF2-40B4-BE49-F238E27FC236}">
              <a16:creationId xmlns:a16="http://schemas.microsoft.com/office/drawing/2014/main" id="{657FD2B8-6CE6-47C7-B471-16A4FB7FA09C}"/>
            </a:ext>
          </a:extLst>
        </xdr:cNvPr>
        <xdr:cNvSpPr/>
      </xdr:nvSpPr>
      <xdr:spPr>
        <a:xfrm>
          <a:off x="12732703" y="9788525"/>
          <a:ext cx="99695"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95885</xdr:rowOff>
    </xdr:from>
    <xdr:to>
      <xdr:col>72</xdr:col>
      <xdr:colOff>38100</xdr:colOff>
      <xdr:row>59</xdr:row>
      <xdr:rowOff>26035</xdr:rowOff>
    </xdr:to>
    <xdr:sp macro="" textlink="">
      <xdr:nvSpPr>
        <xdr:cNvPr id="546" name="フローチャート: 判断 545">
          <a:extLst>
            <a:ext uri="{FF2B5EF4-FFF2-40B4-BE49-F238E27FC236}">
              <a16:creationId xmlns:a16="http://schemas.microsoft.com/office/drawing/2014/main" id="{E8B3EC0A-400A-4420-A3A9-639AB1D9E8C6}"/>
            </a:ext>
          </a:extLst>
        </xdr:cNvPr>
        <xdr:cNvSpPr/>
      </xdr:nvSpPr>
      <xdr:spPr>
        <a:xfrm>
          <a:off x="11960861" y="9764713"/>
          <a:ext cx="78739"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105410</xdr:rowOff>
    </xdr:from>
    <xdr:to>
      <xdr:col>67</xdr:col>
      <xdr:colOff>101600</xdr:colOff>
      <xdr:row>59</xdr:row>
      <xdr:rowOff>35560</xdr:rowOff>
    </xdr:to>
    <xdr:sp macro="" textlink="">
      <xdr:nvSpPr>
        <xdr:cNvPr id="547" name="フローチャート: 判断 546">
          <a:extLst>
            <a:ext uri="{FF2B5EF4-FFF2-40B4-BE49-F238E27FC236}">
              <a16:creationId xmlns:a16="http://schemas.microsoft.com/office/drawing/2014/main" id="{7F2CA674-C0CC-4B79-B9CF-27E79640B7D1}"/>
            </a:ext>
          </a:extLst>
        </xdr:cNvPr>
        <xdr:cNvSpPr/>
      </xdr:nvSpPr>
      <xdr:spPr>
        <a:xfrm>
          <a:off x="11168063" y="9771380"/>
          <a:ext cx="102553" cy="9874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FE47272C-5DEE-4668-8C5F-4895F8013FB8}"/>
            </a:ext>
          </a:extLst>
        </xdr:cNvPr>
        <xdr:cNvSpPr txBox="1"/>
      </xdr:nvSpPr>
      <xdr:spPr>
        <a:xfrm>
          <a:off x="14127798" y="111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D1C8B914-8F9E-42A4-B54F-FE63DA7C12AB}"/>
            </a:ext>
          </a:extLst>
        </xdr:cNvPr>
        <xdr:cNvSpPr txBox="1"/>
      </xdr:nvSpPr>
      <xdr:spPr>
        <a:xfrm>
          <a:off x="13384848" y="111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56E64731-EA03-4901-860A-CC4F015127B9}"/>
            </a:ext>
          </a:extLst>
        </xdr:cNvPr>
        <xdr:cNvSpPr txBox="1"/>
      </xdr:nvSpPr>
      <xdr:spPr>
        <a:xfrm>
          <a:off x="12615863" y="111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4F9EA093-3D08-4201-AFB0-9E50BF8A829F}"/>
            </a:ext>
          </a:extLst>
        </xdr:cNvPr>
        <xdr:cNvSpPr txBox="1"/>
      </xdr:nvSpPr>
      <xdr:spPr>
        <a:xfrm>
          <a:off x="11837353" y="111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7B660C51-CE18-4B3A-81A8-B5951692E7C1}"/>
            </a:ext>
          </a:extLst>
        </xdr:cNvPr>
        <xdr:cNvSpPr txBox="1"/>
      </xdr:nvSpPr>
      <xdr:spPr>
        <a:xfrm>
          <a:off x="11051223" y="111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21590</xdr:rowOff>
    </xdr:from>
    <xdr:to>
      <xdr:col>85</xdr:col>
      <xdr:colOff>177800</xdr:colOff>
      <xdr:row>57</xdr:row>
      <xdr:rowOff>123190</xdr:rowOff>
    </xdr:to>
    <xdr:sp macro="" textlink="">
      <xdr:nvSpPr>
        <xdr:cNvPr id="553" name="楕円 552">
          <a:extLst>
            <a:ext uri="{FF2B5EF4-FFF2-40B4-BE49-F238E27FC236}">
              <a16:creationId xmlns:a16="http://schemas.microsoft.com/office/drawing/2014/main" id="{75CAA3F0-CD59-47E2-BD14-2B9853C78BF6}"/>
            </a:ext>
          </a:extLst>
        </xdr:cNvPr>
        <xdr:cNvSpPr/>
      </xdr:nvSpPr>
      <xdr:spPr>
        <a:xfrm>
          <a:off x="14244638" y="9523731"/>
          <a:ext cx="93028" cy="1025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44467</xdr:rowOff>
    </xdr:from>
    <xdr:ext cx="405111" cy="259045"/>
    <xdr:sp macro="" textlink="">
      <xdr:nvSpPr>
        <xdr:cNvPr id="554" name="【保健センター・保健所】&#10;有形固定資産減価償却率該当値テキスト">
          <a:extLst>
            <a:ext uri="{FF2B5EF4-FFF2-40B4-BE49-F238E27FC236}">
              <a16:creationId xmlns:a16="http://schemas.microsoft.com/office/drawing/2014/main" id="{85256FB7-D67C-4EAD-9949-DE48FC4D013D}"/>
            </a:ext>
          </a:extLst>
        </xdr:cNvPr>
        <xdr:cNvSpPr txBox="1"/>
      </xdr:nvSpPr>
      <xdr:spPr>
        <a:xfrm>
          <a:off x="14332586" y="938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166370</xdr:rowOff>
    </xdr:from>
    <xdr:to>
      <xdr:col>81</xdr:col>
      <xdr:colOff>101600</xdr:colOff>
      <xdr:row>57</xdr:row>
      <xdr:rowOff>96520</xdr:rowOff>
    </xdr:to>
    <xdr:sp macro="" textlink="">
      <xdr:nvSpPr>
        <xdr:cNvPr id="555" name="楕円 554">
          <a:extLst>
            <a:ext uri="{FF2B5EF4-FFF2-40B4-BE49-F238E27FC236}">
              <a16:creationId xmlns:a16="http://schemas.microsoft.com/office/drawing/2014/main" id="{CFD78329-0520-4B41-ABED-8A3906EDD502}"/>
            </a:ext>
          </a:extLst>
        </xdr:cNvPr>
        <xdr:cNvSpPr/>
      </xdr:nvSpPr>
      <xdr:spPr>
        <a:xfrm>
          <a:off x="13501688" y="9499918"/>
          <a:ext cx="102553" cy="9874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45720</xdr:rowOff>
    </xdr:from>
    <xdr:to>
      <xdr:col>85</xdr:col>
      <xdr:colOff>127000</xdr:colOff>
      <xdr:row>57</xdr:row>
      <xdr:rowOff>72390</xdr:rowOff>
    </xdr:to>
    <xdr:cxnSp macro="">
      <xdr:nvCxnSpPr>
        <xdr:cNvPr id="556" name="直線コネクタ 555">
          <a:extLst>
            <a:ext uri="{FF2B5EF4-FFF2-40B4-BE49-F238E27FC236}">
              <a16:creationId xmlns:a16="http://schemas.microsoft.com/office/drawing/2014/main" id="{07AA0096-4FCF-45EE-BD28-710EFE008220}"/>
            </a:ext>
          </a:extLst>
        </xdr:cNvPr>
        <xdr:cNvCxnSpPr/>
      </xdr:nvCxnSpPr>
      <xdr:spPr>
        <a:xfrm>
          <a:off x="13551536" y="9548813"/>
          <a:ext cx="74295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126365</xdr:rowOff>
    </xdr:from>
    <xdr:to>
      <xdr:col>76</xdr:col>
      <xdr:colOff>165100</xdr:colOff>
      <xdr:row>57</xdr:row>
      <xdr:rowOff>56515</xdr:rowOff>
    </xdr:to>
    <xdr:sp macro="" textlink="">
      <xdr:nvSpPr>
        <xdr:cNvPr id="557" name="楕円 556">
          <a:extLst>
            <a:ext uri="{FF2B5EF4-FFF2-40B4-BE49-F238E27FC236}">
              <a16:creationId xmlns:a16="http://schemas.microsoft.com/office/drawing/2014/main" id="{D0B6CC79-4501-4AD2-B97E-AD3E275078C6}"/>
            </a:ext>
          </a:extLst>
        </xdr:cNvPr>
        <xdr:cNvSpPr/>
      </xdr:nvSpPr>
      <xdr:spPr>
        <a:xfrm>
          <a:off x="12732703" y="9459913"/>
          <a:ext cx="99695"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5715</xdr:rowOff>
    </xdr:from>
    <xdr:to>
      <xdr:col>81</xdr:col>
      <xdr:colOff>50800</xdr:colOff>
      <xdr:row>57</xdr:row>
      <xdr:rowOff>45720</xdr:rowOff>
    </xdr:to>
    <xdr:cxnSp macro="">
      <xdr:nvCxnSpPr>
        <xdr:cNvPr id="558" name="直線コネクタ 557">
          <a:extLst>
            <a:ext uri="{FF2B5EF4-FFF2-40B4-BE49-F238E27FC236}">
              <a16:creationId xmlns:a16="http://schemas.microsoft.com/office/drawing/2014/main" id="{2CC47F40-9B7C-4033-9FEF-9B7E6E92F510}"/>
            </a:ext>
          </a:extLst>
        </xdr:cNvPr>
        <xdr:cNvCxnSpPr/>
      </xdr:nvCxnSpPr>
      <xdr:spPr>
        <a:xfrm>
          <a:off x="12782550" y="9508808"/>
          <a:ext cx="768986"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86360</xdr:rowOff>
    </xdr:from>
    <xdr:to>
      <xdr:col>72</xdr:col>
      <xdr:colOff>38100</xdr:colOff>
      <xdr:row>57</xdr:row>
      <xdr:rowOff>16510</xdr:rowOff>
    </xdr:to>
    <xdr:sp macro="" textlink="">
      <xdr:nvSpPr>
        <xdr:cNvPr id="559" name="楕円 558">
          <a:extLst>
            <a:ext uri="{FF2B5EF4-FFF2-40B4-BE49-F238E27FC236}">
              <a16:creationId xmlns:a16="http://schemas.microsoft.com/office/drawing/2014/main" id="{AFF1CC78-9604-4C5E-BF4C-CB3F4EE648E0}"/>
            </a:ext>
          </a:extLst>
        </xdr:cNvPr>
        <xdr:cNvSpPr/>
      </xdr:nvSpPr>
      <xdr:spPr>
        <a:xfrm>
          <a:off x="11960861" y="9422765"/>
          <a:ext cx="78739" cy="9398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137160</xdr:rowOff>
    </xdr:from>
    <xdr:to>
      <xdr:col>76</xdr:col>
      <xdr:colOff>114300</xdr:colOff>
      <xdr:row>57</xdr:row>
      <xdr:rowOff>5715</xdr:rowOff>
    </xdr:to>
    <xdr:cxnSp macro="">
      <xdr:nvCxnSpPr>
        <xdr:cNvPr id="560" name="直線コネクタ 559">
          <a:extLst>
            <a:ext uri="{FF2B5EF4-FFF2-40B4-BE49-F238E27FC236}">
              <a16:creationId xmlns:a16="http://schemas.microsoft.com/office/drawing/2014/main" id="{9EFC0162-4D72-4906-B1CF-3EA40820E7B1}"/>
            </a:ext>
          </a:extLst>
        </xdr:cNvPr>
        <xdr:cNvCxnSpPr/>
      </xdr:nvCxnSpPr>
      <xdr:spPr>
        <a:xfrm>
          <a:off x="12004041" y="9472613"/>
          <a:ext cx="778509"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63500</xdr:rowOff>
    </xdr:from>
    <xdr:to>
      <xdr:col>67</xdr:col>
      <xdr:colOff>101600</xdr:colOff>
      <xdr:row>56</xdr:row>
      <xdr:rowOff>165100</xdr:rowOff>
    </xdr:to>
    <xdr:sp macro="" textlink="">
      <xdr:nvSpPr>
        <xdr:cNvPr id="561" name="楕円 560">
          <a:extLst>
            <a:ext uri="{FF2B5EF4-FFF2-40B4-BE49-F238E27FC236}">
              <a16:creationId xmlns:a16="http://schemas.microsoft.com/office/drawing/2014/main" id="{8F147EB9-7AC8-4247-987B-F3EBC431E9F6}"/>
            </a:ext>
          </a:extLst>
        </xdr:cNvPr>
        <xdr:cNvSpPr/>
      </xdr:nvSpPr>
      <xdr:spPr>
        <a:xfrm>
          <a:off x="11168063" y="9398953"/>
          <a:ext cx="102553"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114300</xdr:rowOff>
    </xdr:from>
    <xdr:to>
      <xdr:col>71</xdr:col>
      <xdr:colOff>177800</xdr:colOff>
      <xdr:row>56</xdr:row>
      <xdr:rowOff>137160</xdr:rowOff>
    </xdr:to>
    <xdr:cxnSp macro="">
      <xdr:nvCxnSpPr>
        <xdr:cNvPr id="562" name="直線コネクタ 561">
          <a:extLst>
            <a:ext uri="{FF2B5EF4-FFF2-40B4-BE49-F238E27FC236}">
              <a16:creationId xmlns:a16="http://schemas.microsoft.com/office/drawing/2014/main" id="{90BA5B16-FA15-4369-8E97-3825CF97B700}"/>
            </a:ext>
          </a:extLst>
        </xdr:cNvPr>
        <xdr:cNvCxnSpPr/>
      </xdr:nvCxnSpPr>
      <xdr:spPr>
        <a:xfrm>
          <a:off x="11217911" y="9448800"/>
          <a:ext cx="786130" cy="2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45737</xdr:rowOff>
    </xdr:from>
    <xdr:ext cx="405111" cy="259045"/>
    <xdr:sp macro="" textlink="">
      <xdr:nvSpPr>
        <xdr:cNvPr id="563" name="n_1aveValue【保健センター・保健所】&#10;有形固定資産減価償却率">
          <a:extLst>
            <a:ext uri="{FF2B5EF4-FFF2-40B4-BE49-F238E27FC236}">
              <a16:creationId xmlns:a16="http://schemas.microsoft.com/office/drawing/2014/main" id="{DB26C5AB-ADAC-44AC-94A2-92C5BC4501F2}"/>
            </a:ext>
          </a:extLst>
        </xdr:cNvPr>
        <xdr:cNvSpPr txBox="1"/>
      </xdr:nvSpPr>
      <xdr:spPr>
        <a:xfrm>
          <a:off x="13361997" y="9882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40022</xdr:rowOff>
    </xdr:from>
    <xdr:ext cx="405111" cy="259045"/>
    <xdr:sp macro="" textlink="">
      <xdr:nvSpPr>
        <xdr:cNvPr id="564" name="n_2aveValue【保健センター・保健所】&#10;有形固定資産減価償却率">
          <a:extLst>
            <a:ext uri="{FF2B5EF4-FFF2-40B4-BE49-F238E27FC236}">
              <a16:creationId xmlns:a16="http://schemas.microsoft.com/office/drawing/2014/main" id="{A2CFDC92-313D-4D13-A25B-B1A1394699A4}"/>
            </a:ext>
          </a:extLst>
        </xdr:cNvPr>
        <xdr:cNvSpPr txBox="1"/>
      </xdr:nvSpPr>
      <xdr:spPr>
        <a:xfrm>
          <a:off x="12604760" y="9874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17162</xdr:rowOff>
    </xdr:from>
    <xdr:ext cx="405111" cy="259045"/>
    <xdr:sp macro="" textlink="">
      <xdr:nvSpPr>
        <xdr:cNvPr id="565" name="n_3aveValue【保健センター・保健所】&#10;有形固定資産減価償却率">
          <a:extLst>
            <a:ext uri="{FF2B5EF4-FFF2-40B4-BE49-F238E27FC236}">
              <a16:creationId xmlns:a16="http://schemas.microsoft.com/office/drawing/2014/main" id="{83F0A9AA-133F-4A24-ACDA-8A1B17A44898}"/>
            </a:ext>
          </a:extLst>
        </xdr:cNvPr>
        <xdr:cNvSpPr txBox="1"/>
      </xdr:nvSpPr>
      <xdr:spPr>
        <a:xfrm>
          <a:off x="11832917" y="985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26687</xdr:rowOff>
    </xdr:from>
    <xdr:ext cx="405111" cy="259045"/>
    <xdr:sp macro="" textlink="">
      <xdr:nvSpPr>
        <xdr:cNvPr id="566" name="n_4aveValue【保健センター・保健所】&#10;有形固定資産減価償却率">
          <a:extLst>
            <a:ext uri="{FF2B5EF4-FFF2-40B4-BE49-F238E27FC236}">
              <a16:creationId xmlns:a16="http://schemas.microsoft.com/office/drawing/2014/main" id="{3751EB1A-DA23-4B93-8D33-D7C1E831FDE6}"/>
            </a:ext>
          </a:extLst>
        </xdr:cNvPr>
        <xdr:cNvSpPr txBox="1"/>
      </xdr:nvSpPr>
      <xdr:spPr>
        <a:xfrm>
          <a:off x="11040119" y="9859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113047</xdr:rowOff>
    </xdr:from>
    <xdr:ext cx="405111" cy="259045"/>
    <xdr:sp macro="" textlink="">
      <xdr:nvSpPr>
        <xdr:cNvPr id="567" name="n_1mainValue【保健センター・保健所】&#10;有形固定資産減価償却率">
          <a:extLst>
            <a:ext uri="{FF2B5EF4-FFF2-40B4-BE49-F238E27FC236}">
              <a16:creationId xmlns:a16="http://schemas.microsoft.com/office/drawing/2014/main" id="{CA290CEA-D2A4-4EE0-B3A9-63D2B6E95658}"/>
            </a:ext>
          </a:extLst>
        </xdr:cNvPr>
        <xdr:cNvSpPr txBox="1"/>
      </xdr:nvSpPr>
      <xdr:spPr>
        <a:xfrm>
          <a:off x="13361997" y="9280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73042</xdr:rowOff>
    </xdr:from>
    <xdr:ext cx="405111" cy="259045"/>
    <xdr:sp macro="" textlink="">
      <xdr:nvSpPr>
        <xdr:cNvPr id="568" name="n_2mainValue【保健センター・保健所】&#10;有形固定資産減価償却率">
          <a:extLst>
            <a:ext uri="{FF2B5EF4-FFF2-40B4-BE49-F238E27FC236}">
              <a16:creationId xmlns:a16="http://schemas.microsoft.com/office/drawing/2014/main" id="{A7230CA8-BE1D-488C-B81A-55A63D78B70C}"/>
            </a:ext>
          </a:extLst>
        </xdr:cNvPr>
        <xdr:cNvSpPr txBox="1"/>
      </xdr:nvSpPr>
      <xdr:spPr>
        <a:xfrm>
          <a:off x="12604760" y="9240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33037</xdr:rowOff>
    </xdr:from>
    <xdr:ext cx="405111" cy="259045"/>
    <xdr:sp macro="" textlink="">
      <xdr:nvSpPr>
        <xdr:cNvPr id="569" name="n_3mainValue【保健センター・保健所】&#10;有形固定資産減価償却率">
          <a:extLst>
            <a:ext uri="{FF2B5EF4-FFF2-40B4-BE49-F238E27FC236}">
              <a16:creationId xmlns:a16="http://schemas.microsoft.com/office/drawing/2014/main" id="{B697EACD-4DE1-42FA-BD42-075E9550071A}"/>
            </a:ext>
          </a:extLst>
        </xdr:cNvPr>
        <xdr:cNvSpPr txBox="1"/>
      </xdr:nvSpPr>
      <xdr:spPr>
        <a:xfrm>
          <a:off x="11832917" y="919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10177</xdr:rowOff>
    </xdr:from>
    <xdr:ext cx="405111" cy="259045"/>
    <xdr:sp macro="" textlink="">
      <xdr:nvSpPr>
        <xdr:cNvPr id="570" name="n_4mainValue【保健センター・保健所】&#10;有形固定資産減価償却率">
          <a:extLst>
            <a:ext uri="{FF2B5EF4-FFF2-40B4-BE49-F238E27FC236}">
              <a16:creationId xmlns:a16="http://schemas.microsoft.com/office/drawing/2014/main" id="{FF49586B-CC36-4767-A6CC-20B9D20A7E30}"/>
            </a:ext>
          </a:extLst>
        </xdr:cNvPr>
        <xdr:cNvSpPr txBox="1"/>
      </xdr:nvSpPr>
      <xdr:spPr>
        <a:xfrm>
          <a:off x="11040119" y="9179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C03A52E7-40E2-4FAD-888A-2F7FC1EA6630}"/>
            </a:ext>
          </a:extLst>
        </xdr:cNvPr>
        <xdr:cNvSpPr/>
      </xdr:nvSpPr>
      <xdr:spPr>
        <a:xfrm>
          <a:off x="16002000" y="7781925"/>
          <a:ext cx="4152900" cy="6169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1AF0B23B-A134-40A4-8CFC-A1202C755611}"/>
            </a:ext>
          </a:extLst>
        </xdr:cNvPr>
        <xdr:cNvSpPr/>
      </xdr:nvSpPr>
      <xdr:spPr>
        <a:xfrm>
          <a:off x="16128048" y="842232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D5C1548D-6EB4-4470-8B50-44C4A74A991F}"/>
            </a:ext>
          </a:extLst>
        </xdr:cNvPr>
        <xdr:cNvSpPr/>
      </xdr:nvSpPr>
      <xdr:spPr>
        <a:xfrm>
          <a:off x="16128048" y="8623618"/>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5EAD32EC-31DA-4C56-AF3F-4A6DF1B30D69}"/>
            </a:ext>
          </a:extLst>
        </xdr:cNvPr>
        <xdr:cNvSpPr/>
      </xdr:nvSpPr>
      <xdr:spPr>
        <a:xfrm>
          <a:off x="17002125" y="842232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6DBF44D2-D728-48E6-9693-5F2F9D7E4A9A}"/>
            </a:ext>
          </a:extLst>
        </xdr:cNvPr>
        <xdr:cNvSpPr/>
      </xdr:nvSpPr>
      <xdr:spPr>
        <a:xfrm>
          <a:off x="17002125" y="8623618"/>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94398BF7-A158-4C3C-BF14-0E028A2CFCD4}"/>
            </a:ext>
          </a:extLst>
        </xdr:cNvPr>
        <xdr:cNvSpPr/>
      </xdr:nvSpPr>
      <xdr:spPr>
        <a:xfrm>
          <a:off x="18002250" y="842232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A55D4B27-D635-46C8-83F4-C3EFC7B275D9}"/>
            </a:ext>
          </a:extLst>
        </xdr:cNvPr>
        <xdr:cNvSpPr/>
      </xdr:nvSpPr>
      <xdr:spPr>
        <a:xfrm>
          <a:off x="18002250" y="8623618"/>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79AC4B63-60A1-476A-9902-9E41A51C4CBB}"/>
            </a:ext>
          </a:extLst>
        </xdr:cNvPr>
        <xdr:cNvSpPr/>
      </xdr:nvSpPr>
      <xdr:spPr>
        <a:xfrm>
          <a:off x="16002000" y="8892541"/>
          <a:ext cx="4152900" cy="222313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4F8D4CED-745B-45E0-A790-E9104C8E37E5}"/>
            </a:ext>
          </a:extLst>
        </xdr:cNvPr>
        <xdr:cNvSpPr txBox="1"/>
      </xdr:nvSpPr>
      <xdr:spPr>
        <a:xfrm>
          <a:off x="15987713" y="87058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359BF71D-8373-4CE4-9AE5-B075C652DE29}"/>
            </a:ext>
          </a:extLst>
        </xdr:cNvPr>
        <xdr:cNvCxnSpPr/>
      </xdr:nvCxnSpPr>
      <xdr:spPr>
        <a:xfrm>
          <a:off x="16002000" y="1111567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2AE4DF9B-AB40-47AD-9F09-CB0A9CB0C529}"/>
            </a:ext>
          </a:extLst>
        </xdr:cNvPr>
        <xdr:cNvCxnSpPr/>
      </xdr:nvCxnSpPr>
      <xdr:spPr>
        <a:xfrm>
          <a:off x="16002000" y="10744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80A745E3-898D-4A3C-9E1A-D4EB661D568D}"/>
            </a:ext>
          </a:extLst>
        </xdr:cNvPr>
        <xdr:cNvSpPr txBox="1"/>
      </xdr:nvSpPr>
      <xdr:spPr>
        <a:xfrm>
          <a:off x="15604354" y="1060483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02E45E4E-C50B-4B3B-ADD3-54F212758AC3}"/>
            </a:ext>
          </a:extLst>
        </xdr:cNvPr>
        <xdr:cNvCxnSpPr/>
      </xdr:nvCxnSpPr>
      <xdr:spPr>
        <a:xfrm>
          <a:off x="16002000" y="103727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D1E247CD-1C60-4261-8ABC-5AFAC13B703B}"/>
            </a:ext>
          </a:extLst>
        </xdr:cNvPr>
        <xdr:cNvSpPr txBox="1"/>
      </xdr:nvSpPr>
      <xdr:spPr>
        <a:xfrm>
          <a:off x="15604354" y="102333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195307BE-4BB2-44AD-82CF-7754F7FD1C31}"/>
            </a:ext>
          </a:extLst>
        </xdr:cNvPr>
        <xdr:cNvCxnSpPr/>
      </xdr:nvCxnSpPr>
      <xdr:spPr>
        <a:xfrm>
          <a:off x="16002000" y="10001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148923DC-B6C1-4DC3-A037-658C9D8FC23F}"/>
            </a:ext>
          </a:extLst>
        </xdr:cNvPr>
        <xdr:cNvSpPr txBox="1"/>
      </xdr:nvSpPr>
      <xdr:spPr>
        <a:xfrm>
          <a:off x="15604354" y="986188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56463212-36D0-4B19-82EE-CFE3C44420CF}"/>
            </a:ext>
          </a:extLst>
        </xdr:cNvPr>
        <xdr:cNvCxnSpPr/>
      </xdr:nvCxnSpPr>
      <xdr:spPr>
        <a:xfrm>
          <a:off x="16002000" y="963549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a:extLst>
            <a:ext uri="{FF2B5EF4-FFF2-40B4-BE49-F238E27FC236}">
              <a16:creationId xmlns:a16="http://schemas.microsoft.com/office/drawing/2014/main" id="{372BCC10-5153-4C93-8DFF-77A5941E3AC4}"/>
            </a:ext>
          </a:extLst>
        </xdr:cNvPr>
        <xdr:cNvSpPr txBox="1"/>
      </xdr:nvSpPr>
      <xdr:spPr>
        <a:xfrm>
          <a:off x="15604354" y="94989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B9C2B08A-3977-4AD8-BFFF-1F24EBED390D}"/>
            </a:ext>
          </a:extLst>
        </xdr:cNvPr>
        <xdr:cNvCxnSpPr/>
      </xdr:nvCxnSpPr>
      <xdr:spPr>
        <a:xfrm>
          <a:off x="16002000" y="926401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0" name="テキスト ボックス 589">
          <a:extLst>
            <a:ext uri="{FF2B5EF4-FFF2-40B4-BE49-F238E27FC236}">
              <a16:creationId xmlns:a16="http://schemas.microsoft.com/office/drawing/2014/main" id="{D45C8826-CB97-4D41-9439-CF15CD20A8A0}"/>
            </a:ext>
          </a:extLst>
        </xdr:cNvPr>
        <xdr:cNvSpPr txBox="1"/>
      </xdr:nvSpPr>
      <xdr:spPr>
        <a:xfrm>
          <a:off x="15604354" y="91275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EF3CFBCA-C49A-4A61-B722-D358EC57C6A9}"/>
            </a:ext>
          </a:extLst>
        </xdr:cNvPr>
        <xdr:cNvCxnSpPr/>
      </xdr:nvCxnSpPr>
      <xdr:spPr>
        <a:xfrm>
          <a:off x="16002000" y="889254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a:extLst>
            <a:ext uri="{FF2B5EF4-FFF2-40B4-BE49-F238E27FC236}">
              <a16:creationId xmlns:a16="http://schemas.microsoft.com/office/drawing/2014/main" id="{38DC16E3-069C-4C3B-9F00-45742208FF5B}"/>
            </a:ext>
          </a:extLst>
        </xdr:cNvPr>
        <xdr:cNvSpPr txBox="1"/>
      </xdr:nvSpPr>
      <xdr:spPr>
        <a:xfrm>
          <a:off x="15604354" y="87560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保健センター・保健所】&#10;一人当たり面積グラフ枠">
          <a:extLst>
            <a:ext uri="{FF2B5EF4-FFF2-40B4-BE49-F238E27FC236}">
              <a16:creationId xmlns:a16="http://schemas.microsoft.com/office/drawing/2014/main" id="{A20FE97F-1FEF-4724-B21B-282F7AE368E7}"/>
            </a:ext>
          </a:extLst>
        </xdr:cNvPr>
        <xdr:cNvSpPr/>
      </xdr:nvSpPr>
      <xdr:spPr>
        <a:xfrm>
          <a:off x="16002000" y="8892541"/>
          <a:ext cx="4152900" cy="222313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xdr:rowOff>
    </xdr:from>
    <xdr:to>
      <xdr:col>116</xdr:col>
      <xdr:colOff>62864</xdr:colOff>
      <xdr:row>64</xdr:row>
      <xdr:rowOff>3810</xdr:rowOff>
    </xdr:to>
    <xdr:cxnSp macro="">
      <xdr:nvCxnSpPr>
        <xdr:cNvPr id="594" name="直線コネクタ 593">
          <a:extLst>
            <a:ext uri="{FF2B5EF4-FFF2-40B4-BE49-F238E27FC236}">
              <a16:creationId xmlns:a16="http://schemas.microsoft.com/office/drawing/2014/main" id="{CDEB594A-3DF3-4A4E-956F-D7E9D254D0AA}"/>
            </a:ext>
          </a:extLst>
        </xdr:cNvPr>
        <xdr:cNvCxnSpPr/>
      </xdr:nvCxnSpPr>
      <xdr:spPr>
        <a:xfrm flipV="1">
          <a:off x="19399567" y="9340215"/>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595" name="【保健センター・保健所】&#10;一人当たり面積最小値テキスト">
          <a:extLst>
            <a:ext uri="{FF2B5EF4-FFF2-40B4-BE49-F238E27FC236}">
              <a16:creationId xmlns:a16="http://schemas.microsoft.com/office/drawing/2014/main" id="{9B3120C1-BCA3-44D5-BBDC-AA57DCA454C3}"/>
            </a:ext>
          </a:extLst>
        </xdr:cNvPr>
        <xdr:cNvSpPr txBox="1"/>
      </xdr:nvSpPr>
      <xdr:spPr>
        <a:xfrm>
          <a:off x="19438303" y="1067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596" name="直線コネクタ 595">
          <a:extLst>
            <a:ext uri="{FF2B5EF4-FFF2-40B4-BE49-F238E27FC236}">
              <a16:creationId xmlns:a16="http://schemas.microsoft.com/office/drawing/2014/main" id="{77B92889-EC71-469E-B2F1-90A192188A26}"/>
            </a:ext>
          </a:extLst>
        </xdr:cNvPr>
        <xdr:cNvCxnSpPr/>
      </xdr:nvCxnSpPr>
      <xdr:spPr>
        <a:xfrm>
          <a:off x="19333211" y="10673715"/>
          <a:ext cx="1549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121937</xdr:rowOff>
    </xdr:from>
    <xdr:ext cx="469744" cy="259045"/>
    <xdr:sp macro="" textlink="">
      <xdr:nvSpPr>
        <xdr:cNvPr id="597" name="【保健センター・保健所】&#10;一人当たり面積最大値テキスト">
          <a:extLst>
            <a:ext uri="{FF2B5EF4-FFF2-40B4-BE49-F238E27FC236}">
              <a16:creationId xmlns:a16="http://schemas.microsoft.com/office/drawing/2014/main" id="{1A8F6689-5BC3-40F5-B28A-1C2CBB19475A}"/>
            </a:ext>
          </a:extLst>
        </xdr:cNvPr>
        <xdr:cNvSpPr txBox="1"/>
      </xdr:nvSpPr>
      <xdr:spPr>
        <a:xfrm>
          <a:off x="19438303" y="912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xdr:rowOff>
    </xdr:from>
    <xdr:to>
      <xdr:col>116</xdr:col>
      <xdr:colOff>152400</xdr:colOff>
      <xdr:row>56</xdr:row>
      <xdr:rowOff>3810</xdr:rowOff>
    </xdr:to>
    <xdr:cxnSp macro="">
      <xdr:nvCxnSpPr>
        <xdr:cNvPr id="598" name="直線コネクタ 597">
          <a:extLst>
            <a:ext uri="{FF2B5EF4-FFF2-40B4-BE49-F238E27FC236}">
              <a16:creationId xmlns:a16="http://schemas.microsoft.com/office/drawing/2014/main" id="{2BEA648C-2CF2-4265-98CB-52D1FA8F707D}"/>
            </a:ext>
          </a:extLst>
        </xdr:cNvPr>
        <xdr:cNvCxnSpPr/>
      </xdr:nvCxnSpPr>
      <xdr:spPr>
        <a:xfrm>
          <a:off x="19333211" y="9340215"/>
          <a:ext cx="1549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121937</xdr:rowOff>
    </xdr:from>
    <xdr:ext cx="469744" cy="259045"/>
    <xdr:sp macro="" textlink="">
      <xdr:nvSpPr>
        <xdr:cNvPr id="599" name="【保健センター・保健所】&#10;一人当たり面積平均値テキスト">
          <a:extLst>
            <a:ext uri="{FF2B5EF4-FFF2-40B4-BE49-F238E27FC236}">
              <a16:creationId xmlns:a16="http://schemas.microsoft.com/office/drawing/2014/main" id="{5475C202-5DC4-4362-AE3C-5ACD2C0C8AFF}"/>
            </a:ext>
          </a:extLst>
        </xdr:cNvPr>
        <xdr:cNvSpPr txBox="1"/>
      </xdr:nvSpPr>
      <xdr:spPr>
        <a:xfrm>
          <a:off x="19438303" y="10291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00" name="フローチャート: 判断 599">
          <a:extLst>
            <a:ext uri="{FF2B5EF4-FFF2-40B4-BE49-F238E27FC236}">
              <a16:creationId xmlns:a16="http://schemas.microsoft.com/office/drawing/2014/main" id="{F6E36879-0C87-4038-8058-DC095390849E}"/>
            </a:ext>
          </a:extLst>
        </xdr:cNvPr>
        <xdr:cNvSpPr/>
      </xdr:nvSpPr>
      <xdr:spPr>
        <a:xfrm>
          <a:off x="19347498" y="10309543"/>
          <a:ext cx="102552" cy="9874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601" name="フローチャート: 判断 600">
          <a:extLst>
            <a:ext uri="{FF2B5EF4-FFF2-40B4-BE49-F238E27FC236}">
              <a16:creationId xmlns:a16="http://schemas.microsoft.com/office/drawing/2014/main" id="{9BAD8FBE-2C01-4917-BC07-F7AAD8452B5C}"/>
            </a:ext>
          </a:extLst>
        </xdr:cNvPr>
        <xdr:cNvSpPr/>
      </xdr:nvSpPr>
      <xdr:spPr>
        <a:xfrm>
          <a:off x="18628361" y="10208578"/>
          <a:ext cx="78739"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44450</xdr:rowOff>
    </xdr:from>
    <xdr:to>
      <xdr:col>107</xdr:col>
      <xdr:colOff>101600</xdr:colOff>
      <xdr:row>61</xdr:row>
      <xdr:rowOff>146050</xdr:rowOff>
    </xdr:to>
    <xdr:sp macro="" textlink="">
      <xdr:nvSpPr>
        <xdr:cNvPr id="602" name="フローチャート: 判断 601">
          <a:extLst>
            <a:ext uri="{FF2B5EF4-FFF2-40B4-BE49-F238E27FC236}">
              <a16:creationId xmlns:a16="http://schemas.microsoft.com/office/drawing/2014/main" id="{45032D80-120E-46FA-A35F-E5268806664E}"/>
            </a:ext>
          </a:extLst>
        </xdr:cNvPr>
        <xdr:cNvSpPr/>
      </xdr:nvSpPr>
      <xdr:spPr>
        <a:xfrm>
          <a:off x="17835563" y="10214293"/>
          <a:ext cx="102553"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36830</xdr:rowOff>
    </xdr:from>
    <xdr:to>
      <xdr:col>102</xdr:col>
      <xdr:colOff>165100</xdr:colOff>
      <xdr:row>61</xdr:row>
      <xdr:rowOff>138430</xdr:rowOff>
    </xdr:to>
    <xdr:sp macro="" textlink="">
      <xdr:nvSpPr>
        <xdr:cNvPr id="603" name="フローチャート: 判断 602">
          <a:extLst>
            <a:ext uri="{FF2B5EF4-FFF2-40B4-BE49-F238E27FC236}">
              <a16:creationId xmlns:a16="http://schemas.microsoft.com/office/drawing/2014/main" id="{BD25871C-FA6F-4149-8599-DE8BC8B48AAE}"/>
            </a:ext>
          </a:extLst>
        </xdr:cNvPr>
        <xdr:cNvSpPr/>
      </xdr:nvSpPr>
      <xdr:spPr>
        <a:xfrm>
          <a:off x="17066578" y="10204768"/>
          <a:ext cx="99695" cy="10255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48260</xdr:rowOff>
    </xdr:from>
    <xdr:to>
      <xdr:col>98</xdr:col>
      <xdr:colOff>38100</xdr:colOff>
      <xdr:row>61</xdr:row>
      <xdr:rowOff>149860</xdr:rowOff>
    </xdr:to>
    <xdr:sp macro="" textlink="">
      <xdr:nvSpPr>
        <xdr:cNvPr id="604" name="フローチャート: 判断 603">
          <a:extLst>
            <a:ext uri="{FF2B5EF4-FFF2-40B4-BE49-F238E27FC236}">
              <a16:creationId xmlns:a16="http://schemas.microsoft.com/office/drawing/2014/main" id="{7357429A-9E3E-414B-A056-8593A13401A8}"/>
            </a:ext>
          </a:extLst>
        </xdr:cNvPr>
        <xdr:cNvSpPr/>
      </xdr:nvSpPr>
      <xdr:spPr>
        <a:xfrm>
          <a:off x="16294736" y="10218103"/>
          <a:ext cx="78739"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9307AB1-9CC6-4F6F-B316-B4FD0BBA58A7}"/>
            </a:ext>
          </a:extLst>
        </xdr:cNvPr>
        <xdr:cNvSpPr txBox="1"/>
      </xdr:nvSpPr>
      <xdr:spPr>
        <a:xfrm>
          <a:off x="19233516" y="111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EEDD3C2E-F1FA-4708-8B79-E9A8674E8074}"/>
            </a:ext>
          </a:extLst>
        </xdr:cNvPr>
        <xdr:cNvSpPr txBox="1"/>
      </xdr:nvSpPr>
      <xdr:spPr>
        <a:xfrm>
          <a:off x="18504853" y="111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DEBB236A-7C11-4CB7-9FFC-EFEF8D0744F2}"/>
            </a:ext>
          </a:extLst>
        </xdr:cNvPr>
        <xdr:cNvSpPr txBox="1"/>
      </xdr:nvSpPr>
      <xdr:spPr>
        <a:xfrm>
          <a:off x="17718723" y="111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A6063DA9-828B-4809-9AEE-70109D8AA650}"/>
            </a:ext>
          </a:extLst>
        </xdr:cNvPr>
        <xdr:cNvSpPr txBox="1"/>
      </xdr:nvSpPr>
      <xdr:spPr>
        <a:xfrm>
          <a:off x="16949738" y="111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B273CAEF-9CEC-459D-A96C-0A4C34EE8A26}"/>
            </a:ext>
          </a:extLst>
        </xdr:cNvPr>
        <xdr:cNvSpPr txBox="1"/>
      </xdr:nvSpPr>
      <xdr:spPr>
        <a:xfrm>
          <a:off x="16171228" y="1111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63500</xdr:rowOff>
    </xdr:from>
    <xdr:to>
      <xdr:col>116</xdr:col>
      <xdr:colOff>114300</xdr:colOff>
      <xdr:row>59</xdr:row>
      <xdr:rowOff>165100</xdr:rowOff>
    </xdr:to>
    <xdr:sp macro="" textlink="">
      <xdr:nvSpPr>
        <xdr:cNvPr id="610" name="楕円 609">
          <a:extLst>
            <a:ext uri="{FF2B5EF4-FFF2-40B4-BE49-F238E27FC236}">
              <a16:creationId xmlns:a16="http://schemas.microsoft.com/office/drawing/2014/main" id="{A7EA6950-B9CF-482D-A678-CFF7BCB1BEF2}"/>
            </a:ext>
          </a:extLst>
        </xdr:cNvPr>
        <xdr:cNvSpPr/>
      </xdr:nvSpPr>
      <xdr:spPr>
        <a:xfrm>
          <a:off x="19347498" y="9899016"/>
          <a:ext cx="102552"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86377</xdr:rowOff>
    </xdr:from>
    <xdr:ext cx="469744" cy="259045"/>
    <xdr:sp macro="" textlink="">
      <xdr:nvSpPr>
        <xdr:cNvPr id="611" name="【保健センター・保健所】&#10;一人当たり面積該当値テキスト">
          <a:extLst>
            <a:ext uri="{FF2B5EF4-FFF2-40B4-BE49-F238E27FC236}">
              <a16:creationId xmlns:a16="http://schemas.microsoft.com/office/drawing/2014/main" id="{B36ED662-3344-4700-8569-830E969A65E9}"/>
            </a:ext>
          </a:extLst>
        </xdr:cNvPr>
        <xdr:cNvSpPr txBox="1"/>
      </xdr:nvSpPr>
      <xdr:spPr>
        <a:xfrm>
          <a:off x="19438303" y="975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63500</xdr:rowOff>
    </xdr:from>
    <xdr:to>
      <xdr:col>112</xdr:col>
      <xdr:colOff>38100</xdr:colOff>
      <xdr:row>59</xdr:row>
      <xdr:rowOff>165100</xdr:rowOff>
    </xdr:to>
    <xdr:sp macro="" textlink="">
      <xdr:nvSpPr>
        <xdr:cNvPr id="612" name="楕円 611">
          <a:extLst>
            <a:ext uri="{FF2B5EF4-FFF2-40B4-BE49-F238E27FC236}">
              <a16:creationId xmlns:a16="http://schemas.microsoft.com/office/drawing/2014/main" id="{12D1327B-59EE-4A32-BAB8-8763D0A318B4}"/>
            </a:ext>
          </a:extLst>
        </xdr:cNvPr>
        <xdr:cNvSpPr/>
      </xdr:nvSpPr>
      <xdr:spPr>
        <a:xfrm>
          <a:off x="18628361" y="9899016"/>
          <a:ext cx="78739"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114300</xdr:rowOff>
    </xdr:from>
    <xdr:to>
      <xdr:col>116</xdr:col>
      <xdr:colOff>63500</xdr:colOff>
      <xdr:row>59</xdr:row>
      <xdr:rowOff>114300</xdr:rowOff>
    </xdr:to>
    <xdr:cxnSp macro="">
      <xdr:nvCxnSpPr>
        <xdr:cNvPr id="613" name="直線コネクタ 612">
          <a:extLst>
            <a:ext uri="{FF2B5EF4-FFF2-40B4-BE49-F238E27FC236}">
              <a16:creationId xmlns:a16="http://schemas.microsoft.com/office/drawing/2014/main" id="{9612C5F0-09A0-41DA-B6F7-12E05BC795AC}"/>
            </a:ext>
          </a:extLst>
        </xdr:cNvPr>
        <xdr:cNvCxnSpPr/>
      </xdr:nvCxnSpPr>
      <xdr:spPr>
        <a:xfrm>
          <a:off x="18671541" y="9948863"/>
          <a:ext cx="7286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63500</xdr:rowOff>
    </xdr:from>
    <xdr:to>
      <xdr:col>107</xdr:col>
      <xdr:colOff>101600</xdr:colOff>
      <xdr:row>59</xdr:row>
      <xdr:rowOff>165100</xdr:rowOff>
    </xdr:to>
    <xdr:sp macro="" textlink="">
      <xdr:nvSpPr>
        <xdr:cNvPr id="614" name="楕円 613">
          <a:extLst>
            <a:ext uri="{FF2B5EF4-FFF2-40B4-BE49-F238E27FC236}">
              <a16:creationId xmlns:a16="http://schemas.microsoft.com/office/drawing/2014/main" id="{5A6D1DA1-0C13-48F8-81C9-85393CD653E6}"/>
            </a:ext>
          </a:extLst>
        </xdr:cNvPr>
        <xdr:cNvSpPr/>
      </xdr:nvSpPr>
      <xdr:spPr>
        <a:xfrm>
          <a:off x="17835563" y="9899016"/>
          <a:ext cx="102553"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114300</xdr:rowOff>
    </xdr:from>
    <xdr:to>
      <xdr:col>111</xdr:col>
      <xdr:colOff>177800</xdr:colOff>
      <xdr:row>59</xdr:row>
      <xdr:rowOff>114300</xdr:rowOff>
    </xdr:to>
    <xdr:cxnSp macro="">
      <xdr:nvCxnSpPr>
        <xdr:cNvPr id="615" name="直線コネクタ 614">
          <a:extLst>
            <a:ext uri="{FF2B5EF4-FFF2-40B4-BE49-F238E27FC236}">
              <a16:creationId xmlns:a16="http://schemas.microsoft.com/office/drawing/2014/main" id="{B68BB157-6709-4350-A61B-AF3C7E7C3E7B}"/>
            </a:ext>
          </a:extLst>
        </xdr:cNvPr>
        <xdr:cNvCxnSpPr/>
      </xdr:nvCxnSpPr>
      <xdr:spPr>
        <a:xfrm>
          <a:off x="17885411" y="9948863"/>
          <a:ext cx="78613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55880</xdr:rowOff>
    </xdr:from>
    <xdr:to>
      <xdr:col>102</xdr:col>
      <xdr:colOff>165100</xdr:colOff>
      <xdr:row>59</xdr:row>
      <xdr:rowOff>157480</xdr:rowOff>
    </xdr:to>
    <xdr:sp macro="" textlink="">
      <xdr:nvSpPr>
        <xdr:cNvPr id="616" name="楕円 615">
          <a:extLst>
            <a:ext uri="{FF2B5EF4-FFF2-40B4-BE49-F238E27FC236}">
              <a16:creationId xmlns:a16="http://schemas.microsoft.com/office/drawing/2014/main" id="{F1634C3B-B1DC-4EA6-BC8F-EE95270A1F6D}"/>
            </a:ext>
          </a:extLst>
        </xdr:cNvPr>
        <xdr:cNvSpPr/>
      </xdr:nvSpPr>
      <xdr:spPr>
        <a:xfrm>
          <a:off x="17066578" y="9889491"/>
          <a:ext cx="99695" cy="10445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106680</xdr:rowOff>
    </xdr:from>
    <xdr:to>
      <xdr:col>107</xdr:col>
      <xdr:colOff>50800</xdr:colOff>
      <xdr:row>59</xdr:row>
      <xdr:rowOff>114300</xdr:rowOff>
    </xdr:to>
    <xdr:cxnSp macro="">
      <xdr:nvCxnSpPr>
        <xdr:cNvPr id="617" name="直線コネクタ 616">
          <a:extLst>
            <a:ext uri="{FF2B5EF4-FFF2-40B4-BE49-F238E27FC236}">
              <a16:creationId xmlns:a16="http://schemas.microsoft.com/office/drawing/2014/main" id="{FF91AE7C-DB88-48AA-AAA2-C6EC37BF939A}"/>
            </a:ext>
          </a:extLst>
        </xdr:cNvPr>
        <xdr:cNvCxnSpPr/>
      </xdr:nvCxnSpPr>
      <xdr:spPr>
        <a:xfrm>
          <a:off x="17116425" y="9939338"/>
          <a:ext cx="768986"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59690</xdr:rowOff>
    </xdr:from>
    <xdr:to>
      <xdr:col>98</xdr:col>
      <xdr:colOff>38100</xdr:colOff>
      <xdr:row>59</xdr:row>
      <xdr:rowOff>161290</xdr:rowOff>
    </xdr:to>
    <xdr:sp macro="" textlink="">
      <xdr:nvSpPr>
        <xdr:cNvPr id="618" name="楕円 617">
          <a:extLst>
            <a:ext uri="{FF2B5EF4-FFF2-40B4-BE49-F238E27FC236}">
              <a16:creationId xmlns:a16="http://schemas.microsoft.com/office/drawing/2014/main" id="{A0B49C92-6A47-488C-9261-A4537DB40BE5}"/>
            </a:ext>
          </a:extLst>
        </xdr:cNvPr>
        <xdr:cNvSpPr/>
      </xdr:nvSpPr>
      <xdr:spPr>
        <a:xfrm>
          <a:off x="16294736" y="9895206"/>
          <a:ext cx="78739" cy="1025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106680</xdr:rowOff>
    </xdr:from>
    <xdr:to>
      <xdr:col>102</xdr:col>
      <xdr:colOff>114300</xdr:colOff>
      <xdr:row>59</xdr:row>
      <xdr:rowOff>110490</xdr:rowOff>
    </xdr:to>
    <xdr:cxnSp macro="">
      <xdr:nvCxnSpPr>
        <xdr:cNvPr id="619" name="直線コネクタ 618">
          <a:extLst>
            <a:ext uri="{FF2B5EF4-FFF2-40B4-BE49-F238E27FC236}">
              <a16:creationId xmlns:a16="http://schemas.microsoft.com/office/drawing/2014/main" id="{B49E3346-39AA-4A91-ADFE-792786D8C674}"/>
            </a:ext>
          </a:extLst>
        </xdr:cNvPr>
        <xdr:cNvCxnSpPr/>
      </xdr:nvCxnSpPr>
      <xdr:spPr>
        <a:xfrm flipV="1">
          <a:off x="16337916" y="9939338"/>
          <a:ext cx="778509"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133367</xdr:rowOff>
    </xdr:from>
    <xdr:ext cx="469744" cy="259045"/>
    <xdr:sp macro="" textlink="">
      <xdr:nvSpPr>
        <xdr:cNvPr id="620" name="n_1aveValue【保健センター・保健所】&#10;一人当たり面積">
          <a:extLst>
            <a:ext uri="{FF2B5EF4-FFF2-40B4-BE49-F238E27FC236}">
              <a16:creationId xmlns:a16="http://schemas.microsoft.com/office/drawing/2014/main" id="{FC14831C-C9F5-4B82-9393-3FB482349C66}"/>
            </a:ext>
          </a:extLst>
        </xdr:cNvPr>
        <xdr:cNvSpPr txBox="1"/>
      </xdr:nvSpPr>
      <xdr:spPr>
        <a:xfrm>
          <a:off x="18458257" y="1030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137177</xdr:rowOff>
    </xdr:from>
    <xdr:ext cx="469744" cy="259045"/>
    <xdr:sp macro="" textlink="">
      <xdr:nvSpPr>
        <xdr:cNvPr id="621" name="n_2aveValue【保健センター・保健所】&#10;一人当たり面積">
          <a:extLst>
            <a:ext uri="{FF2B5EF4-FFF2-40B4-BE49-F238E27FC236}">
              <a16:creationId xmlns:a16="http://schemas.microsoft.com/office/drawing/2014/main" id="{4388049A-722F-49DF-A19E-22F48DACD489}"/>
            </a:ext>
          </a:extLst>
        </xdr:cNvPr>
        <xdr:cNvSpPr txBox="1"/>
      </xdr:nvSpPr>
      <xdr:spPr>
        <a:xfrm>
          <a:off x="17677207" y="1030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129557</xdr:rowOff>
    </xdr:from>
    <xdr:ext cx="469744" cy="259045"/>
    <xdr:sp macro="" textlink="">
      <xdr:nvSpPr>
        <xdr:cNvPr id="622" name="n_3aveValue【保健センター・保健所】&#10;一人当たり面積">
          <a:extLst>
            <a:ext uri="{FF2B5EF4-FFF2-40B4-BE49-F238E27FC236}">
              <a16:creationId xmlns:a16="http://schemas.microsoft.com/office/drawing/2014/main" id="{FACFA4EF-9C18-4C7D-97E9-F6E81ABB064C}"/>
            </a:ext>
          </a:extLst>
        </xdr:cNvPr>
        <xdr:cNvSpPr txBox="1"/>
      </xdr:nvSpPr>
      <xdr:spPr>
        <a:xfrm>
          <a:off x="16903460" y="1029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140987</xdr:rowOff>
    </xdr:from>
    <xdr:ext cx="469744" cy="259045"/>
    <xdr:sp macro="" textlink="">
      <xdr:nvSpPr>
        <xdr:cNvPr id="623" name="n_4aveValue【保健センター・保健所】&#10;一人当たり面積">
          <a:extLst>
            <a:ext uri="{FF2B5EF4-FFF2-40B4-BE49-F238E27FC236}">
              <a16:creationId xmlns:a16="http://schemas.microsoft.com/office/drawing/2014/main" id="{CB52EBD4-B641-4F24-838E-D65FCCF49CCD}"/>
            </a:ext>
          </a:extLst>
        </xdr:cNvPr>
        <xdr:cNvSpPr txBox="1"/>
      </xdr:nvSpPr>
      <xdr:spPr>
        <a:xfrm>
          <a:off x="16136380" y="1030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10177</xdr:rowOff>
    </xdr:from>
    <xdr:ext cx="469744" cy="259045"/>
    <xdr:sp macro="" textlink="">
      <xdr:nvSpPr>
        <xdr:cNvPr id="624" name="n_1mainValue【保健センター・保健所】&#10;一人当たり面積">
          <a:extLst>
            <a:ext uri="{FF2B5EF4-FFF2-40B4-BE49-F238E27FC236}">
              <a16:creationId xmlns:a16="http://schemas.microsoft.com/office/drawing/2014/main" id="{902C866E-5857-4082-A30E-ECD7A94CEBFF}"/>
            </a:ext>
          </a:extLst>
        </xdr:cNvPr>
        <xdr:cNvSpPr txBox="1"/>
      </xdr:nvSpPr>
      <xdr:spPr>
        <a:xfrm>
          <a:off x="18458257" y="967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10177</xdr:rowOff>
    </xdr:from>
    <xdr:ext cx="469744" cy="259045"/>
    <xdr:sp macro="" textlink="">
      <xdr:nvSpPr>
        <xdr:cNvPr id="625" name="n_2mainValue【保健センター・保健所】&#10;一人当たり面積">
          <a:extLst>
            <a:ext uri="{FF2B5EF4-FFF2-40B4-BE49-F238E27FC236}">
              <a16:creationId xmlns:a16="http://schemas.microsoft.com/office/drawing/2014/main" id="{853CDFD1-BCD1-44C4-B7A0-D5C53394F3EE}"/>
            </a:ext>
          </a:extLst>
        </xdr:cNvPr>
        <xdr:cNvSpPr txBox="1"/>
      </xdr:nvSpPr>
      <xdr:spPr>
        <a:xfrm>
          <a:off x="17677207" y="967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2557</xdr:rowOff>
    </xdr:from>
    <xdr:ext cx="469744" cy="259045"/>
    <xdr:sp macro="" textlink="">
      <xdr:nvSpPr>
        <xdr:cNvPr id="626" name="n_3mainValue【保健センター・保健所】&#10;一人当たり面積">
          <a:extLst>
            <a:ext uri="{FF2B5EF4-FFF2-40B4-BE49-F238E27FC236}">
              <a16:creationId xmlns:a16="http://schemas.microsoft.com/office/drawing/2014/main" id="{DFD3F11C-1467-4BFF-A395-C46F5001EA50}"/>
            </a:ext>
          </a:extLst>
        </xdr:cNvPr>
        <xdr:cNvSpPr txBox="1"/>
      </xdr:nvSpPr>
      <xdr:spPr>
        <a:xfrm>
          <a:off x="16903460" y="967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6367</xdr:rowOff>
    </xdr:from>
    <xdr:ext cx="469744" cy="259045"/>
    <xdr:sp macro="" textlink="">
      <xdr:nvSpPr>
        <xdr:cNvPr id="627" name="n_4mainValue【保健センター・保健所】&#10;一人当たり面積">
          <a:extLst>
            <a:ext uri="{FF2B5EF4-FFF2-40B4-BE49-F238E27FC236}">
              <a16:creationId xmlns:a16="http://schemas.microsoft.com/office/drawing/2014/main" id="{E5106FE2-F5DB-4AFA-8441-E039DB580A1A}"/>
            </a:ext>
          </a:extLst>
        </xdr:cNvPr>
        <xdr:cNvSpPr txBox="1"/>
      </xdr:nvSpPr>
      <xdr:spPr>
        <a:xfrm>
          <a:off x="16136380" y="967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F874E995-5675-4137-AAC3-20AE992478EC}"/>
            </a:ext>
          </a:extLst>
        </xdr:cNvPr>
        <xdr:cNvSpPr/>
      </xdr:nvSpPr>
      <xdr:spPr>
        <a:xfrm>
          <a:off x="10899141" y="11487150"/>
          <a:ext cx="4129087" cy="6169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4ED2005B-22D4-44D6-8774-CB3D55430FDE}"/>
            </a:ext>
          </a:extLst>
        </xdr:cNvPr>
        <xdr:cNvSpPr/>
      </xdr:nvSpPr>
      <xdr:spPr>
        <a:xfrm>
          <a:off x="11001375" y="12127548"/>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21AA9936-DA32-4BAE-A6F3-43670B5F2D30}"/>
            </a:ext>
          </a:extLst>
        </xdr:cNvPr>
        <xdr:cNvSpPr/>
      </xdr:nvSpPr>
      <xdr:spPr>
        <a:xfrm>
          <a:off x="11001375" y="12328843"/>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C5782226-E69D-4397-B2D6-FD1501AB23E0}"/>
            </a:ext>
          </a:extLst>
        </xdr:cNvPr>
        <xdr:cNvSpPr/>
      </xdr:nvSpPr>
      <xdr:spPr>
        <a:xfrm>
          <a:off x="11899266" y="12127548"/>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AE246856-0A6F-4F46-9EAA-A70CA21ABE4E}"/>
            </a:ext>
          </a:extLst>
        </xdr:cNvPr>
        <xdr:cNvSpPr/>
      </xdr:nvSpPr>
      <xdr:spPr>
        <a:xfrm>
          <a:off x="11899266" y="12328843"/>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9A08AAC8-D16C-4C40-B056-D53D68F2AC34}"/>
            </a:ext>
          </a:extLst>
        </xdr:cNvPr>
        <xdr:cNvSpPr/>
      </xdr:nvSpPr>
      <xdr:spPr>
        <a:xfrm>
          <a:off x="12899391" y="12127548"/>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394E5EE2-F622-4518-B995-B294532352D7}"/>
            </a:ext>
          </a:extLst>
        </xdr:cNvPr>
        <xdr:cNvSpPr/>
      </xdr:nvSpPr>
      <xdr:spPr>
        <a:xfrm>
          <a:off x="12899391" y="12328843"/>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2B01B5A7-A843-4E50-84A6-B1C82BCC6EC2}"/>
            </a:ext>
          </a:extLst>
        </xdr:cNvPr>
        <xdr:cNvSpPr/>
      </xdr:nvSpPr>
      <xdr:spPr>
        <a:xfrm>
          <a:off x="10899141" y="12597766"/>
          <a:ext cx="4129087" cy="222313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1D6BF492-39FF-471C-AF8D-D1401FBC673F}"/>
            </a:ext>
          </a:extLst>
        </xdr:cNvPr>
        <xdr:cNvSpPr txBox="1"/>
      </xdr:nvSpPr>
      <xdr:spPr>
        <a:xfrm>
          <a:off x="10861041" y="124110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25608146-AD0E-4E39-9666-CA2DA0B1DDF2}"/>
            </a:ext>
          </a:extLst>
        </xdr:cNvPr>
        <xdr:cNvCxnSpPr/>
      </xdr:nvCxnSpPr>
      <xdr:spPr>
        <a:xfrm>
          <a:off x="10899141" y="14820900"/>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7A4A3296-4006-42E7-AAD5-AACABFCB4F74}"/>
            </a:ext>
          </a:extLst>
        </xdr:cNvPr>
        <xdr:cNvSpPr txBox="1"/>
      </xdr:nvSpPr>
      <xdr:spPr>
        <a:xfrm>
          <a:off x="10501494" y="146805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a:extLst>
            <a:ext uri="{FF2B5EF4-FFF2-40B4-BE49-F238E27FC236}">
              <a16:creationId xmlns:a16="http://schemas.microsoft.com/office/drawing/2014/main" id="{884092DC-50DB-4DC2-9782-1C3200E29517}"/>
            </a:ext>
          </a:extLst>
        </xdr:cNvPr>
        <xdr:cNvCxnSpPr/>
      </xdr:nvCxnSpPr>
      <xdr:spPr>
        <a:xfrm>
          <a:off x="10899141" y="14502902"/>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a:extLst>
            <a:ext uri="{FF2B5EF4-FFF2-40B4-BE49-F238E27FC236}">
              <a16:creationId xmlns:a16="http://schemas.microsoft.com/office/drawing/2014/main" id="{D9A3197C-0663-46AD-B049-B887C4923947}"/>
            </a:ext>
          </a:extLst>
        </xdr:cNvPr>
        <xdr:cNvSpPr txBox="1"/>
      </xdr:nvSpPr>
      <xdr:spPr>
        <a:xfrm>
          <a:off x="10501494" y="14362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a:extLst>
            <a:ext uri="{FF2B5EF4-FFF2-40B4-BE49-F238E27FC236}">
              <a16:creationId xmlns:a16="http://schemas.microsoft.com/office/drawing/2014/main" id="{8F2B139F-899E-4ED4-B580-D955C424D375}"/>
            </a:ext>
          </a:extLst>
        </xdr:cNvPr>
        <xdr:cNvCxnSpPr/>
      </xdr:nvCxnSpPr>
      <xdr:spPr>
        <a:xfrm>
          <a:off x="10899141" y="14181093"/>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a:extLst>
            <a:ext uri="{FF2B5EF4-FFF2-40B4-BE49-F238E27FC236}">
              <a16:creationId xmlns:a16="http://schemas.microsoft.com/office/drawing/2014/main" id="{795E0706-3F63-4C7B-951F-3A1402317A07}"/>
            </a:ext>
          </a:extLst>
        </xdr:cNvPr>
        <xdr:cNvSpPr txBox="1"/>
      </xdr:nvSpPr>
      <xdr:spPr>
        <a:xfrm>
          <a:off x="10542754" y="1404648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a:extLst>
            <a:ext uri="{FF2B5EF4-FFF2-40B4-BE49-F238E27FC236}">
              <a16:creationId xmlns:a16="http://schemas.microsoft.com/office/drawing/2014/main" id="{4F9765D0-7D17-4011-8CBD-97115587EBE4}"/>
            </a:ext>
          </a:extLst>
        </xdr:cNvPr>
        <xdr:cNvCxnSpPr/>
      </xdr:nvCxnSpPr>
      <xdr:spPr>
        <a:xfrm>
          <a:off x="10899141" y="13863094"/>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a:extLst>
            <a:ext uri="{FF2B5EF4-FFF2-40B4-BE49-F238E27FC236}">
              <a16:creationId xmlns:a16="http://schemas.microsoft.com/office/drawing/2014/main" id="{797699BD-1F8C-4714-A349-91D5CCCFD8D1}"/>
            </a:ext>
          </a:extLst>
        </xdr:cNvPr>
        <xdr:cNvSpPr txBox="1"/>
      </xdr:nvSpPr>
      <xdr:spPr>
        <a:xfrm>
          <a:off x="10542754" y="13728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a:extLst>
            <a:ext uri="{FF2B5EF4-FFF2-40B4-BE49-F238E27FC236}">
              <a16:creationId xmlns:a16="http://schemas.microsoft.com/office/drawing/2014/main" id="{B29188A3-6403-4896-A41E-2E2BA4C23708}"/>
            </a:ext>
          </a:extLst>
        </xdr:cNvPr>
        <xdr:cNvCxnSpPr/>
      </xdr:nvCxnSpPr>
      <xdr:spPr>
        <a:xfrm>
          <a:off x="10899141" y="13549857"/>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a:extLst>
            <a:ext uri="{FF2B5EF4-FFF2-40B4-BE49-F238E27FC236}">
              <a16:creationId xmlns:a16="http://schemas.microsoft.com/office/drawing/2014/main" id="{7B8BB973-AC0D-4DDE-8E51-2B862220FBA5}"/>
            </a:ext>
          </a:extLst>
        </xdr:cNvPr>
        <xdr:cNvSpPr txBox="1"/>
      </xdr:nvSpPr>
      <xdr:spPr>
        <a:xfrm>
          <a:off x="10542754" y="13410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a:extLst>
            <a:ext uri="{FF2B5EF4-FFF2-40B4-BE49-F238E27FC236}">
              <a16:creationId xmlns:a16="http://schemas.microsoft.com/office/drawing/2014/main" id="{C0237BC3-9568-4558-935E-3D119F0157D5}"/>
            </a:ext>
          </a:extLst>
        </xdr:cNvPr>
        <xdr:cNvCxnSpPr/>
      </xdr:nvCxnSpPr>
      <xdr:spPr>
        <a:xfrm>
          <a:off x="10899141" y="13231859"/>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a:extLst>
            <a:ext uri="{FF2B5EF4-FFF2-40B4-BE49-F238E27FC236}">
              <a16:creationId xmlns:a16="http://schemas.microsoft.com/office/drawing/2014/main" id="{42D160CA-F338-47F2-91F6-85C8E01DE17C}"/>
            </a:ext>
          </a:extLst>
        </xdr:cNvPr>
        <xdr:cNvSpPr txBox="1"/>
      </xdr:nvSpPr>
      <xdr:spPr>
        <a:xfrm>
          <a:off x="10542754" y="1309249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a:extLst>
            <a:ext uri="{FF2B5EF4-FFF2-40B4-BE49-F238E27FC236}">
              <a16:creationId xmlns:a16="http://schemas.microsoft.com/office/drawing/2014/main" id="{9B5A62AB-8C70-4533-B7B6-44EB458B17DE}"/>
            </a:ext>
          </a:extLst>
        </xdr:cNvPr>
        <xdr:cNvCxnSpPr/>
      </xdr:nvCxnSpPr>
      <xdr:spPr>
        <a:xfrm>
          <a:off x="10899141" y="12913859"/>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a:extLst>
            <a:ext uri="{FF2B5EF4-FFF2-40B4-BE49-F238E27FC236}">
              <a16:creationId xmlns:a16="http://schemas.microsoft.com/office/drawing/2014/main" id="{4D4F7CDB-04C5-48DA-BF36-7C8ED1607093}"/>
            </a:ext>
          </a:extLst>
        </xdr:cNvPr>
        <xdr:cNvSpPr txBox="1"/>
      </xdr:nvSpPr>
      <xdr:spPr>
        <a:xfrm>
          <a:off x="10604969" y="1277449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a:extLst>
            <a:ext uri="{FF2B5EF4-FFF2-40B4-BE49-F238E27FC236}">
              <a16:creationId xmlns:a16="http://schemas.microsoft.com/office/drawing/2014/main" id="{42EC3FB6-8AED-4CBA-86DC-E0A667A82533}"/>
            </a:ext>
          </a:extLst>
        </xdr:cNvPr>
        <xdr:cNvCxnSpPr/>
      </xdr:nvCxnSpPr>
      <xdr:spPr>
        <a:xfrm>
          <a:off x="10899141" y="12597766"/>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消防施設】&#10;有形固定資産減価償却率グラフ枠">
          <a:extLst>
            <a:ext uri="{FF2B5EF4-FFF2-40B4-BE49-F238E27FC236}">
              <a16:creationId xmlns:a16="http://schemas.microsoft.com/office/drawing/2014/main" id="{2F429A5E-99DA-4137-893D-5C34CD4DECE0}"/>
            </a:ext>
          </a:extLst>
        </xdr:cNvPr>
        <xdr:cNvSpPr/>
      </xdr:nvSpPr>
      <xdr:spPr>
        <a:xfrm>
          <a:off x="10899141" y="12597766"/>
          <a:ext cx="4129087" cy="222313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653" name="直線コネクタ 652">
          <a:extLst>
            <a:ext uri="{FF2B5EF4-FFF2-40B4-BE49-F238E27FC236}">
              <a16:creationId xmlns:a16="http://schemas.microsoft.com/office/drawing/2014/main" id="{BE2D82F7-001C-4985-997D-C65234A893EB}"/>
            </a:ext>
          </a:extLst>
        </xdr:cNvPr>
        <xdr:cNvCxnSpPr/>
      </xdr:nvCxnSpPr>
      <xdr:spPr>
        <a:xfrm flipV="1">
          <a:off x="14293850" y="13104359"/>
          <a:ext cx="0" cy="128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654" name="【消防施設】&#10;有形固定資産減価償却率最小値テキスト">
          <a:extLst>
            <a:ext uri="{FF2B5EF4-FFF2-40B4-BE49-F238E27FC236}">
              <a16:creationId xmlns:a16="http://schemas.microsoft.com/office/drawing/2014/main" id="{0606177A-C7B9-4518-B45B-28B279BDE713}"/>
            </a:ext>
          </a:extLst>
        </xdr:cNvPr>
        <xdr:cNvSpPr txBox="1"/>
      </xdr:nvSpPr>
      <xdr:spPr>
        <a:xfrm>
          <a:off x="14332586" y="14397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655" name="直線コネクタ 654">
          <a:extLst>
            <a:ext uri="{FF2B5EF4-FFF2-40B4-BE49-F238E27FC236}">
              <a16:creationId xmlns:a16="http://schemas.microsoft.com/office/drawing/2014/main" id="{D16F1BCC-13FA-4C35-BD56-7B70DD57DE41}"/>
            </a:ext>
          </a:extLst>
        </xdr:cNvPr>
        <xdr:cNvCxnSpPr/>
      </xdr:nvCxnSpPr>
      <xdr:spPr>
        <a:xfrm>
          <a:off x="14206538" y="143937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656" name="【消防施設】&#10;有形固定資産減価償却率最大値テキスト">
          <a:extLst>
            <a:ext uri="{FF2B5EF4-FFF2-40B4-BE49-F238E27FC236}">
              <a16:creationId xmlns:a16="http://schemas.microsoft.com/office/drawing/2014/main" id="{48CCDA11-09A1-4E70-9149-176CB67DDDAF}"/>
            </a:ext>
          </a:extLst>
        </xdr:cNvPr>
        <xdr:cNvSpPr txBox="1"/>
      </xdr:nvSpPr>
      <xdr:spPr>
        <a:xfrm>
          <a:off x="14332586" y="128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657" name="直線コネクタ 656">
          <a:extLst>
            <a:ext uri="{FF2B5EF4-FFF2-40B4-BE49-F238E27FC236}">
              <a16:creationId xmlns:a16="http://schemas.microsoft.com/office/drawing/2014/main" id="{D4A1E950-46B9-4BCC-B440-3FE3A5254B3A}"/>
            </a:ext>
          </a:extLst>
        </xdr:cNvPr>
        <xdr:cNvCxnSpPr/>
      </xdr:nvCxnSpPr>
      <xdr:spPr>
        <a:xfrm>
          <a:off x="14206538" y="13104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35940</xdr:rowOff>
    </xdr:from>
    <xdr:ext cx="405111" cy="259045"/>
    <xdr:sp macro="" textlink="">
      <xdr:nvSpPr>
        <xdr:cNvPr id="658" name="【消防施設】&#10;有形固定資産減価償却率平均値テキスト">
          <a:extLst>
            <a:ext uri="{FF2B5EF4-FFF2-40B4-BE49-F238E27FC236}">
              <a16:creationId xmlns:a16="http://schemas.microsoft.com/office/drawing/2014/main" id="{ED33B6CF-5CB9-4F7D-9C61-0223F69E1382}"/>
            </a:ext>
          </a:extLst>
        </xdr:cNvPr>
        <xdr:cNvSpPr txBox="1"/>
      </xdr:nvSpPr>
      <xdr:spPr>
        <a:xfrm>
          <a:off x="14332586" y="13704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659" name="フローチャート: 判断 658">
          <a:extLst>
            <a:ext uri="{FF2B5EF4-FFF2-40B4-BE49-F238E27FC236}">
              <a16:creationId xmlns:a16="http://schemas.microsoft.com/office/drawing/2014/main" id="{4F8ACCB3-0679-47FF-9D7E-1C85AFE932DD}"/>
            </a:ext>
          </a:extLst>
        </xdr:cNvPr>
        <xdr:cNvSpPr/>
      </xdr:nvSpPr>
      <xdr:spPr>
        <a:xfrm>
          <a:off x="14244638" y="13726841"/>
          <a:ext cx="93028" cy="1025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660" name="フローチャート: 判断 659">
          <a:extLst>
            <a:ext uri="{FF2B5EF4-FFF2-40B4-BE49-F238E27FC236}">
              <a16:creationId xmlns:a16="http://schemas.microsoft.com/office/drawing/2014/main" id="{06955BB4-2BC5-41EF-96E5-2F7DB80C76FC}"/>
            </a:ext>
          </a:extLst>
        </xdr:cNvPr>
        <xdr:cNvSpPr/>
      </xdr:nvSpPr>
      <xdr:spPr>
        <a:xfrm>
          <a:off x="13501688" y="13774601"/>
          <a:ext cx="102553" cy="9874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661" name="フローチャート: 判断 660">
          <a:extLst>
            <a:ext uri="{FF2B5EF4-FFF2-40B4-BE49-F238E27FC236}">
              <a16:creationId xmlns:a16="http://schemas.microsoft.com/office/drawing/2014/main" id="{8D98BA7C-B9AB-487A-8621-2DF457F2CD7F}"/>
            </a:ext>
          </a:extLst>
        </xdr:cNvPr>
        <xdr:cNvSpPr/>
      </xdr:nvSpPr>
      <xdr:spPr>
        <a:xfrm>
          <a:off x="12732703" y="13721671"/>
          <a:ext cx="99695" cy="1025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662" name="フローチャート: 判断 661">
          <a:extLst>
            <a:ext uri="{FF2B5EF4-FFF2-40B4-BE49-F238E27FC236}">
              <a16:creationId xmlns:a16="http://schemas.microsoft.com/office/drawing/2014/main" id="{EDD8A4DF-BF92-4435-96DD-A8B25F3D496B}"/>
            </a:ext>
          </a:extLst>
        </xdr:cNvPr>
        <xdr:cNvSpPr/>
      </xdr:nvSpPr>
      <xdr:spPr>
        <a:xfrm>
          <a:off x="11960861" y="13720037"/>
          <a:ext cx="78739" cy="1025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663" name="フローチャート: 判断 662">
          <a:extLst>
            <a:ext uri="{FF2B5EF4-FFF2-40B4-BE49-F238E27FC236}">
              <a16:creationId xmlns:a16="http://schemas.microsoft.com/office/drawing/2014/main" id="{A56B7775-77BF-4BF1-8768-C949915FAAE8}"/>
            </a:ext>
          </a:extLst>
        </xdr:cNvPr>
        <xdr:cNvSpPr/>
      </xdr:nvSpPr>
      <xdr:spPr>
        <a:xfrm>
          <a:off x="11168063" y="13769296"/>
          <a:ext cx="102553"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EF607915-8C73-43A7-A046-1CEED3B86B8A}"/>
            </a:ext>
          </a:extLst>
        </xdr:cNvPr>
        <xdr:cNvSpPr txBox="1"/>
      </xdr:nvSpPr>
      <xdr:spPr>
        <a:xfrm>
          <a:off x="14127798"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143F14A1-CFA4-4AF1-A094-8D3AD83A2BD7}"/>
            </a:ext>
          </a:extLst>
        </xdr:cNvPr>
        <xdr:cNvSpPr txBox="1"/>
      </xdr:nvSpPr>
      <xdr:spPr>
        <a:xfrm>
          <a:off x="13384848"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587CD9BF-5384-45B1-8D36-EF6D563834DA}"/>
            </a:ext>
          </a:extLst>
        </xdr:cNvPr>
        <xdr:cNvSpPr txBox="1"/>
      </xdr:nvSpPr>
      <xdr:spPr>
        <a:xfrm>
          <a:off x="12615863"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17ADBA98-990C-46C6-86A1-0B7F4AA84602}"/>
            </a:ext>
          </a:extLst>
        </xdr:cNvPr>
        <xdr:cNvSpPr txBox="1"/>
      </xdr:nvSpPr>
      <xdr:spPr>
        <a:xfrm>
          <a:off x="11837353"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B18EB788-8629-49CC-867B-F08638497E09}"/>
            </a:ext>
          </a:extLst>
        </xdr:cNvPr>
        <xdr:cNvSpPr txBox="1"/>
      </xdr:nvSpPr>
      <xdr:spPr>
        <a:xfrm>
          <a:off x="11051223"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46082</xdr:rowOff>
    </xdr:from>
    <xdr:to>
      <xdr:col>85</xdr:col>
      <xdr:colOff>177800</xdr:colOff>
      <xdr:row>81</xdr:row>
      <xdr:rowOff>147682</xdr:rowOff>
    </xdr:to>
    <xdr:sp macro="" textlink="">
      <xdr:nvSpPr>
        <xdr:cNvPr id="669" name="楕円 668">
          <a:extLst>
            <a:ext uri="{FF2B5EF4-FFF2-40B4-BE49-F238E27FC236}">
              <a16:creationId xmlns:a16="http://schemas.microsoft.com/office/drawing/2014/main" id="{47C634A0-B6C3-46BA-AD8A-8F2F2E1F29D9}"/>
            </a:ext>
          </a:extLst>
        </xdr:cNvPr>
        <xdr:cNvSpPr/>
      </xdr:nvSpPr>
      <xdr:spPr>
        <a:xfrm>
          <a:off x="14244638" y="13549675"/>
          <a:ext cx="93028"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68959</xdr:rowOff>
    </xdr:from>
    <xdr:ext cx="405111" cy="259045"/>
    <xdr:sp macro="" textlink="">
      <xdr:nvSpPr>
        <xdr:cNvPr id="670" name="【消防施設】&#10;有形固定資産減価償却率該当値テキスト">
          <a:extLst>
            <a:ext uri="{FF2B5EF4-FFF2-40B4-BE49-F238E27FC236}">
              <a16:creationId xmlns:a16="http://schemas.microsoft.com/office/drawing/2014/main" id="{B876CBEC-4D0B-491F-BDF9-0170BB7B45E3}"/>
            </a:ext>
          </a:extLst>
        </xdr:cNvPr>
        <xdr:cNvSpPr txBox="1"/>
      </xdr:nvSpPr>
      <xdr:spPr>
        <a:xfrm>
          <a:off x="14332586" y="13402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144055</xdr:rowOff>
    </xdr:from>
    <xdr:to>
      <xdr:col>81</xdr:col>
      <xdr:colOff>101600</xdr:colOff>
      <xdr:row>81</xdr:row>
      <xdr:rowOff>74205</xdr:rowOff>
    </xdr:to>
    <xdr:sp macro="" textlink="">
      <xdr:nvSpPr>
        <xdr:cNvPr id="671" name="楕円 670">
          <a:extLst>
            <a:ext uri="{FF2B5EF4-FFF2-40B4-BE49-F238E27FC236}">
              <a16:creationId xmlns:a16="http://schemas.microsoft.com/office/drawing/2014/main" id="{E75C2B36-92D4-47EC-AE8D-35032BADC778}"/>
            </a:ext>
          </a:extLst>
        </xdr:cNvPr>
        <xdr:cNvSpPr/>
      </xdr:nvSpPr>
      <xdr:spPr>
        <a:xfrm>
          <a:off x="13501688" y="13477150"/>
          <a:ext cx="102553" cy="9874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23405</xdr:rowOff>
    </xdr:from>
    <xdr:to>
      <xdr:col>85</xdr:col>
      <xdr:colOff>127000</xdr:colOff>
      <xdr:row>81</xdr:row>
      <xdr:rowOff>96882</xdr:rowOff>
    </xdr:to>
    <xdr:cxnSp macro="">
      <xdr:nvCxnSpPr>
        <xdr:cNvPr id="672" name="直線コネクタ 671">
          <a:extLst>
            <a:ext uri="{FF2B5EF4-FFF2-40B4-BE49-F238E27FC236}">
              <a16:creationId xmlns:a16="http://schemas.microsoft.com/office/drawing/2014/main" id="{B7BF1D0B-94F9-4280-B052-1AA127E1BF01}"/>
            </a:ext>
          </a:extLst>
        </xdr:cNvPr>
        <xdr:cNvCxnSpPr/>
      </xdr:nvCxnSpPr>
      <xdr:spPr>
        <a:xfrm>
          <a:off x="13551536" y="13526046"/>
          <a:ext cx="742950" cy="7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75474</xdr:rowOff>
    </xdr:from>
    <xdr:to>
      <xdr:col>76</xdr:col>
      <xdr:colOff>165100</xdr:colOff>
      <xdr:row>81</xdr:row>
      <xdr:rowOff>5624</xdr:rowOff>
    </xdr:to>
    <xdr:sp macro="" textlink="">
      <xdr:nvSpPr>
        <xdr:cNvPr id="673" name="楕円 672">
          <a:extLst>
            <a:ext uri="{FF2B5EF4-FFF2-40B4-BE49-F238E27FC236}">
              <a16:creationId xmlns:a16="http://schemas.microsoft.com/office/drawing/2014/main" id="{9073FB9F-4E24-43F7-B7FA-892740503FD5}"/>
            </a:ext>
          </a:extLst>
        </xdr:cNvPr>
        <xdr:cNvSpPr/>
      </xdr:nvSpPr>
      <xdr:spPr>
        <a:xfrm>
          <a:off x="12732703" y="13410474"/>
          <a:ext cx="99695" cy="9874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126274</xdr:rowOff>
    </xdr:from>
    <xdr:to>
      <xdr:col>81</xdr:col>
      <xdr:colOff>50800</xdr:colOff>
      <xdr:row>81</xdr:row>
      <xdr:rowOff>23405</xdr:rowOff>
    </xdr:to>
    <xdr:cxnSp macro="">
      <xdr:nvCxnSpPr>
        <xdr:cNvPr id="674" name="直線コネクタ 673">
          <a:extLst>
            <a:ext uri="{FF2B5EF4-FFF2-40B4-BE49-F238E27FC236}">
              <a16:creationId xmlns:a16="http://schemas.microsoft.com/office/drawing/2014/main" id="{E38E8AA8-487B-4F2A-ADC1-AB7719B061E8}"/>
            </a:ext>
          </a:extLst>
        </xdr:cNvPr>
        <xdr:cNvCxnSpPr/>
      </xdr:nvCxnSpPr>
      <xdr:spPr>
        <a:xfrm>
          <a:off x="12782550" y="13460322"/>
          <a:ext cx="768986" cy="6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363</xdr:rowOff>
    </xdr:from>
    <xdr:to>
      <xdr:col>72</xdr:col>
      <xdr:colOff>38100</xdr:colOff>
      <xdr:row>80</xdr:row>
      <xdr:rowOff>101963</xdr:rowOff>
    </xdr:to>
    <xdr:sp macro="" textlink="">
      <xdr:nvSpPr>
        <xdr:cNvPr id="675" name="楕円 674">
          <a:extLst>
            <a:ext uri="{FF2B5EF4-FFF2-40B4-BE49-F238E27FC236}">
              <a16:creationId xmlns:a16="http://schemas.microsoft.com/office/drawing/2014/main" id="{C4747F08-D3F5-4FDE-AB44-0CA487B3930B}"/>
            </a:ext>
          </a:extLst>
        </xdr:cNvPr>
        <xdr:cNvSpPr/>
      </xdr:nvSpPr>
      <xdr:spPr>
        <a:xfrm>
          <a:off x="11960861" y="13335363"/>
          <a:ext cx="78739" cy="10255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51163</xdr:rowOff>
    </xdr:from>
    <xdr:to>
      <xdr:col>76</xdr:col>
      <xdr:colOff>114300</xdr:colOff>
      <xdr:row>80</xdr:row>
      <xdr:rowOff>126274</xdr:rowOff>
    </xdr:to>
    <xdr:cxnSp macro="">
      <xdr:nvCxnSpPr>
        <xdr:cNvPr id="676" name="直線コネクタ 675">
          <a:extLst>
            <a:ext uri="{FF2B5EF4-FFF2-40B4-BE49-F238E27FC236}">
              <a16:creationId xmlns:a16="http://schemas.microsoft.com/office/drawing/2014/main" id="{D8A31A60-A8FB-4E4B-A2E7-0AF60EDCA8C4}"/>
            </a:ext>
          </a:extLst>
        </xdr:cNvPr>
        <xdr:cNvCxnSpPr/>
      </xdr:nvCxnSpPr>
      <xdr:spPr>
        <a:xfrm>
          <a:off x="12004041" y="13385211"/>
          <a:ext cx="778509"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29408</xdr:rowOff>
    </xdr:from>
    <xdr:ext cx="405111" cy="259045"/>
    <xdr:sp macro="" textlink="">
      <xdr:nvSpPr>
        <xdr:cNvPr id="677" name="n_1aveValue【消防施設】&#10;有形固定資産減価償却率">
          <a:extLst>
            <a:ext uri="{FF2B5EF4-FFF2-40B4-BE49-F238E27FC236}">
              <a16:creationId xmlns:a16="http://schemas.microsoft.com/office/drawing/2014/main" id="{5C680BCD-B36D-455A-8BF0-681AB74F94FC}"/>
            </a:ext>
          </a:extLst>
        </xdr:cNvPr>
        <xdr:cNvSpPr txBox="1"/>
      </xdr:nvSpPr>
      <xdr:spPr>
        <a:xfrm>
          <a:off x="13361997" y="13862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146975</xdr:rowOff>
    </xdr:from>
    <xdr:ext cx="405111" cy="259045"/>
    <xdr:sp macro="" textlink="">
      <xdr:nvSpPr>
        <xdr:cNvPr id="678" name="n_2aveValue【消防施設】&#10;有形固定資産減価償却率">
          <a:extLst>
            <a:ext uri="{FF2B5EF4-FFF2-40B4-BE49-F238E27FC236}">
              <a16:creationId xmlns:a16="http://schemas.microsoft.com/office/drawing/2014/main" id="{CE4D968A-F9B6-431E-936D-48DE91FD7A69}"/>
            </a:ext>
          </a:extLst>
        </xdr:cNvPr>
        <xdr:cNvSpPr txBox="1"/>
      </xdr:nvSpPr>
      <xdr:spPr>
        <a:xfrm>
          <a:off x="12604760" y="13813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145341</xdr:rowOff>
    </xdr:from>
    <xdr:ext cx="405111" cy="259045"/>
    <xdr:sp macro="" textlink="">
      <xdr:nvSpPr>
        <xdr:cNvPr id="679" name="n_3aveValue【消防施設】&#10;有形固定資産減価償却率">
          <a:extLst>
            <a:ext uri="{FF2B5EF4-FFF2-40B4-BE49-F238E27FC236}">
              <a16:creationId xmlns:a16="http://schemas.microsoft.com/office/drawing/2014/main" id="{85B5F269-48BC-435B-91A3-3CB65BA58EC0}"/>
            </a:ext>
          </a:extLst>
        </xdr:cNvPr>
        <xdr:cNvSpPr txBox="1"/>
      </xdr:nvSpPr>
      <xdr:spPr>
        <a:xfrm>
          <a:off x="11832917" y="13811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46645</xdr:rowOff>
    </xdr:from>
    <xdr:ext cx="405111" cy="259045"/>
    <xdr:sp macro="" textlink="">
      <xdr:nvSpPr>
        <xdr:cNvPr id="680" name="n_4aveValue【消防施設】&#10;有形固定資産減価償却率">
          <a:extLst>
            <a:ext uri="{FF2B5EF4-FFF2-40B4-BE49-F238E27FC236}">
              <a16:creationId xmlns:a16="http://schemas.microsoft.com/office/drawing/2014/main" id="{9B42684C-D36C-4572-A8F0-AA8549CB0EEF}"/>
            </a:ext>
          </a:extLst>
        </xdr:cNvPr>
        <xdr:cNvSpPr txBox="1"/>
      </xdr:nvSpPr>
      <xdr:spPr>
        <a:xfrm>
          <a:off x="11040119" y="1355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90732</xdr:rowOff>
    </xdr:from>
    <xdr:ext cx="405111" cy="259045"/>
    <xdr:sp macro="" textlink="">
      <xdr:nvSpPr>
        <xdr:cNvPr id="681" name="n_1mainValue【消防施設】&#10;有形固定資産減価償却率">
          <a:extLst>
            <a:ext uri="{FF2B5EF4-FFF2-40B4-BE49-F238E27FC236}">
              <a16:creationId xmlns:a16="http://schemas.microsoft.com/office/drawing/2014/main" id="{C25465C1-1547-48D8-B0B4-DEB79E29C80C}"/>
            </a:ext>
          </a:extLst>
        </xdr:cNvPr>
        <xdr:cNvSpPr txBox="1"/>
      </xdr:nvSpPr>
      <xdr:spPr>
        <a:xfrm>
          <a:off x="13361997" y="13258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22151</xdr:rowOff>
    </xdr:from>
    <xdr:ext cx="405111" cy="259045"/>
    <xdr:sp macro="" textlink="">
      <xdr:nvSpPr>
        <xdr:cNvPr id="682" name="n_2mainValue【消防施設】&#10;有形固定資産減価償却率">
          <a:extLst>
            <a:ext uri="{FF2B5EF4-FFF2-40B4-BE49-F238E27FC236}">
              <a16:creationId xmlns:a16="http://schemas.microsoft.com/office/drawing/2014/main" id="{36A26E79-51A5-4E2D-AE89-ADFC3232EF13}"/>
            </a:ext>
          </a:extLst>
        </xdr:cNvPr>
        <xdr:cNvSpPr txBox="1"/>
      </xdr:nvSpPr>
      <xdr:spPr>
        <a:xfrm>
          <a:off x="12604760" y="1319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118490</xdr:rowOff>
    </xdr:from>
    <xdr:ext cx="405111" cy="259045"/>
    <xdr:sp macro="" textlink="">
      <xdr:nvSpPr>
        <xdr:cNvPr id="683" name="n_3mainValue【消防施設】&#10;有形固定資産減価償却率">
          <a:extLst>
            <a:ext uri="{FF2B5EF4-FFF2-40B4-BE49-F238E27FC236}">
              <a16:creationId xmlns:a16="http://schemas.microsoft.com/office/drawing/2014/main" id="{E4DBF251-DD64-45C6-8BD8-1C1092D0FF45}"/>
            </a:ext>
          </a:extLst>
        </xdr:cNvPr>
        <xdr:cNvSpPr txBox="1"/>
      </xdr:nvSpPr>
      <xdr:spPr>
        <a:xfrm>
          <a:off x="11832917" y="1312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1978E8BC-17B6-4F20-80CF-D67AC17FAE71}"/>
            </a:ext>
          </a:extLst>
        </xdr:cNvPr>
        <xdr:cNvSpPr/>
      </xdr:nvSpPr>
      <xdr:spPr>
        <a:xfrm>
          <a:off x="16002000" y="11487150"/>
          <a:ext cx="4152900" cy="6169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605FB32B-7239-40E8-BCDF-D19EA7E8EAA2}"/>
            </a:ext>
          </a:extLst>
        </xdr:cNvPr>
        <xdr:cNvSpPr/>
      </xdr:nvSpPr>
      <xdr:spPr>
        <a:xfrm>
          <a:off x="16128048" y="12127548"/>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2871CF87-62A2-494F-8034-F5965971D753}"/>
            </a:ext>
          </a:extLst>
        </xdr:cNvPr>
        <xdr:cNvSpPr/>
      </xdr:nvSpPr>
      <xdr:spPr>
        <a:xfrm>
          <a:off x="16128048" y="12328843"/>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241B6012-0AF1-4BE1-A892-70C6F4D57E0F}"/>
            </a:ext>
          </a:extLst>
        </xdr:cNvPr>
        <xdr:cNvSpPr/>
      </xdr:nvSpPr>
      <xdr:spPr>
        <a:xfrm>
          <a:off x="17002125" y="12127548"/>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3F5706E5-BBEC-4E7C-9E9F-FE6F4AC4D290}"/>
            </a:ext>
          </a:extLst>
        </xdr:cNvPr>
        <xdr:cNvSpPr/>
      </xdr:nvSpPr>
      <xdr:spPr>
        <a:xfrm>
          <a:off x="17002125" y="12328843"/>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718B5D5D-0EBC-4EF6-BBBF-47BDBB7B9777}"/>
            </a:ext>
          </a:extLst>
        </xdr:cNvPr>
        <xdr:cNvSpPr/>
      </xdr:nvSpPr>
      <xdr:spPr>
        <a:xfrm>
          <a:off x="18002250" y="12127548"/>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53AF35D5-D453-459D-AB8D-3DA9B80C7069}"/>
            </a:ext>
          </a:extLst>
        </xdr:cNvPr>
        <xdr:cNvSpPr/>
      </xdr:nvSpPr>
      <xdr:spPr>
        <a:xfrm>
          <a:off x="18002250" y="12328843"/>
          <a:ext cx="133350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4F9690C7-B5DD-4264-B80E-A9E142DDA289}"/>
            </a:ext>
          </a:extLst>
        </xdr:cNvPr>
        <xdr:cNvSpPr/>
      </xdr:nvSpPr>
      <xdr:spPr>
        <a:xfrm>
          <a:off x="16002000" y="12597766"/>
          <a:ext cx="4152900" cy="222313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880D90BD-0B34-45BF-B81B-0874253280BD}"/>
            </a:ext>
          </a:extLst>
        </xdr:cNvPr>
        <xdr:cNvSpPr txBox="1"/>
      </xdr:nvSpPr>
      <xdr:spPr>
        <a:xfrm>
          <a:off x="15987713" y="124110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EA201AE9-BA2C-4AF4-90D1-A85CCF28F470}"/>
            </a:ext>
          </a:extLst>
        </xdr:cNvPr>
        <xdr:cNvCxnSpPr/>
      </xdr:nvCxnSpPr>
      <xdr:spPr>
        <a:xfrm>
          <a:off x="16002000" y="148209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17DAF88A-9EBA-4672-B73E-EDA7F270066A}"/>
            </a:ext>
          </a:extLst>
        </xdr:cNvPr>
        <xdr:cNvCxnSpPr/>
      </xdr:nvCxnSpPr>
      <xdr:spPr>
        <a:xfrm>
          <a:off x="16002000" y="144494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FB2B5D5D-9169-4F5F-B6A9-2C24A5FC28C8}"/>
            </a:ext>
          </a:extLst>
        </xdr:cNvPr>
        <xdr:cNvSpPr txBox="1"/>
      </xdr:nvSpPr>
      <xdr:spPr>
        <a:xfrm>
          <a:off x="15604354" y="143100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85FED4C3-757C-40E4-ACEC-42D188DCAE2E}"/>
            </a:ext>
          </a:extLst>
        </xdr:cNvPr>
        <xdr:cNvCxnSpPr/>
      </xdr:nvCxnSpPr>
      <xdr:spPr>
        <a:xfrm>
          <a:off x="16002000" y="140779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a:extLst>
            <a:ext uri="{FF2B5EF4-FFF2-40B4-BE49-F238E27FC236}">
              <a16:creationId xmlns:a16="http://schemas.microsoft.com/office/drawing/2014/main" id="{B1EE9CBC-31A0-4C73-A181-42B660D2B867}"/>
            </a:ext>
          </a:extLst>
        </xdr:cNvPr>
        <xdr:cNvSpPr txBox="1"/>
      </xdr:nvSpPr>
      <xdr:spPr>
        <a:xfrm>
          <a:off x="15604354" y="1393858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09BD4B64-0FD9-4D71-8572-D479B2792B63}"/>
            </a:ext>
          </a:extLst>
        </xdr:cNvPr>
        <xdr:cNvCxnSpPr/>
      </xdr:nvCxnSpPr>
      <xdr:spPr>
        <a:xfrm>
          <a:off x="16002000" y="1370647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a:extLst>
            <a:ext uri="{FF2B5EF4-FFF2-40B4-BE49-F238E27FC236}">
              <a16:creationId xmlns:a16="http://schemas.microsoft.com/office/drawing/2014/main" id="{AEA26C4E-5833-4F63-B3EF-739D072AB9E8}"/>
            </a:ext>
          </a:extLst>
        </xdr:cNvPr>
        <xdr:cNvSpPr txBox="1"/>
      </xdr:nvSpPr>
      <xdr:spPr>
        <a:xfrm>
          <a:off x="15604354" y="13567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26390C94-31E4-4B0B-89F9-736665B3E4E8}"/>
            </a:ext>
          </a:extLst>
        </xdr:cNvPr>
        <xdr:cNvCxnSpPr/>
      </xdr:nvCxnSpPr>
      <xdr:spPr>
        <a:xfrm>
          <a:off x="16002000" y="13335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a:extLst>
            <a:ext uri="{FF2B5EF4-FFF2-40B4-BE49-F238E27FC236}">
              <a16:creationId xmlns:a16="http://schemas.microsoft.com/office/drawing/2014/main" id="{729302B1-D9D5-448E-9EB3-B5E2FACE9B0E}"/>
            </a:ext>
          </a:extLst>
        </xdr:cNvPr>
        <xdr:cNvSpPr txBox="1"/>
      </xdr:nvSpPr>
      <xdr:spPr>
        <a:xfrm>
          <a:off x="15604354" y="1319563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12B5A77A-008C-485E-95E5-15757B6F7302}"/>
            </a:ext>
          </a:extLst>
        </xdr:cNvPr>
        <xdr:cNvCxnSpPr/>
      </xdr:nvCxnSpPr>
      <xdr:spPr>
        <a:xfrm>
          <a:off x="16002000" y="1296924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a:extLst>
            <a:ext uri="{FF2B5EF4-FFF2-40B4-BE49-F238E27FC236}">
              <a16:creationId xmlns:a16="http://schemas.microsoft.com/office/drawing/2014/main" id="{70641F24-07D8-4547-B620-95E134F6210E}"/>
            </a:ext>
          </a:extLst>
        </xdr:cNvPr>
        <xdr:cNvSpPr txBox="1"/>
      </xdr:nvSpPr>
      <xdr:spPr>
        <a:xfrm>
          <a:off x="15604354" y="128327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97FBC1B1-F685-4FD5-84CD-F64DDE4B3721}"/>
            </a:ext>
          </a:extLst>
        </xdr:cNvPr>
        <xdr:cNvCxnSpPr/>
      </xdr:nvCxnSpPr>
      <xdr:spPr>
        <a:xfrm>
          <a:off x="16002000" y="1259776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E58E5EED-F826-4AB5-96D1-128C1DC84F09}"/>
            </a:ext>
          </a:extLst>
        </xdr:cNvPr>
        <xdr:cNvSpPr txBox="1"/>
      </xdr:nvSpPr>
      <xdr:spPr>
        <a:xfrm>
          <a:off x="15604354" y="124612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a:extLst>
            <a:ext uri="{FF2B5EF4-FFF2-40B4-BE49-F238E27FC236}">
              <a16:creationId xmlns:a16="http://schemas.microsoft.com/office/drawing/2014/main" id="{119FBC1F-5C87-4F93-A9ED-79A6BC518F1D}"/>
            </a:ext>
          </a:extLst>
        </xdr:cNvPr>
        <xdr:cNvSpPr/>
      </xdr:nvSpPr>
      <xdr:spPr>
        <a:xfrm>
          <a:off x="16002000" y="12597766"/>
          <a:ext cx="4152900" cy="222313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707" name="直線コネクタ 706">
          <a:extLst>
            <a:ext uri="{FF2B5EF4-FFF2-40B4-BE49-F238E27FC236}">
              <a16:creationId xmlns:a16="http://schemas.microsoft.com/office/drawing/2014/main" id="{637DDBC7-E9BB-47FF-8E9C-7E17611F3A1E}"/>
            </a:ext>
          </a:extLst>
        </xdr:cNvPr>
        <xdr:cNvCxnSpPr/>
      </xdr:nvCxnSpPr>
      <xdr:spPr>
        <a:xfrm flipV="1">
          <a:off x="19399567" y="13014009"/>
          <a:ext cx="0" cy="1381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708" name="【消防施設】&#10;一人当たり面積最小値テキスト">
          <a:extLst>
            <a:ext uri="{FF2B5EF4-FFF2-40B4-BE49-F238E27FC236}">
              <a16:creationId xmlns:a16="http://schemas.microsoft.com/office/drawing/2014/main" id="{2E56E785-61FA-4987-8690-21684892C8C6}"/>
            </a:ext>
          </a:extLst>
        </xdr:cNvPr>
        <xdr:cNvSpPr txBox="1"/>
      </xdr:nvSpPr>
      <xdr:spPr>
        <a:xfrm>
          <a:off x="19438303" y="14398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709" name="直線コネクタ 708">
          <a:extLst>
            <a:ext uri="{FF2B5EF4-FFF2-40B4-BE49-F238E27FC236}">
              <a16:creationId xmlns:a16="http://schemas.microsoft.com/office/drawing/2014/main" id="{18342DBC-87E7-47B4-B1B7-C773B18DFCC1}"/>
            </a:ext>
          </a:extLst>
        </xdr:cNvPr>
        <xdr:cNvCxnSpPr/>
      </xdr:nvCxnSpPr>
      <xdr:spPr>
        <a:xfrm>
          <a:off x="19333211" y="14395133"/>
          <a:ext cx="1549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710" name="【消防施設】&#10;一人当たり面積最大値テキスト">
          <a:extLst>
            <a:ext uri="{FF2B5EF4-FFF2-40B4-BE49-F238E27FC236}">
              <a16:creationId xmlns:a16="http://schemas.microsoft.com/office/drawing/2014/main" id="{B037B3E9-8029-49D4-B60A-0A77FE3A77CA}"/>
            </a:ext>
          </a:extLst>
        </xdr:cNvPr>
        <xdr:cNvSpPr txBox="1"/>
      </xdr:nvSpPr>
      <xdr:spPr>
        <a:xfrm>
          <a:off x="19438303" y="1279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711" name="直線コネクタ 710">
          <a:extLst>
            <a:ext uri="{FF2B5EF4-FFF2-40B4-BE49-F238E27FC236}">
              <a16:creationId xmlns:a16="http://schemas.microsoft.com/office/drawing/2014/main" id="{AC9EB907-8E0C-42EA-8D95-C30D8D9C85CE}"/>
            </a:ext>
          </a:extLst>
        </xdr:cNvPr>
        <xdr:cNvCxnSpPr/>
      </xdr:nvCxnSpPr>
      <xdr:spPr>
        <a:xfrm>
          <a:off x="19333211" y="13014009"/>
          <a:ext cx="1549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128288</xdr:rowOff>
    </xdr:from>
    <xdr:ext cx="469744" cy="259045"/>
    <xdr:sp macro="" textlink="">
      <xdr:nvSpPr>
        <xdr:cNvPr id="712" name="【消防施設】&#10;一人当たり面積平均値テキスト">
          <a:extLst>
            <a:ext uri="{FF2B5EF4-FFF2-40B4-BE49-F238E27FC236}">
              <a16:creationId xmlns:a16="http://schemas.microsoft.com/office/drawing/2014/main" id="{BB0C4AA3-0D57-4FE3-9D5E-75EAF8CA3841}"/>
            </a:ext>
          </a:extLst>
        </xdr:cNvPr>
        <xdr:cNvSpPr txBox="1"/>
      </xdr:nvSpPr>
      <xdr:spPr>
        <a:xfrm>
          <a:off x="19438303" y="13962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713" name="フローチャート: 判断 712">
          <a:extLst>
            <a:ext uri="{FF2B5EF4-FFF2-40B4-BE49-F238E27FC236}">
              <a16:creationId xmlns:a16="http://schemas.microsoft.com/office/drawing/2014/main" id="{603F2364-CF6F-4A45-A772-69194DA0EA46}"/>
            </a:ext>
          </a:extLst>
        </xdr:cNvPr>
        <xdr:cNvSpPr/>
      </xdr:nvSpPr>
      <xdr:spPr>
        <a:xfrm>
          <a:off x="19347498" y="14105256"/>
          <a:ext cx="102552" cy="9874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714" name="フローチャート: 判断 713">
          <a:extLst>
            <a:ext uri="{FF2B5EF4-FFF2-40B4-BE49-F238E27FC236}">
              <a16:creationId xmlns:a16="http://schemas.microsoft.com/office/drawing/2014/main" id="{F092D613-5013-4B0D-9E9D-C82D4A0B8405}"/>
            </a:ext>
          </a:extLst>
        </xdr:cNvPr>
        <xdr:cNvSpPr/>
      </xdr:nvSpPr>
      <xdr:spPr>
        <a:xfrm>
          <a:off x="18628361" y="14174788"/>
          <a:ext cx="78739"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715" name="フローチャート: 判断 714">
          <a:extLst>
            <a:ext uri="{FF2B5EF4-FFF2-40B4-BE49-F238E27FC236}">
              <a16:creationId xmlns:a16="http://schemas.microsoft.com/office/drawing/2014/main" id="{494FF703-3D33-401E-8A2D-3A463FF99BE3}"/>
            </a:ext>
          </a:extLst>
        </xdr:cNvPr>
        <xdr:cNvSpPr/>
      </xdr:nvSpPr>
      <xdr:spPr>
        <a:xfrm>
          <a:off x="17835563" y="14176693"/>
          <a:ext cx="102553"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716" name="フローチャート: 判断 715">
          <a:extLst>
            <a:ext uri="{FF2B5EF4-FFF2-40B4-BE49-F238E27FC236}">
              <a16:creationId xmlns:a16="http://schemas.microsoft.com/office/drawing/2014/main" id="{4AA41534-581F-4B47-BCC1-3FEB5DE1A24B}"/>
            </a:ext>
          </a:extLst>
        </xdr:cNvPr>
        <xdr:cNvSpPr/>
      </xdr:nvSpPr>
      <xdr:spPr>
        <a:xfrm>
          <a:off x="17066578" y="14180504"/>
          <a:ext cx="996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717" name="フローチャート: 判断 716">
          <a:extLst>
            <a:ext uri="{FF2B5EF4-FFF2-40B4-BE49-F238E27FC236}">
              <a16:creationId xmlns:a16="http://schemas.microsoft.com/office/drawing/2014/main" id="{33C5254A-D487-4837-8C3F-C256F6F0726D}"/>
            </a:ext>
          </a:extLst>
        </xdr:cNvPr>
        <xdr:cNvSpPr/>
      </xdr:nvSpPr>
      <xdr:spPr>
        <a:xfrm>
          <a:off x="16294736" y="14132878"/>
          <a:ext cx="78739" cy="9874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3049B9DE-71A6-4A9A-8533-CCA83530D56C}"/>
            </a:ext>
          </a:extLst>
        </xdr:cNvPr>
        <xdr:cNvSpPr txBox="1"/>
      </xdr:nvSpPr>
      <xdr:spPr>
        <a:xfrm>
          <a:off x="19233516"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8DD0B65C-422F-4FB1-8D42-A36DC1742273}"/>
            </a:ext>
          </a:extLst>
        </xdr:cNvPr>
        <xdr:cNvSpPr txBox="1"/>
      </xdr:nvSpPr>
      <xdr:spPr>
        <a:xfrm>
          <a:off x="18504853"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F31D2682-DB8A-4B75-98E9-827CE85B8310}"/>
            </a:ext>
          </a:extLst>
        </xdr:cNvPr>
        <xdr:cNvSpPr txBox="1"/>
      </xdr:nvSpPr>
      <xdr:spPr>
        <a:xfrm>
          <a:off x="17718723"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134FE3AB-D33C-4A55-AB43-A6AC86C2186C}"/>
            </a:ext>
          </a:extLst>
        </xdr:cNvPr>
        <xdr:cNvSpPr txBox="1"/>
      </xdr:nvSpPr>
      <xdr:spPr>
        <a:xfrm>
          <a:off x="16949738"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4A1A4CD8-2525-4D3F-A6BA-9569C47247EC}"/>
            </a:ext>
          </a:extLst>
        </xdr:cNvPr>
        <xdr:cNvSpPr txBox="1"/>
      </xdr:nvSpPr>
      <xdr:spPr>
        <a:xfrm>
          <a:off x="16171228"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84455</xdr:rowOff>
    </xdr:from>
    <xdr:to>
      <xdr:col>116</xdr:col>
      <xdr:colOff>114300</xdr:colOff>
      <xdr:row>86</xdr:row>
      <xdr:rowOff>14605</xdr:rowOff>
    </xdr:to>
    <xdr:sp macro="" textlink="">
      <xdr:nvSpPr>
        <xdr:cNvPr id="723" name="楕円 722">
          <a:extLst>
            <a:ext uri="{FF2B5EF4-FFF2-40B4-BE49-F238E27FC236}">
              <a16:creationId xmlns:a16="http://schemas.microsoft.com/office/drawing/2014/main" id="{DAB0925C-BF76-4EFB-A761-F0ACDD90B150}"/>
            </a:ext>
          </a:extLst>
        </xdr:cNvPr>
        <xdr:cNvSpPr/>
      </xdr:nvSpPr>
      <xdr:spPr>
        <a:xfrm>
          <a:off x="19347498" y="14254798"/>
          <a:ext cx="102552"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170832</xdr:rowOff>
    </xdr:from>
    <xdr:ext cx="469744" cy="259045"/>
    <xdr:sp macro="" textlink="">
      <xdr:nvSpPr>
        <xdr:cNvPr id="724" name="【消防施設】&#10;一人当たり面積該当値テキスト">
          <a:extLst>
            <a:ext uri="{FF2B5EF4-FFF2-40B4-BE49-F238E27FC236}">
              <a16:creationId xmlns:a16="http://schemas.microsoft.com/office/drawing/2014/main" id="{5F8681A1-ABE6-41D1-B8F3-F4DCCCBB02FD}"/>
            </a:ext>
          </a:extLst>
        </xdr:cNvPr>
        <xdr:cNvSpPr txBox="1"/>
      </xdr:nvSpPr>
      <xdr:spPr>
        <a:xfrm>
          <a:off x="19438303" y="1417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84455</xdr:rowOff>
    </xdr:from>
    <xdr:to>
      <xdr:col>112</xdr:col>
      <xdr:colOff>38100</xdr:colOff>
      <xdr:row>86</xdr:row>
      <xdr:rowOff>14605</xdr:rowOff>
    </xdr:to>
    <xdr:sp macro="" textlink="">
      <xdr:nvSpPr>
        <xdr:cNvPr id="725" name="楕円 724">
          <a:extLst>
            <a:ext uri="{FF2B5EF4-FFF2-40B4-BE49-F238E27FC236}">
              <a16:creationId xmlns:a16="http://schemas.microsoft.com/office/drawing/2014/main" id="{4D514126-F1B5-4420-B4A3-5367D2BB5578}"/>
            </a:ext>
          </a:extLst>
        </xdr:cNvPr>
        <xdr:cNvSpPr/>
      </xdr:nvSpPr>
      <xdr:spPr>
        <a:xfrm>
          <a:off x="18628361" y="14254798"/>
          <a:ext cx="78739"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135255</xdr:rowOff>
    </xdr:from>
    <xdr:to>
      <xdr:col>116</xdr:col>
      <xdr:colOff>63500</xdr:colOff>
      <xdr:row>85</xdr:row>
      <xdr:rowOff>135255</xdr:rowOff>
    </xdr:to>
    <xdr:cxnSp macro="">
      <xdr:nvCxnSpPr>
        <xdr:cNvPr id="726" name="直線コネクタ 725">
          <a:extLst>
            <a:ext uri="{FF2B5EF4-FFF2-40B4-BE49-F238E27FC236}">
              <a16:creationId xmlns:a16="http://schemas.microsoft.com/office/drawing/2014/main" id="{5A91B7CD-5C01-41D5-8647-3F4221FF9CAB}"/>
            </a:ext>
          </a:extLst>
        </xdr:cNvPr>
        <xdr:cNvCxnSpPr/>
      </xdr:nvCxnSpPr>
      <xdr:spPr>
        <a:xfrm>
          <a:off x="18671541" y="14304646"/>
          <a:ext cx="7286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84455</xdr:rowOff>
    </xdr:from>
    <xdr:to>
      <xdr:col>107</xdr:col>
      <xdr:colOff>101600</xdr:colOff>
      <xdr:row>86</xdr:row>
      <xdr:rowOff>14605</xdr:rowOff>
    </xdr:to>
    <xdr:sp macro="" textlink="">
      <xdr:nvSpPr>
        <xdr:cNvPr id="727" name="楕円 726">
          <a:extLst>
            <a:ext uri="{FF2B5EF4-FFF2-40B4-BE49-F238E27FC236}">
              <a16:creationId xmlns:a16="http://schemas.microsoft.com/office/drawing/2014/main" id="{EDAB8FF1-64A8-4925-8089-6C778E167919}"/>
            </a:ext>
          </a:extLst>
        </xdr:cNvPr>
        <xdr:cNvSpPr/>
      </xdr:nvSpPr>
      <xdr:spPr>
        <a:xfrm>
          <a:off x="17835563" y="14254798"/>
          <a:ext cx="102553"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135255</xdr:rowOff>
    </xdr:from>
    <xdr:to>
      <xdr:col>111</xdr:col>
      <xdr:colOff>177800</xdr:colOff>
      <xdr:row>85</xdr:row>
      <xdr:rowOff>135255</xdr:rowOff>
    </xdr:to>
    <xdr:cxnSp macro="">
      <xdr:nvCxnSpPr>
        <xdr:cNvPr id="728" name="直線コネクタ 727">
          <a:extLst>
            <a:ext uri="{FF2B5EF4-FFF2-40B4-BE49-F238E27FC236}">
              <a16:creationId xmlns:a16="http://schemas.microsoft.com/office/drawing/2014/main" id="{E931DB1F-3289-4CD2-83D1-651E5C2273B7}"/>
            </a:ext>
          </a:extLst>
        </xdr:cNvPr>
        <xdr:cNvCxnSpPr/>
      </xdr:nvCxnSpPr>
      <xdr:spPr>
        <a:xfrm>
          <a:off x="17885411" y="14304646"/>
          <a:ext cx="78613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90170</xdr:rowOff>
    </xdr:from>
    <xdr:to>
      <xdr:col>102</xdr:col>
      <xdr:colOff>165100</xdr:colOff>
      <xdr:row>85</xdr:row>
      <xdr:rowOff>20320</xdr:rowOff>
    </xdr:to>
    <xdr:sp macro="" textlink="">
      <xdr:nvSpPr>
        <xdr:cNvPr id="729" name="楕円 728">
          <a:extLst>
            <a:ext uri="{FF2B5EF4-FFF2-40B4-BE49-F238E27FC236}">
              <a16:creationId xmlns:a16="http://schemas.microsoft.com/office/drawing/2014/main" id="{3242AFB2-7647-459E-835C-4079491BF2B2}"/>
            </a:ext>
          </a:extLst>
        </xdr:cNvPr>
        <xdr:cNvSpPr/>
      </xdr:nvSpPr>
      <xdr:spPr>
        <a:xfrm>
          <a:off x="17066578" y="14090968"/>
          <a:ext cx="99695" cy="9874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140970</xdr:rowOff>
    </xdr:from>
    <xdr:to>
      <xdr:col>107</xdr:col>
      <xdr:colOff>50800</xdr:colOff>
      <xdr:row>85</xdr:row>
      <xdr:rowOff>135255</xdr:rowOff>
    </xdr:to>
    <xdr:cxnSp macro="">
      <xdr:nvCxnSpPr>
        <xdr:cNvPr id="730" name="直線コネクタ 729">
          <a:extLst>
            <a:ext uri="{FF2B5EF4-FFF2-40B4-BE49-F238E27FC236}">
              <a16:creationId xmlns:a16="http://schemas.microsoft.com/office/drawing/2014/main" id="{47270457-37D2-42B3-8A59-7E2DE7A3464E}"/>
            </a:ext>
          </a:extLst>
        </xdr:cNvPr>
        <xdr:cNvCxnSpPr/>
      </xdr:nvCxnSpPr>
      <xdr:spPr>
        <a:xfrm>
          <a:off x="17116425" y="14140815"/>
          <a:ext cx="768986"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122572</xdr:rowOff>
    </xdr:from>
    <xdr:ext cx="469744" cy="259045"/>
    <xdr:sp macro="" textlink="">
      <xdr:nvSpPr>
        <xdr:cNvPr id="731" name="n_1aveValue【消防施設】&#10;一人当たり面積">
          <a:extLst>
            <a:ext uri="{FF2B5EF4-FFF2-40B4-BE49-F238E27FC236}">
              <a16:creationId xmlns:a16="http://schemas.microsoft.com/office/drawing/2014/main" id="{48D107D3-D225-491E-A13C-97C4C6142580}"/>
            </a:ext>
          </a:extLst>
        </xdr:cNvPr>
        <xdr:cNvSpPr txBox="1"/>
      </xdr:nvSpPr>
      <xdr:spPr>
        <a:xfrm>
          <a:off x="18458257" y="1395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732" name="n_2aveValue【消防施設】&#10;一人当たり面積">
          <a:extLst>
            <a:ext uri="{FF2B5EF4-FFF2-40B4-BE49-F238E27FC236}">
              <a16:creationId xmlns:a16="http://schemas.microsoft.com/office/drawing/2014/main" id="{46F53010-A055-4340-B6B2-1B264B49D072}"/>
            </a:ext>
          </a:extLst>
        </xdr:cNvPr>
        <xdr:cNvSpPr txBox="1"/>
      </xdr:nvSpPr>
      <xdr:spPr>
        <a:xfrm>
          <a:off x="17677207" y="1396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733" name="n_3aveValue【消防施設】&#10;一人当たり面積">
          <a:extLst>
            <a:ext uri="{FF2B5EF4-FFF2-40B4-BE49-F238E27FC236}">
              <a16:creationId xmlns:a16="http://schemas.microsoft.com/office/drawing/2014/main" id="{C6ECEEA2-3CE9-4A50-9B3C-CBCC1CCEEA01}"/>
            </a:ext>
          </a:extLst>
        </xdr:cNvPr>
        <xdr:cNvSpPr txBox="1"/>
      </xdr:nvSpPr>
      <xdr:spPr>
        <a:xfrm>
          <a:off x="16903460" y="1426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78757</xdr:rowOff>
    </xdr:from>
    <xdr:ext cx="469744" cy="259045"/>
    <xdr:sp macro="" textlink="">
      <xdr:nvSpPr>
        <xdr:cNvPr id="734" name="n_4aveValue【消防施設】&#10;一人当たり面積">
          <a:extLst>
            <a:ext uri="{FF2B5EF4-FFF2-40B4-BE49-F238E27FC236}">
              <a16:creationId xmlns:a16="http://schemas.microsoft.com/office/drawing/2014/main" id="{77644A4D-7919-442B-AB19-26DE863AD45D}"/>
            </a:ext>
          </a:extLst>
        </xdr:cNvPr>
        <xdr:cNvSpPr txBox="1"/>
      </xdr:nvSpPr>
      <xdr:spPr>
        <a:xfrm>
          <a:off x="16136380" y="13913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5732</xdr:rowOff>
    </xdr:from>
    <xdr:ext cx="469744" cy="259045"/>
    <xdr:sp macro="" textlink="">
      <xdr:nvSpPr>
        <xdr:cNvPr id="735" name="n_1mainValue【消防施設】&#10;一人当たり面積">
          <a:extLst>
            <a:ext uri="{FF2B5EF4-FFF2-40B4-BE49-F238E27FC236}">
              <a16:creationId xmlns:a16="http://schemas.microsoft.com/office/drawing/2014/main" id="{53B6D9F3-13E4-4CC9-9F45-957293D498EC}"/>
            </a:ext>
          </a:extLst>
        </xdr:cNvPr>
        <xdr:cNvSpPr txBox="1"/>
      </xdr:nvSpPr>
      <xdr:spPr>
        <a:xfrm>
          <a:off x="18458257" y="1434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5732</xdr:rowOff>
    </xdr:from>
    <xdr:ext cx="469744" cy="259045"/>
    <xdr:sp macro="" textlink="">
      <xdr:nvSpPr>
        <xdr:cNvPr id="736" name="n_2mainValue【消防施設】&#10;一人当たり面積">
          <a:extLst>
            <a:ext uri="{FF2B5EF4-FFF2-40B4-BE49-F238E27FC236}">
              <a16:creationId xmlns:a16="http://schemas.microsoft.com/office/drawing/2014/main" id="{920EFCEC-8B30-44EC-89C6-BFAD82B2D210}"/>
            </a:ext>
          </a:extLst>
        </xdr:cNvPr>
        <xdr:cNvSpPr txBox="1"/>
      </xdr:nvSpPr>
      <xdr:spPr>
        <a:xfrm>
          <a:off x="17677207" y="1434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36847</xdr:rowOff>
    </xdr:from>
    <xdr:ext cx="469744" cy="259045"/>
    <xdr:sp macro="" textlink="">
      <xdr:nvSpPr>
        <xdr:cNvPr id="737" name="n_3mainValue【消防施設】&#10;一人当たり面積">
          <a:extLst>
            <a:ext uri="{FF2B5EF4-FFF2-40B4-BE49-F238E27FC236}">
              <a16:creationId xmlns:a16="http://schemas.microsoft.com/office/drawing/2014/main" id="{FA7801D9-1A9C-4102-992B-A169AFD9367D}"/>
            </a:ext>
          </a:extLst>
        </xdr:cNvPr>
        <xdr:cNvSpPr txBox="1"/>
      </xdr:nvSpPr>
      <xdr:spPr>
        <a:xfrm>
          <a:off x="16903460" y="1387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CAE03414-769C-44ED-A8DC-5C6512F955A0}"/>
            </a:ext>
          </a:extLst>
        </xdr:cNvPr>
        <xdr:cNvSpPr/>
      </xdr:nvSpPr>
      <xdr:spPr>
        <a:xfrm>
          <a:off x="10899141" y="15188566"/>
          <a:ext cx="4129087" cy="62071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CFD37829-B9E9-4675-A3F9-7510D61515D6}"/>
            </a:ext>
          </a:extLst>
        </xdr:cNvPr>
        <xdr:cNvSpPr/>
      </xdr:nvSpPr>
      <xdr:spPr>
        <a:xfrm>
          <a:off x="11001375" y="1583277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F4110114-7E77-4837-B132-61185AF4C843}"/>
            </a:ext>
          </a:extLst>
        </xdr:cNvPr>
        <xdr:cNvSpPr/>
      </xdr:nvSpPr>
      <xdr:spPr>
        <a:xfrm>
          <a:off x="11001375" y="1602835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A694D503-DD1D-48F2-BF4F-6B8690A84D0D}"/>
            </a:ext>
          </a:extLst>
        </xdr:cNvPr>
        <xdr:cNvSpPr/>
      </xdr:nvSpPr>
      <xdr:spPr>
        <a:xfrm>
          <a:off x="11899266" y="1583277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D965EB59-C497-43FC-96E0-9C58DD2D38EA}"/>
            </a:ext>
          </a:extLst>
        </xdr:cNvPr>
        <xdr:cNvSpPr/>
      </xdr:nvSpPr>
      <xdr:spPr>
        <a:xfrm>
          <a:off x="11899266" y="1602835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ABBD13F7-E635-499D-B0FC-2E0E551E6F11}"/>
            </a:ext>
          </a:extLst>
        </xdr:cNvPr>
        <xdr:cNvSpPr/>
      </xdr:nvSpPr>
      <xdr:spPr>
        <a:xfrm>
          <a:off x="12899391" y="1583277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8B2C4E4C-63E2-4597-BBEA-3F32EC111B91}"/>
            </a:ext>
          </a:extLst>
        </xdr:cNvPr>
        <xdr:cNvSpPr/>
      </xdr:nvSpPr>
      <xdr:spPr>
        <a:xfrm>
          <a:off x="12899391" y="1602835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4F098FE5-27D5-4D7D-9349-CB1EF3C24C22}"/>
            </a:ext>
          </a:extLst>
        </xdr:cNvPr>
        <xdr:cNvSpPr/>
      </xdr:nvSpPr>
      <xdr:spPr>
        <a:xfrm>
          <a:off x="10899141" y="16302991"/>
          <a:ext cx="4129087" cy="22193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538A8610-E920-4DB3-8728-7113607B5EB3}"/>
            </a:ext>
          </a:extLst>
        </xdr:cNvPr>
        <xdr:cNvSpPr txBox="1"/>
      </xdr:nvSpPr>
      <xdr:spPr>
        <a:xfrm>
          <a:off x="10861041" y="16116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32AA6990-FB54-4389-B118-C5EC9F16880D}"/>
            </a:ext>
          </a:extLst>
        </xdr:cNvPr>
        <xdr:cNvCxnSpPr/>
      </xdr:nvCxnSpPr>
      <xdr:spPr>
        <a:xfrm>
          <a:off x="10899141" y="18522316"/>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B96C0F50-D879-4422-BE70-E49096416CFD}"/>
            </a:ext>
          </a:extLst>
        </xdr:cNvPr>
        <xdr:cNvSpPr txBox="1"/>
      </xdr:nvSpPr>
      <xdr:spPr>
        <a:xfrm>
          <a:off x="10501494" y="183858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0D114AD4-25F5-485F-9FE6-D4160D804BE1}"/>
            </a:ext>
          </a:extLst>
        </xdr:cNvPr>
        <xdr:cNvCxnSpPr/>
      </xdr:nvCxnSpPr>
      <xdr:spPr>
        <a:xfrm>
          <a:off x="10899141" y="18204317"/>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2D677EC6-54BE-4429-B924-CB4BA8C55B49}"/>
            </a:ext>
          </a:extLst>
        </xdr:cNvPr>
        <xdr:cNvSpPr txBox="1"/>
      </xdr:nvSpPr>
      <xdr:spPr>
        <a:xfrm>
          <a:off x="10501494" y="180678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41F15E6C-BD14-4F74-BD5D-58F3D786D017}"/>
            </a:ext>
          </a:extLst>
        </xdr:cNvPr>
        <xdr:cNvCxnSpPr/>
      </xdr:nvCxnSpPr>
      <xdr:spPr>
        <a:xfrm>
          <a:off x="10899141" y="17886318"/>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DDAA8FAB-FB11-47D6-8C51-A2A01BEAB841}"/>
            </a:ext>
          </a:extLst>
        </xdr:cNvPr>
        <xdr:cNvSpPr txBox="1"/>
      </xdr:nvSpPr>
      <xdr:spPr>
        <a:xfrm>
          <a:off x="10542754" y="177517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9A3DE0F4-EEDC-4152-9B24-1C0509F2EA26}"/>
            </a:ext>
          </a:extLst>
        </xdr:cNvPr>
        <xdr:cNvCxnSpPr/>
      </xdr:nvCxnSpPr>
      <xdr:spPr>
        <a:xfrm>
          <a:off x="10899141" y="17568319"/>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DC898B71-64CA-4EA0-961D-81BDC3F61D16}"/>
            </a:ext>
          </a:extLst>
        </xdr:cNvPr>
        <xdr:cNvSpPr txBox="1"/>
      </xdr:nvSpPr>
      <xdr:spPr>
        <a:xfrm>
          <a:off x="10542754" y="174337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0F6D56C4-772F-4FB9-ADC8-5A291DCF2BFD}"/>
            </a:ext>
          </a:extLst>
        </xdr:cNvPr>
        <xdr:cNvCxnSpPr/>
      </xdr:nvCxnSpPr>
      <xdr:spPr>
        <a:xfrm>
          <a:off x="10899141" y="17255082"/>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D2FC94C3-DD54-41B2-BA87-51DD1477948D}"/>
            </a:ext>
          </a:extLst>
        </xdr:cNvPr>
        <xdr:cNvSpPr txBox="1"/>
      </xdr:nvSpPr>
      <xdr:spPr>
        <a:xfrm>
          <a:off x="10542754" y="171157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120E3482-3782-485A-9E53-141D1E282414}"/>
            </a:ext>
          </a:extLst>
        </xdr:cNvPr>
        <xdr:cNvCxnSpPr/>
      </xdr:nvCxnSpPr>
      <xdr:spPr>
        <a:xfrm>
          <a:off x="10899141" y="16937084"/>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BC0E5A07-2D64-4802-97F6-AD2EDFA8A2AB}"/>
            </a:ext>
          </a:extLst>
        </xdr:cNvPr>
        <xdr:cNvSpPr txBox="1"/>
      </xdr:nvSpPr>
      <xdr:spPr>
        <a:xfrm>
          <a:off x="10542754" y="1679771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2ABD6689-8A15-49EC-9FC1-895E34A23935}"/>
            </a:ext>
          </a:extLst>
        </xdr:cNvPr>
        <xdr:cNvCxnSpPr/>
      </xdr:nvCxnSpPr>
      <xdr:spPr>
        <a:xfrm>
          <a:off x="10899141" y="16619084"/>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2A3094CD-E5AC-41B3-8D37-AB673714AD9C}"/>
            </a:ext>
          </a:extLst>
        </xdr:cNvPr>
        <xdr:cNvSpPr txBox="1"/>
      </xdr:nvSpPr>
      <xdr:spPr>
        <a:xfrm>
          <a:off x="10604969" y="1647971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94D5AB4E-288F-41B6-B350-B7159F214A15}"/>
            </a:ext>
          </a:extLst>
        </xdr:cNvPr>
        <xdr:cNvCxnSpPr/>
      </xdr:nvCxnSpPr>
      <xdr:spPr>
        <a:xfrm>
          <a:off x="10899141" y="16302991"/>
          <a:ext cx="41052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a:extLst>
            <a:ext uri="{FF2B5EF4-FFF2-40B4-BE49-F238E27FC236}">
              <a16:creationId xmlns:a16="http://schemas.microsoft.com/office/drawing/2014/main" id="{32ECB31F-DB29-4BDE-9A3D-9BE5F58E0CEC}"/>
            </a:ext>
          </a:extLst>
        </xdr:cNvPr>
        <xdr:cNvSpPr/>
      </xdr:nvSpPr>
      <xdr:spPr>
        <a:xfrm>
          <a:off x="10899141" y="16302991"/>
          <a:ext cx="4129087" cy="22193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763" name="直線コネクタ 762">
          <a:extLst>
            <a:ext uri="{FF2B5EF4-FFF2-40B4-BE49-F238E27FC236}">
              <a16:creationId xmlns:a16="http://schemas.microsoft.com/office/drawing/2014/main" id="{F5DA8A2D-9346-4795-A9AE-54368FF7A192}"/>
            </a:ext>
          </a:extLst>
        </xdr:cNvPr>
        <xdr:cNvCxnSpPr/>
      </xdr:nvCxnSpPr>
      <xdr:spPr>
        <a:xfrm flipV="1">
          <a:off x="14293850" y="16625888"/>
          <a:ext cx="0" cy="156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764" name="【庁舎】&#10;有形固定資産減価償却率最小値テキスト">
          <a:extLst>
            <a:ext uri="{FF2B5EF4-FFF2-40B4-BE49-F238E27FC236}">
              <a16:creationId xmlns:a16="http://schemas.microsoft.com/office/drawing/2014/main" id="{C45E3E40-C3AF-4E4F-9FF5-45820B18B00B}"/>
            </a:ext>
          </a:extLst>
        </xdr:cNvPr>
        <xdr:cNvSpPr txBox="1"/>
      </xdr:nvSpPr>
      <xdr:spPr>
        <a:xfrm>
          <a:off x="14332586" y="18192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765" name="直線コネクタ 764">
          <a:extLst>
            <a:ext uri="{FF2B5EF4-FFF2-40B4-BE49-F238E27FC236}">
              <a16:creationId xmlns:a16="http://schemas.microsoft.com/office/drawing/2014/main" id="{15169437-2E50-4D44-A9FB-D7FB26FC73B3}"/>
            </a:ext>
          </a:extLst>
        </xdr:cNvPr>
        <xdr:cNvCxnSpPr/>
      </xdr:nvCxnSpPr>
      <xdr:spPr>
        <a:xfrm>
          <a:off x="14206538" y="181889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766" name="【庁舎】&#10;有形固定資産減価償却率最大値テキスト">
          <a:extLst>
            <a:ext uri="{FF2B5EF4-FFF2-40B4-BE49-F238E27FC236}">
              <a16:creationId xmlns:a16="http://schemas.microsoft.com/office/drawing/2014/main" id="{D0F3B8E4-6DF5-4A93-AADF-938211186FE8}"/>
            </a:ext>
          </a:extLst>
        </xdr:cNvPr>
        <xdr:cNvSpPr txBox="1"/>
      </xdr:nvSpPr>
      <xdr:spPr>
        <a:xfrm>
          <a:off x="14332586" y="164020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767" name="直線コネクタ 766">
          <a:extLst>
            <a:ext uri="{FF2B5EF4-FFF2-40B4-BE49-F238E27FC236}">
              <a16:creationId xmlns:a16="http://schemas.microsoft.com/office/drawing/2014/main" id="{0C680D98-5BF2-44CB-B657-993C4BCF6533}"/>
            </a:ext>
          </a:extLst>
        </xdr:cNvPr>
        <xdr:cNvCxnSpPr/>
      </xdr:nvCxnSpPr>
      <xdr:spPr>
        <a:xfrm>
          <a:off x="14206538" y="166258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77306</xdr:rowOff>
    </xdr:from>
    <xdr:ext cx="405111" cy="259045"/>
    <xdr:sp macro="" textlink="">
      <xdr:nvSpPr>
        <xdr:cNvPr id="768" name="【庁舎】&#10;有形固定資産減価償却率平均値テキスト">
          <a:extLst>
            <a:ext uri="{FF2B5EF4-FFF2-40B4-BE49-F238E27FC236}">
              <a16:creationId xmlns:a16="http://schemas.microsoft.com/office/drawing/2014/main" id="{4A6BFA06-CDB0-4EC8-8029-EBE2B250BFF5}"/>
            </a:ext>
          </a:extLst>
        </xdr:cNvPr>
        <xdr:cNvSpPr txBox="1"/>
      </xdr:nvSpPr>
      <xdr:spPr>
        <a:xfrm>
          <a:off x="14332586" y="17412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769" name="フローチャート: 判断 768">
          <a:extLst>
            <a:ext uri="{FF2B5EF4-FFF2-40B4-BE49-F238E27FC236}">
              <a16:creationId xmlns:a16="http://schemas.microsoft.com/office/drawing/2014/main" id="{91A47884-7C44-4B19-990B-F30ABB1D9BB4}"/>
            </a:ext>
          </a:extLst>
        </xdr:cNvPr>
        <xdr:cNvSpPr/>
      </xdr:nvSpPr>
      <xdr:spPr>
        <a:xfrm>
          <a:off x="14244638" y="17435332"/>
          <a:ext cx="93028"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770" name="フローチャート: 判断 769">
          <a:extLst>
            <a:ext uri="{FF2B5EF4-FFF2-40B4-BE49-F238E27FC236}">
              <a16:creationId xmlns:a16="http://schemas.microsoft.com/office/drawing/2014/main" id="{A3A720FC-98B9-49D8-B724-33997B8AD1D4}"/>
            </a:ext>
          </a:extLst>
        </xdr:cNvPr>
        <xdr:cNvSpPr/>
      </xdr:nvSpPr>
      <xdr:spPr>
        <a:xfrm>
          <a:off x="13501688" y="17421587"/>
          <a:ext cx="102553" cy="9398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771" name="フローチャート: 判断 770">
          <a:extLst>
            <a:ext uri="{FF2B5EF4-FFF2-40B4-BE49-F238E27FC236}">
              <a16:creationId xmlns:a16="http://schemas.microsoft.com/office/drawing/2014/main" id="{1B8A3DDC-EC8A-4A25-9776-EC29E6B1E30C}"/>
            </a:ext>
          </a:extLst>
        </xdr:cNvPr>
        <xdr:cNvSpPr/>
      </xdr:nvSpPr>
      <xdr:spPr>
        <a:xfrm>
          <a:off x="12732703" y="17408252"/>
          <a:ext cx="99695"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772" name="フローチャート: 判断 771">
          <a:extLst>
            <a:ext uri="{FF2B5EF4-FFF2-40B4-BE49-F238E27FC236}">
              <a16:creationId xmlns:a16="http://schemas.microsoft.com/office/drawing/2014/main" id="{90EA8E9D-720E-4085-B1B7-B287044CC1EA}"/>
            </a:ext>
          </a:extLst>
        </xdr:cNvPr>
        <xdr:cNvSpPr/>
      </xdr:nvSpPr>
      <xdr:spPr>
        <a:xfrm>
          <a:off x="11960861" y="17433698"/>
          <a:ext cx="78739"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773" name="フローチャート: 判断 772">
          <a:extLst>
            <a:ext uri="{FF2B5EF4-FFF2-40B4-BE49-F238E27FC236}">
              <a16:creationId xmlns:a16="http://schemas.microsoft.com/office/drawing/2014/main" id="{B058B3FA-09E5-4252-97FD-F1B53071F871}"/>
            </a:ext>
          </a:extLst>
        </xdr:cNvPr>
        <xdr:cNvSpPr/>
      </xdr:nvSpPr>
      <xdr:spPr>
        <a:xfrm>
          <a:off x="11168063" y="17385666"/>
          <a:ext cx="102553"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56CAE79-6E2F-4658-928E-8613299796DC}"/>
            </a:ext>
          </a:extLst>
        </xdr:cNvPr>
        <xdr:cNvSpPr txBox="1"/>
      </xdr:nvSpPr>
      <xdr:spPr>
        <a:xfrm>
          <a:off x="14127798" y="185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F67D21C7-5B44-4DEC-A0C4-B20065BBC17A}"/>
            </a:ext>
          </a:extLst>
        </xdr:cNvPr>
        <xdr:cNvSpPr txBox="1"/>
      </xdr:nvSpPr>
      <xdr:spPr>
        <a:xfrm>
          <a:off x="13384848" y="185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D9DA1D33-44DC-422C-8E04-DD10A2B6F9CF}"/>
            </a:ext>
          </a:extLst>
        </xdr:cNvPr>
        <xdr:cNvSpPr txBox="1"/>
      </xdr:nvSpPr>
      <xdr:spPr>
        <a:xfrm>
          <a:off x="12615863" y="185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826D4EF7-AB52-4AB7-86F6-3E9912839B8B}"/>
            </a:ext>
          </a:extLst>
        </xdr:cNvPr>
        <xdr:cNvSpPr txBox="1"/>
      </xdr:nvSpPr>
      <xdr:spPr>
        <a:xfrm>
          <a:off x="11837353" y="185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DD376B65-FF23-4C65-B396-B3FABA255EDF}"/>
            </a:ext>
          </a:extLst>
        </xdr:cNvPr>
        <xdr:cNvSpPr txBox="1"/>
      </xdr:nvSpPr>
      <xdr:spPr>
        <a:xfrm>
          <a:off x="11051223" y="185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79" name="楕円 778">
          <a:extLst>
            <a:ext uri="{FF2B5EF4-FFF2-40B4-BE49-F238E27FC236}">
              <a16:creationId xmlns:a16="http://schemas.microsoft.com/office/drawing/2014/main" id="{B5C6739F-7D89-48B8-9CDE-27CB4D0C949F}"/>
            </a:ext>
          </a:extLst>
        </xdr:cNvPr>
        <xdr:cNvSpPr/>
      </xdr:nvSpPr>
      <xdr:spPr>
        <a:xfrm>
          <a:off x="14244638" y="17227823"/>
          <a:ext cx="93028" cy="1025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80934</xdr:rowOff>
    </xdr:from>
    <xdr:ext cx="405111" cy="259045"/>
    <xdr:sp macro="" textlink="">
      <xdr:nvSpPr>
        <xdr:cNvPr id="780" name="【庁舎】&#10;有形固定資産減価償却率該当値テキスト">
          <a:extLst>
            <a:ext uri="{FF2B5EF4-FFF2-40B4-BE49-F238E27FC236}">
              <a16:creationId xmlns:a16="http://schemas.microsoft.com/office/drawing/2014/main" id="{F08FDEC2-FD01-4D06-851B-8C1AC9F7F017}"/>
            </a:ext>
          </a:extLst>
        </xdr:cNvPr>
        <xdr:cNvSpPr txBox="1"/>
      </xdr:nvSpPr>
      <xdr:spPr>
        <a:xfrm>
          <a:off x="14332586" y="17084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23768</xdr:rowOff>
    </xdr:from>
    <xdr:to>
      <xdr:col>81</xdr:col>
      <xdr:colOff>101600</xdr:colOff>
      <xdr:row>103</xdr:row>
      <xdr:rowOff>125368</xdr:rowOff>
    </xdr:to>
    <xdr:sp macro="" textlink="">
      <xdr:nvSpPr>
        <xdr:cNvPr id="781" name="楕円 780">
          <a:extLst>
            <a:ext uri="{FF2B5EF4-FFF2-40B4-BE49-F238E27FC236}">
              <a16:creationId xmlns:a16="http://schemas.microsoft.com/office/drawing/2014/main" id="{22F4B6F6-006B-4534-92E6-EFC72FFD361D}"/>
            </a:ext>
          </a:extLst>
        </xdr:cNvPr>
        <xdr:cNvSpPr/>
      </xdr:nvSpPr>
      <xdr:spPr>
        <a:xfrm>
          <a:off x="13501688" y="17193534"/>
          <a:ext cx="102553" cy="1025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74568</xdr:rowOff>
    </xdr:from>
    <xdr:to>
      <xdr:col>85</xdr:col>
      <xdr:colOff>127000</xdr:colOff>
      <xdr:row>103</xdr:row>
      <xdr:rowOff>108857</xdr:rowOff>
    </xdr:to>
    <xdr:cxnSp macro="">
      <xdr:nvCxnSpPr>
        <xdr:cNvPr id="782" name="直線コネクタ 781">
          <a:extLst>
            <a:ext uri="{FF2B5EF4-FFF2-40B4-BE49-F238E27FC236}">
              <a16:creationId xmlns:a16="http://schemas.microsoft.com/office/drawing/2014/main" id="{56ED2A5C-9D4C-4AE7-B411-65D50C4F65F1}"/>
            </a:ext>
          </a:extLst>
        </xdr:cNvPr>
        <xdr:cNvCxnSpPr/>
      </xdr:nvCxnSpPr>
      <xdr:spPr>
        <a:xfrm>
          <a:off x="13551536" y="17243381"/>
          <a:ext cx="74295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160927</xdr:rowOff>
    </xdr:from>
    <xdr:to>
      <xdr:col>76</xdr:col>
      <xdr:colOff>165100</xdr:colOff>
      <xdr:row>103</xdr:row>
      <xdr:rowOff>91077</xdr:rowOff>
    </xdr:to>
    <xdr:sp macro="" textlink="">
      <xdr:nvSpPr>
        <xdr:cNvPr id="783" name="楕円 782">
          <a:extLst>
            <a:ext uri="{FF2B5EF4-FFF2-40B4-BE49-F238E27FC236}">
              <a16:creationId xmlns:a16="http://schemas.microsoft.com/office/drawing/2014/main" id="{A783EE85-D73D-4D53-AE0D-E300B06AF260}"/>
            </a:ext>
          </a:extLst>
        </xdr:cNvPr>
        <xdr:cNvSpPr/>
      </xdr:nvSpPr>
      <xdr:spPr>
        <a:xfrm>
          <a:off x="12732703" y="17164957"/>
          <a:ext cx="99695" cy="9398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40277</xdr:rowOff>
    </xdr:from>
    <xdr:to>
      <xdr:col>81</xdr:col>
      <xdr:colOff>50800</xdr:colOff>
      <xdr:row>103</xdr:row>
      <xdr:rowOff>74568</xdr:rowOff>
    </xdr:to>
    <xdr:cxnSp macro="">
      <xdr:nvCxnSpPr>
        <xdr:cNvPr id="784" name="直線コネクタ 783">
          <a:extLst>
            <a:ext uri="{FF2B5EF4-FFF2-40B4-BE49-F238E27FC236}">
              <a16:creationId xmlns:a16="http://schemas.microsoft.com/office/drawing/2014/main" id="{2F8A810C-1760-4231-A7E4-434A74FFD990}"/>
            </a:ext>
          </a:extLst>
        </xdr:cNvPr>
        <xdr:cNvCxnSpPr/>
      </xdr:nvCxnSpPr>
      <xdr:spPr>
        <a:xfrm>
          <a:off x="12782550" y="17209090"/>
          <a:ext cx="768986"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125005</xdr:rowOff>
    </xdr:from>
    <xdr:to>
      <xdr:col>72</xdr:col>
      <xdr:colOff>38100</xdr:colOff>
      <xdr:row>103</xdr:row>
      <xdr:rowOff>55155</xdr:rowOff>
    </xdr:to>
    <xdr:sp macro="" textlink="">
      <xdr:nvSpPr>
        <xdr:cNvPr id="785" name="楕円 784">
          <a:extLst>
            <a:ext uri="{FF2B5EF4-FFF2-40B4-BE49-F238E27FC236}">
              <a16:creationId xmlns:a16="http://schemas.microsoft.com/office/drawing/2014/main" id="{59EB2B23-E05F-4811-B7CB-7F8FC1BAB3F6}"/>
            </a:ext>
          </a:extLst>
        </xdr:cNvPr>
        <xdr:cNvSpPr/>
      </xdr:nvSpPr>
      <xdr:spPr>
        <a:xfrm>
          <a:off x="11960861" y="17129035"/>
          <a:ext cx="78739" cy="9398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4355</xdr:rowOff>
    </xdr:from>
    <xdr:to>
      <xdr:col>76</xdr:col>
      <xdr:colOff>114300</xdr:colOff>
      <xdr:row>103</xdr:row>
      <xdr:rowOff>40277</xdr:rowOff>
    </xdr:to>
    <xdr:cxnSp macro="">
      <xdr:nvCxnSpPr>
        <xdr:cNvPr id="786" name="直線コネクタ 785">
          <a:extLst>
            <a:ext uri="{FF2B5EF4-FFF2-40B4-BE49-F238E27FC236}">
              <a16:creationId xmlns:a16="http://schemas.microsoft.com/office/drawing/2014/main" id="{DDF9447C-DD15-4E69-8BE9-7AFD51195127}"/>
            </a:ext>
          </a:extLst>
        </xdr:cNvPr>
        <xdr:cNvCxnSpPr/>
      </xdr:nvCxnSpPr>
      <xdr:spPr>
        <a:xfrm>
          <a:off x="12004041" y="17175073"/>
          <a:ext cx="778509" cy="3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89081</xdr:rowOff>
    </xdr:from>
    <xdr:to>
      <xdr:col>67</xdr:col>
      <xdr:colOff>101600</xdr:colOff>
      <xdr:row>103</xdr:row>
      <xdr:rowOff>19231</xdr:rowOff>
    </xdr:to>
    <xdr:sp macro="" textlink="">
      <xdr:nvSpPr>
        <xdr:cNvPr id="787" name="楕円 786">
          <a:extLst>
            <a:ext uri="{FF2B5EF4-FFF2-40B4-BE49-F238E27FC236}">
              <a16:creationId xmlns:a16="http://schemas.microsoft.com/office/drawing/2014/main" id="{8123E20C-8309-44E8-97A9-525832F9DB30}"/>
            </a:ext>
          </a:extLst>
        </xdr:cNvPr>
        <xdr:cNvSpPr/>
      </xdr:nvSpPr>
      <xdr:spPr>
        <a:xfrm>
          <a:off x="11168063" y="17090254"/>
          <a:ext cx="102553" cy="9874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139881</xdr:rowOff>
    </xdr:from>
    <xdr:to>
      <xdr:col>71</xdr:col>
      <xdr:colOff>177800</xdr:colOff>
      <xdr:row>103</xdr:row>
      <xdr:rowOff>4355</xdr:rowOff>
    </xdr:to>
    <xdr:cxnSp macro="">
      <xdr:nvCxnSpPr>
        <xdr:cNvPr id="788" name="直線コネクタ 787">
          <a:extLst>
            <a:ext uri="{FF2B5EF4-FFF2-40B4-BE49-F238E27FC236}">
              <a16:creationId xmlns:a16="http://schemas.microsoft.com/office/drawing/2014/main" id="{037634BF-F5C0-4107-A1BB-01E8688895B9}"/>
            </a:ext>
          </a:extLst>
        </xdr:cNvPr>
        <xdr:cNvCxnSpPr/>
      </xdr:nvCxnSpPr>
      <xdr:spPr>
        <a:xfrm>
          <a:off x="11217911" y="17142959"/>
          <a:ext cx="786130" cy="3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5459</xdr:rowOff>
    </xdr:from>
    <xdr:ext cx="405111" cy="259045"/>
    <xdr:sp macro="" textlink="">
      <xdr:nvSpPr>
        <xdr:cNvPr id="789" name="n_1aveValue【庁舎】&#10;有形固定資産減価償却率">
          <a:extLst>
            <a:ext uri="{FF2B5EF4-FFF2-40B4-BE49-F238E27FC236}">
              <a16:creationId xmlns:a16="http://schemas.microsoft.com/office/drawing/2014/main" id="{9FA5574D-BBBF-4CFC-AB29-47770A3926A7}"/>
            </a:ext>
          </a:extLst>
        </xdr:cNvPr>
        <xdr:cNvSpPr txBox="1"/>
      </xdr:nvSpPr>
      <xdr:spPr>
        <a:xfrm>
          <a:off x="13361997" y="1750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165479</xdr:rowOff>
    </xdr:from>
    <xdr:ext cx="405111" cy="259045"/>
    <xdr:sp macro="" textlink="">
      <xdr:nvSpPr>
        <xdr:cNvPr id="790" name="n_2aveValue【庁舎】&#10;有形固定資産減価償却率">
          <a:extLst>
            <a:ext uri="{FF2B5EF4-FFF2-40B4-BE49-F238E27FC236}">
              <a16:creationId xmlns:a16="http://schemas.microsoft.com/office/drawing/2014/main" id="{176B105D-DBD1-48A0-92B8-FABC09BDCD77}"/>
            </a:ext>
          </a:extLst>
        </xdr:cNvPr>
        <xdr:cNvSpPr txBox="1"/>
      </xdr:nvSpPr>
      <xdr:spPr>
        <a:xfrm>
          <a:off x="12604760" y="1750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18522</xdr:rowOff>
    </xdr:from>
    <xdr:ext cx="405111" cy="259045"/>
    <xdr:sp macro="" textlink="">
      <xdr:nvSpPr>
        <xdr:cNvPr id="791" name="n_3aveValue【庁舎】&#10;有形固定資産減価償却率">
          <a:extLst>
            <a:ext uri="{FF2B5EF4-FFF2-40B4-BE49-F238E27FC236}">
              <a16:creationId xmlns:a16="http://schemas.microsoft.com/office/drawing/2014/main" id="{74BB842A-9AB9-4D80-BA00-CAAB5E79E0BA}"/>
            </a:ext>
          </a:extLst>
        </xdr:cNvPr>
        <xdr:cNvSpPr txBox="1"/>
      </xdr:nvSpPr>
      <xdr:spPr>
        <a:xfrm>
          <a:off x="11832917" y="1751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140988</xdr:rowOff>
    </xdr:from>
    <xdr:ext cx="405111" cy="259045"/>
    <xdr:sp macro="" textlink="">
      <xdr:nvSpPr>
        <xdr:cNvPr id="792" name="n_4aveValue【庁舎】&#10;有形固定資産減価償却率">
          <a:extLst>
            <a:ext uri="{FF2B5EF4-FFF2-40B4-BE49-F238E27FC236}">
              <a16:creationId xmlns:a16="http://schemas.microsoft.com/office/drawing/2014/main" id="{82EAA650-35D1-44C6-812F-D45C4ED8107E}"/>
            </a:ext>
          </a:extLst>
        </xdr:cNvPr>
        <xdr:cNvSpPr txBox="1"/>
      </xdr:nvSpPr>
      <xdr:spPr>
        <a:xfrm>
          <a:off x="11040119" y="1747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141895</xdr:rowOff>
    </xdr:from>
    <xdr:ext cx="405111" cy="259045"/>
    <xdr:sp macro="" textlink="">
      <xdr:nvSpPr>
        <xdr:cNvPr id="793" name="n_1mainValue【庁舎】&#10;有形固定資産減価償却率">
          <a:extLst>
            <a:ext uri="{FF2B5EF4-FFF2-40B4-BE49-F238E27FC236}">
              <a16:creationId xmlns:a16="http://schemas.microsoft.com/office/drawing/2014/main" id="{A775ABA6-B65A-447C-B17D-5B2B3C8D111F}"/>
            </a:ext>
          </a:extLst>
        </xdr:cNvPr>
        <xdr:cNvSpPr txBox="1"/>
      </xdr:nvSpPr>
      <xdr:spPr>
        <a:xfrm>
          <a:off x="13361997" y="1697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107604</xdr:rowOff>
    </xdr:from>
    <xdr:ext cx="405111" cy="259045"/>
    <xdr:sp macro="" textlink="">
      <xdr:nvSpPr>
        <xdr:cNvPr id="794" name="n_2mainValue【庁舎】&#10;有形固定資産減価償却率">
          <a:extLst>
            <a:ext uri="{FF2B5EF4-FFF2-40B4-BE49-F238E27FC236}">
              <a16:creationId xmlns:a16="http://schemas.microsoft.com/office/drawing/2014/main" id="{92AD574D-2F08-4B19-8184-219A2DAE8160}"/>
            </a:ext>
          </a:extLst>
        </xdr:cNvPr>
        <xdr:cNvSpPr txBox="1"/>
      </xdr:nvSpPr>
      <xdr:spPr>
        <a:xfrm>
          <a:off x="12604760" y="16941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71682</xdr:rowOff>
    </xdr:from>
    <xdr:ext cx="405111" cy="259045"/>
    <xdr:sp macro="" textlink="">
      <xdr:nvSpPr>
        <xdr:cNvPr id="795" name="n_3mainValue【庁舎】&#10;有形固定資産減価償却率">
          <a:extLst>
            <a:ext uri="{FF2B5EF4-FFF2-40B4-BE49-F238E27FC236}">
              <a16:creationId xmlns:a16="http://schemas.microsoft.com/office/drawing/2014/main" id="{09B2E9E6-6317-4238-A353-77D8DDEC72E6}"/>
            </a:ext>
          </a:extLst>
        </xdr:cNvPr>
        <xdr:cNvSpPr txBox="1"/>
      </xdr:nvSpPr>
      <xdr:spPr>
        <a:xfrm>
          <a:off x="11832917" y="1690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35758</xdr:rowOff>
    </xdr:from>
    <xdr:ext cx="405111" cy="259045"/>
    <xdr:sp macro="" textlink="">
      <xdr:nvSpPr>
        <xdr:cNvPr id="796" name="n_4mainValue【庁舎】&#10;有形固定資産減価償却率">
          <a:extLst>
            <a:ext uri="{FF2B5EF4-FFF2-40B4-BE49-F238E27FC236}">
              <a16:creationId xmlns:a16="http://schemas.microsoft.com/office/drawing/2014/main" id="{5CF76B52-2E61-40BD-906A-96F6CB8B6AB6}"/>
            </a:ext>
          </a:extLst>
        </xdr:cNvPr>
        <xdr:cNvSpPr txBox="1"/>
      </xdr:nvSpPr>
      <xdr:spPr>
        <a:xfrm>
          <a:off x="11040119" y="16871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1DD8F937-6827-4242-8CE8-5324BFBFF339}"/>
            </a:ext>
          </a:extLst>
        </xdr:cNvPr>
        <xdr:cNvSpPr/>
      </xdr:nvSpPr>
      <xdr:spPr>
        <a:xfrm>
          <a:off x="16002000" y="15188566"/>
          <a:ext cx="4152900" cy="62071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83803794-CC72-46B5-9919-7B4501990F52}"/>
            </a:ext>
          </a:extLst>
        </xdr:cNvPr>
        <xdr:cNvSpPr/>
      </xdr:nvSpPr>
      <xdr:spPr>
        <a:xfrm>
          <a:off x="16128048" y="1583277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131C9D2C-7B36-4565-976E-BD31F2A1A9AF}"/>
            </a:ext>
          </a:extLst>
        </xdr:cNvPr>
        <xdr:cNvSpPr/>
      </xdr:nvSpPr>
      <xdr:spPr>
        <a:xfrm>
          <a:off x="16128048" y="1602835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144AD7A1-9AAB-492B-8B11-91CFFB13E96B}"/>
            </a:ext>
          </a:extLst>
        </xdr:cNvPr>
        <xdr:cNvSpPr/>
      </xdr:nvSpPr>
      <xdr:spPr>
        <a:xfrm>
          <a:off x="17002125" y="1583277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1A97F1C3-F91F-45A4-B718-BF32B8D62D47}"/>
            </a:ext>
          </a:extLst>
        </xdr:cNvPr>
        <xdr:cNvSpPr/>
      </xdr:nvSpPr>
      <xdr:spPr>
        <a:xfrm>
          <a:off x="17002125" y="1602835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5679D2CF-6683-4E7C-89D1-5C186C30A165}"/>
            </a:ext>
          </a:extLst>
        </xdr:cNvPr>
        <xdr:cNvSpPr/>
      </xdr:nvSpPr>
      <xdr:spPr>
        <a:xfrm>
          <a:off x="18002250" y="15832773"/>
          <a:ext cx="1333500" cy="2454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935F71F4-88EB-44DF-8FE8-6C0ADACDF022}"/>
            </a:ext>
          </a:extLst>
        </xdr:cNvPr>
        <xdr:cNvSpPr/>
      </xdr:nvSpPr>
      <xdr:spPr>
        <a:xfrm>
          <a:off x="18002250" y="16028353"/>
          <a:ext cx="13335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BD21D777-EF3A-4EED-9E68-CC84BA7C8BE0}"/>
            </a:ext>
          </a:extLst>
        </xdr:cNvPr>
        <xdr:cNvSpPr/>
      </xdr:nvSpPr>
      <xdr:spPr>
        <a:xfrm>
          <a:off x="16002000" y="16302991"/>
          <a:ext cx="4152900" cy="22193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12686BD9-BE3A-4F9F-BCD6-8285417CDD46}"/>
            </a:ext>
          </a:extLst>
        </xdr:cNvPr>
        <xdr:cNvSpPr txBox="1"/>
      </xdr:nvSpPr>
      <xdr:spPr>
        <a:xfrm>
          <a:off x="15987713" y="16116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3FBFA78E-703F-44FB-A91B-7AD4A3CD06D6}"/>
            </a:ext>
          </a:extLst>
        </xdr:cNvPr>
        <xdr:cNvCxnSpPr/>
      </xdr:nvCxnSpPr>
      <xdr:spPr>
        <a:xfrm>
          <a:off x="16002000" y="1852231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7" name="直線コネクタ 806">
          <a:extLst>
            <a:ext uri="{FF2B5EF4-FFF2-40B4-BE49-F238E27FC236}">
              <a16:creationId xmlns:a16="http://schemas.microsoft.com/office/drawing/2014/main" id="{F3BAFFA6-30A6-4175-897D-2771317401B6}"/>
            </a:ext>
          </a:extLst>
        </xdr:cNvPr>
        <xdr:cNvCxnSpPr/>
      </xdr:nvCxnSpPr>
      <xdr:spPr>
        <a:xfrm>
          <a:off x="16002000" y="18078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8" name="テキスト ボックス 807">
          <a:extLst>
            <a:ext uri="{FF2B5EF4-FFF2-40B4-BE49-F238E27FC236}">
              <a16:creationId xmlns:a16="http://schemas.microsoft.com/office/drawing/2014/main" id="{82CD1E80-4285-4EF1-B1E9-A6287619AB16}"/>
            </a:ext>
          </a:extLst>
        </xdr:cNvPr>
        <xdr:cNvSpPr txBox="1"/>
      </xdr:nvSpPr>
      <xdr:spPr>
        <a:xfrm>
          <a:off x="15604354" y="1793908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9" name="直線コネクタ 808">
          <a:extLst>
            <a:ext uri="{FF2B5EF4-FFF2-40B4-BE49-F238E27FC236}">
              <a16:creationId xmlns:a16="http://schemas.microsoft.com/office/drawing/2014/main" id="{B66016E0-CCE1-4671-B11A-577B99A5D823}"/>
            </a:ext>
          </a:extLst>
        </xdr:cNvPr>
        <xdr:cNvCxnSpPr/>
      </xdr:nvCxnSpPr>
      <xdr:spPr>
        <a:xfrm>
          <a:off x="16002000" y="1763649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0" name="テキスト ボックス 809">
          <a:extLst>
            <a:ext uri="{FF2B5EF4-FFF2-40B4-BE49-F238E27FC236}">
              <a16:creationId xmlns:a16="http://schemas.microsoft.com/office/drawing/2014/main" id="{684CB680-A802-4F0B-9587-36141682829F}"/>
            </a:ext>
          </a:extLst>
        </xdr:cNvPr>
        <xdr:cNvSpPr txBox="1"/>
      </xdr:nvSpPr>
      <xdr:spPr>
        <a:xfrm>
          <a:off x="15604354" y="174999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1" name="直線コネクタ 810">
          <a:extLst>
            <a:ext uri="{FF2B5EF4-FFF2-40B4-BE49-F238E27FC236}">
              <a16:creationId xmlns:a16="http://schemas.microsoft.com/office/drawing/2014/main" id="{5A285507-E81D-4286-AD86-C99F4A1E25EE}"/>
            </a:ext>
          </a:extLst>
        </xdr:cNvPr>
        <xdr:cNvCxnSpPr/>
      </xdr:nvCxnSpPr>
      <xdr:spPr>
        <a:xfrm>
          <a:off x="16002000" y="1718881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2" name="テキスト ボックス 811">
          <a:extLst>
            <a:ext uri="{FF2B5EF4-FFF2-40B4-BE49-F238E27FC236}">
              <a16:creationId xmlns:a16="http://schemas.microsoft.com/office/drawing/2014/main" id="{46D27931-68C7-40B3-BAD6-AFA02DF9E5F3}"/>
            </a:ext>
          </a:extLst>
        </xdr:cNvPr>
        <xdr:cNvSpPr txBox="1"/>
      </xdr:nvSpPr>
      <xdr:spPr>
        <a:xfrm>
          <a:off x="15604354" y="170523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3" name="直線コネクタ 812">
          <a:extLst>
            <a:ext uri="{FF2B5EF4-FFF2-40B4-BE49-F238E27FC236}">
              <a16:creationId xmlns:a16="http://schemas.microsoft.com/office/drawing/2014/main" id="{3FF2DDBA-D96D-45F2-9A68-2E6646EDF1FA}"/>
            </a:ext>
          </a:extLst>
        </xdr:cNvPr>
        <xdr:cNvCxnSpPr/>
      </xdr:nvCxnSpPr>
      <xdr:spPr>
        <a:xfrm>
          <a:off x="16002000" y="167449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4" name="テキスト ボックス 813">
          <a:extLst>
            <a:ext uri="{FF2B5EF4-FFF2-40B4-BE49-F238E27FC236}">
              <a16:creationId xmlns:a16="http://schemas.microsoft.com/office/drawing/2014/main" id="{57682959-70D4-404E-8921-3BE14A5BE0E5}"/>
            </a:ext>
          </a:extLst>
        </xdr:cNvPr>
        <xdr:cNvSpPr txBox="1"/>
      </xdr:nvSpPr>
      <xdr:spPr>
        <a:xfrm>
          <a:off x="15604354" y="1660558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E73E7303-0CD4-47D8-AF75-AC940F49AC51}"/>
            </a:ext>
          </a:extLst>
        </xdr:cNvPr>
        <xdr:cNvCxnSpPr/>
      </xdr:nvCxnSpPr>
      <xdr:spPr>
        <a:xfrm>
          <a:off x="16002000" y="1630299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D2109228-7B7D-4C65-9E1B-BFB44B485C7A}"/>
            </a:ext>
          </a:extLst>
        </xdr:cNvPr>
        <xdr:cNvSpPr txBox="1"/>
      </xdr:nvSpPr>
      <xdr:spPr>
        <a:xfrm>
          <a:off x="15604354" y="16166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a:extLst>
            <a:ext uri="{FF2B5EF4-FFF2-40B4-BE49-F238E27FC236}">
              <a16:creationId xmlns:a16="http://schemas.microsoft.com/office/drawing/2014/main" id="{9EA9DB92-50A6-447F-83DB-6D916FDDB7DF}"/>
            </a:ext>
          </a:extLst>
        </xdr:cNvPr>
        <xdr:cNvSpPr/>
      </xdr:nvSpPr>
      <xdr:spPr>
        <a:xfrm>
          <a:off x="16002000" y="16302991"/>
          <a:ext cx="4152900" cy="22193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818" name="直線コネクタ 817">
          <a:extLst>
            <a:ext uri="{FF2B5EF4-FFF2-40B4-BE49-F238E27FC236}">
              <a16:creationId xmlns:a16="http://schemas.microsoft.com/office/drawing/2014/main" id="{E1A5928C-C433-4BE8-BBAF-A6834FB61FF8}"/>
            </a:ext>
          </a:extLst>
        </xdr:cNvPr>
        <xdr:cNvCxnSpPr/>
      </xdr:nvCxnSpPr>
      <xdr:spPr>
        <a:xfrm flipV="1">
          <a:off x="19399567" y="17001212"/>
          <a:ext cx="0" cy="1013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819" name="【庁舎】&#10;一人当たり面積最小値テキスト">
          <a:extLst>
            <a:ext uri="{FF2B5EF4-FFF2-40B4-BE49-F238E27FC236}">
              <a16:creationId xmlns:a16="http://schemas.microsoft.com/office/drawing/2014/main" id="{700CA629-4FC6-40B0-ACEF-17D4E8131DEC}"/>
            </a:ext>
          </a:extLst>
        </xdr:cNvPr>
        <xdr:cNvSpPr txBox="1"/>
      </xdr:nvSpPr>
      <xdr:spPr>
        <a:xfrm>
          <a:off x="19438303" y="1801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820" name="直線コネクタ 819">
          <a:extLst>
            <a:ext uri="{FF2B5EF4-FFF2-40B4-BE49-F238E27FC236}">
              <a16:creationId xmlns:a16="http://schemas.microsoft.com/office/drawing/2014/main" id="{21B2E5CE-832C-4E4C-A22D-07360B93EDE0}"/>
            </a:ext>
          </a:extLst>
        </xdr:cNvPr>
        <xdr:cNvCxnSpPr/>
      </xdr:nvCxnSpPr>
      <xdr:spPr>
        <a:xfrm>
          <a:off x="19333211" y="18014519"/>
          <a:ext cx="1549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821" name="【庁舎】&#10;一人当たり面積最大値テキスト">
          <a:extLst>
            <a:ext uri="{FF2B5EF4-FFF2-40B4-BE49-F238E27FC236}">
              <a16:creationId xmlns:a16="http://schemas.microsoft.com/office/drawing/2014/main" id="{05CDA032-A11A-472C-8667-056B9FDCD4EB}"/>
            </a:ext>
          </a:extLst>
        </xdr:cNvPr>
        <xdr:cNvSpPr txBox="1"/>
      </xdr:nvSpPr>
      <xdr:spPr>
        <a:xfrm>
          <a:off x="19438303" y="1678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822" name="直線コネクタ 821">
          <a:extLst>
            <a:ext uri="{FF2B5EF4-FFF2-40B4-BE49-F238E27FC236}">
              <a16:creationId xmlns:a16="http://schemas.microsoft.com/office/drawing/2014/main" id="{9A7A9172-7444-4A52-9359-A02837B2524A}"/>
            </a:ext>
          </a:extLst>
        </xdr:cNvPr>
        <xdr:cNvCxnSpPr/>
      </xdr:nvCxnSpPr>
      <xdr:spPr>
        <a:xfrm>
          <a:off x="19333211" y="17001212"/>
          <a:ext cx="1549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133672</xdr:rowOff>
    </xdr:from>
    <xdr:ext cx="469744" cy="259045"/>
    <xdr:sp macro="" textlink="">
      <xdr:nvSpPr>
        <xdr:cNvPr id="823" name="【庁舎】&#10;一人当たり面積平均値テキスト">
          <a:extLst>
            <a:ext uri="{FF2B5EF4-FFF2-40B4-BE49-F238E27FC236}">
              <a16:creationId xmlns:a16="http://schemas.microsoft.com/office/drawing/2014/main" id="{B985897F-1EF1-49BF-80D1-78397D23942A}"/>
            </a:ext>
          </a:extLst>
        </xdr:cNvPr>
        <xdr:cNvSpPr txBox="1"/>
      </xdr:nvSpPr>
      <xdr:spPr>
        <a:xfrm>
          <a:off x="19438303" y="178035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824" name="フローチャート: 判断 823">
          <a:extLst>
            <a:ext uri="{FF2B5EF4-FFF2-40B4-BE49-F238E27FC236}">
              <a16:creationId xmlns:a16="http://schemas.microsoft.com/office/drawing/2014/main" id="{609D36CA-F980-4578-9530-73DC485BBEBB}"/>
            </a:ext>
          </a:extLst>
        </xdr:cNvPr>
        <xdr:cNvSpPr/>
      </xdr:nvSpPr>
      <xdr:spPr>
        <a:xfrm>
          <a:off x="19347498" y="17824120"/>
          <a:ext cx="102552" cy="9874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825" name="フローチャート: 判断 824">
          <a:extLst>
            <a:ext uri="{FF2B5EF4-FFF2-40B4-BE49-F238E27FC236}">
              <a16:creationId xmlns:a16="http://schemas.microsoft.com/office/drawing/2014/main" id="{92103BE3-B6CF-4493-A913-CFE2EB3B1C8F}"/>
            </a:ext>
          </a:extLst>
        </xdr:cNvPr>
        <xdr:cNvSpPr/>
      </xdr:nvSpPr>
      <xdr:spPr>
        <a:xfrm>
          <a:off x="18628361" y="17820463"/>
          <a:ext cx="78739" cy="9874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826" name="フローチャート: 判断 825">
          <a:extLst>
            <a:ext uri="{FF2B5EF4-FFF2-40B4-BE49-F238E27FC236}">
              <a16:creationId xmlns:a16="http://schemas.microsoft.com/office/drawing/2014/main" id="{10716D1C-D597-467A-A90D-D0E3025A1755}"/>
            </a:ext>
          </a:extLst>
        </xdr:cNvPr>
        <xdr:cNvSpPr/>
      </xdr:nvSpPr>
      <xdr:spPr>
        <a:xfrm>
          <a:off x="17835563" y="17844581"/>
          <a:ext cx="102553"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827" name="フローチャート: 判断 826">
          <a:extLst>
            <a:ext uri="{FF2B5EF4-FFF2-40B4-BE49-F238E27FC236}">
              <a16:creationId xmlns:a16="http://schemas.microsoft.com/office/drawing/2014/main" id="{001C9491-F1C5-495B-B266-8BC3477994AA}"/>
            </a:ext>
          </a:extLst>
        </xdr:cNvPr>
        <xdr:cNvSpPr/>
      </xdr:nvSpPr>
      <xdr:spPr>
        <a:xfrm>
          <a:off x="17066578" y="17846296"/>
          <a:ext cx="99695" cy="1025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828" name="フローチャート: 判断 827">
          <a:extLst>
            <a:ext uri="{FF2B5EF4-FFF2-40B4-BE49-F238E27FC236}">
              <a16:creationId xmlns:a16="http://schemas.microsoft.com/office/drawing/2014/main" id="{C6A2904A-CB62-448A-A20A-0B037CCA23C5}"/>
            </a:ext>
          </a:extLst>
        </xdr:cNvPr>
        <xdr:cNvSpPr/>
      </xdr:nvSpPr>
      <xdr:spPr>
        <a:xfrm>
          <a:off x="16294736" y="17851325"/>
          <a:ext cx="78739" cy="10445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38452286-5FEA-4CF0-B93C-ECD64A297FF9}"/>
            </a:ext>
          </a:extLst>
        </xdr:cNvPr>
        <xdr:cNvSpPr txBox="1"/>
      </xdr:nvSpPr>
      <xdr:spPr>
        <a:xfrm>
          <a:off x="19233516" y="185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5F98A58D-5146-4718-BC86-2A204544FA4E}"/>
            </a:ext>
          </a:extLst>
        </xdr:cNvPr>
        <xdr:cNvSpPr txBox="1"/>
      </xdr:nvSpPr>
      <xdr:spPr>
        <a:xfrm>
          <a:off x="18504853" y="185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E4E1D5CC-8395-40DE-9B86-28387CAC933F}"/>
            </a:ext>
          </a:extLst>
        </xdr:cNvPr>
        <xdr:cNvSpPr txBox="1"/>
      </xdr:nvSpPr>
      <xdr:spPr>
        <a:xfrm>
          <a:off x="17718723" y="185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4EF865C0-8B74-426D-B414-DE56A2074BD1}"/>
            </a:ext>
          </a:extLst>
        </xdr:cNvPr>
        <xdr:cNvSpPr txBox="1"/>
      </xdr:nvSpPr>
      <xdr:spPr>
        <a:xfrm>
          <a:off x="16949738" y="185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D428DEAB-63C0-463E-AC63-2E251043D870}"/>
            </a:ext>
          </a:extLst>
        </xdr:cNvPr>
        <xdr:cNvSpPr txBox="1"/>
      </xdr:nvSpPr>
      <xdr:spPr>
        <a:xfrm>
          <a:off x="16171228" y="1851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20828</xdr:rowOff>
    </xdr:from>
    <xdr:to>
      <xdr:col>116</xdr:col>
      <xdr:colOff>114300</xdr:colOff>
      <xdr:row>106</xdr:row>
      <xdr:rowOff>122428</xdr:rowOff>
    </xdr:to>
    <xdr:sp macro="" textlink="">
      <xdr:nvSpPr>
        <xdr:cNvPr id="834" name="楕円 833">
          <a:extLst>
            <a:ext uri="{FF2B5EF4-FFF2-40B4-BE49-F238E27FC236}">
              <a16:creationId xmlns:a16="http://schemas.microsoft.com/office/drawing/2014/main" id="{113A82F6-0FE4-411E-8D85-CF6D84F7DB7C}"/>
            </a:ext>
          </a:extLst>
        </xdr:cNvPr>
        <xdr:cNvSpPr/>
      </xdr:nvSpPr>
      <xdr:spPr>
        <a:xfrm>
          <a:off x="19347498" y="17690656"/>
          <a:ext cx="102552" cy="1025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43705</xdr:rowOff>
    </xdr:from>
    <xdr:ext cx="469744" cy="259045"/>
    <xdr:sp macro="" textlink="">
      <xdr:nvSpPr>
        <xdr:cNvPr id="835" name="【庁舎】&#10;一人当たり面積該当値テキスト">
          <a:extLst>
            <a:ext uri="{FF2B5EF4-FFF2-40B4-BE49-F238E27FC236}">
              <a16:creationId xmlns:a16="http://schemas.microsoft.com/office/drawing/2014/main" id="{6C17F09F-81C9-4BA0-90B4-343CCAC6B14A}"/>
            </a:ext>
          </a:extLst>
        </xdr:cNvPr>
        <xdr:cNvSpPr txBox="1"/>
      </xdr:nvSpPr>
      <xdr:spPr>
        <a:xfrm>
          <a:off x="19438303" y="17547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21286</xdr:rowOff>
    </xdr:from>
    <xdr:to>
      <xdr:col>112</xdr:col>
      <xdr:colOff>38100</xdr:colOff>
      <xdr:row>106</xdr:row>
      <xdr:rowOff>122886</xdr:rowOff>
    </xdr:to>
    <xdr:sp macro="" textlink="">
      <xdr:nvSpPr>
        <xdr:cNvPr id="836" name="楕円 835">
          <a:extLst>
            <a:ext uri="{FF2B5EF4-FFF2-40B4-BE49-F238E27FC236}">
              <a16:creationId xmlns:a16="http://schemas.microsoft.com/office/drawing/2014/main" id="{62B3ED45-B932-4742-B661-C9552A6AD7B0}"/>
            </a:ext>
          </a:extLst>
        </xdr:cNvPr>
        <xdr:cNvSpPr/>
      </xdr:nvSpPr>
      <xdr:spPr>
        <a:xfrm>
          <a:off x="18628361" y="17691114"/>
          <a:ext cx="78739" cy="1025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71628</xdr:rowOff>
    </xdr:from>
    <xdr:to>
      <xdr:col>116</xdr:col>
      <xdr:colOff>63500</xdr:colOff>
      <xdr:row>106</xdr:row>
      <xdr:rowOff>72086</xdr:rowOff>
    </xdr:to>
    <xdr:cxnSp macro="">
      <xdr:nvCxnSpPr>
        <xdr:cNvPr id="837" name="直線コネクタ 836">
          <a:extLst>
            <a:ext uri="{FF2B5EF4-FFF2-40B4-BE49-F238E27FC236}">
              <a16:creationId xmlns:a16="http://schemas.microsoft.com/office/drawing/2014/main" id="{21F55A48-63A2-4948-850D-ECA740B265F3}"/>
            </a:ext>
          </a:extLst>
        </xdr:cNvPr>
        <xdr:cNvCxnSpPr/>
      </xdr:nvCxnSpPr>
      <xdr:spPr>
        <a:xfrm flipV="1">
          <a:off x="18671541" y="17738598"/>
          <a:ext cx="728662"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20371</xdr:rowOff>
    </xdr:from>
    <xdr:to>
      <xdr:col>107</xdr:col>
      <xdr:colOff>101600</xdr:colOff>
      <xdr:row>106</xdr:row>
      <xdr:rowOff>121971</xdr:rowOff>
    </xdr:to>
    <xdr:sp macro="" textlink="">
      <xdr:nvSpPr>
        <xdr:cNvPr id="838" name="楕円 837">
          <a:extLst>
            <a:ext uri="{FF2B5EF4-FFF2-40B4-BE49-F238E27FC236}">
              <a16:creationId xmlns:a16="http://schemas.microsoft.com/office/drawing/2014/main" id="{ADD71C4E-65C1-4461-A7FF-FA1519D8BD43}"/>
            </a:ext>
          </a:extLst>
        </xdr:cNvPr>
        <xdr:cNvSpPr/>
      </xdr:nvSpPr>
      <xdr:spPr>
        <a:xfrm>
          <a:off x="17835563" y="17690199"/>
          <a:ext cx="102553" cy="1025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71171</xdr:rowOff>
    </xdr:from>
    <xdr:to>
      <xdr:col>111</xdr:col>
      <xdr:colOff>177800</xdr:colOff>
      <xdr:row>106</xdr:row>
      <xdr:rowOff>72086</xdr:rowOff>
    </xdr:to>
    <xdr:cxnSp macro="">
      <xdr:nvCxnSpPr>
        <xdr:cNvPr id="839" name="直線コネクタ 838">
          <a:extLst>
            <a:ext uri="{FF2B5EF4-FFF2-40B4-BE49-F238E27FC236}">
              <a16:creationId xmlns:a16="http://schemas.microsoft.com/office/drawing/2014/main" id="{65658A8E-B904-49BE-A92A-DEBC752D5F72}"/>
            </a:ext>
          </a:extLst>
        </xdr:cNvPr>
        <xdr:cNvCxnSpPr/>
      </xdr:nvCxnSpPr>
      <xdr:spPr>
        <a:xfrm>
          <a:off x="17885411" y="17738141"/>
          <a:ext cx="78613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17171</xdr:rowOff>
    </xdr:from>
    <xdr:to>
      <xdr:col>102</xdr:col>
      <xdr:colOff>165100</xdr:colOff>
      <xdr:row>106</xdr:row>
      <xdr:rowOff>118771</xdr:rowOff>
    </xdr:to>
    <xdr:sp macro="" textlink="">
      <xdr:nvSpPr>
        <xdr:cNvPr id="840" name="楕円 839">
          <a:extLst>
            <a:ext uri="{FF2B5EF4-FFF2-40B4-BE49-F238E27FC236}">
              <a16:creationId xmlns:a16="http://schemas.microsoft.com/office/drawing/2014/main" id="{9B86AB04-EE93-472A-AB8C-1F8691115BFF}"/>
            </a:ext>
          </a:extLst>
        </xdr:cNvPr>
        <xdr:cNvSpPr/>
      </xdr:nvSpPr>
      <xdr:spPr>
        <a:xfrm>
          <a:off x="17066578" y="17685094"/>
          <a:ext cx="99695" cy="10445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67971</xdr:rowOff>
    </xdr:from>
    <xdr:to>
      <xdr:col>107</xdr:col>
      <xdr:colOff>50800</xdr:colOff>
      <xdr:row>106</xdr:row>
      <xdr:rowOff>71171</xdr:rowOff>
    </xdr:to>
    <xdr:cxnSp macro="">
      <xdr:nvCxnSpPr>
        <xdr:cNvPr id="841" name="直線コネクタ 840">
          <a:extLst>
            <a:ext uri="{FF2B5EF4-FFF2-40B4-BE49-F238E27FC236}">
              <a16:creationId xmlns:a16="http://schemas.microsoft.com/office/drawing/2014/main" id="{AD1E6AF7-B270-47BE-8DE9-72DEF84E4566}"/>
            </a:ext>
          </a:extLst>
        </xdr:cNvPr>
        <xdr:cNvCxnSpPr/>
      </xdr:nvCxnSpPr>
      <xdr:spPr>
        <a:xfrm>
          <a:off x="17116425" y="17734941"/>
          <a:ext cx="768986"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18542</xdr:rowOff>
    </xdr:from>
    <xdr:to>
      <xdr:col>98</xdr:col>
      <xdr:colOff>38100</xdr:colOff>
      <xdr:row>106</xdr:row>
      <xdr:rowOff>120142</xdr:rowOff>
    </xdr:to>
    <xdr:sp macro="" textlink="">
      <xdr:nvSpPr>
        <xdr:cNvPr id="842" name="楕円 841">
          <a:extLst>
            <a:ext uri="{FF2B5EF4-FFF2-40B4-BE49-F238E27FC236}">
              <a16:creationId xmlns:a16="http://schemas.microsoft.com/office/drawing/2014/main" id="{AF26C579-6DA6-445B-847C-8FFFFEFE5587}"/>
            </a:ext>
          </a:extLst>
        </xdr:cNvPr>
        <xdr:cNvSpPr/>
      </xdr:nvSpPr>
      <xdr:spPr>
        <a:xfrm>
          <a:off x="16294736" y="17686465"/>
          <a:ext cx="78739" cy="10445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67971</xdr:rowOff>
    </xdr:from>
    <xdr:to>
      <xdr:col>102</xdr:col>
      <xdr:colOff>114300</xdr:colOff>
      <xdr:row>106</xdr:row>
      <xdr:rowOff>69342</xdr:rowOff>
    </xdr:to>
    <xdr:cxnSp macro="">
      <xdr:nvCxnSpPr>
        <xdr:cNvPr id="843" name="直線コネクタ 842">
          <a:extLst>
            <a:ext uri="{FF2B5EF4-FFF2-40B4-BE49-F238E27FC236}">
              <a16:creationId xmlns:a16="http://schemas.microsoft.com/office/drawing/2014/main" id="{D556E69F-423C-4214-B271-12CC94969AAC}"/>
            </a:ext>
          </a:extLst>
        </xdr:cNvPr>
        <xdr:cNvCxnSpPr/>
      </xdr:nvCxnSpPr>
      <xdr:spPr>
        <a:xfrm flipV="1">
          <a:off x="16337916" y="17734941"/>
          <a:ext cx="778509"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72865</xdr:rowOff>
    </xdr:from>
    <xdr:ext cx="469744" cy="259045"/>
    <xdr:sp macro="" textlink="">
      <xdr:nvSpPr>
        <xdr:cNvPr id="844" name="n_1aveValue【庁舎】&#10;一人当たり面積">
          <a:extLst>
            <a:ext uri="{FF2B5EF4-FFF2-40B4-BE49-F238E27FC236}">
              <a16:creationId xmlns:a16="http://schemas.microsoft.com/office/drawing/2014/main" id="{AD5602A8-0A96-455C-AC58-FE8AA06E3CB3}"/>
            </a:ext>
          </a:extLst>
        </xdr:cNvPr>
        <xdr:cNvSpPr txBox="1"/>
      </xdr:nvSpPr>
      <xdr:spPr>
        <a:xfrm>
          <a:off x="18458257" y="1790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99840</xdr:rowOff>
    </xdr:from>
    <xdr:ext cx="469744" cy="259045"/>
    <xdr:sp macro="" textlink="">
      <xdr:nvSpPr>
        <xdr:cNvPr id="845" name="n_2aveValue【庁舎】&#10;一人当たり面積">
          <a:extLst>
            <a:ext uri="{FF2B5EF4-FFF2-40B4-BE49-F238E27FC236}">
              <a16:creationId xmlns:a16="http://schemas.microsoft.com/office/drawing/2014/main" id="{B52357D8-DFF1-44BD-AF25-544D9E11F3BA}"/>
            </a:ext>
          </a:extLst>
        </xdr:cNvPr>
        <xdr:cNvSpPr txBox="1"/>
      </xdr:nvSpPr>
      <xdr:spPr>
        <a:xfrm>
          <a:off x="17677207" y="1793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104412</xdr:rowOff>
    </xdr:from>
    <xdr:ext cx="469744" cy="259045"/>
    <xdr:sp macro="" textlink="">
      <xdr:nvSpPr>
        <xdr:cNvPr id="846" name="n_3aveValue【庁舎】&#10;一人当たり面積">
          <a:extLst>
            <a:ext uri="{FF2B5EF4-FFF2-40B4-BE49-F238E27FC236}">
              <a16:creationId xmlns:a16="http://schemas.microsoft.com/office/drawing/2014/main" id="{6F308ABF-90E2-4342-B4FB-E503C5D92900}"/>
            </a:ext>
          </a:extLst>
        </xdr:cNvPr>
        <xdr:cNvSpPr txBox="1"/>
      </xdr:nvSpPr>
      <xdr:spPr>
        <a:xfrm>
          <a:off x="16903460" y="1793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109441</xdr:rowOff>
    </xdr:from>
    <xdr:ext cx="469744" cy="259045"/>
    <xdr:sp macro="" textlink="">
      <xdr:nvSpPr>
        <xdr:cNvPr id="847" name="n_4aveValue【庁舎】&#10;一人当たり面積">
          <a:extLst>
            <a:ext uri="{FF2B5EF4-FFF2-40B4-BE49-F238E27FC236}">
              <a16:creationId xmlns:a16="http://schemas.microsoft.com/office/drawing/2014/main" id="{3CFD92D4-3E74-469D-AB62-B8737672BF99}"/>
            </a:ext>
          </a:extLst>
        </xdr:cNvPr>
        <xdr:cNvSpPr txBox="1"/>
      </xdr:nvSpPr>
      <xdr:spPr>
        <a:xfrm>
          <a:off x="16136380" y="1794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139413</xdr:rowOff>
    </xdr:from>
    <xdr:ext cx="469744" cy="259045"/>
    <xdr:sp macro="" textlink="">
      <xdr:nvSpPr>
        <xdr:cNvPr id="848" name="n_1mainValue【庁舎】&#10;一人当たり面積">
          <a:extLst>
            <a:ext uri="{FF2B5EF4-FFF2-40B4-BE49-F238E27FC236}">
              <a16:creationId xmlns:a16="http://schemas.microsoft.com/office/drawing/2014/main" id="{43307404-A4B8-4605-8268-70305A4DFCDF}"/>
            </a:ext>
          </a:extLst>
        </xdr:cNvPr>
        <xdr:cNvSpPr txBox="1"/>
      </xdr:nvSpPr>
      <xdr:spPr>
        <a:xfrm>
          <a:off x="18458257" y="1747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138498</xdr:rowOff>
    </xdr:from>
    <xdr:ext cx="469744" cy="259045"/>
    <xdr:sp macro="" textlink="">
      <xdr:nvSpPr>
        <xdr:cNvPr id="849" name="n_2mainValue【庁舎】&#10;一人当たり面積">
          <a:extLst>
            <a:ext uri="{FF2B5EF4-FFF2-40B4-BE49-F238E27FC236}">
              <a16:creationId xmlns:a16="http://schemas.microsoft.com/office/drawing/2014/main" id="{C0D1749E-B16B-4F18-A12A-F3B371F47A12}"/>
            </a:ext>
          </a:extLst>
        </xdr:cNvPr>
        <xdr:cNvSpPr txBox="1"/>
      </xdr:nvSpPr>
      <xdr:spPr>
        <a:xfrm>
          <a:off x="17677207" y="1747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135298</xdr:rowOff>
    </xdr:from>
    <xdr:ext cx="469744" cy="259045"/>
    <xdr:sp macro="" textlink="">
      <xdr:nvSpPr>
        <xdr:cNvPr id="850" name="n_3mainValue【庁舎】&#10;一人当たり面積">
          <a:extLst>
            <a:ext uri="{FF2B5EF4-FFF2-40B4-BE49-F238E27FC236}">
              <a16:creationId xmlns:a16="http://schemas.microsoft.com/office/drawing/2014/main" id="{87433186-E249-4EEB-B367-CE5725BDBB14}"/>
            </a:ext>
          </a:extLst>
        </xdr:cNvPr>
        <xdr:cNvSpPr txBox="1"/>
      </xdr:nvSpPr>
      <xdr:spPr>
        <a:xfrm>
          <a:off x="16903460" y="1747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136669</xdr:rowOff>
    </xdr:from>
    <xdr:ext cx="469744" cy="259045"/>
    <xdr:sp macro="" textlink="">
      <xdr:nvSpPr>
        <xdr:cNvPr id="851" name="n_4mainValue【庁舎】&#10;一人当たり面積">
          <a:extLst>
            <a:ext uri="{FF2B5EF4-FFF2-40B4-BE49-F238E27FC236}">
              <a16:creationId xmlns:a16="http://schemas.microsoft.com/office/drawing/2014/main" id="{1F4B585F-67BB-4125-BD5C-5ED5C384AA54}"/>
            </a:ext>
          </a:extLst>
        </xdr:cNvPr>
        <xdr:cNvSpPr txBox="1"/>
      </xdr:nvSpPr>
      <xdr:spPr>
        <a:xfrm>
          <a:off x="16136380" y="1747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07EC287B-EEC1-425A-B244-8BBEB8CCE655}"/>
            </a:ext>
          </a:extLst>
        </xdr:cNvPr>
        <xdr:cNvSpPr/>
      </xdr:nvSpPr>
      <xdr:spPr>
        <a:xfrm>
          <a:off x="666750" y="18893791"/>
          <a:ext cx="19488150" cy="185165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83911650-8E32-480B-B1C3-E215B9769D98}"/>
            </a:ext>
          </a:extLst>
        </xdr:cNvPr>
        <xdr:cNvSpPr/>
      </xdr:nvSpPr>
      <xdr:spPr>
        <a:xfrm>
          <a:off x="666750" y="18958243"/>
          <a:ext cx="337185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B4EB73B4-B64B-4FE0-B5CA-BB1DCE6BCEF5}"/>
            </a:ext>
          </a:extLst>
        </xdr:cNvPr>
        <xdr:cNvSpPr txBox="1"/>
      </xdr:nvSpPr>
      <xdr:spPr>
        <a:xfrm>
          <a:off x="742950" y="19198908"/>
          <a:ext cx="19324003" cy="1447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本村における「体育館・プール」に該当する施設は体育館が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棟、「市民会館」は恩納村コミュニティセンターの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棟である。</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棟の整備から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年以上が経過しており、有形固定資産減価償却率が類似団体、全国、沖縄県平均を上回っている。これらの施設は、</a:t>
          </a:r>
          <a:r>
            <a:rPr kumimoji="1" lang="en-US" altLang="ja-JP" sz="1300">
              <a:latin typeface="ＭＳ Ｐゴシック" panose="020B0600070205080204" pitchFamily="50" charset="-128"/>
              <a:ea typeface="ＭＳ Ｐゴシック" panose="020B0600070205080204" pitchFamily="50" charset="-128"/>
            </a:rPr>
            <a:t>2021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月に策定した、「恩納村公共施設個別計画（長寿命化計画）」にて、長寿命化改修計画を立てており、今後も利用者の安全を第一に、予防保全を行っていく。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「一般廃棄物処理施設」の有形固定資産減価償却率が令和元年度に比べ低くなっているが、令和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規の最終処分場浸出水処理施設が供用開始されたためである。一般廃棄物処理施設については、劣化調査結果を踏まえ、個別計画で施設建替えの方針を示しているが、全て自らが整備し、保有していこうとする考え方を前提とせず、近隣市町村等との共同運営も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沖縄県恩納村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11,050
10,275
50.84
13,860,614
13,270,395
312,843
3,588,928
5,283,644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前年度に引き続き、新築住宅の増に伴い、固定資産税及び個人住民税が増となり、全国平均を上回る</a:t>
          </a:r>
          <a:r>
            <a:rPr kumimoji="1" lang="en-US" altLang="ja-JP" sz="1100">
              <a:solidFill>
                <a:schemeClr val="dk1"/>
              </a:solidFill>
              <a:effectLst/>
              <a:latin typeface="+mn-lt"/>
              <a:ea typeface="+mn-ea"/>
              <a:cs typeface="+mn-cs"/>
            </a:rPr>
            <a:t>0.59</a:t>
          </a:r>
          <a:r>
            <a:rPr kumimoji="1" lang="ja-JP" altLang="ja-JP" sz="1100">
              <a:solidFill>
                <a:schemeClr val="dk1"/>
              </a:solidFill>
              <a:effectLst/>
              <a:latin typeface="+mn-lt"/>
              <a:ea typeface="+mn-ea"/>
              <a:cs typeface="+mn-cs"/>
            </a:rPr>
            <a:t>となった。また地方税の徴収率は依然として県内でも上位で推移しており、引き続き収納率向上の取り組みを行っていく。</a:t>
          </a:r>
          <a:endParaRPr lang="ja-JP" altLang="ja-JP">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139398</xdr:rowOff>
    </xdr:from>
    <xdr:to>
      <xdr:col>23</xdr:col>
      <xdr:colOff>133350</xdr:colOff>
      <xdr:row>41</xdr:row>
      <xdr:rowOff>162378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168848"/>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38601</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42</xdr:row>
      <xdr:rowOff>13909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1918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13909</xdr:rowOff>
    </xdr:from>
    <xdr:to>
      <xdr:col>15</xdr:col>
      <xdr:colOff>82550</xdr:colOff>
      <xdr:row>42</xdr:row>
      <xdr:rowOff>36891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2148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36891</xdr:rowOff>
    </xdr:from>
    <xdr:to>
      <xdr:col>11</xdr:col>
      <xdr:colOff>31750</xdr:colOff>
      <xdr:row>42</xdr:row>
      <xdr:rowOff>59872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2377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118429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88598</xdr:rowOff>
    </xdr:from>
    <xdr:to>
      <xdr:col>23</xdr:col>
      <xdr:colOff>184150</xdr:colOff>
      <xdr:row>42</xdr:row>
      <xdr:rowOff>18748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105125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111578</xdr:rowOff>
    </xdr:from>
    <xdr:to>
      <xdr:col>19</xdr:col>
      <xdr:colOff>184150</xdr:colOff>
      <xdr:row>42</xdr:row>
      <xdr:rowOff>41728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134559</xdr:rowOff>
    </xdr:from>
    <xdr:to>
      <xdr:col>15</xdr:col>
      <xdr:colOff>133350</xdr:colOff>
      <xdr:row>42</xdr:row>
      <xdr:rowOff>64709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157541</xdr:rowOff>
    </xdr:from>
    <xdr:to>
      <xdr:col>11</xdr:col>
      <xdr:colOff>82550</xdr:colOff>
      <xdr:row>42</xdr:row>
      <xdr:rowOff>87691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97868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と比較して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ポイント低下し、</a:t>
          </a:r>
          <a:r>
            <a:rPr kumimoji="1" lang="en-US" altLang="ja-JP" sz="1100">
              <a:solidFill>
                <a:schemeClr val="dk1"/>
              </a:solidFill>
              <a:effectLst/>
              <a:latin typeface="+mn-lt"/>
              <a:ea typeface="+mn-ea"/>
              <a:cs typeface="+mn-cs"/>
            </a:rPr>
            <a:t>78.3</a:t>
          </a:r>
          <a:r>
            <a:rPr kumimoji="1" lang="ja-JP" altLang="ja-JP" sz="1100">
              <a:solidFill>
                <a:schemeClr val="dk1"/>
              </a:solidFill>
              <a:effectLst/>
              <a:latin typeface="+mn-lt"/>
              <a:ea typeface="+mn-ea"/>
              <a:cs typeface="+mn-cs"/>
            </a:rPr>
            <a:t>％となった。人件費、</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等で微増の傾向にある。公債費については村内中学校の統合事業により、平成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年度、令和元年度と多額の地方債の新規発行を行っており、これらの償還が令和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年度より開始される。このため高利率の地方債について繰上返済や借換えの検討を行い経常経費の抑制に努める。</a:t>
          </a:r>
          <a:endParaRPr lang="ja-JP" altLang="ja-JP">
            <a:effectLst/>
          </a:endParaRPr>
        </a:p>
        <a:p>
          <a:r>
            <a:rPr kumimoji="1" lang="ja-JP" altLang="ja-JP" sz="1100">
              <a:solidFill>
                <a:schemeClr val="dk1"/>
              </a:solidFill>
              <a:effectLst/>
              <a:latin typeface="+mn-lt"/>
              <a:ea typeface="+mn-ea"/>
              <a:cs typeface="+mn-cs"/>
            </a:rPr>
            <a:t>また、沖縄振興一括交付金に関連する事業や公共施設の維持管理に関連する経費として物件費が高い傾向にあるため、委託料の適正化等、経常経費の抑制を検討する。</a:t>
          </a:r>
          <a:endParaRPr lang="ja-JP" altLang="ja-JP">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21379</xdr:rowOff>
    </xdr:from>
    <xdr:to>
      <xdr:col>23</xdr:col>
      <xdr:colOff>133350</xdr:colOff>
      <xdr:row>60</xdr:row>
      <xdr:rowOff>37465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308379"/>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70290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9313</xdr:rowOff>
    </xdr:from>
    <xdr:to>
      <xdr:col>19</xdr:col>
      <xdr:colOff>133350</xdr:colOff>
      <xdr:row>60</xdr:row>
      <xdr:rowOff>21379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296313"/>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33248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8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9313</xdr:rowOff>
    </xdr:from>
    <xdr:to>
      <xdr:col>15</xdr:col>
      <xdr:colOff>82550</xdr:colOff>
      <xdr:row>60</xdr:row>
      <xdr:rowOff>121920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29631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156439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121920</xdr:rowOff>
    </xdr:from>
    <xdr:to>
      <xdr:col>11</xdr:col>
      <xdr:colOff>31750</xdr:colOff>
      <xdr:row>60</xdr:row>
      <xdr:rowOff>121920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40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100135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158115</xdr:rowOff>
    </xdr:from>
    <xdr:to>
      <xdr:col>23</xdr:col>
      <xdr:colOff>184150</xdr:colOff>
      <xdr:row>60</xdr:row>
      <xdr:rowOff>88265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3192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11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142029</xdr:rowOff>
    </xdr:from>
    <xdr:to>
      <xdr:col>19</xdr:col>
      <xdr:colOff>184150</xdr:colOff>
      <xdr:row>60</xdr:row>
      <xdr:rowOff>72179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2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82356</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026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129963</xdr:rowOff>
    </xdr:from>
    <xdr:to>
      <xdr:col>15</xdr:col>
      <xdr:colOff>133350</xdr:colOff>
      <xdr:row>60</xdr:row>
      <xdr:rowOff>60113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70290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71120</xdr:rowOff>
    </xdr:from>
    <xdr:to>
      <xdr:col>11</xdr:col>
      <xdr:colOff>82550</xdr:colOff>
      <xdr:row>61</xdr:row>
      <xdr:rowOff>1270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11447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71120</xdr:rowOff>
    </xdr:from>
    <xdr:to>
      <xdr:col>7</xdr:col>
      <xdr:colOff>31750</xdr:colOff>
      <xdr:row>61</xdr:row>
      <xdr:rowOff>1270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11447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[293,885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a:t>
          </a:r>
          <a:r>
            <a:rPr kumimoji="1" lang="ja-JP" altLang="ja-JP" sz="1100">
              <a:solidFill>
                <a:schemeClr val="tx1"/>
              </a:solidFill>
              <a:effectLst/>
              <a:latin typeface="+mn-lt"/>
              <a:ea typeface="+mn-ea"/>
              <a:cs typeface="+mn-cs"/>
            </a:rPr>
            <a:t>比して</a:t>
          </a:r>
          <a:r>
            <a:rPr kumimoji="1" lang="en-US" altLang="ja-JP" sz="1100">
              <a:solidFill>
                <a:schemeClr val="tx1"/>
              </a:solidFill>
              <a:effectLst/>
              <a:latin typeface="+mn-lt"/>
              <a:ea typeface="+mn-ea"/>
              <a:cs typeface="+mn-cs"/>
            </a:rPr>
            <a:t>15,636</a:t>
          </a:r>
          <a:r>
            <a:rPr kumimoji="1" lang="ja-JP" altLang="ja-JP" sz="1100">
              <a:solidFill>
                <a:schemeClr val="dk1"/>
              </a:solidFill>
              <a:effectLst/>
              <a:latin typeface="+mn-lt"/>
              <a:ea typeface="+mn-ea"/>
              <a:cs typeface="+mn-cs"/>
            </a:rPr>
            <a:t>円と大幅に増加し、類似団体内でも下位に入っている。主にふるさとづくり応援寄附金業務代行委託料による物件費の増加に伴うものである。令和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年度からは会計年度任用職員制度により人件費のさらなる上昇が見込まれることから、委託費用の適正化や個別計画に従った公共施設の統合、整理縮小等の検討を行い、経常経費の抑制に努める。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127315</xdr:rowOff>
    </xdr:from>
    <xdr:to>
      <xdr:col>23</xdr:col>
      <xdr:colOff>133350</xdr:colOff>
      <xdr:row>84</xdr:row>
      <xdr:rowOff>9764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357665"/>
          <a:ext cx="838200" cy="5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169735</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128750</xdr:rowOff>
    </xdr:from>
    <xdr:to>
      <xdr:col>19</xdr:col>
      <xdr:colOff>133350</xdr:colOff>
      <xdr:row>83</xdr:row>
      <xdr:rowOff>127315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187650"/>
          <a:ext cx="889000" cy="17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46758</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76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128750</xdr:rowOff>
    </xdr:from>
    <xdr:to>
      <xdr:col>15</xdr:col>
      <xdr:colOff>82550</xdr:colOff>
      <xdr:row>82</xdr:row>
      <xdr:rowOff>146727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4187650"/>
          <a:ext cx="889000" cy="1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18201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94693</xdr:rowOff>
    </xdr:from>
    <xdr:to>
      <xdr:col>11</xdr:col>
      <xdr:colOff>31750</xdr:colOff>
      <xdr:row>82</xdr:row>
      <xdr:rowOff>146727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153593"/>
          <a:ext cx="889000" cy="5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163785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138978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83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130414</xdr:rowOff>
    </xdr:from>
    <xdr:to>
      <xdr:col>23</xdr:col>
      <xdr:colOff>184150</xdr:colOff>
      <xdr:row>84</xdr:row>
      <xdr:rowOff>60564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36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102491</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33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76515</xdr:rowOff>
    </xdr:from>
    <xdr:to>
      <xdr:col>19</xdr:col>
      <xdr:colOff>184150</xdr:colOff>
      <xdr:row>84</xdr:row>
      <xdr:rowOff>6665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30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162892</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393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77950</xdr:rowOff>
    </xdr:from>
    <xdr:to>
      <xdr:col>15</xdr:col>
      <xdr:colOff>133350</xdr:colOff>
      <xdr:row>83</xdr:row>
      <xdr:rowOff>8100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13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164327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22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95927</xdr:rowOff>
    </xdr:from>
    <xdr:to>
      <xdr:col>11</xdr:col>
      <xdr:colOff>82550</xdr:colOff>
      <xdr:row>83</xdr:row>
      <xdr:rowOff>26077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15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10854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241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43893</xdr:rowOff>
    </xdr:from>
    <xdr:to>
      <xdr:col>7</xdr:col>
      <xdr:colOff>31750</xdr:colOff>
      <xdr:row>82</xdr:row>
      <xdr:rowOff>145493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10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130270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18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から変わらず</a:t>
          </a:r>
          <a:r>
            <a:rPr kumimoji="1" lang="en-US" altLang="ja-JP" sz="1100">
              <a:solidFill>
                <a:schemeClr val="dk1"/>
              </a:solidFill>
              <a:effectLst/>
              <a:latin typeface="+mn-lt"/>
              <a:ea typeface="+mn-ea"/>
              <a:cs typeface="+mn-cs"/>
            </a:rPr>
            <a:t>97.2</a:t>
          </a:r>
          <a:r>
            <a:rPr kumimoji="1" lang="ja-JP" altLang="en-US" sz="1100">
              <a:solidFill>
                <a:schemeClr val="dk1"/>
              </a:solidFill>
              <a:effectLst/>
              <a:latin typeface="+mn-lt"/>
              <a:ea typeface="+mn-ea"/>
              <a:cs typeface="+mn-cs"/>
            </a:rPr>
            <a:t>であり</a:t>
          </a:r>
          <a:r>
            <a:rPr kumimoji="1" lang="ja-JP" altLang="ja-JP" sz="1100">
              <a:solidFill>
                <a:schemeClr val="dk1"/>
              </a:solidFill>
              <a:effectLst/>
              <a:latin typeface="+mn-lt"/>
              <a:ea typeface="+mn-ea"/>
              <a:cs typeface="+mn-cs"/>
            </a:rPr>
            <a:t>、類似団体平均をやや上回った。</a:t>
          </a:r>
          <a:endParaRPr lang="ja-JP" altLang="ja-JP" sz="1400">
            <a:effectLst/>
          </a:endParaRPr>
        </a:p>
        <a:p>
          <a:r>
            <a:rPr kumimoji="1" lang="ja-JP" altLang="ja-JP" sz="1100">
              <a:solidFill>
                <a:schemeClr val="dk1"/>
              </a:solidFill>
              <a:effectLst/>
              <a:latin typeface="+mn-lt"/>
              <a:ea typeface="+mn-ea"/>
              <a:cs typeface="+mn-cs"/>
            </a:rPr>
            <a:t>今後も類似団体等の動向に注視していく。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86</xdr:row>
      <xdr:rowOff>170543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91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147562</xdr:rowOff>
    </xdr:from>
    <xdr:to>
      <xdr:col>77</xdr:col>
      <xdr:colOff>44450</xdr:colOff>
      <xdr:row>86</xdr:row>
      <xdr:rowOff>170543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48922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147562</xdr:rowOff>
    </xdr:from>
    <xdr:to>
      <xdr:col>72</xdr:col>
      <xdr:colOff>203200</xdr:colOff>
      <xdr:row>87</xdr:row>
      <xdr:rowOff>22073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489226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22073</xdr:rowOff>
    </xdr:from>
    <xdr:to>
      <xdr:col>68</xdr:col>
      <xdr:colOff>152400</xdr:colOff>
      <xdr:row>87</xdr:row>
      <xdr:rowOff>68036</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13512800" y="14938223"/>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96762</xdr:rowOff>
    </xdr:from>
    <xdr:to>
      <xdr:col>73</xdr:col>
      <xdr:colOff>44450</xdr:colOff>
      <xdr:row>87</xdr:row>
      <xdr:rowOff>26912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11689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142723</xdr:rowOff>
    </xdr:from>
    <xdr:to>
      <xdr:col>68</xdr:col>
      <xdr:colOff>203200</xdr:colOff>
      <xdr:row>87</xdr:row>
      <xdr:rowOff>72873</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57650</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行財政集中プラン（平成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年度）により退職者不補充等を実施を行ったが、前年度比</a:t>
          </a:r>
          <a:r>
            <a:rPr kumimoji="1" lang="en-US" altLang="ja-JP" sz="1100">
              <a:solidFill>
                <a:schemeClr val="dk1"/>
              </a:solidFill>
              <a:effectLst/>
              <a:latin typeface="+mn-lt"/>
              <a:ea typeface="+mn-ea"/>
              <a:cs typeface="+mn-cs"/>
            </a:rPr>
            <a:t>0.08</a:t>
          </a:r>
          <a:r>
            <a:rPr kumimoji="1" lang="ja-JP" altLang="ja-JP" sz="1100">
              <a:solidFill>
                <a:schemeClr val="dk1"/>
              </a:solidFill>
              <a:effectLst/>
              <a:latin typeface="+mn-lt"/>
              <a:ea typeface="+mn-ea"/>
              <a:cs typeface="+mn-cs"/>
            </a:rPr>
            <a:t>ポイント減少し、類似団体平均</a:t>
          </a:r>
          <a:r>
            <a:rPr kumimoji="1" lang="ja-JP" altLang="en-US" sz="1100">
              <a:solidFill>
                <a:schemeClr val="dk1"/>
              </a:solidFill>
              <a:effectLst/>
              <a:latin typeface="+mn-lt"/>
              <a:ea typeface="+mn-ea"/>
              <a:cs typeface="+mn-cs"/>
            </a:rPr>
            <a:t>を上回っているほか、沖縄県平均を上回っている。</a:t>
          </a:r>
          <a:endParaRPr lang="ja-JP" altLang="ja-JP" sz="1400">
            <a:effectLst/>
          </a:endParaRPr>
        </a:p>
        <a:p>
          <a:r>
            <a:rPr kumimoji="1" lang="ja-JP" altLang="ja-JP" sz="1100">
              <a:solidFill>
                <a:schemeClr val="dk1"/>
              </a:solidFill>
              <a:effectLst/>
              <a:latin typeface="+mn-lt"/>
              <a:ea typeface="+mn-ea"/>
              <a:cs typeface="+mn-cs"/>
            </a:rPr>
            <a:t>観光立村である本村の特性として、観光産業や</a:t>
          </a:r>
          <a:r>
            <a:rPr kumimoji="1" lang="en-US" altLang="ja-JP" sz="1100">
              <a:solidFill>
                <a:schemeClr val="dk1"/>
              </a:solidFill>
              <a:effectLst/>
              <a:latin typeface="+mn-lt"/>
              <a:ea typeface="+mn-ea"/>
              <a:cs typeface="+mn-cs"/>
            </a:rPr>
            <a:t>OIST</a:t>
          </a:r>
          <a:r>
            <a:rPr kumimoji="1" lang="ja-JP" altLang="ja-JP" sz="1100">
              <a:solidFill>
                <a:schemeClr val="dk1"/>
              </a:solidFill>
              <a:effectLst/>
              <a:latin typeface="+mn-lt"/>
              <a:ea typeface="+mn-ea"/>
              <a:cs typeface="+mn-cs"/>
            </a:rPr>
            <a:t>関連による流入人口の増など、多様化する村民ニーズにより、職員数の抑制が厳しい状況にはあるが、業務の体制、効率化等を検討し住民サービスを低下させることがないよう、今後も適正な定員数の維持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136754</xdr:rowOff>
    </xdr:from>
    <xdr:to>
      <xdr:col>81</xdr:col>
      <xdr:colOff>44450</xdr:colOff>
      <xdr:row>61</xdr:row>
      <xdr:rowOff>140615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595204"/>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92346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79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140615</xdr:rowOff>
    </xdr:from>
    <xdr:to>
      <xdr:col>77</xdr:col>
      <xdr:colOff>44450</xdr:colOff>
      <xdr:row>61</xdr:row>
      <xdr:rowOff>158953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599065"/>
          <a:ext cx="8890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13250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0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155575</xdr:rowOff>
    </xdr:from>
    <xdr:to>
      <xdr:col>72</xdr:col>
      <xdr:colOff>203200</xdr:colOff>
      <xdr:row>61</xdr:row>
      <xdr:rowOff>158953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614025"/>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1185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148819</xdr:rowOff>
    </xdr:from>
    <xdr:to>
      <xdr:col>68</xdr:col>
      <xdr:colOff>152400</xdr:colOff>
      <xdr:row>61</xdr:row>
      <xdr:rowOff>155575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607269"/>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159605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155744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85954</xdr:rowOff>
    </xdr:from>
    <xdr:to>
      <xdr:col>81</xdr:col>
      <xdr:colOff>95250</xdr:colOff>
      <xdr:row>62</xdr:row>
      <xdr:rowOff>16104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4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58031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1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89815</xdr:rowOff>
    </xdr:from>
    <xdr:to>
      <xdr:col>77</xdr:col>
      <xdr:colOff>95250</xdr:colOff>
      <xdr:row>62</xdr:row>
      <xdr:rowOff>19965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4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4742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3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108153</xdr:rowOff>
    </xdr:from>
    <xdr:to>
      <xdr:col>73</xdr:col>
      <xdr:colOff>44450</xdr:colOff>
      <xdr:row>62</xdr:row>
      <xdr:rowOff>38303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23080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5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104775</xdr:rowOff>
    </xdr:from>
    <xdr:to>
      <xdr:col>68</xdr:col>
      <xdr:colOff>203200</xdr:colOff>
      <xdr:row>62</xdr:row>
      <xdr:rowOff>34925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98019</xdr:rowOff>
    </xdr:from>
    <xdr:to>
      <xdr:col>64</xdr:col>
      <xdr:colOff>152400</xdr:colOff>
      <xdr:row>62</xdr:row>
      <xdr:rowOff>28169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5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12946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4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地方債残高・公債費がやや減少していることもあって前年度より△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ポイント改善されている。</a:t>
          </a:r>
          <a:r>
            <a:rPr kumimoji="1" lang="ja-JP" altLang="en-US" sz="1100">
              <a:solidFill>
                <a:schemeClr val="dk1"/>
              </a:solidFill>
              <a:effectLst/>
              <a:latin typeface="+mn-lt"/>
              <a:ea typeface="+mn-ea"/>
              <a:cs typeface="+mn-cs"/>
            </a:rPr>
            <a:t>ただし、統合中学校建設時に起債した地方債の償還が始まる</a:t>
          </a:r>
          <a:r>
            <a:rPr kumimoji="1" lang="ja-JP" altLang="ja-JP" sz="1100">
              <a:solidFill>
                <a:schemeClr val="dk1"/>
              </a:solidFill>
              <a:effectLst/>
              <a:latin typeface="+mn-lt"/>
              <a:ea typeface="+mn-ea"/>
              <a:cs typeface="+mn-cs"/>
            </a:rPr>
            <a:t>今後は公債費の増加が見込まれる。起債の抑制に取り組み、引き続き安定した公債費負担の維持に努める。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117348</xdr:rowOff>
    </xdr:from>
    <xdr:to>
      <xdr:col>81</xdr:col>
      <xdr:colOff>44450</xdr:colOff>
      <xdr:row>40</xdr:row>
      <xdr:rowOff>141478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97534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141478</xdr:rowOff>
    </xdr:from>
    <xdr:to>
      <xdr:col>77</xdr:col>
      <xdr:colOff>44450</xdr:colOff>
      <xdr:row>40</xdr:row>
      <xdr:rowOff>155956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99947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155956</xdr:rowOff>
    </xdr:from>
    <xdr:to>
      <xdr:col>72</xdr:col>
      <xdr:colOff>203200</xdr:colOff>
      <xdr:row>41</xdr:row>
      <xdr:rowOff>13462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1395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13462</xdr:rowOff>
    </xdr:from>
    <xdr:to>
      <xdr:col>68</xdr:col>
      <xdr:colOff>152400</xdr:colOff>
      <xdr:row>41</xdr:row>
      <xdr:rowOff>27940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4291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131081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131081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66548</xdr:rowOff>
    </xdr:from>
    <xdr:to>
      <xdr:col>81</xdr:col>
      <xdr:colOff>95250</xdr:colOff>
      <xdr:row>40</xdr:row>
      <xdr:rowOff>168148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83075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6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90678</xdr:rowOff>
    </xdr:from>
    <xdr:to>
      <xdr:col>77</xdr:col>
      <xdr:colOff>95250</xdr:colOff>
      <xdr:row>41</xdr:row>
      <xdr:rowOff>20828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31005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1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105156</xdr:rowOff>
    </xdr:from>
    <xdr:to>
      <xdr:col>73</xdr:col>
      <xdr:colOff>44450</xdr:colOff>
      <xdr:row>41</xdr:row>
      <xdr:rowOff>35306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45483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134112</xdr:rowOff>
    </xdr:from>
    <xdr:to>
      <xdr:col>68</xdr:col>
      <xdr:colOff>203200</xdr:colOff>
      <xdr:row>41</xdr:row>
      <xdr:rowOff>64262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将来負担額はわずかに増加しているものの、充当可能財源等が上回っているため将来負担比率はマイナスとなっている。ただし、令和元年度から令和２年度にかけて充当可能財源等の額が減少しているため今後の動向には注意が必要である</a:t>
          </a:r>
          <a:r>
            <a:rPr kumimoji="1" lang="ja-JP" altLang="ja-JP" sz="1100">
              <a:solidFill>
                <a:schemeClr val="dk1"/>
              </a:solidFill>
              <a:effectLst/>
              <a:latin typeface="+mn-lt"/>
              <a:ea typeface="+mn-ea"/>
              <a:cs typeface="+mn-cs"/>
            </a:rPr>
            <a:t>。</a:t>
          </a:r>
          <a:endParaRPr lang="ja-JP" altLang="ja-JP" sz="1400">
            <a:effectLst/>
          </a:endParaRPr>
        </a:p>
        <a:p>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1837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02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沖縄県恩納村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11,050
10,275
50.84
13,860,614
13,270,395
312,843
3,588,928
5,283,644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ポイントの増とな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及び沖縄県平均よりも低い水準にある</a:t>
          </a:r>
          <a:r>
            <a:rPr kumimoji="1" lang="ja-JP" altLang="ja-JP" sz="1100">
              <a:solidFill>
                <a:schemeClr val="dk1"/>
              </a:solidFill>
              <a:effectLst/>
              <a:latin typeface="+mn-lt"/>
              <a:ea typeface="+mn-ea"/>
              <a:cs typeface="+mn-cs"/>
            </a:rPr>
            <a:t>。今後も増加傾向となることが見込まれるが、類似団体平均の維持に努める。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85852</xdr:rowOff>
    </xdr:from>
    <xdr:to>
      <xdr:col>24</xdr:col>
      <xdr:colOff>25400</xdr:colOff>
      <xdr:row>34</xdr:row>
      <xdr:rowOff>108712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9151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62992</xdr:rowOff>
    </xdr:from>
    <xdr:to>
      <xdr:col>19</xdr:col>
      <xdr:colOff>187325</xdr:colOff>
      <xdr:row>34</xdr:row>
      <xdr:rowOff>85852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8922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130573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95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62992</xdr:rowOff>
    </xdr:from>
    <xdr:to>
      <xdr:col>15</xdr:col>
      <xdr:colOff>98425</xdr:colOff>
      <xdr:row>34</xdr:row>
      <xdr:rowOff>81280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8922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121429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81280</xdr:rowOff>
    </xdr:from>
    <xdr:to>
      <xdr:col>11</xdr:col>
      <xdr:colOff>9525</xdr:colOff>
      <xdr:row>34</xdr:row>
      <xdr:rowOff>94996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9105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133113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128541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57912</xdr:rowOff>
    </xdr:from>
    <xdr:to>
      <xdr:col>24</xdr:col>
      <xdr:colOff>76200</xdr:colOff>
      <xdr:row>34</xdr:row>
      <xdr:rowOff>159512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74439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7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35052</xdr:rowOff>
    </xdr:from>
    <xdr:to>
      <xdr:col>20</xdr:col>
      <xdr:colOff>38100</xdr:colOff>
      <xdr:row>34</xdr:row>
      <xdr:rowOff>136652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146829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63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12192</xdr:rowOff>
    </xdr:from>
    <xdr:to>
      <xdr:col>15</xdr:col>
      <xdr:colOff>149225</xdr:colOff>
      <xdr:row>34</xdr:row>
      <xdr:rowOff>113792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123969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30480</xdr:rowOff>
    </xdr:from>
    <xdr:to>
      <xdr:col>11</xdr:col>
      <xdr:colOff>60325</xdr:colOff>
      <xdr:row>34</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116857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130573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前年度と比して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ポイントの減少となったが、類似団体平均より</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高い状況となっている。公共施設が多く、それにかかる施設維持管理等の委託業務が多いことから、委託費の占める割合が高い状態となっている。今後、個別施設計画に基づく公共施設の適正化等に取り組み、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50800</xdr:rowOff>
    </xdr:from>
    <xdr:to>
      <xdr:col>82</xdr:col>
      <xdr:colOff>107950</xdr:colOff>
      <xdr:row>18</xdr:row>
      <xdr:rowOff>79375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1369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45102</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16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79375</xdr:rowOff>
    </xdr:from>
    <xdr:to>
      <xdr:col>78</xdr:col>
      <xdr:colOff>69850</xdr:colOff>
      <xdr:row>18</xdr:row>
      <xdr:rowOff>107950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165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111777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83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107950</xdr:rowOff>
    </xdr:from>
    <xdr:to>
      <xdr:col>73</xdr:col>
      <xdr:colOff>180975</xdr:colOff>
      <xdr:row>19</xdr:row>
      <xdr:rowOff>3175</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1940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102252</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3175</xdr:rowOff>
    </xdr:from>
    <xdr:to>
      <xdr:col>69</xdr:col>
      <xdr:colOff>92075</xdr:colOff>
      <xdr:row>19</xdr:row>
      <xdr:rowOff>69850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2607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143527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28575</xdr:rowOff>
    </xdr:from>
    <xdr:to>
      <xdr:col>78</xdr:col>
      <xdr:colOff>120650</xdr:colOff>
      <xdr:row>18</xdr:row>
      <xdr:rowOff>130175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1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114952</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01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57150</xdr:rowOff>
    </xdr:from>
    <xdr:to>
      <xdr:col>74</xdr:col>
      <xdr:colOff>31750</xdr:colOff>
      <xdr:row>18</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4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143527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2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123825</xdr:rowOff>
    </xdr:from>
    <xdr:to>
      <xdr:col>69</xdr:col>
      <xdr:colOff>142875</xdr:colOff>
      <xdr:row>19</xdr:row>
      <xdr:rowOff>53975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20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38752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9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19050</xdr:rowOff>
    </xdr:from>
    <xdr:to>
      <xdr:col>65</xdr:col>
      <xdr:colOff>53975</xdr:colOff>
      <xdr:row>19</xdr:row>
      <xdr:rowOff>120650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105427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前年度と比して、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となり、類似団体の平均は</a:t>
          </a:r>
          <a:r>
            <a:rPr kumimoji="1" lang="ja-JP" altLang="en-US" sz="1100">
              <a:solidFill>
                <a:schemeClr val="dk1"/>
              </a:solidFill>
              <a:effectLst/>
              <a:latin typeface="+mn-lt"/>
              <a:ea typeface="+mn-ea"/>
              <a:cs typeface="+mn-cs"/>
            </a:rPr>
            <a:t>わずかに</a:t>
          </a:r>
          <a:r>
            <a:rPr kumimoji="1" lang="ja-JP" altLang="ja-JP" sz="1100">
              <a:solidFill>
                <a:schemeClr val="dk1"/>
              </a:solidFill>
              <a:effectLst/>
              <a:latin typeface="+mn-lt"/>
              <a:ea typeface="+mn-ea"/>
              <a:cs typeface="+mn-cs"/>
            </a:rPr>
            <a:t>下回っている。今後も子育て支援等の制度改正により、費用増が想定されるため、引き続き、公立保育所の民営化を検討し、コスト削減に努める。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55</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987800" y="9556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57802</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487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136525</xdr:rowOff>
    </xdr:from>
    <xdr:to>
      <xdr:col>19</xdr:col>
      <xdr:colOff>187325</xdr:colOff>
      <xdr:row>55</xdr:row>
      <xdr:rowOff>165100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098800" y="95662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136525</xdr:rowOff>
    </xdr:from>
    <xdr:to>
      <xdr:col>15</xdr:col>
      <xdr:colOff>98425</xdr:colOff>
      <xdr:row>55</xdr:row>
      <xdr:rowOff>136525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2209800" y="9566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136525</xdr:rowOff>
    </xdr:from>
    <xdr:to>
      <xdr:col>11</xdr:col>
      <xdr:colOff>9525</xdr:colOff>
      <xdr:row>55</xdr:row>
      <xdr:rowOff>155575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flipV="1">
          <a:off x="1320800" y="95662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45102</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92727</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114300</xdr:rowOff>
    </xdr:from>
    <xdr:to>
      <xdr:col>20</xdr:col>
      <xdr:colOff>38100</xdr:colOff>
      <xdr:row>56</xdr:row>
      <xdr:rowOff>44450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54627</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85725</xdr:rowOff>
    </xdr:from>
    <xdr:to>
      <xdr:col>15</xdr:col>
      <xdr:colOff>149225</xdr:colOff>
      <xdr:row>56</xdr:row>
      <xdr:rowOff>15875</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5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26052</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2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85725</xdr:rowOff>
    </xdr:from>
    <xdr:to>
      <xdr:col>11</xdr:col>
      <xdr:colOff>60325</xdr:colOff>
      <xdr:row>56</xdr:row>
      <xdr:rowOff>15875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5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26052</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2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19702</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同じ水準であり</a:t>
          </a:r>
          <a:r>
            <a:rPr kumimoji="1" lang="ja-JP" altLang="ja-JP" sz="1100">
              <a:solidFill>
                <a:schemeClr val="dk1"/>
              </a:solidFill>
              <a:effectLst/>
              <a:latin typeface="+mn-lt"/>
              <a:ea typeface="+mn-ea"/>
              <a:cs typeface="+mn-cs"/>
            </a:rPr>
            <a:t>、類似団体平均を下回っている状態が続いている。</a:t>
          </a:r>
          <a:endParaRPr lang="ja-JP" altLang="ja-JP" sz="1400">
            <a:effectLst/>
          </a:endParaRPr>
        </a:p>
        <a:p>
          <a:r>
            <a:rPr kumimoji="1" lang="ja-JP" altLang="ja-JP" sz="1100">
              <a:solidFill>
                <a:schemeClr val="dk1"/>
              </a:solidFill>
              <a:effectLst/>
              <a:latin typeface="+mn-lt"/>
              <a:ea typeface="+mn-ea"/>
              <a:cs typeface="+mn-cs"/>
            </a:rPr>
            <a:t>今後も公共施設の適正化等に取り組み、コストの削減に努める。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105773</xdr:rowOff>
    </xdr:from>
    <xdr:to>
      <xdr:col>82</xdr:col>
      <xdr:colOff>107950</xdr:colOff>
      <xdr:row>55</xdr:row>
      <xdr:rowOff>105773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5355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49910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822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105773</xdr:rowOff>
    </xdr:from>
    <xdr:to>
      <xdr:col>78</xdr:col>
      <xdr:colOff>69850</xdr:colOff>
      <xdr:row>55</xdr:row>
      <xdr:rowOff>131899</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5355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131899</xdr:rowOff>
    </xdr:from>
    <xdr:to>
      <xdr:col>73</xdr:col>
      <xdr:colOff>180975</xdr:colOff>
      <xdr:row>55</xdr:row>
      <xdr:rowOff>151493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5616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12354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151493</xdr:rowOff>
    </xdr:from>
    <xdr:to>
      <xdr:col>69</xdr:col>
      <xdr:colOff>92075</xdr:colOff>
      <xdr:row>55</xdr:row>
      <xdr:rowOff>164556</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5812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18886</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54973</xdr:rowOff>
    </xdr:from>
    <xdr:to>
      <xdr:col>82</xdr:col>
      <xdr:colOff>158750</xdr:colOff>
      <xdr:row>55</xdr:row>
      <xdr:rowOff>156573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71500</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2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54973</xdr:rowOff>
    </xdr:from>
    <xdr:to>
      <xdr:col>78</xdr:col>
      <xdr:colOff>120650</xdr:colOff>
      <xdr:row>55</xdr:row>
      <xdr:rowOff>156573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166750</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253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81099</xdr:rowOff>
    </xdr:from>
    <xdr:to>
      <xdr:col>74</xdr:col>
      <xdr:colOff>31750</xdr:colOff>
      <xdr:row>56</xdr:row>
      <xdr:rowOff>11249</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21426</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27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100693</xdr:rowOff>
    </xdr:from>
    <xdr:to>
      <xdr:col>69</xdr:col>
      <xdr:colOff>142875</xdr:colOff>
      <xdr:row>56</xdr:row>
      <xdr:rowOff>30843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41020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113756</xdr:rowOff>
    </xdr:from>
    <xdr:to>
      <xdr:col>65</xdr:col>
      <xdr:colOff>53975</xdr:colOff>
      <xdr:row>56</xdr:row>
      <xdr:rowOff>43906</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54083</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3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前年度と比して</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ポイント増加し、類似団体平均を</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ポイントを下回っている。</a:t>
          </a:r>
          <a:r>
            <a:rPr kumimoji="1" lang="ja-JP" altLang="en-US" sz="1100">
              <a:solidFill>
                <a:schemeClr val="dk1"/>
              </a:solidFill>
              <a:effectLst/>
              <a:latin typeface="+mn-lt"/>
              <a:ea typeface="+mn-ea"/>
              <a:cs typeface="+mn-cs"/>
            </a:rPr>
            <a:t>特別定額給付金事業費補助金が主な要因</a:t>
          </a:r>
          <a:r>
            <a:rPr kumimoji="1" lang="ja-JP" altLang="ja-JP" sz="1100">
              <a:solidFill>
                <a:schemeClr val="dk1"/>
              </a:solidFill>
              <a:effectLst/>
              <a:latin typeface="+mn-lt"/>
              <a:ea typeface="+mn-ea"/>
              <a:cs typeface="+mn-cs"/>
            </a:rPr>
            <a:t>である。類似団体内の平均を上回っている状態ではあるが、、引き続き団体等への補助金に等についてチェック機能を強化しコスト縮減に努める。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69850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3769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33274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358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51562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3586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37</xdr:row>
      <xdr:rowOff>51562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3312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35577</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48531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年度まで起債を抑制していたことにより、前年度と比して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し、類似団体平均を大きく下回った。</a:t>
          </a:r>
          <a:endParaRPr lang="ja-JP" altLang="ja-JP" sz="1400">
            <a:effectLst/>
          </a:endParaRPr>
        </a:p>
        <a:p>
          <a:r>
            <a:rPr kumimoji="1" lang="ja-JP" altLang="ja-JP" sz="1100">
              <a:solidFill>
                <a:schemeClr val="dk1"/>
              </a:solidFill>
              <a:effectLst/>
              <a:latin typeface="+mn-lt"/>
              <a:ea typeface="+mn-ea"/>
              <a:cs typeface="+mn-cs"/>
            </a:rPr>
            <a:t>大型ハード事業に関連して平成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年度、令和元年度と続けて多額の起債を行っており、それらの償還が令和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年度より開始されるため、今後は同数値の増加が見込まれる。新規発行の抑制や減債基金・公共施設整備基金の活用に取り組むことで公債費の抑制に努める。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106426</xdr:rowOff>
    </xdr:from>
    <xdr:to>
      <xdr:col>24</xdr:col>
      <xdr:colOff>25400</xdr:colOff>
      <xdr:row>75</xdr:row>
      <xdr:rowOff>115570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9651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75</xdr:row>
      <xdr:rowOff>124714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974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124714</xdr:rowOff>
    </xdr:from>
    <xdr:to>
      <xdr:col>15</xdr:col>
      <xdr:colOff>98425</xdr:colOff>
      <xdr:row>75</xdr:row>
      <xdr:rowOff>152146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9834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91712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152146</xdr:rowOff>
    </xdr:from>
    <xdr:to>
      <xdr:col>11</xdr:col>
      <xdr:colOff>9525</xdr:colOff>
      <xdr:row>75</xdr:row>
      <xdr:rowOff>152146</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010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96283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55626</xdr:rowOff>
    </xdr:from>
    <xdr:to>
      <xdr:col>24</xdr:col>
      <xdr:colOff>76200</xdr:colOff>
      <xdr:row>75</xdr:row>
      <xdr:rowOff>157226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72153</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75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73914</xdr:rowOff>
    </xdr:from>
    <xdr:to>
      <xdr:col>15</xdr:col>
      <xdr:colOff>149225</xdr:colOff>
      <xdr:row>76</xdr:row>
      <xdr:rowOff>4065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14241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101346</xdr:rowOff>
    </xdr:from>
    <xdr:to>
      <xdr:col>11</xdr:col>
      <xdr:colOff>60325</xdr:colOff>
      <xdr:row>76</xdr:row>
      <xdr:rowOff>31496</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41673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101346</xdr:rowOff>
    </xdr:from>
    <xdr:to>
      <xdr:col>6</xdr:col>
      <xdr:colOff>171450</xdr:colOff>
      <xdr:row>76</xdr:row>
      <xdr:rowOff>31496</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41673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人件費、補助費等で増加し、物件費では減少傾向にあった。類似団体平均、沖縄県平均、全国平均と比較しても下回る結果となった。</a:t>
          </a:r>
          <a:endParaRPr lang="ja-JP" altLang="ja-JP" sz="1400">
            <a:effectLst/>
          </a:endParaRPr>
        </a:p>
        <a:p>
          <a:r>
            <a:rPr kumimoji="1" lang="ja-JP" altLang="ja-JP" sz="1100">
              <a:solidFill>
                <a:schemeClr val="dk1"/>
              </a:solidFill>
              <a:effectLst/>
              <a:latin typeface="+mn-lt"/>
              <a:ea typeface="+mn-ea"/>
              <a:cs typeface="+mn-cs"/>
            </a:rPr>
            <a:t>今後も経常経費の抑制により適正な財政運営に努める。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156718</xdr:rowOff>
    </xdr:from>
    <xdr:to>
      <xdr:col>82</xdr:col>
      <xdr:colOff>107950</xdr:colOff>
      <xdr:row>76</xdr:row>
      <xdr:rowOff>12700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0154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133858</xdr:rowOff>
    </xdr:from>
    <xdr:to>
      <xdr:col>78</xdr:col>
      <xdr:colOff>69850</xdr:colOff>
      <xdr:row>75</xdr:row>
      <xdr:rowOff>156718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29926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133858</xdr:rowOff>
    </xdr:from>
    <xdr:to>
      <xdr:col>73</xdr:col>
      <xdr:colOff>180975</xdr:colOff>
      <xdr:row>76</xdr:row>
      <xdr:rowOff>62992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29926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62992</xdr:rowOff>
    </xdr:from>
    <xdr:to>
      <xdr:col>69</xdr:col>
      <xdr:colOff>92075</xdr:colOff>
      <xdr:row>76</xdr:row>
      <xdr:rowOff>62992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093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41419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149877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105918</xdr:rowOff>
    </xdr:from>
    <xdr:to>
      <xdr:col>78</xdr:col>
      <xdr:colOff>120650</xdr:colOff>
      <xdr:row>76</xdr:row>
      <xdr:rowOff>36069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46245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83058</xdr:rowOff>
    </xdr:from>
    <xdr:to>
      <xdr:col>74</xdr:col>
      <xdr:colOff>31750</xdr:colOff>
      <xdr:row>76</xdr:row>
      <xdr:rowOff>13208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23385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xdr:rowOff>
    </xdr:from>
    <xdr:to>
      <xdr:col>69</xdr:col>
      <xdr:colOff>142875</xdr:colOff>
      <xdr:row>76</xdr:row>
      <xdr:rowOff>113792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123969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xdr:rowOff>
    </xdr:from>
    <xdr:to>
      <xdr:col>65</xdr:col>
      <xdr:colOff>53975</xdr:colOff>
      <xdr:row>76</xdr:row>
      <xdr:rowOff>113792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123969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沖縄県恩納村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13774</xdr:rowOff>
    </xdr:from>
    <xdr:to>
      <xdr:col>29</xdr:col>
      <xdr:colOff>127000</xdr:colOff>
      <xdr:row>17</xdr:row>
      <xdr:rowOff>20312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976049"/>
          <a:ext cx="647700" cy="6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5089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67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13774</xdr:rowOff>
    </xdr:from>
    <xdr:to>
      <xdr:col>26</xdr:col>
      <xdr:colOff>50800</xdr:colOff>
      <xdr:row>17</xdr:row>
      <xdr:rowOff>28184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76049"/>
          <a:ext cx="698500" cy="14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130885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93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28184</xdr:rowOff>
    </xdr:from>
    <xdr:to>
      <xdr:col>22</xdr:col>
      <xdr:colOff>114300</xdr:colOff>
      <xdr:row>17</xdr:row>
      <xdr:rowOff>41854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90459"/>
          <a:ext cx="698500" cy="13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153601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1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41854</xdr:rowOff>
    </xdr:from>
    <xdr:to>
      <xdr:col>18</xdr:col>
      <xdr:colOff>177800</xdr:colOff>
      <xdr:row>17</xdr:row>
      <xdr:rowOff>59784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04129"/>
          <a:ext cx="698500" cy="17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11975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140962</xdr:rowOff>
    </xdr:from>
    <xdr:to>
      <xdr:col>29</xdr:col>
      <xdr:colOff>177800</xdr:colOff>
      <xdr:row>17</xdr:row>
      <xdr:rowOff>71112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31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157489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7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134424</xdr:rowOff>
    </xdr:from>
    <xdr:to>
      <xdr:col>26</xdr:col>
      <xdr:colOff>101600</xdr:colOff>
      <xdr:row>17</xdr:row>
      <xdr:rowOff>64574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25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74751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94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148834</xdr:rowOff>
    </xdr:from>
    <xdr:to>
      <xdr:col>22</xdr:col>
      <xdr:colOff>165100</xdr:colOff>
      <xdr:row>17</xdr:row>
      <xdr:rowOff>78984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39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89161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08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162504</xdr:rowOff>
    </xdr:from>
    <xdr:to>
      <xdr:col>19</xdr:col>
      <xdr:colOff>38100</xdr:colOff>
      <xdr:row>17</xdr:row>
      <xdr:rowOff>92654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53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102831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2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8984</xdr:rowOff>
    </xdr:from>
    <xdr:to>
      <xdr:col>15</xdr:col>
      <xdr:colOff>101600</xdr:colOff>
      <xdr:row>17</xdr:row>
      <xdr:rowOff>110584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71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120761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4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294125</xdr:rowOff>
    </xdr:from>
    <xdr:to>
      <xdr:col>29</xdr:col>
      <xdr:colOff>127000</xdr:colOff>
      <xdr:row>35</xdr:row>
      <xdr:rowOff>295955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04475"/>
          <a:ext cx="647700" cy="1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267416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3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295955</xdr:rowOff>
    </xdr:from>
    <xdr:to>
      <xdr:col>26</xdr:col>
      <xdr:colOff>50800</xdr:colOff>
      <xdr:row>35</xdr:row>
      <xdr:rowOff>328396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06305"/>
          <a:ext cx="698500" cy="32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203198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70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246938</xdr:rowOff>
    </xdr:from>
    <xdr:to>
      <xdr:col>22</xdr:col>
      <xdr:colOff>114300</xdr:colOff>
      <xdr:row>35</xdr:row>
      <xdr:rowOff>328396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57288"/>
          <a:ext cx="698500" cy="81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222038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246938</xdr:rowOff>
    </xdr:from>
    <xdr:to>
      <xdr:col>18</xdr:col>
      <xdr:colOff>177800</xdr:colOff>
      <xdr:row>35</xdr:row>
      <xdr:rowOff>266274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57288"/>
          <a:ext cx="698500" cy="19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214990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218838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243325</xdr:rowOff>
    </xdr:from>
    <xdr:to>
      <xdr:col>29</xdr:col>
      <xdr:colOff>177800</xdr:colOff>
      <xdr:row>36</xdr:row>
      <xdr:rowOff>2025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53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215402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2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245155</xdr:rowOff>
    </xdr:from>
    <xdr:to>
      <xdr:col>26</xdr:col>
      <xdr:colOff>101600</xdr:colOff>
      <xdr:row>36</xdr:row>
      <xdr:rowOff>3855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55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331532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4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277596</xdr:rowOff>
    </xdr:from>
    <xdr:to>
      <xdr:col>22</xdr:col>
      <xdr:colOff>165100</xdr:colOff>
      <xdr:row>36</xdr:row>
      <xdr:rowOff>36296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87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21073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7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196138</xdr:rowOff>
    </xdr:from>
    <xdr:to>
      <xdr:col>19</xdr:col>
      <xdr:colOff>38100</xdr:colOff>
      <xdr:row>35</xdr:row>
      <xdr:rowOff>297738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06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282515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89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215474</xdr:rowOff>
    </xdr:from>
    <xdr:to>
      <xdr:col>15</xdr:col>
      <xdr:colOff>101600</xdr:colOff>
      <xdr:row>35</xdr:row>
      <xdr:rowOff>317074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25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301851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1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沖縄県恩納村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11,050
10,275
50.84
13,860,614
13,270,395
312,843
3,588,928
5,283,644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114655</xdr:rowOff>
    </xdr:from>
    <xdr:to>
      <xdr:col>24</xdr:col>
      <xdr:colOff>63500</xdr:colOff>
      <xdr:row>35</xdr:row>
      <xdr:rowOff>115578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115405"/>
          <a:ext cx="838200" cy="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99372</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00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114655</xdr:rowOff>
    </xdr:from>
    <xdr:to>
      <xdr:col>19</xdr:col>
      <xdr:colOff>177800</xdr:colOff>
      <xdr:row>35</xdr:row>
      <xdr:rowOff>128773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15405"/>
          <a:ext cx="889000" cy="1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102531</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128773</xdr:rowOff>
    </xdr:from>
    <xdr:to>
      <xdr:col>15</xdr:col>
      <xdr:colOff>50800</xdr:colOff>
      <xdr:row>35</xdr:row>
      <xdr:rowOff>142091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29523"/>
          <a:ext cx="889000" cy="1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113253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142091</xdr:rowOff>
    </xdr:from>
    <xdr:to>
      <xdr:col>10</xdr:col>
      <xdr:colOff>114300</xdr:colOff>
      <xdr:row>35</xdr:row>
      <xdr:rowOff>146105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42841"/>
          <a:ext cx="889000" cy="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126434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132766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0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64778</xdr:rowOff>
    </xdr:from>
    <xdr:to>
      <xdr:col>24</xdr:col>
      <xdr:colOff>114300</xdr:colOff>
      <xdr:row>35</xdr:row>
      <xdr:rowOff>166378</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87655</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16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63855</xdr:rowOff>
    </xdr:from>
    <xdr:to>
      <xdr:col>20</xdr:col>
      <xdr:colOff>38100</xdr:colOff>
      <xdr:row>35</xdr:row>
      <xdr:rowOff>165455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6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10532</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3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77973</xdr:rowOff>
    </xdr:from>
    <xdr:to>
      <xdr:col>15</xdr:col>
      <xdr:colOff>101600</xdr:colOff>
      <xdr:row>36</xdr:row>
      <xdr:rowOff>8123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7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24650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53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91291</xdr:rowOff>
    </xdr:from>
    <xdr:to>
      <xdr:col>10</xdr:col>
      <xdr:colOff>165100</xdr:colOff>
      <xdr:row>36</xdr:row>
      <xdr:rowOff>21441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09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37968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67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95305</xdr:rowOff>
    </xdr:from>
    <xdr:to>
      <xdr:col>6</xdr:col>
      <xdr:colOff>38100</xdr:colOff>
      <xdr:row>36</xdr:row>
      <xdr:rowOff>25455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0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41982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7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11181</xdr:rowOff>
    </xdr:from>
    <xdr:to>
      <xdr:col>24</xdr:col>
      <xdr:colOff>63500</xdr:colOff>
      <xdr:row>54</xdr:row>
      <xdr:rowOff>89715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269481"/>
          <a:ext cx="838200" cy="7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146500</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5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89715</xdr:rowOff>
    </xdr:from>
    <xdr:to>
      <xdr:col>19</xdr:col>
      <xdr:colOff>177800</xdr:colOff>
      <xdr:row>55</xdr:row>
      <xdr:rowOff>120031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348015"/>
          <a:ext cx="889000" cy="20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83260</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100605</xdr:rowOff>
    </xdr:from>
    <xdr:to>
      <xdr:col>15</xdr:col>
      <xdr:colOff>50800</xdr:colOff>
      <xdr:row>55</xdr:row>
      <xdr:rowOff>120031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530355"/>
          <a:ext cx="889000" cy="1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108013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100605</xdr:rowOff>
    </xdr:from>
    <xdr:to>
      <xdr:col>10</xdr:col>
      <xdr:colOff>114300</xdr:colOff>
      <xdr:row>55</xdr:row>
      <xdr:rowOff>151368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530355"/>
          <a:ext cx="889000" cy="5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127540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150826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131831</xdr:rowOff>
    </xdr:from>
    <xdr:to>
      <xdr:col>24</xdr:col>
      <xdr:colOff>114300</xdr:colOff>
      <xdr:row>54</xdr:row>
      <xdr:rowOff>61981</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21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154708</xdr:rowOff>
    </xdr:from>
    <xdr:ext cx="599010"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07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38915</xdr:rowOff>
    </xdr:from>
    <xdr:to>
      <xdr:col>20</xdr:col>
      <xdr:colOff>38100</xdr:colOff>
      <xdr:row>54</xdr:row>
      <xdr:rowOff>140515</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29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157042</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497795" y="907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69231</xdr:rowOff>
    </xdr:from>
    <xdr:to>
      <xdr:col>15</xdr:col>
      <xdr:colOff>101600</xdr:colOff>
      <xdr:row>55</xdr:row>
      <xdr:rowOff>170831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49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15908</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08795" y="927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49805</xdr:rowOff>
    </xdr:from>
    <xdr:to>
      <xdr:col>10</xdr:col>
      <xdr:colOff>165100</xdr:colOff>
      <xdr:row>55</xdr:row>
      <xdr:rowOff>151405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47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167932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19795" y="9254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100568</xdr:rowOff>
    </xdr:from>
    <xdr:to>
      <xdr:col>6</xdr:col>
      <xdr:colOff>38100</xdr:colOff>
      <xdr:row>56</xdr:row>
      <xdr:rowOff>30718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5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47245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30795" y="930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56490</xdr:rowOff>
    </xdr:from>
    <xdr:to>
      <xdr:col>24</xdr:col>
      <xdr:colOff>63500</xdr:colOff>
      <xdr:row>77</xdr:row>
      <xdr:rowOff>169990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258140"/>
          <a:ext cx="838200" cy="11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56490</xdr:rowOff>
    </xdr:from>
    <xdr:to>
      <xdr:col>19</xdr:col>
      <xdr:colOff>177800</xdr:colOff>
      <xdr:row>77</xdr:row>
      <xdr:rowOff>155587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258140"/>
          <a:ext cx="889000" cy="9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57763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3569</xdr:rowOff>
    </xdr:from>
    <xdr:to>
      <xdr:col>15</xdr:col>
      <xdr:colOff>50800</xdr:colOff>
      <xdr:row>77</xdr:row>
      <xdr:rowOff>155587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205219"/>
          <a:ext cx="889000" cy="15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64088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3569</xdr:rowOff>
    </xdr:from>
    <xdr:to>
      <xdr:col>10</xdr:col>
      <xdr:colOff>114300</xdr:colOff>
      <xdr:row>77</xdr:row>
      <xdr:rowOff>97600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205219"/>
          <a:ext cx="889000" cy="9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69460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81042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45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119190</xdr:rowOff>
    </xdr:from>
    <xdr:to>
      <xdr:col>24</xdr:col>
      <xdr:colOff>114300</xdr:colOff>
      <xdr:row>78</xdr:row>
      <xdr:rowOff>49340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97617</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9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5690</xdr:rowOff>
    </xdr:from>
    <xdr:to>
      <xdr:col>20</xdr:col>
      <xdr:colOff>38100</xdr:colOff>
      <xdr:row>77</xdr:row>
      <xdr:rowOff>107290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123817</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298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104787</xdr:rowOff>
    </xdr:from>
    <xdr:to>
      <xdr:col>15</xdr:col>
      <xdr:colOff>101600</xdr:colOff>
      <xdr:row>78</xdr:row>
      <xdr:rowOff>34937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0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51464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08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124219</xdr:rowOff>
    </xdr:from>
    <xdr:to>
      <xdr:col>10</xdr:col>
      <xdr:colOff>165100</xdr:colOff>
      <xdr:row>77</xdr:row>
      <xdr:rowOff>54369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15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70896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29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46800</xdr:rowOff>
    </xdr:from>
    <xdr:to>
      <xdr:col>6</xdr:col>
      <xdr:colOff>38100</xdr:colOff>
      <xdr:row>77</xdr:row>
      <xdr:rowOff>148400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164927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02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28753</xdr:rowOff>
    </xdr:from>
    <xdr:to>
      <xdr:col>24</xdr:col>
      <xdr:colOff>63500</xdr:colOff>
      <xdr:row>96</xdr:row>
      <xdr:rowOff>69126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487953"/>
          <a:ext cx="838200" cy="4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117225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3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69126</xdr:rowOff>
    </xdr:from>
    <xdr:to>
      <xdr:col>19</xdr:col>
      <xdr:colOff>177800</xdr:colOff>
      <xdr:row>96</xdr:row>
      <xdr:rowOff>100140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528326"/>
          <a:ext cx="889000" cy="3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58208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1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78093</xdr:rowOff>
    </xdr:from>
    <xdr:to>
      <xdr:col>15</xdr:col>
      <xdr:colOff>50800</xdr:colOff>
      <xdr:row>96</xdr:row>
      <xdr:rowOff>100140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537293"/>
          <a:ext cx="889000" cy="2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105312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78093</xdr:rowOff>
    </xdr:from>
    <xdr:to>
      <xdr:col>10</xdr:col>
      <xdr:colOff>114300</xdr:colOff>
      <xdr:row>96</xdr:row>
      <xdr:rowOff>82969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537293"/>
          <a:ext cx="8890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99420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123054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149403</xdr:rowOff>
    </xdr:from>
    <xdr:to>
      <xdr:col>24</xdr:col>
      <xdr:colOff>114300</xdr:colOff>
      <xdr:row>96</xdr:row>
      <xdr:rowOff>79553</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43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127830</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41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18326</xdr:rowOff>
    </xdr:from>
    <xdr:to>
      <xdr:col>20</xdr:col>
      <xdr:colOff>38100</xdr:colOff>
      <xdr:row>96</xdr:row>
      <xdr:rowOff>119926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47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111053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57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49340</xdr:rowOff>
    </xdr:from>
    <xdr:to>
      <xdr:col>15</xdr:col>
      <xdr:colOff>101600</xdr:colOff>
      <xdr:row>96</xdr:row>
      <xdr:rowOff>150940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5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142067</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60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27293</xdr:rowOff>
    </xdr:from>
    <xdr:to>
      <xdr:col>10</xdr:col>
      <xdr:colOff>165100</xdr:colOff>
      <xdr:row>96</xdr:row>
      <xdr:rowOff>128893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48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120020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57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32169</xdr:rowOff>
    </xdr:from>
    <xdr:to>
      <xdr:col>6</xdr:col>
      <xdr:colOff>38100</xdr:colOff>
      <xdr:row>96</xdr:row>
      <xdr:rowOff>133769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49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124896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58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9179</xdr:rowOff>
    </xdr:from>
    <xdr:to>
      <xdr:col>54</xdr:col>
      <xdr:colOff>189865</xdr:colOff>
      <xdr:row>37</xdr:row>
      <xdr:rowOff>140285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324129"/>
          <a:ext cx="1270" cy="115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144112</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8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140285</xdr:rowOff>
    </xdr:from>
    <xdr:to>
      <xdr:col>55</xdr:col>
      <xdr:colOff>88900</xdr:colOff>
      <xdr:row>37</xdr:row>
      <xdr:rowOff>140285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8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127306</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9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9179</xdr:rowOff>
    </xdr:from>
    <xdr:to>
      <xdr:col>55</xdr:col>
      <xdr:colOff>88900</xdr:colOff>
      <xdr:row>31</xdr:row>
      <xdr:rowOff>9179</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32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44291</xdr:rowOff>
    </xdr:from>
    <xdr:to>
      <xdr:col>55</xdr:col>
      <xdr:colOff>0</xdr:colOff>
      <xdr:row>37</xdr:row>
      <xdr:rowOff>94428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5873591"/>
          <a:ext cx="838200" cy="56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88564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893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110137</xdr:rowOff>
    </xdr:from>
    <xdr:to>
      <xdr:col>55</xdr:col>
      <xdr:colOff>50800</xdr:colOff>
      <xdr:row>36</xdr:row>
      <xdr:rowOff>40287</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1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94428</xdr:rowOff>
    </xdr:from>
    <xdr:to>
      <xdr:col>50</xdr:col>
      <xdr:colOff>114300</xdr:colOff>
      <xdr:row>37</xdr:row>
      <xdr:rowOff>110732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438078"/>
          <a:ext cx="889000" cy="1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142900</xdr:rowOff>
    </xdr:from>
    <xdr:to>
      <xdr:col>50</xdr:col>
      <xdr:colOff>165100</xdr:colOff>
      <xdr:row>39</xdr:row>
      <xdr:rowOff>73050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6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64177</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7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110732</xdr:rowOff>
    </xdr:from>
    <xdr:to>
      <xdr:col>45</xdr:col>
      <xdr:colOff>177800</xdr:colOff>
      <xdr:row>37</xdr:row>
      <xdr:rowOff>122743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454382"/>
          <a:ext cx="889000" cy="1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149506</xdr:rowOff>
    </xdr:from>
    <xdr:to>
      <xdr:col>46</xdr:col>
      <xdr:colOff>38100</xdr:colOff>
      <xdr:row>39</xdr:row>
      <xdr:rowOff>79656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66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70783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7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122743</xdr:rowOff>
    </xdr:from>
    <xdr:to>
      <xdr:col>41</xdr:col>
      <xdr:colOff>50800</xdr:colOff>
      <xdr:row>37</xdr:row>
      <xdr:rowOff>158034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466393"/>
          <a:ext cx="889000" cy="3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xdr:rowOff>
    </xdr:from>
    <xdr:to>
      <xdr:col>41</xdr:col>
      <xdr:colOff>101600</xdr:colOff>
      <xdr:row>39</xdr:row>
      <xdr:rowOff>105283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69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96410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78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15734</xdr:rowOff>
    </xdr:from>
    <xdr:to>
      <xdr:col>36</xdr:col>
      <xdr:colOff>165100</xdr:colOff>
      <xdr:row>39</xdr:row>
      <xdr:rowOff>117334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70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108461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7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164941</xdr:rowOff>
    </xdr:from>
    <xdr:to>
      <xdr:col>55</xdr:col>
      <xdr:colOff>50800</xdr:colOff>
      <xdr:row>34</xdr:row>
      <xdr:rowOff>95091</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8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16368</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674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43628</xdr:rowOff>
    </xdr:from>
    <xdr:to>
      <xdr:col>50</xdr:col>
      <xdr:colOff>165100</xdr:colOff>
      <xdr:row>37</xdr:row>
      <xdr:rowOff>145228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38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161755</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616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59932</xdr:rowOff>
    </xdr:from>
    <xdr:to>
      <xdr:col>46</xdr:col>
      <xdr:colOff>38100</xdr:colOff>
      <xdr:row>37</xdr:row>
      <xdr:rowOff>161532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40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6609</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6178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71943</xdr:rowOff>
    </xdr:from>
    <xdr:to>
      <xdr:col>41</xdr:col>
      <xdr:colOff>101600</xdr:colOff>
      <xdr:row>38</xdr:row>
      <xdr:rowOff>2093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41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18620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795" y="619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107234</xdr:rowOff>
    </xdr:from>
    <xdr:to>
      <xdr:col>36</xdr:col>
      <xdr:colOff>165100</xdr:colOff>
      <xdr:row>38</xdr:row>
      <xdr:rowOff>37384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45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53911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672795" y="622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83546</xdr:rowOff>
    </xdr:from>
    <xdr:to>
      <xdr:col>54</xdr:col>
      <xdr:colOff>189865</xdr:colOff>
      <xdr:row>59</xdr:row>
      <xdr:rowOff>38208</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998946"/>
          <a:ext cx="1270" cy="1154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42035</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5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38208</xdr:rowOff>
    </xdr:from>
    <xdr:to>
      <xdr:col>55</xdr:col>
      <xdr:colOff>88900</xdr:colOff>
      <xdr:row>59</xdr:row>
      <xdr:rowOff>38208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5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30223</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774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83546</xdr:rowOff>
    </xdr:from>
    <xdr:to>
      <xdr:col>55</xdr:col>
      <xdr:colOff>88900</xdr:colOff>
      <xdr:row>52</xdr:row>
      <xdr:rowOff>83546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99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13571</xdr:rowOff>
    </xdr:from>
    <xdr:to>
      <xdr:col>55</xdr:col>
      <xdr:colOff>0</xdr:colOff>
      <xdr:row>52</xdr:row>
      <xdr:rowOff>83546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8586071"/>
          <a:ext cx="838200" cy="41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158003</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592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8126</xdr:rowOff>
    </xdr:from>
    <xdr:to>
      <xdr:col>55</xdr:col>
      <xdr:colOff>50800</xdr:colOff>
      <xdr:row>57</xdr:row>
      <xdr:rowOff>109726</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8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13571</xdr:rowOff>
    </xdr:from>
    <xdr:to>
      <xdr:col>50</xdr:col>
      <xdr:colOff>114300</xdr:colOff>
      <xdr:row>51</xdr:row>
      <xdr:rowOff>117718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8586071"/>
          <a:ext cx="889000" cy="27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53336</xdr:rowOff>
    </xdr:from>
    <xdr:to>
      <xdr:col>50</xdr:col>
      <xdr:colOff>165100</xdr:colOff>
      <xdr:row>57</xdr:row>
      <xdr:rowOff>154936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146063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117718</xdr:rowOff>
    </xdr:from>
    <xdr:to>
      <xdr:col>45</xdr:col>
      <xdr:colOff>177800</xdr:colOff>
      <xdr:row>54</xdr:row>
      <xdr:rowOff>95397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8861668"/>
          <a:ext cx="889000" cy="49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102525</xdr:rowOff>
    </xdr:from>
    <xdr:to>
      <xdr:col>46</xdr:col>
      <xdr:colOff>38100</xdr:colOff>
      <xdr:row>58</xdr:row>
      <xdr:rowOff>32675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23802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9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95397</xdr:rowOff>
    </xdr:from>
    <xdr:to>
      <xdr:col>41</xdr:col>
      <xdr:colOff>50800</xdr:colOff>
      <xdr:row>55</xdr:row>
      <xdr:rowOff>116582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353697"/>
          <a:ext cx="889000" cy="19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96829</xdr:rowOff>
    </xdr:from>
    <xdr:to>
      <xdr:col>41</xdr:col>
      <xdr:colOff>101600</xdr:colOff>
      <xdr:row>58</xdr:row>
      <xdr:rowOff>26979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18106</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96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131466</xdr:rowOff>
    </xdr:from>
    <xdr:to>
      <xdr:col>36</xdr:col>
      <xdr:colOff>165100</xdr:colOff>
      <xdr:row>58</xdr:row>
      <xdr:rowOff>61616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52743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99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32746</xdr:rowOff>
    </xdr:from>
    <xdr:to>
      <xdr:col>55</xdr:col>
      <xdr:colOff>50800</xdr:colOff>
      <xdr:row>52</xdr:row>
      <xdr:rowOff>134346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894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157223</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8901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134221</xdr:rowOff>
    </xdr:from>
    <xdr:to>
      <xdr:col>50</xdr:col>
      <xdr:colOff>165100</xdr:colOff>
      <xdr:row>50</xdr:row>
      <xdr:rowOff>64371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853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48</xdr:row>
      <xdr:rowOff>80898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831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66918</xdr:rowOff>
    </xdr:from>
    <xdr:to>
      <xdr:col>46</xdr:col>
      <xdr:colOff>38100</xdr:colOff>
      <xdr:row>51</xdr:row>
      <xdr:rowOff>168518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881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13595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8586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44597</xdr:rowOff>
    </xdr:from>
    <xdr:to>
      <xdr:col>41</xdr:col>
      <xdr:colOff>101600</xdr:colOff>
      <xdr:row>54</xdr:row>
      <xdr:rowOff>146197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30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162724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07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65782</xdr:rowOff>
    </xdr:from>
    <xdr:to>
      <xdr:col>36</xdr:col>
      <xdr:colOff>165100</xdr:colOff>
      <xdr:row>55</xdr:row>
      <xdr:rowOff>167382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49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12459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27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169454</xdr:rowOff>
    </xdr:from>
    <xdr:to>
      <xdr:col>54</xdr:col>
      <xdr:colOff>189865</xdr:colOff>
      <xdr:row>79</xdr:row>
      <xdr:rowOff>98614</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685304"/>
          <a:ext cx="1270" cy="957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102441</xdr:rowOff>
    </xdr:from>
    <xdr:ext cx="313932"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69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98614</xdr:rowOff>
    </xdr:from>
    <xdr:to>
      <xdr:col>55</xdr:col>
      <xdr:colOff>88900</xdr:colOff>
      <xdr:row>79</xdr:row>
      <xdr:rowOff>98614</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116131</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46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169454</xdr:rowOff>
    </xdr:from>
    <xdr:to>
      <xdr:col>55</xdr:col>
      <xdr:colOff>88900</xdr:colOff>
      <xdr:row>73</xdr:row>
      <xdr:rowOff>169454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685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166681</xdr:rowOff>
    </xdr:from>
    <xdr:to>
      <xdr:col>55</xdr:col>
      <xdr:colOff>0</xdr:colOff>
      <xdr:row>75</xdr:row>
      <xdr:rowOff>44159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2168181"/>
          <a:ext cx="838200" cy="73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51429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24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73002</xdr:rowOff>
    </xdr:from>
    <xdr:to>
      <xdr:col>55</xdr:col>
      <xdr:colOff>50800</xdr:colOff>
      <xdr:row>79</xdr:row>
      <xdr:rowOff>3152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4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166681</xdr:rowOff>
    </xdr:from>
    <xdr:to>
      <xdr:col>50</xdr:col>
      <xdr:colOff>114300</xdr:colOff>
      <xdr:row>73</xdr:row>
      <xdr:rowOff>10168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2168181"/>
          <a:ext cx="889000" cy="35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96548</xdr:rowOff>
    </xdr:from>
    <xdr:to>
      <xdr:col>50</xdr:col>
      <xdr:colOff>165100</xdr:colOff>
      <xdr:row>79</xdr:row>
      <xdr:rowOff>26698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17825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6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10168</xdr:rowOff>
    </xdr:from>
    <xdr:to>
      <xdr:col>45</xdr:col>
      <xdr:colOff>177800</xdr:colOff>
      <xdr:row>76</xdr:row>
      <xdr:rowOff>71176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2526018"/>
          <a:ext cx="889000" cy="57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134133</xdr:rowOff>
    </xdr:from>
    <xdr:to>
      <xdr:col>46</xdr:col>
      <xdr:colOff>38100</xdr:colOff>
      <xdr:row>79</xdr:row>
      <xdr:rowOff>64283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55410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9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71176</xdr:rowOff>
    </xdr:from>
    <xdr:to>
      <xdr:col>41</xdr:col>
      <xdr:colOff>50800</xdr:colOff>
      <xdr:row>76</xdr:row>
      <xdr:rowOff>155381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101376"/>
          <a:ext cx="889000" cy="8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135018</xdr:rowOff>
    </xdr:from>
    <xdr:to>
      <xdr:col>41</xdr:col>
      <xdr:colOff>101600</xdr:colOff>
      <xdr:row>79</xdr:row>
      <xdr:rowOff>65168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56295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60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145106</xdr:rowOff>
    </xdr:from>
    <xdr:to>
      <xdr:col>36</xdr:col>
      <xdr:colOff>165100</xdr:colOff>
      <xdr:row>79</xdr:row>
      <xdr:rowOff>75256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66383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61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164809</xdr:rowOff>
    </xdr:from>
    <xdr:to>
      <xdr:col>55</xdr:col>
      <xdr:colOff>50800</xdr:colOff>
      <xdr:row>75</xdr:row>
      <xdr:rowOff>94959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285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16236</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2703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115881</xdr:rowOff>
    </xdr:from>
    <xdr:to>
      <xdr:col>50</xdr:col>
      <xdr:colOff>165100</xdr:colOff>
      <xdr:row>71</xdr:row>
      <xdr:rowOff>46031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211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62558</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189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130818</xdr:rowOff>
    </xdr:from>
    <xdr:to>
      <xdr:col>46</xdr:col>
      <xdr:colOff>38100</xdr:colOff>
      <xdr:row>73</xdr:row>
      <xdr:rowOff>60968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247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77495</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2250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20376</xdr:rowOff>
    </xdr:from>
    <xdr:to>
      <xdr:col>41</xdr:col>
      <xdr:colOff>101600</xdr:colOff>
      <xdr:row>76</xdr:row>
      <xdr:rowOff>121976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05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138503</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282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104581</xdr:rowOff>
    </xdr:from>
    <xdr:to>
      <xdr:col>36</xdr:col>
      <xdr:colOff>165100</xdr:colOff>
      <xdr:row>77</xdr:row>
      <xdr:rowOff>34731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13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51259</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2910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78792</xdr:rowOff>
    </xdr:from>
    <xdr:to>
      <xdr:col>55</xdr:col>
      <xdr:colOff>0</xdr:colOff>
      <xdr:row>97</xdr:row>
      <xdr:rowOff>137314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366542"/>
          <a:ext cx="838200" cy="40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127320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86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14213</xdr:rowOff>
    </xdr:from>
    <xdr:to>
      <xdr:col>50</xdr:col>
      <xdr:colOff>114300</xdr:colOff>
      <xdr:row>97</xdr:row>
      <xdr:rowOff>137314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644863"/>
          <a:ext cx="889000" cy="12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125513</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14213</xdr:rowOff>
    </xdr:from>
    <xdr:to>
      <xdr:col>45</xdr:col>
      <xdr:colOff>177800</xdr:colOff>
      <xdr:row>97</xdr:row>
      <xdr:rowOff>107810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644863"/>
          <a:ext cx="889000" cy="9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125967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106640</xdr:rowOff>
    </xdr:from>
    <xdr:to>
      <xdr:col>41</xdr:col>
      <xdr:colOff>50800</xdr:colOff>
      <xdr:row>97</xdr:row>
      <xdr:rowOff>107810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737290"/>
          <a:ext cx="889000" cy="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145716</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27992</xdr:rowOff>
    </xdr:from>
    <xdr:to>
      <xdr:col>55</xdr:col>
      <xdr:colOff>50800</xdr:colOff>
      <xdr:row>95</xdr:row>
      <xdr:rowOff>129592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31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50869</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16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86514</xdr:rowOff>
    </xdr:from>
    <xdr:to>
      <xdr:col>50</xdr:col>
      <xdr:colOff>165100</xdr:colOff>
      <xdr:row>98</xdr:row>
      <xdr:rowOff>16664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7791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0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134863</xdr:rowOff>
    </xdr:from>
    <xdr:to>
      <xdr:col>46</xdr:col>
      <xdr:colOff>38100</xdr:colOff>
      <xdr:row>97</xdr:row>
      <xdr:rowOff>65013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59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81540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36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57010</xdr:rowOff>
    </xdr:from>
    <xdr:to>
      <xdr:col>41</xdr:col>
      <xdr:colOff>101600</xdr:colOff>
      <xdr:row>97</xdr:row>
      <xdr:rowOff>158610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149737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78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55840</xdr:rowOff>
    </xdr:from>
    <xdr:to>
      <xdr:col>36</xdr:col>
      <xdr:colOff>165100</xdr:colOff>
      <xdr:row>97</xdr:row>
      <xdr:rowOff>157440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8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148567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77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93294</xdr:rowOff>
    </xdr:from>
    <xdr:to>
      <xdr:col>85</xdr:col>
      <xdr:colOff>127000</xdr:colOff>
      <xdr:row>38</xdr:row>
      <xdr:rowOff>104427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08394"/>
          <a:ext cx="838200" cy="1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66068</xdr:rowOff>
    </xdr:from>
    <xdr:to>
      <xdr:col>81</xdr:col>
      <xdr:colOff>50800</xdr:colOff>
      <xdr:row>38</xdr:row>
      <xdr:rowOff>93294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581168"/>
          <a:ext cx="889000" cy="2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57614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22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66068</xdr:rowOff>
    </xdr:from>
    <xdr:to>
      <xdr:col>76</xdr:col>
      <xdr:colOff>114300</xdr:colOff>
      <xdr:row>38</xdr:row>
      <xdr:rowOff>138877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581168"/>
          <a:ext cx="889000" cy="7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99768</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2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135220</xdr:rowOff>
    </xdr:from>
    <xdr:to>
      <xdr:col>71</xdr:col>
      <xdr:colOff>177800</xdr:colOff>
      <xdr:row>38</xdr:row>
      <xdr:rowOff>138877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50320"/>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373</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34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131772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0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53627</xdr:rowOff>
    </xdr:from>
    <xdr:to>
      <xdr:col>85</xdr:col>
      <xdr:colOff>177800</xdr:colOff>
      <xdr:row>38</xdr:row>
      <xdr:rowOff>155227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6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140004</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48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42494</xdr:rowOff>
    </xdr:from>
    <xdr:to>
      <xdr:col>81</xdr:col>
      <xdr:colOff>101600</xdr:colOff>
      <xdr:row>38</xdr:row>
      <xdr:rowOff>144094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135221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6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15268</xdr:rowOff>
    </xdr:from>
    <xdr:to>
      <xdr:col>76</xdr:col>
      <xdr:colOff>165100</xdr:colOff>
      <xdr:row>38</xdr:row>
      <xdr:rowOff>116868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3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107995</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6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88077</xdr:rowOff>
    </xdr:from>
    <xdr:to>
      <xdr:col>72</xdr:col>
      <xdr:colOff>38100</xdr:colOff>
      <xdr:row>39</xdr:row>
      <xdr:rowOff>18227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0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9354</xdr:rowOff>
    </xdr:from>
    <xdr:ext cx="313932"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46333" y="6695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84420</xdr:rowOff>
    </xdr:from>
    <xdr:to>
      <xdr:col>67</xdr:col>
      <xdr:colOff>101600</xdr:colOff>
      <xdr:row>39</xdr:row>
      <xdr:rowOff>14570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9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5697</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692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106896</xdr:rowOff>
    </xdr:from>
    <xdr:to>
      <xdr:col>85</xdr:col>
      <xdr:colOff>127000</xdr:colOff>
      <xdr:row>77</xdr:row>
      <xdr:rowOff>109274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308546"/>
          <a:ext cx="8382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89687</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4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101273</xdr:rowOff>
    </xdr:from>
    <xdr:to>
      <xdr:col>81</xdr:col>
      <xdr:colOff>50800</xdr:colOff>
      <xdr:row>77</xdr:row>
      <xdr:rowOff>106896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302923"/>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42778</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86299</xdr:rowOff>
    </xdr:from>
    <xdr:to>
      <xdr:col>76</xdr:col>
      <xdr:colOff>114300</xdr:colOff>
      <xdr:row>77</xdr:row>
      <xdr:rowOff>101273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287949"/>
          <a:ext cx="889000" cy="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55725</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84981</xdr:rowOff>
    </xdr:from>
    <xdr:to>
      <xdr:col>71</xdr:col>
      <xdr:colOff>177800</xdr:colOff>
      <xdr:row>77</xdr:row>
      <xdr:rowOff>86299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286631"/>
          <a:ext cx="889000" cy="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50916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58474</xdr:rowOff>
    </xdr:from>
    <xdr:to>
      <xdr:col>85</xdr:col>
      <xdr:colOff>177800</xdr:colOff>
      <xdr:row>77</xdr:row>
      <xdr:rowOff>160074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6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36901</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3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56096</xdr:rowOff>
    </xdr:from>
    <xdr:to>
      <xdr:col>81</xdr:col>
      <xdr:colOff>101600</xdr:colOff>
      <xdr:row>77</xdr:row>
      <xdr:rowOff>157696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148823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5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50473</xdr:rowOff>
    </xdr:from>
    <xdr:to>
      <xdr:col>76</xdr:col>
      <xdr:colOff>165100</xdr:colOff>
      <xdr:row>77</xdr:row>
      <xdr:rowOff>152073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5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143200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4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35499</xdr:rowOff>
    </xdr:from>
    <xdr:to>
      <xdr:col>72</xdr:col>
      <xdr:colOff>38100</xdr:colOff>
      <xdr:row>77</xdr:row>
      <xdr:rowOff>137099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3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128226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2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34181</xdr:rowOff>
    </xdr:from>
    <xdr:to>
      <xdr:col>67</xdr:col>
      <xdr:colOff>101600</xdr:colOff>
      <xdr:row>77</xdr:row>
      <xdr:rowOff>135781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3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126908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32283</xdr:rowOff>
    </xdr:from>
    <xdr:to>
      <xdr:col>85</xdr:col>
      <xdr:colOff>127000</xdr:colOff>
      <xdr:row>94</xdr:row>
      <xdr:rowOff>108471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5977133"/>
          <a:ext cx="838200" cy="24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139247</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78003</xdr:rowOff>
    </xdr:from>
    <xdr:to>
      <xdr:col>81</xdr:col>
      <xdr:colOff>50800</xdr:colOff>
      <xdr:row>94</xdr:row>
      <xdr:rowOff>108471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5679953"/>
          <a:ext cx="889000" cy="54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103052</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73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78003</xdr:rowOff>
    </xdr:from>
    <xdr:to>
      <xdr:col>76</xdr:col>
      <xdr:colOff>114300</xdr:colOff>
      <xdr:row>93</xdr:row>
      <xdr:rowOff>150571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5679953"/>
          <a:ext cx="889000" cy="4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105109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73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124473</xdr:rowOff>
    </xdr:from>
    <xdr:to>
      <xdr:col>71</xdr:col>
      <xdr:colOff>177800</xdr:colOff>
      <xdr:row>93</xdr:row>
      <xdr:rowOff>150571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069323"/>
          <a:ext cx="88900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128745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7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145559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77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152933</xdr:rowOff>
    </xdr:from>
    <xdr:to>
      <xdr:col>85</xdr:col>
      <xdr:colOff>177800</xdr:colOff>
      <xdr:row>93</xdr:row>
      <xdr:rowOff>83083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592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4360</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57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57671</xdr:rowOff>
    </xdr:from>
    <xdr:to>
      <xdr:col>81</xdr:col>
      <xdr:colOff>101600</xdr:colOff>
      <xdr:row>94</xdr:row>
      <xdr:rowOff>159271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17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4348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594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27203</xdr:rowOff>
    </xdr:from>
    <xdr:to>
      <xdr:col>76</xdr:col>
      <xdr:colOff>165100</xdr:colOff>
      <xdr:row>91</xdr:row>
      <xdr:rowOff>128803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562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145330</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540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99771</xdr:rowOff>
    </xdr:from>
    <xdr:to>
      <xdr:col>72</xdr:col>
      <xdr:colOff>38100</xdr:colOff>
      <xdr:row>94</xdr:row>
      <xdr:rowOff>29921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04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46448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581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73673</xdr:rowOff>
    </xdr:from>
    <xdr:to>
      <xdr:col>67</xdr:col>
      <xdr:colOff>101600</xdr:colOff>
      <xdr:row>94</xdr:row>
      <xdr:rowOff>3823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01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20350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579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5817</xdr:rowOff>
    </xdr:from>
    <xdr:to>
      <xdr:col>116</xdr:col>
      <xdr:colOff>63500</xdr:colOff>
      <xdr:row>59</xdr:row>
      <xdr:rowOff>24791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1323300" y="10121367"/>
          <a:ext cx="8382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169113</xdr:rowOff>
    </xdr:from>
    <xdr:to>
      <xdr:col>111</xdr:col>
      <xdr:colOff>177800</xdr:colOff>
      <xdr:row>59</xdr:row>
      <xdr:rowOff>5817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0434300" y="10113213"/>
          <a:ext cx="8890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165112</xdr:rowOff>
    </xdr:from>
    <xdr:to>
      <xdr:col>107</xdr:col>
      <xdr:colOff>50800</xdr:colOff>
      <xdr:row>58</xdr:row>
      <xdr:rowOff>169113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545300" y="10109212"/>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165112</xdr:rowOff>
    </xdr:from>
    <xdr:to>
      <xdr:col>102</xdr:col>
      <xdr:colOff>114300</xdr:colOff>
      <xdr:row>58</xdr:row>
      <xdr:rowOff>167399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8656300" y="10109212"/>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31424</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32529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145441</xdr:rowOff>
    </xdr:from>
    <xdr:to>
      <xdr:col>116</xdr:col>
      <xdr:colOff>114300</xdr:colOff>
      <xdr:row>59</xdr:row>
      <xdr:rowOff>75591</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0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60368</xdr:rowOff>
    </xdr:from>
    <xdr:ext cx="378565"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10004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126467</xdr:rowOff>
    </xdr:from>
    <xdr:to>
      <xdr:col>112</xdr:col>
      <xdr:colOff>38100</xdr:colOff>
      <xdr:row>59</xdr:row>
      <xdr:rowOff>56617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07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47744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1016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118313</xdr:rowOff>
    </xdr:from>
    <xdr:to>
      <xdr:col>107</xdr:col>
      <xdr:colOff>101600</xdr:colOff>
      <xdr:row>59</xdr:row>
      <xdr:rowOff>48463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06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39590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155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114312</xdr:rowOff>
    </xdr:from>
    <xdr:to>
      <xdr:col>102</xdr:col>
      <xdr:colOff>165100</xdr:colOff>
      <xdr:row>59</xdr:row>
      <xdr:rowOff>44462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05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35589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1015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116599</xdr:rowOff>
    </xdr:from>
    <xdr:to>
      <xdr:col>98</xdr:col>
      <xdr:colOff>38100</xdr:colOff>
      <xdr:row>59</xdr:row>
      <xdr:rowOff>46749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06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37876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1015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87547</xdr:rowOff>
    </xdr:from>
    <xdr:to>
      <xdr:col>116</xdr:col>
      <xdr:colOff>63500</xdr:colOff>
      <xdr:row>75</xdr:row>
      <xdr:rowOff>96571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946297"/>
          <a:ext cx="838200" cy="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52337</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11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65339</xdr:rowOff>
    </xdr:from>
    <xdr:to>
      <xdr:col>111</xdr:col>
      <xdr:colOff>177800</xdr:colOff>
      <xdr:row>75</xdr:row>
      <xdr:rowOff>96571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2924089"/>
          <a:ext cx="889000" cy="3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24916</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65339</xdr:rowOff>
    </xdr:from>
    <xdr:to>
      <xdr:col>107</xdr:col>
      <xdr:colOff>50800</xdr:colOff>
      <xdr:row>75</xdr:row>
      <xdr:rowOff>120247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924089"/>
          <a:ext cx="889000" cy="5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18439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120247</xdr:rowOff>
    </xdr:from>
    <xdr:to>
      <xdr:col>102</xdr:col>
      <xdr:colOff>114300</xdr:colOff>
      <xdr:row>76</xdr:row>
      <xdr:rowOff>53561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2978997"/>
          <a:ext cx="889000" cy="10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11777</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49282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36747</xdr:rowOff>
    </xdr:from>
    <xdr:to>
      <xdr:col>116</xdr:col>
      <xdr:colOff>114300</xdr:colOff>
      <xdr:row>75</xdr:row>
      <xdr:rowOff>138347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89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59624</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74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45771</xdr:rowOff>
    </xdr:from>
    <xdr:to>
      <xdr:col>112</xdr:col>
      <xdr:colOff>38100</xdr:colOff>
      <xdr:row>75</xdr:row>
      <xdr:rowOff>147371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90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163898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67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14539</xdr:rowOff>
    </xdr:from>
    <xdr:to>
      <xdr:col>107</xdr:col>
      <xdr:colOff>101600</xdr:colOff>
      <xdr:row>75</xdr:row>
      <xdr:rowOff>116139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8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132666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64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69447</xdr:rowOff>
    </xdr:from>
    <xdr:to>
      <xdr:col>102</xdr:col>
      <xdr:colOff>165100</xdr:colOff>
      <xdr:row>75</xdr:row>
      <xdr:rowOff>171047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92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16124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70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2761</xdr:rowOff>
    </xdr:from>
    <xdr:to>
      <xdr:col>98</xdr:col>
      <xdr:colOff>38100</xdr:colOff>
      <xdr:row>76</xdr:row>
      <xdr:rowOff>104361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0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95488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12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・維持補修費については前年度と比較して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人あたりのコストが</a:t>
          </a:r>
          <a:r>
            <a:rPr kumimoji="1" lang="en-US" altLang="ja-JP" sz="1100">
              <a:solidFill>
                <a:schemeClr val="dk1"/>
              </a:solidFill>
              <a:effectLst/>
              <a:latin typeface="+mn-lt"/>
              <a:ea typeface="+mn-ea"/>
              <a:cs typeface="+mn-cs"/>
            </a:rPr>
            <a:t>2,979</a:t>
          </a:r>
          <a:r>
            <a:rPr kumimoji="1" lang="ja-JP" altLang="ja-JP" sz="1100">
              <a:solidFill>
                <a:schemeClr val="dk1"/>
              </a:solidFill>
              <a:effectLst/>
              <a:latin typeface="+mn-lt"/>
              <a:ea typeface="+mn-ea"/>
              <a:cs typeface="+mn-cs"/>
            </a:rPr>
            <a:t>円減少</a:t>
          </a:r>
          <a:r>
            <a:rPr kumimoji="1" lang="ja-JP" altLang="en-US" sz="1100">
              <a:solidFill>
                <a:schemeClr val="dk1"/>
              </a:solidFill>
              <a:effectLst/>
              <a:latin typeface="+mn-lt"/>
              <a:ea typeface="+mn-ea"/>
              <a:cs typeface="+mn-cs"/>
            </a:rPr>
            <a:t>するとともに</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下回っている</a:t>
          </a:r>
          <a:r>
            <a:rPr kumimoji="1" lang="ja-JP" altLang="ja-JP" sz="1100">
              <a:solidFill>
                <a:schemeClr val="dk1"/>
              </a:solidFill>
              <a:effectLst/>
              <a:latin typeface="+mn-lt"/>
              <a:ea typeface="+mn-ea"/>
              <a:cs typeface="+mn-cs"/>
            </a:rPr>
            <a:t>。今後は個別施設計画に沿った更新を行い、予算の平準化を図る。</a:t>
          </a:r>
          <a:endParaRPr lang="ja-JP" altLang="ja-JP" sz="1400">
            <a:effectLst/>
          </a:endParaRPr>
        </a:p>
        <a:p>
          <a:r>
            <a:rPr kumimoji="1" lang="ja-JP" altLang="ja-JP" sz="1100">
              <a:solidFill>
                <a:schemeClr val="dk1"/>
              </a:solidFill>
              <a:effectLst/>
              <a:latin typeface="+mn-lt"/>
              <a:ea typeface="+mn-ea"/>
              <a:cs typeface="+mn-cs"/>
            </a:rPr>
            <a:t>・普通建設事業費（うち新規整備）については前年度と比較して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人あたりのコストが</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224,982</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令和元年度から大幅に減少した</a:t>
          </a:r>
          <a:r>
            <a:rPr kumimoji="1" lang="ja-JP" altLang="ja-JP" sz="1100">
              <a:solidFill>
                <a:schemeClr val="dk1"/>
              </a:solidFill>
              <a:effectLst/>
              <a:latin typeface="+mn-lt"/>
              <a:ea typeface="+mn-ea"/>
              <a:cs typeface="+mn-cs"/>
            </a:rPr>
            <a:t>。これは村内中学校の統合整備事業やダム建設事業によるもので、大型ハード事業が</a:t>
          </a:r>
          <a:r>
            <a:rPr kumimoji="1" lang="ja-JP" altLang="en-US" sz="1100">
              <a:solidFill>
                <a:schemeClr val="dk1"/>
              </a:solidFill>
              <a:effectLst/>
              <a:latin typeface="+mn-lt"/>
              <a:ea typeface="+mn-ea"/>
              <a:cs typeface="+mn-cs"/>
            </a:rPr>
            <a:t>終了した</a:t>
          </a:r>
          <a:r>
            <a:rPr kumimoji="1" lang="ja-JP" altLang="ja-JP" sz="1100">
              <a:solidFill>
                <a:schemeClr val="dk1"/>
              </a:solidFill>
              <a:effectLst/>
              <a:latin typeface="+mn-lt"/>
              <a:ea typeface="+mn-ea"/>
              <a:cs typeface="+mn-cs"/>
            </a:rPr>
            <a:t>ためである。</a:t>
          </a:r>
          <a:endParaRPr lang="ja-JP" altLang="ja-JP" sz="1400">
            <a:effectLst/>
          </a:endParaRPr>
        </a:p>
        <a:p>
          <a:r>
            <a:rPr kumimoji="1" lang="ja-JP" altLang="ja-JP" sz="1100">
              <a:solidFill>
                <a:schemeClr val="dk1"/>
              </a:solidFill>
              <a:effectLst/>
              <a:latin typeface="+mn-lt"/>
              <a:ea typeface="+mn-ea"/>
              <a:cs typeface="+mn-cs"/>
            </a:rPr>
            <a:t>・物件費は</a:t>
          </a:r>
          <a:r>
            <a:rPr kumimoji="1" lang="en-US" altLang="ja-JP" sz="1100">
              <a:solidFill>
                <a:schemeClr val="dk1"/>
              </a:solidFill>
              <a:effectLst/>
              <a:latin typeface="+mn-lt"/>
              <a:ea typeface="+mn-ea"/>
              <a:cs typeface="+mn-cs"/>
            </a:rPr>
            <a:t>17,177</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、類似団体内で上位となった。これは、</a:t>
          </a:r>
          <a:r>
            <a:rPr kumimoji="1" lang="ja-JP" altLang="en-US" sz="1100">
              <a:solidFill>
                <a:schemeClr val="dk1"/>
              </a:solidFill>
              <a:effectLst/>
              <a:latin typeface="+mn-lt"/>
              <a:ea typeface="+mn-ea"/>
              <a:cs typeface="+mn-cs"/>
            </a:rPr>
            <a:t>各種システムの構築に伴う委託料等が要因</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・積立金については前年度と比較して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人あたりのコストが</a:t>
          </a:r>
          <a:r>
            <a:rPr kumimoji="1" lang="en-US" altLang="ja-JP" sz="1100">
              <a:solidFill>
                <a:schemeClr val="dk1"/>
              </a:solidFill>
              <a:effectLst/>
              <a:latin typeface="+mn-lt"/>
              <a:ea typeface="+mn-ea"/>
              <a:cs typeface="+mn-cs"/>
            </a:rPr>
            <a:t>19,499</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し、類似団体の上位となっている。</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年度は財政調整基金基金やふるさとづくり応援基金を中心に積み立てられた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沖縄県恩納村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11,050
10,275
50.84
13,860,614
13,270,395
312,843
3,588,928
5,283,644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69748</xdr:rowOff>
    </xdr:from>
    <xdr:to>
      <xdr:col>24</xdr:col>
      <xdr:colOff>63500</xdr:colOff>
      <xdr:row>31</xdr:row>
      <xdr:rowOff>88036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38469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158081</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7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88036</xdr:rowOff>
    </xdr:from>
    <xdr:to>
      <xdr:col>19</xdr:col>
      <xdr:colOff>177800</xdr:colOff>
      <xdr:row>31</xdr:row>
      <xdr:rowOff>150216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402986"/>
          <a:ext cx="889000" cy="6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149394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150216</xdr:rowOff>
    </xdr:from>
    <xdr:to>
      <xdr:col>15</xdr:col>
      <xdr:colOff>50800</xdr:colOff>
      <xdr:row>31</xdr:row>
      <xdr:rowOff>170332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465166"/>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20007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170332</xdr:rowOff>
    </xdr:from>
    <xdr:to>
      <xdr:col>10</xdr:col>
      <xdr:colOff>114300</xdr:colOff>
      <xdr:row>32</xdr:row>
      <xdr:rowOff>15113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485282"/>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65041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74185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18948</xdr:rowOff>
    </xdr:from>
    <xdr:to>
      <xdr:col>24</xdr:col>
      <xdr:colOff>114300</xdr:colOff>
      <xdr:row>31</xdr:row>
      <xdr:rowOff>120548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33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41825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18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37236</xdr:rowOff>
    </xdr:from>
    <xdr:to>
      <xdr:col>20</xdr:col>
      <xdr:colOff>38100</xdr:colOff>
      <xdr:row>31</xdr:row>
      <xdr:rowOff>138836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35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155363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12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99416</xdr:rowOff>
    </xdr:from>
    <xdr:to>
      <xdr:col>15</xdr:col>
      <xdr:colOff>101600</xdr:colOff>
      <xdr:row>32</xdr:row>
      <xdr:rowOff>29566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41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46093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18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119532</xdr:rowOff>
    </xdr:from>
    <xdr:to>
      <xdr:col>10</xdr:col>
      <xdr:colOff>165100</xdr:colOff>
      <xdr:row>32</xdr:row>
      <xdr:rowOff>49682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4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66209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20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135763</xdr:rowOff>
    </xdr:from>
    <xdr:to>
      <xdr:col>6</xdr:col>
      <xdr:colOff>38100</xdr:colOff>
      <xdr:row>32</xdr:row>
      <xdr:rowOff>65913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45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82440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22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61616</xdr:rowOff>
    </xdr:from>
    <xdr:to>
      <xdr:col>24</xdr:col>
      <xdr:colOff>62865</xdr:colOff>
      <xdr:row>58</xdr:row>
      <xdr:rowOff>83667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34116"/>
          <a:ext cx="1270" cy="139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87494</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3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83667</xdr:rowOff>
    </xdr:from>
    <xdr:to>
      <xdr:col>24</xdr:col>
      <xdr:colOff>152400</xdr:colOff>
      <xdr:row>58</xdr:row>
      <xdr:rowOff>83667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8293</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0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61616</xdr:rowOff>
    </xdr:from>
    <xdr:to>
      <xdr:col>24</xdr:col>
      <xdr:colOff>152400</xdr:colOff>
      <xdr:row>50</xdr:row>
      <xdr:rowOff>61616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3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84777</xdr:rowOff>
    </xdr:from>
    <xdr:to>
      <xdr:col>24</xdr:col>
      <xdr:colOff>63500</xdr:colOff>
      <xdr:row>56</xdr:row>
      <xdr:rowOff>139027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343077"/>
          <a:ext cx="838200" cy="39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117498</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18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139071</xdr:rowOff>
    </xdr:from>
    <xdr:to>
      <xdr:col>24</xdr:col>
      <xdr:colOff>114300</xdr:colOff>
      <xdr:row>57</xdr:row>
      <xdr:rowOff>69221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4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106177</xdr:rowOff>
    </xdr:from>
    <xdr:to>
      <xdr:col>19</xdr:col>
      <xdr:colOff>177800</xdr:colOff>
      <xdr:row>56</xdr:row>
      <xdr:rowOff>139027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707377"/>
          <a:ext cx="889000" cy="3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143242</xdr:rowOff>
    </xdr:from>
    <xdr:to>
      <xdr:col>20</xdr:col>
      <xdr:colOff>38100</xdr:colOff>
      <xdr:row>59</xdr:row>
      <xdr:rowOff>73392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1008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64519</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18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106177</xdr:rowOff>
    </xdr:from>
    <xdr:to>
      <xdr:col>15</xdr:col>
      <xdr:colOff>50800</xdr:colOff>
      <xdr:row>57</xdr:row>
      <xdr:rowOff>5048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707377"/>
          <a:ext cx="889000" cy="7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4305</xdr:rowOff>
    </xdr:from>
    <xdr:to>
      <xdr:col>15</xdr:col>
      <xdr:colOff>101600</xdr:colOff>
      <xdr:row>59</xdr:row>
      <xdr:rowOff>105905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101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97032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21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5048</xdr:rowOff>
    </xdr:from>
    <xdr:to>
      <xdr:col>10</xdr:col>
      <xdr:colOff>114300</xdr:colOff>
      <xdr:row>57</xdr:row>
      <xdr:rowOff>18424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777698"/>
          <a:ext cx="889000" cy="1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25519</xdr:rowOff>
    </xdr:from>
    <xdr:to>
      <xdr:col>10</xdr:col>
      <xdr:colOff>165100</xdr:colOff>
      <xdr:row>59</xdr:row>
      <xdr:rowOff>127119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14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118246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23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58176</xdr:rowOff>
    </xdr:from>
    <xdr:to>
      <xdr:col>6</xdr:col>
      <xdr:colOff>38100</xdr:colOff>
      <xdr:row>59</xdr:row>
      <xdr:rowOff>159776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1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150903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26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33977</xdr:rowOff>
    </xdr:from>
    <xdr:to>
      <xdr:col>24</xdr:col>
      <xdr:colOff>114300</xdr:colOff>
      <xdr:row>54</xdr:row>
      <xdr:rowOff>135577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2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56854</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14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88227</xdr:rowOff>
    </xdr:from>
    <xdr:to>
      <xdr:col>20</xdr:col>
      <xdr:colOff>38100</xdr:colOff>
      <xdr:row>57</xdr:row>
      <xdr:rowOff>18377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8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34904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464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55377</xdr:rowOff>
    </xdr:from>
    <xdr:to>
      <xdr:col>15</xdr:col>
      <xdr:colOff>101600</xdr:colOff>
      <xdr:row>56</xdr:row>
      <xdr:rowOff>156977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6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2054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43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125698</xdr:rowOff>
    </xdr:from>
    <xdr:to>
      <xdr:col>10</xdr:col>
      <xdr:colOff>165100</xdr:colOff>
      <xdr:row>57</xdr:row>
      <xdr:rowOff>55848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2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72375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50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139074</xdr:rowOff>
    </xdr:from>
    <xdr:to>
      <xdr:col>6</xdr:col>
      <xdr:colOff>38100</xdr:colOff>
      <xdr:row>57</xdr:row>
      <xdr:rowOff>69224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4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85751</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51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148631</xdr:rowOff>
    </xdr:from>
    <xdr:to>
      <xdr:col>24</xdr:col>
      <xdr:colOff>63500</xdr:colOff>
      <xdr:row>76</xdr:row>
      <xdr:rowOff>59004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07381"/>
          <a:ext cx="838200" cy="8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158104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16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153279</xdr:rowOff>
    </xdr:from>
    <xdr:to>
      <xdr:col>19</xdr:col>
      <xdr:colOff>177800</xdr:colOff>
      <xdr:row>76</xdr:row>
      <xdr:rowOff>59004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012029"/>
          <a:ext cx="889000" cy="7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167949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153279</xdr:rowOff>
    </xdr:from>
    <xdr:to>
      <xdr:col>15</xdr:col>
      <xdr:colOff>50800</xdr:colOff>
      <xdr:row>76</xdr:row>
      <xdr:rowOff>67470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12029"/>
          <a:ext cx="889000" cy="8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38326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67470</xdr:rowOff>
    </xdr:from>
    <xdr:to>
      <xdr:col>10</xdr:col>
      <xdr:colOff>114300</xdr:colOff>
      <xdr:row>76</xdr:row>
      <xdr:rowOff>77819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097670"/>
          <a:ext cx="889000" cy="1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41450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69125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97830</xdr:rowOff>
    </xdr:from>
    <xdr:to>
      <xdr:col>24</xdr:col>
      <xdr:colOff>114300</xdr:colOff>
      <xdr:row>76</xdr:row>
      <xdr:rowOff>27980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120707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08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8204</xdr:rowOff>
    </xdr:from>
    <xdr:to>
      <xdr:col>20</xdr:col>
      <xdr:colOff>38100</xdr:colOff>
      <xdr:row>76</xdr:row>
      <xdr:rowOff>109804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126331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1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102479</xdr:rowOff>
    </xdr:from>
    <xdr:to>
      <xdr:col>15</xdr:col>
      <xdr:colOff>101600</xdr:colOff>
      <xdr:row>76</xdr:row>
      <xdr:rowOff>32629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6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49156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3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16670</xdr:rowOff>
    </xdr:from>
    <xdr:to>
      <xdr:col>10</xdr:col>
      <xdr:colOff>165100</xdr:colOff>
      <xdr:row>76</xdr:row>
      <xdr:rowOff>118270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4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134797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2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27019</xdr:rowOff>
    </xdr:from>
    <xdr:to>
      <xdr:col>6</xdr:col>
      <xdr:colOff>38100</xdr:colOff>
      <xdr:row>76</xdr:row>
      <xdr:rowOff>128619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5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145145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32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125985</xdr:rowOff>
    </xdr:from>
    <xdr:to>
      <xdr:col>24</xdr:col>
      <xdr:colOff>63500</xdr:colOff>
      <xdr:row>96</xdr:row>
      <xdr:rowOff>87764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5727935"/>
          <a:ext cx="838200" cy="81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48648</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3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122185</xdr:rowOff>
    </xdr:from>
    <xdr:to>
      <xdr:col>19</xdr:col>
      <xdr:colOff>177800</xdr:colOff>
      <xdr:row>96</xdr:row>
      <xdr:rowOff>87764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409935"/>
          <a:ext cx="889000" cy="13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85944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20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122185</xdr:rowOff>
    </xdr:from>
    <xdr:to>
      <xdr:col>15</xdr:col>
      <xdr:colOff>50800</xdr:colOff>
      <xdr:row>96</xdr:row>
      <xdr:rowOff>41762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409935"/>
          <a:ext cx="889000" cy="9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70962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41762</xdr:rowOff>
    </xdr:from>
    <xdr:to>
      <xdr:col>10</xdr:col>
      <xdr:colOff>114300</xdr:colOff>
      <xdr:row>96</xdr:row>
      <xdr:rowOff>135128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500962"/>
          <a:ext cx="889000" cy="9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87151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110025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75185</xdr:rowOff>
    </xdr:from>
    <xdr:to>
      <xdr:col>24</xdr:col>
      <xdr:colOff>114300</xdr:colOff>
      <xdr:row>92</xdr:row>
      <xdr:rowOff>5335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567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98062</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528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36964</xdr:rowOff>
    </xdr:from>
    <xdr:to>
      <xdr:col>20</xdr:col>
      <xdr:colOff>38100</xdr:colOff>
      <xdr:row>96</xdr:row>
      <xdr:rowOff>138564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9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129691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58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71385</xdr:rowOff>
    </xdr:from>
    <xdr:to>
      <xdr:col>15</xdr:col>
      <xdr:colOff>101600</xdr:colOff>
      <xdr:row>96</xdr:row>
      <xdr:rowOff>1535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3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18062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13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162412</xdr:rowOff>
    </xdr:from>
    <xdr:to>
      <xdr:col>10</xdr:col>
      <xdr:colOff>165100</xdr:colOff>
      <xdr:row>96</xdr:row>
      <xdr:rowOff>92562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45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109089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22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84328</xdr:rowOff>
    </xdr:from>
    <xdr:to>
      <xdr:col>6</xdr:col>
      <xdr:colOff>38100</xdr:colOff>
      <xdr:row>97</xdr:row>
      <xdr:rowOff>14478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54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5605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63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60342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232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28719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43197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22242</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111016</xdr:rowOff>
    </xdr:from>
    <xdr:to>
      <xdr:col>55</xdr:col>
      <xdr:colOff>0</xdr:colOff>
      <xdr:row>55</xdr:row>
      <xdr:rowOff>157376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540766"/>
          <a:ext cx="838200" cy="4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106572</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07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157376</xdr:rowOff>
    </xdr:from>
    <xdr:to>
      <xdr:col>50</xdr:col>
      <xdr:colOff>114300</xdr:colOff>
      <xdr:row>56</xdr:row>
      <xdr:rowOff>18393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587126"/>
          <a:ext cx="889000" cy="3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73676</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18393</xdr:rowOff>
    </xdr:from>
    <xdr:to>
      <xdr:col>45</xdr:col>
      <xdr:colOff>177800</xdr:colOff>
      <xdr:row>56</xdr:row>
      <xdr:rowOff>67417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619593"/>
          <a:ext cx="889000" cy="4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75323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8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63353</xdr:rowOff>
    </xdr:from>
    <xdr:to>
      <xdr:col>41</xdr:col>
      <xdr:colOff>50800</xdr:colOff>
      <xdr:row>56</xdr:row>
      <xdr:rowOff>67417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664553"/>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64018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8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79586</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60216</xdr:rowOff>
    </xdr:from>
    <xdr:to>
      <xdr:col>55</xdr:col>
      <xdr:colOff>50800</xdr:colOff>
      <xdr:row>55</xdr:row>
      <xdr:rowOff>161816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48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83093</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3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106576</xdr:rowOff>
    </xdr:from>
    <xdr:to>
      <xdr:col>50</xdr:col>
      <xdr:colOff>165100</xdr:colOff>
      <xdr:row>56</xdr:row>
      <xdr:rowOff>36726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53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53253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31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139043</xdr:rowOff>
    </xdr:from>
    <xdr:to>
      <xdr:col>46</xdr:col>
      <xdr:colOff>38100</xdr:colOff>
      <xdr:row>56</xdr:row>
      <xdr:rowOff>69193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56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85720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34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16617</xdr:rowOff>
    </xdr:from>
    <xdr:to>
      <xdr:col>41</xdr:col>
      <xdr:colOff>101600</xdr:colOff>
      <xdr:row>56</xdr:row>
      <xdr:rowOff>118217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61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134744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3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12553</xdr:rowOff>
    </xdr:from>
    <xdr:to>
      <xdr:col>36</xdr:col>
      <xdr:colOff>165100</xdr:colOff>
      <xdr:row>56</xdr:row>
      <xdr:rowOff>114153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61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130680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3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57036</xdr:rowOff>
    </xdr:from>
    <xdr:to>
      <xdr:col>55</xdr:col>
      <xdr:colOff>0</xdr:colOff>
      <xdr:row>72</xdr:row>
      <xdr:rowOff>2769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2229986"/>
          <a:ext cx="838200" cy="1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120273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50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57036</xdr:rowOff>
    </xdr:from>
    <xdr:to>
      <xdr:col>50</xdr:col>
      <xdr:colOff>114300</xdr:colOff>
      <xdr:row>76</xdr:row>
      <xdr:rowOff>120435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2229986"/>
          <a:ext cx="889000" cy="92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19423</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120435</xdr:rowOff>
    </xdr:from>
    <xdr:to>
      <xdr:col>45</xdr:col>
      <xdr:colOff>177800</xdr:colOff>
      <xdr:row>77</xdr:row>
      <xdr:rowOff>109119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150635"/>
          <a:ext cx="889000" cy="16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62462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62903</xdr:rowOff>
    </xdr:from>
    <xdr:to>
      <xdr:col>41</xdr:col>
      <xdr:colOff>50800</xdr:colOff>
      <xdr:row>77</xdr:row>
      <xdr:rowOff>109119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093103"/>
          <a:ext cx="889000" cy="21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53064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87940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123419</xdr:rowOff>
    </xdr:from>
    <xdr:to>
      <xdr:col>55</xdr:col>
      <xdr:colOff>50800</xdr:colOff>
      <xdr:row>72</xdr:row>
      <xdr:rowOff>53569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29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146296</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14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6236</xdr:rowOff>
    </xdr:from>
    <xdr:to>
      <xdr:col>50</xdr:col>
      <xdr:colOff>165100</xdr:colOff>
      <xdr:row>71</xdr:row>
      <xdr:rowOff>107836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1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124363</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1954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69635</xdr:rowOff>
    </xdr:from>
    <xdr:to>
      <xdr:col>46</xdr:col>
      <xdr:colOff>38100</xdr:colOff>
      <xdr:row>76</xdr:row>
      <xdr:rowOff>171235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0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16311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87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58319</xdr:rowOff>
    </xdr:from>
    <xdr:to>
      <xdr:col>41</xdr:col>
      <xdr:colOff>101600</xdr:colOff>
      <xdr:row>77</xdr:row>
      <xdr:rowOff>159919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5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4996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03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12103</xdr:rowOff>
    </xdr:from>
    <xdr:to>
      <xdr:col>36</xdr:col>
      <xdr:colOff>165100</xdr:colOff>
      <xdr:row>76</xdr:row>
      <xdr:rowOff>113703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04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130230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281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102975</xdr:rowOff>
    </xdr:from>
    <xdr:to>
      <xdr:col>55</xdr:col>
      <xdr:colOff>0</xdr:colOff>
      <xdr:row>94</xdr:row>
      <xdr:rowOff>31401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5704925"/>
          <a:ext cx="838200" cy="44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106566</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94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23732</xdr:rowOff>
    </xdr:from>
    <xdr:to>
      <xdr:col>50</xdr:col>
      <xdr:colOff>114300</xdr:colOff>
      <xdr:row>94</xdr:row>
      <xdr:rowOff>31401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5625682"/>
          <a:ext cx="889000" cy="52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84106</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23732</xdr:rowOff>
    </xdr:from>
    <xdr:to>
      <xdr:col>45</xdr:col>
      <xdr:colOff>177800</xdr:colOff>
      <xdr:row>92</xdr:row>
      <xdr:rowOff>98963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5625682"/>
          <a:ext cx="889000" cy="24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71888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5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98963</xdr:rowOff>
    </xdr:from>
    <xdr:to>
      <xdr:col>41</xdr:col>
      <xdr:colOff>50800</xdr:colOff>
      <xdr:row>94</xdr:row>
      <xdr:rowOff>30423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5872363"/>
          <a:ext cx="889000" cy="27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86278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108600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52175</xdr:rowOff>
    </xdr:from>
    <xdr:to>
      <xdr:col>55</xdr:col>
      <xdr:colOff>50800</xdr:colOff>
      <xdr:row>91</xdr:row>
      <xdr:rowOff>153775</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56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75052</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550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152051</xdr:rowOff>
    </xdr:from>
    <xdr:to>
      <xdr:col>50</xdr:col>
      <xdr:colOff>165100</xdr:colOff>
      <xdr:row>94</xdr:row>
      <xdr:rowOff>82201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09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98728</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587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144382</xdr:rowOff>
    </xdr:from>
    <xdr:to>
      <xdr:col>46</xdr:col>
      <xdr:colOff>38100</xdr:colOff>
      <xdr:row>91</xdr:row>
      <xdr:rowOff>74532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557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91059</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5350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48163</xdr:rowOff>
    </xdr:from>
    <xdr:to>
      <xdr:col>41</xdr:col>
      <xdr:colOff>101600</xdr:colOff>
      <xdr:row>92</xdr:row>
      <xdr:rowOff>149763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582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166290</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55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151073</xdr:rowOff>
    </xdr:from>
    <xdr:to>
      <xdr:col>36</xdr:col>
      <xdr:colOff>165100</xdr:colOff>
      <xdr:row>94</xdr:row>
      <xdr:rowOff>81223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09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97750</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587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12849</xdr:rowOff>
    </xdr:from>
    <xdr:to>
      <xdr:col>85</xdr:col>
      <xdr:colOff>127000</xdr:colOff>
      <xdr:row>38</xdr:row>
      <xdr:rowOff>30375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527949"/>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30375</xdr:rowOff>
    </xdr:from>
    <xdr:to>
      <xdr:col>81</xdr:col>
      <xdr:colOff>50800</xdr:colOff>
      <xdr:row>38</xdr:row>
      <xdr:rowOff>48314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45475"/>
          <a:ext cx="889000" cy="1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34195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0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27011</xdr:rowOff>
    </xdr:from>
    <xdr:to>
      <xdr:col>76</xdr:col>
      <xdr:colOff>114300</xdr:colOff>
      <xdr:row>38</xdr:row>
      <xdr:rowOff>48314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542111"/>
          <a:ext cx="889000" cy="2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28012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27011</xdr:rowOff>
    </xdr:from>
    <xdr:to>
      <xdr:col>71</xdr:col>
      <xdr:colOff>177800</xdr:colOff>
      <xdr:row>38</xdr:row>
      <xdr:rowOff>56882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42111"/>
          <a:ext cx="889000" cy="2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60342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64054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133499</xdr:rowOff>
    </xdr:from>
    <xdr:to>
      <xdr:col>85</xdr:col>
      <xdr:colOff>177800</xdr:colOff>
      <xdr:row>38</xdr:row>
      <xdr:rowOff>63649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7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48426</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39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151025</xdr:rowOff>
    </xdr:from>
    <xdr:to>
      <xdr:col>81</xdr:col>
      <xdr:colOff>101600</xdr:colOff>
      <xdr:row>38</xdr:row>
      <xdr:rowOff>81175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9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72302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58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168964</xdr:rowOff>
    </xdr:from>
    <xdr:to>
      <xdr:col>76</xdr:col>
      <xdr:colOff>165100</xdr:colOff>
      <xdr:row>38</xdr:row>
      <xdr:rowOff>99114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1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90241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0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147661</xdr:rowOff>
    </xdr:from>
    <xdr:to>
      <xdr:col>72</xdr:col>
      <xdr:colOff>38100</xdr:colOff>
      <xdr:row>38</xdr:row>
      <xdr:rowOff>77811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9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68938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6082</xdr:rowOff>
    </xdr:from>
    <xdr:to>
      <xdr:col>67</xdr:col>
      <xdr:colOff>101600</xdr:colOff>
      <xdr:row>38</xdr:row>
      <xdr:rowOff>107682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98809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1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100046</xdr:rowOff>
    </xdr:from>
    <xdr:to>
      <xdr:col>85</xdr:col>
      <xdr:colOff>127000</xdr:colOff>
      <xdr:row>57</xdr:row>
      <xdr:rowOff>29926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8843996"/>
          <a:ext cx="838200" cy="95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9819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82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100046</xdr:rowOff>
    </xdr:from>
    <xdr:to>
      <xdr:col>81</xdr:col>
      <xdr:colOff>50800</xdr:colOff>
      <xdr:row>54</xdr:row>
      <xdr:rowOff>112466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8843996"/>
          <a:ext cx="889000" cy="52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151741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9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112466</xdr:rowOff>
    </xdr:from>
    <xdr:to>
      <xdr:col>76</xdr:col>
      <xdr:colOff>114300</xdr:colOff>
      <xdr:row>56</xdr:row>
      <xdr:rowOff>75380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370766"/>
          <a:ext cx="889000" cy="30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16090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75380</xdr:rowOff>
    </xdr:from>
    <xdr:to>
      <xdr:col>71</xdr:col>
      <xdr:colOff>177800</xdr:colOff>
      <xdr:row>57</xdr:row>
      <xdr:rowOff>64586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676580"/>
          <a:ext cx="889000" cy="16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22243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28576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9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150576</xdr:rowOff>
    </xdr:from>
    <xdr:to>
      <xdr:col>85</xdr:col>
      <xdr:colOff>177800</xdr:colOff>
      <xdr:row>57</xdr:row>
      <xdr:rowOff>80726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5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2003</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6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49246</xdr:rowOff>
    </xdr:from>
    <xdr:to>
      <xdr:col>81</xdr:col>
      <xdr:colOff>101600</xdr:colOff>
      <xdr:row>51</xdr:row>
      <xdr:rowOff>150846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879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167373</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81795" y="8568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61666</xdr:rowOff>
    </xdr:from>
    <xdr:to>
      <xdr:col>76</xdr:col>
      <xdr:colOff>165100</xdr:colOff>
      <xdr:row>54</xdr:row>
      <xdr:rowOff>163266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31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8343</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909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24580</xdr:rowOff>
    </xdr:from>
    <xdr:to>
      <xdr:col>72</xdr:col>
      <xdr:colOff>38100</xdr:colOff>
      <xdr:row>56</xdr:row>
      <xdr:rowOff>126180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62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142707</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03795" y="9401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13786</xdr:rowOff>
    </xdr:from>
    <xdr:to>
      <xdr:col>67</xdr:col>
      <xdr:colOff>101600</xdr:colOff>
      <xdr:row>57</xdr:row>
      <xdr:rowOff>115386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131913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56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93294</xdr:rowOff>
    </xdr:from>
    <xdr:to>
      <xdr:col>85</xdr:col>
      <xdr:colOff>127000</xdr:colOff>
      <xdr:row>78</xdr:row>
      <xdr:rowOff>104428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466394"/>
          <a:ext cx="838200" cy="1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66067</xdr:rowOff>
    </xdr:from>
    <xdr:to>
      <xdr:col>81</xdr:col>
      <xdr:colOff>50800</xdr:colOff>
      <xdr:row>78</xdr:row>
      <xdr:rowOff>93294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439167"/>
          <a:ext cx="889000" cy="2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57614</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0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66067</xdr:rowOff>
    </xdr:from>
    <xdr:to>
      <xdr:col>76</xdr:col>
      <xdr:colOff>114300</xdr:colOff>
      <xdr:row>78</xdr:row>
      <xdr:rowOff>138877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439167"/>
          <a:ext cx="889000" cy="7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99768</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12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135220</xdr:rowOff>
    </xdr:from>
    <xdr:to>
      <xdr:col>71</xdr:col>
      <xdr:colOff>177800</xdr:colOff>
      <xdr:row>78</xdr:row>
      <xdr:rowOff>138877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08320"/>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0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131771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1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53628</xdr:rowOff>
    </xdr:from>
    <xdr:to>
      <xdr:col>85</xdr:col>
      <xdr:colOff>177800</xdr:colOff>
      <xdr:row>78</xdr:row>
      <xdr:rowOff>155228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140005</xdr:rowOff>
    </xdr:from>
    <xdr:ext cx="469744"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34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42494</xdr:rowOff>
    </xdr:from>
    <xdr:to>
      <xdr:col>81</xdr:col>
      <xdr:colOff>101600</xdr:colOff>
      <xdr:row>78</xdr:row>
      <xdr:rowOff>144094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41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135221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50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15267</xdr:rowOff>
    </xdr:from>
    <xdr:to>
      <xdr:col>76</xdr:col>
      <xdr:colOff>165100</xdr:colOff>
      <xdr:row>78</xdr:row>
      <xdr:rowOff>116867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38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107994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48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88077</xdr:rowOff>
    </xdr:from>
    <xdr:to>
      <xdr:col>72</xdr:col>
      <xdr:colOff>38100</xdr:colOff>
      <xdr:row>79</xdr:row>
      <xdr:rowOff>18227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6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9354</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46333" y="13553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84420</xdr:rowOff>
    </xdr:from>
    <xdr:to>
      <xdr:col>67</xdr:col>
      <xdr:colOff>101600</xdr:colOff>
      <xdr:row>79</xdr:row>
      <xdr:rowOff>14570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4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5697</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5017" y="13550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106896</xdr:rowOff>
    </xdr:from>
    <xdr:to>
      <xdr:col>85</xdr:col>
      <xdr:colOff>127000</xdr:colOff>
      <xdr:row>97</xdr:row>
      <xdr:rowOff>109274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737546"/>
          <a:ext cx="8382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89687</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7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101273</xdr:rowOff>
    </xdr:from>
    <xdr:to>
      <xdr:col>81</xdr:col>
      <xdr:colOff>50800</xdr:colOff>
      <xdr:row>97</xdr:row>
      <xdr:rowOff>106896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731923"/>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42778</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86299</xdr:rowOff>
    </xdr:from>
    <xdr:to>
      <xdr:col>76</xdr:col>
      <xdr:colOff>114300</xdr:colOff>
      <xdr:row>97</xdr:row>
      <xdr:rowOff>101273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716949"/>
          <a:ext cx="889000" cy="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55725</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84981</xdr:rowOff>
    </xdr:from>
    <xdr:to>
      <xdr:col>71</xdr:col>
      <xdr:colOff>177800</xdr:colOff>
      <xdr:row>97</xdr:row>
      <xdr:rowOff>86299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715631"/>
          <a:ext cx="889000" cy="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57202</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50916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58474</xdr:rowOff>
    </xdr:from>
    <xdr:to>
      <xdr:col>85</xdr:col>
      <xdr:colOff>177800</xdr:colOff>
      <xdr:row>97</xdr:row>
      <xdr:rowOff>160074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8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36901</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6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56096</xdr:rowOff>
    </xdr:from>
    <xdr:to>
      <xdr:col>81</xdr:col>
      <xdr:colOff>101600</xdr:colOff>
      <xdr:row>97</xdr:row>
      <xdr:rowOff>157696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8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148823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7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50473</xdr:rowOff>
    </xdr:from>
    <xdr:to>
      <xdr:col>76</xdr:col>
      <xdr:colOff>165100</xdr:colOff>
      <xdr:row>97</xdr:row>
      <xdr:rowOff>152073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8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143200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7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35499</xdr:rowOff>
    </xdr:from>
    <xdr:to>
      <xdr:col>72</xdr:col>
      <xdr:colOff>38100</xdr:colOff>
      <xdr:row>97</xdr:row>
      <xdr:rowOff>137099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6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128226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5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34181</xdr:rowOff>
    </xdr:from>
    <xdr:to>
      <xdr:col>67</xdr:col>
      <xdr:colOff>101600</xdr:colOff>
      <xdr:row>97</xdr:row>
      <xdr:rowOff>135781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6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126908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5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衛生</a:t>
          </a:r>
          <a:r>
            <a:rPr kumimoji="1" lang="ja-JP" altLang="ja-JP" sz="1100">
              <a:solidFill>
                <a:schemeClr val="dk1"/>
              </a:solidFill>
              <a:effectLst/>
              <a:latin typeface="+mn-lt"/>
              <a:ea typeface="+mn-ea"/>
              <a:cs typeface="+mn-cs"/>
            </a:rPr>
            <a:t>費については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a:t>
          </a:r>
          <a:r>
            <a:rPr kumimoji="1" lang="en-US" altLang="ja-JP" sz="1100">
              <a:solidFill>
                <a:schemeClr val="dk1"/>
              </a:solidFill>
              <a:effectLst/>
              <a:latin typeface="+mn-lt"/>
              <a:ea typeface="+mn-ea"/>
              <a:cs typeface="+mn-cs"/>
            </a:rPr>
            <a:t>123,510</a:t>
          </a:r>
          <a:r>
            <a:rPr kumimoji="1" lang="ja-JP" altLang="ja-JP" sz="1100">
              <a:solidFill>
                <a:schemeClr val="dk1"/>
              </a:solidFill>
              <a:effectLst/>
              <a:latin typeface="+mn-lt"/>
              <a:ea typeface="+mn-ea"/>
              <a:cs typeface="+mn-cs"/>
            </a:rPr>
            <a:t>円となっており、前年度と比較して</a:t>
          </a:r>
          <a:r>
            <a:rPr kumimoji="1" lang="en-US" altLang="ja-JP" sz="1100">
              <a:solidFill>
                <a:schemeClr val="dk1"/>
              </a:solidFill>
              <a:effectLst/>
              <a:latin typeface="+mn-lt"/>
              <a:ea typeface="+mn-ea"/>
              <a:cs typeface="+mn-cs"/>
            </a:rPr>
            <a:t>75,239</a:t>
          </a:r>
          <a:r>
            <a:rPr kumimoji="1" lang="ja-JP" altLang="ja-JP" sz="1100">
              <a:solidFill>
                <a:schemeClr val="dk1"/>
              </a:solidFill>
              <a:effectLst/>
              <a:latin typeface="+mn-lt"/>
              <a:ea typeface="+mn-ea"/>
              <a:cs typeface="+mn-cs"/>
            </a:rPr>
            <a:t>円増加し、類似団体</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位となった。一般廃棄物最終処分場</a:t>
          </a:r>
          <a:r>
            <a:rPr kumimoji="1" lang="ja-JP" altLang="en-US" sz="1100">
              <a:solidFill>
                <a:schemeClr val="dk1"/>
              </a:solidFill>
              <a:effectLst/>
              <a:latin typeface="+mn-lt"/>
              <a:ea typeface="+mn-ea"/>
              <a:cs typeface="+mn-cs"/>
            </a:rPr>
            <a:t>整備</a:t>
          </a:r>
          <a:r>
            <a:rPr kumimoji="1" lang="ja-JP" altLang="ja-JP" sz="1100">
              <a:solidFill>
                <a:schemeClr val="dk1"/>
              </a:solidFill>
              <a:effectLst/>
              <a:latin typeface="+mn-lt"/>
              <a:ea typeface="+mn-ea"/>
              <a:cs typeface="+mn-cs"/>
            </a:rPr>
            <a:t>事業が行われたことによるものである。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・教育費については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a:t>
          </a:r>
          <a:r>
            <a:rPr kumimoji="1" lang="en-US" altLang="ja-JP" sz="1100">
              <a:solidFill>
                <a:schemeClr val="dk1"/>
              </a:solidFill>
              <a:effectLst/>
              <a:latin typeface="+mn-lt"/>
              <a:ea typeface="+mn-ea"/>
              <a:cs typeface="+mn-cs"/>
            </a:rPr>
            <a:t>93,812</a:t>
          </a:r>
          <a:r>
            <a:rPr kumimoji="1" lang="ja-JP" altLang="ja-JP" sz="1100">
              <a:solidFill>
                <a:schemeClr val="dk1"/>
              </a:solidFill>
              <a:effectLst/>
              <a:latin typeface="+mn-lt"/>
              <a:ea typeface="+mn-ea"/>
              <a:cs typeface="+mn-cs"/>
            </a:rPr>
            <a:t>円となっており、前年度と比較して</a:t>
          </a:r>
          <a:r>
            <a:rPr kumimoji="1" lang="en-US" altLang="ja-JP" sz="1100">
              <a:solidFill>
                <a:schemeClr val="dk1"/>
              </a:solidFill>
              <a:effectLst/>
              <a:latin typeface="+mn-lt"/>
              <a:ea typeface="+mn-ea"/>
              <a:cs typeface="+mn-cs"/>
            </a:rPr>
            <a:t>251,596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位となった。これは村内中学校の統合整備事業</a:t>
          </a:r>
          <a:r>
            <a:rPr kumimoji="1" lang="ja-JP" altLang="en-US" sz="1100">
              <a:solidFill>
                <a:schemeClr val="dk1"/>
              </a:solidFill>
              <a:effectLst/>
              <a:latin typeface="+mn-lt"/>
              <a:ea typeface="+mn-ea"/>
              <a:cs typeface="+mn-cs"/>
            </a:rPr>
            <a:t>の終了</a:t>
          </a:r>
          <a:r>
            <a:rPr kumimoji="1" lang="ja-JP" altLang="ja-JP" sz="1100">
              <a:solidFill>
                <a:schemeClr val="dk1"/>
              </a:solidFill>
              <a:effectLst/>
              <a:latin typeface="+mn-lt"/>
              <a:ea typeface="+mn-ea"/>
              <a:cs typeface="+mn-cs"/>
            </a:rPr>
            <a:t>等によるものである。</a:t>
          </a:r>
          <a:endParaRPr lang="ja-JP" altLang="ja-JP" sz="1400">
            <a:effectLst/>
          </a:endParaRPr>
        </a:p>
        <a:p>
          <a:r>
            <a:rPr kumimoji="1" lang="ja-JP" altLang="ja-JP" sz="1100">
              <a:solidFill>
                <a:schemeClr val="dk1"/>
              </a:solidFill>
              <a:effectLst/>
              <a:latin typeface="+mn-lt"/>
              <a:ea typeface="+mn-ea"/>
              <a:cs typeface="+mn-cs"/>
            </a:rPr>
            <a:t>・商工費については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a:t>
          </a:r>
          <a:r>
            <a:rPr kumimoji="1" lang="en-US" altLang="ja-JP" sz="1100">
              <a:solidFill>
                <a:schemeClr val="dk1"/>
              </a:solidFill>
              <a:effectLst/>
              <a:latin typeface="+mn-lt"/>
              <a:ea typeface="+mn-ea"/>
              <a:cs typeface="+mn-cs"/>
            </a:rPr>
            <a:t>97,782</a:t>
          </a:r>
          <a:r>
            <a:rPr kumimoji="1" lang="ja-JP" altLang="ja-JP" sz="1100">
              <a:solidFill>
                <a:schemeClr val="dk1"/>
              </a:solidFill>
              <a:effectLst/>
              <a:latin typeface="+mn-lt"/>
              <a:ea typeface="+mn-ea"/>
              <a:cs typeface="+mn-cs"/>
            </a:rPr>
            <a:t>円となっており、前年度と比較して</a:t>
          </a:r>
          <a:r>
            <a:rPr kumimoji="1" lang="en-US" altLang="ja-JP" sz="1100">
              <a:solidFill>
                <a:schemeClr val="dk1"/>
              </a:solidFill>
              <a:effectLst/>
              <a:latin typeface="+mn-lt"/>
              <a:ea typeface="+mn-ea"/>
              <a:cs typeface="+mn-cs"/>
            </a:rPr>
            <a:t>9,227</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位となった。これは万座毛周辺活性化施設整備工事によるものである。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沖縄県恩納村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年度については</a:t>
          </a:r>
          <a:r>
            <a:rPr kumimoji="1" lang="ja-JP" altLang="en-US" sz="1100">
              <a:solidFill>
                <a:schemeClr val="dk1"/>
              </a:solidFill>
              <a:effectLst/>
              <a:latin typeface="+mn-lt"/>
              <a:ea typeface="+mn-ea"/>
              <a:cs typeface="+mn-cs"/>
            </a:rPr>
            <a:t>財政調整基金取崩が行われ、</a:t>
          </a:r>
          <a:r>
            <a:rPr kumimoji="1" lang="ja-JP" altLang="ja-JP" sz="1100">
              <a:solidFill>
                <a:schemeClr val="dk1"/>
              </a:solidFill>
              <a:effectLst/>
              <a:latin typeface="+mn-lt"/>
              <a:ea typeface="+mn-ea"/>
              <a:cs typeface="+mn-cs"/>
            </a:rPr>
            <a:t>これまでの残高（</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億円）をやや下回る</a:t>
          </a:r>
          <a:r>
            <a:rPr kumimoji="1" lang="ja-JP" altLang="en-US" sz="1100">
              <a:solidFill>
                <a:schemeClr val="dk1"/>
              </a:solidFill>
              <a:effectLst/>
              <a:latin typeface="+mn-lt"/>
              <a:ea typeface="+mn-ea"/>
              <a:cs typeface="+mn-cs"/>
            </a:rPr>
            <a:t>結果と</a:t>
          </a:r>
          <a:r>
            <a:rPr kumimoji="1" lang="ja-JP" altLang="ja-JP" sz="1100">
              <a:solidFill>
                <a:schemeClr val="dk1"/>
              </a:solidFill>
              <a:effectLst/>
              <a:latin typeface="+mn-lt"/>
              <a:ea typeface="+mn-ea"/>
              <a:cs typeface="+mn-cs"/>
            </a:rPr>
            <a:t>なった。</a:t>
          </a:r>
          <a:endParaRPr lang="ja-JP" altLang="ja-JP" sz="1400">
            <a:effectLst/>
          </a:endParaRPr>
        </a:p>
        <a:p>
          <a:r>
            <a:rPr kumimoji="1" lang="ja-JP" altLang="ja-JP" sz="1100">
              <a:solidFill>
                <a:schemeClr val="dk1"/>
              </a:solidFill>
              <a:effectLst/>
              <a:latin typeface="+mn-lt"/>
              <a:ea typeface="+mn-ea"/>
              <a:cs typeface="+mn-cs"/>
            </a:rPr>
            <a:t>・実質収支額については、</a:t>
          </a:r>
          <a:r>
            <a:rPr kumimoji="1" lang="ja-JP" altLang="en-US" sz="1100">
              <a:solidFill>
                <a:schemeClr val="dk1"/>
              </a:solidFill>
              <a:effectLst/>
              <a:latin typeface="+mn-lt"/>
              <a:ea typeface="+mn-ea"/>
              <a:cs typeface="+mn-cs"/>
            </a:rPr>
            <a:t>歳入増とそれによる歳入歳出差引の増に伴って増加した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沖縄県恩納村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・全会計で黒字の状態が続いており、健全な財政状況にあるといえる。</a:t>
          </a:r>
          <a:endParaRPr lang="ja-JP" altLang="ja-JP" sz="1400">
            <a:effectLst/>
          </a:endParaRPr>
        </a:p>
        <a:p>
          <a:r>
            <a:rPr kumimoji="1" lang="ja-JP" altLang="ja-JP" sz="1100">
              <a:solidFill>
                <a:schemeClr val="dk1"/>
              </a:solidFill>
              <a:effectLst/>
              <a:latin typeface="+mn-lt"/>
              <a:ea typeface="+mn-ea"/>
              <a:cs typeface="+mn-cs"/>
            </a:rPr>
            <a:t>　一般会計は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3.91</a:t>
          </a:r>
          <a:r>
            <a:rPr kumimoji="1" lang="ja-JP" altLang="en-US" sz="1100">
              <a:solidFill>
                <a:schemeClr val="dk1"/>
              </a:solidFill>
              <a:effectLst/>
              <a:latin typeface="+mn-lt"/>
              <a:ea typeface="+mn-ea"/>
              <a:cs typeface="+mn-cs"/>
            </a:rPr>
            <a:t>ポイント増加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水道事業については、村内での需要増により健全な状態が続いているが、</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年度より水道管の更新事業を実施しているため、今後も計画的な運営が求められる。</a:t>
          </a:r>
          <a:endParaRPr lang="ja-JP" altLang="ja-JP" sz="1400">
            <a:effectLst/>
          </a:endParaRPr>
        </a:p>
        <a:p>
          <a:r>
            <a:rPr kumimoji="1" lang="ja-JP" altLang="ja-JP" sz="1100">
              <a:solidFill>
                <a:schemeClr val="dk1"/>
              </a:solidFill>
              <a:effectLst/>
              <a:latin typeface="+mn-lt"/>
              <a:ea typeface="+mn-ea"/>
              <a:cs typeface="+mn-cs"/>
            </a:rPr>
            <a:t>　国保、下水道、後期高齢の特別会計については、一般会計からの繰入金により、黒字を維持しているが、下水道事業は継続整備中であり、供用開始区域においては引き続き接続普及率の向上に努め、使用料の徴収により適正な運営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星原 諒一" id="{D04A4DAD-BE2C-44DD-826B-6C5F0F353638}" userId="S::hoshihara@chklab.com::826d4fb6-a316-4ef5-97d3-35095991bf94"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readedComments/threadedComment1.xml><?xml version="1.0" encoding="utf-8"?>
<ThreadedComments xmlns="http://schemas.microsoft.com/office/spreadsheetml/2018/threadedcomments" xmlns:x="http://schemas.openxmlformats.org/spreadsheetml/2006/main">
  <threadedComment ref="AK30" dT="2022-03-03T10:26:47.56" personId="{D04A4DAD-BE2C-44DD-826B-6C5F0F353638}" id="{2859F9C7-9C6B-4547-BC15-686A238B99EF}">
    <text>一般会計からの「他会計補助金」</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40625" style="180" customWidth="1"/>
    <col min="12" max="12" width="2.28515625" style="180" customWidth="1"/>
    <col min="13" max="17" width="2.42578125" style="180" customWidth="1"/>
    <col min="18" max="119" width="2.140625" style="180" customWidth="1"/>
    <col min="120" max="16384" width="0" style="180" hidden="1"/>
  </cols>
  <sheetData>
    <row r="1" spans="1:119" ht="33" customHeight="1" x14ac:dyDescent="0.15">
      <c r="B1" s="393" t="s">
        <v>80</v>
      </c>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393"/>
      <c r="BH1" s="393"/>
      <c r="BI1" s="393"/>
      <c r="BJ1" s="393"/>
      <c r="BK1" s="393"/>
      <c r="BL1" s="393"/>
      <c r="BM1" s="393"/>
      <c r="BN1" s="393"/>
      <c r="BO1" s="393"/>
      <c r="BP1" s="393"/>
      <c r="BQ1" s="393"/>
      <c r="BR1" s="393"/>
      <c r="BS1" s="393"/>
      <c r="BT1" s="393"/>
      <c r="BU1" s="393"/>
      <c r="BV1" s="393"/>
      <c r="BW1" s="393"/>
      <c r="BX1" s="393"/>
      <c r="BY1" s="393"/>
      <c r="BZ1" s="393"/>
      <c r="CA1" s="393"/>
      <c r="CB1" s="393"/>
      <c r="CC1" s="393"/>
      <c r="CD1" s="393"/>
      <c r="CE1" s="393"/>
      <c r="CF1" s="393"/>
      <c r="CG1" s="393"/>
      <c r="CH1" s="393"/>
      <c r="CI1" s="393"/>
      <c r="CJ1" s="393"/>
      <c r="CK1" s="393"/>
      <c r="CL1" s="393"/>
      <c r="CM1" s="393"/>
      <c r="CN1" s="393"/>
      <c r="CO1" s="393"/>
      <c r="CP1" s="393"/>
      <c r="CQ1" s="393"/>
      <c r="CR1" s="393"/>
      <c r="CS1" s="393"/>
      <c r="CT1" s="393"/>
      <c r="CU1" s="393"/>
      <c r="CV1" s="393"/>
      <c r="CW1" s="393"/>
      <c r="CX1" s="393"/>
      <c r="CY1" s="393"/>
      <c r="CZ1" s="393"/>
      <c r="DA1" s="393"/>
      <c r="DB1" s="393"/>
      <c r="DC1" s="393"/>
      <c r="DD1" s="393"/>
      <c r="DE1" s="393"/>
      <c r="DF1" s="393"/>
      <c r="DG1" s="393"/>
      <c r="DH1" s="393"/>
      <c r="DI1" s="393"/>
      <c r="DJ1" s="181"/>
      <c r="DK1" s="181"/>
      <c r="DL1" s="181"/>
      <c r="DM1" s="181"/>
      <c r="DN1" s="181"/>
      <c r="DO1" s="181"/>
    </row>
    <row r="2" spans="1:119" ht="24.75" thickBot="1" x14ac:dyDescent="0.2">
      <c r="B2" s="182" t="s">
        <v>81</v>
      </c>
      <c r="C2" s="182"/>
      <c r="D2" s="183"/>
    </row>
    <row r="3" spans="1:119" ht="18.75" customHeight="1" thickBot="1" x14ac:dyDescent="0.2">
      <c r="A3" s="181"/>
      <c r="B3" s="394" t="s">
        <v>82</v>
      </c>
      <c r="C3" s="395"/>
      <c r="D3" s="395"/>
      <c r="E3" s="396"/>
      <c r="F3" s="396"/>
      <c r="G3" s="396"/>
      <c r="H3" s="396"/>
      <c r="I3" s="396"/>
      <c r="J3" s="396"/>
      <c r="K3" s="396"/>
      <c r="L3" s="396" t="s">
        <v>83</v>
      </c>
      <c r="M3" s="396"/>
      <c r="N3" s="396"/>
      <c r="O3" s="396"/>
      <c r="P3" s="396"/>
      <c r="Q3" s="396"/>
      <c r="R3" s="403"/>
      <c r="S3" s="403"/>
      <c r="T3" s="403"/>
      <c r="U3" s="403"/>
      <c r="V3" s="404"/>
      <c r="W3" s="378" t="s">
        <v>84</v>
      </c>
      <c r="X3" s="379"/>
      <c r="Y3" s="379"/>
      <c r="Z3" s="379"/>
      <c r="AA3" s="379"/>
      <c r="AB3" s="395"/>
      <c r="AC3" s="403" t="s">
        <v>85</v>
      </c>
      <c r="AD3" s="379"/>
      <c r="AE3" s="379"/>
      <c r="AF3" s="379"/>
      <c r="AG3" s="379"/>
      <c r="AH3" s="379"/>
      <c r="AI3" s="379"/>
      <c r="AJ3" s="379"/>
      <c r="AK3" s="379"/>
      <c r="AL3" s="380"/>
      <c r="AM3" s="378" t="s">
        <v>86</v>
      </c>
      <c r="AN3" s="379"/>
      <c r="AO3" s="379"/>
      <c r="AP3" s="379"/>
      <c r="AQ3" s="379"/>
      <c r="AR3" s="379"/>
      <c r="AS3" s="379"/>
      <c r="AT3" s="379"/>
      <c r="AU3" s="379"/>
      <c r="AV3" s="379"/>
      <c r="AW3" s="379"/>
      <c r="AX3" s="380"/>
      <c r="AY3" s="415" t="s">
        <v>1</v>
      </c>
      <c r="AZ3" s="416"/>
      <c r="BA3" s="416"/>
      <c r="BB3" s="416"/>
      <c r="BC3" s="416"/>
      <c r="BD3" s="416"/>
      <c r="BE3" s="416"/>
      <c r="BF3" s="416"/>
      <c r="BG3" s="416"/>
      <c r="BH3" s="416"/>
      <c r="BI3" s="416"/>
      <c r="BJ3" s="416"/>
      <c r="BK3" s="416"/>
      <c r="BL3" s="416"/>
      <c r="BM3" s="417"/>
      <c r="BN3" s="378" t="s">
        <v>87</v>
      </c>
      <c r="BO3" s="379"/>
      <c r="BP3" s="379"/>
      <c r="BQ3" s="379"/>
      <c r="BR3" s="379"/>
      <c r="BS3" s="379"/>
      <c r="BT3" s="379"/>
      <c r="BU3" s="380"/>
      <c r="BV3" s="378" t="s">
        <v>88</v>
      </c>
      <c r="BW3" s="379"/>
      <c r="BX3" s="379"/>
      <c r="BY3" s="379"/>
      <c r="BZ3" s="379"/>
      <c r="CA3" s="379"/>
      <c r="CB3" s="379"/>
      <c r="CC3" s="380"/>
      <c r="CD3" s="415" t="s">
        <v>1</v>
      </c>
      <c r="CE3" s="416"/>
      <c r="CF3" s="416"/>
      <c r="CG3" s="416"/>
      <c r="CH3" s="416"/>
      <c r="CI3" s="416"/>
      <c r="CJ3" s="416"/>
      <c r="CK3" s="416"/>
      <c r="CL3" s="416"/>
      <c r="CM3" s="416"/>
      <c r="CN3" s="416"/>
      <c r="CO3" s="416"/>
      <c r="CP3" s="416"/>
      <c r="CQ3" s="416"/>
      <c r="CR3" s="416"/>
      <c r="CS3" s="417"/>
      <c r="CT3" s="378" t="s">
        <v>89</v>
      </c>
      <c r="CU3" s="379"/>
      <c r="CV3" s="379"/>
      <c r="CW3" s="379"/>
      <c r="CX3" s="379"/>
      <c r="CY3" s="379"/>
      <c r="CZ3" s="379"/>
      <c r="DA3" s="380"/>
      <c r="DB3" s="378" t="s">
        <v>90</v>
      </c>
      <c r="DC3" s="379"/>
      <c r="DD3" s="379"/>
      <c r="DE3" s="379"/>
      <c r="DF3" s="379"/>
      <c r="DG3" s="379"/>
      <c r="DH3" s="379"/>
      <c r="DI3" s="380"/>
    </row>
    <row r="4" spans="1:119" ht="18.75" customHeight="1" x14ac:dyDescent="0.15">
      <c r="A4" s="181"/>
      <c r="B4" s="397"/>
      <c r="C4" s="398"/>
      <c r="D4" s="398"/>
      <c r="E4" s="399"/>
      <c r="F4" s="399"/>
      <c r="G4" s="399"/>
      <c r="H4" s="399"/>
      <c r="I4" s="399"/>
      <c r="J4" s="399"/>
      <c r="K4" s="399"/>
      <c r="L4" s="399"/>
      <c r="M4" s="399"/>
      <c r="N4" s="399"/>
      <c r="O4" s="399"/>
      <c r="P4" s="399"/>
      <c r="Q4" s="399"/>
      <c r="R4" s="405"/>
      <c r="S4" s="405"/>
      <c r="T4" s="405"/>
      <c r="U4" s="405"/>
      <c r="V4" s="406"/>
      <c r="W4" s="409"/>
      <c r="X4" s="410"/>
      <c r="Y4" s="410"/>
      <c r="Z4" s="410"/>
      <c r="AA4" s="410"/>
      <c r="AB4" s="398"/>
      <c r="AC4" s="405"/>
      <c r="AD4" s="410"/>
      <c r="AE4" s="410"/>
      <c r="AF4" s="410"/>
      <c r="AG4" s="410"/>
      <c r="AH4" s="410"/>
      <c r="AI4" s="410"/>
      <c r="AJ4" s="410"/>
      <c r="AK4" s="410"/>
      <c r="AL4" s="413"/>
      <c r="AM4" s="411"/>
      <c r="AN4" s="412"/>
      <c r="AO4" s="412"/>
      <c r="AP4" s="412"/>
      <c r="AQ4" s="412"/>
      <c r="AR4" s="412"/>
      <c r="AS4" s="412"/>
      <c r="AT4" s="412"/>
      <c r="AU4" s="412"/>
      <c r="AV4" s="412"/>
      <c r="AW4" s="412"/>
      <c r="AX4" s="414"/>
      <c r="AY4" s="381" t="s">
        <v>91</v>
      </c>
      <c r="AZ4" s="382"/>
      <c r="BA4" s="382"/>
      <c r="BB4" s="382"/>
      <c r="BC4" s="382"/>
      <c r="BD4" s="382"/>
      <c r="BE4" s="382"/>
      <c r="BF4" s="382"/>
      <c r="BG4" s="382"/>
      <c r="BH4" s="382"/>
      <c r="BI4" s="382"/>
      <c r="BJ4" s="382"/>
      <c r="BK4" s="382"/>
      <c r="BL4" s="382"/>
      <c r="BM4" s="383"/>
      <c r="BN4" s="384">
        <v>13860614</v>
      </c>
      <c r="BO4" s="385"/>
      <c r="BP4" s="385"/>
      <c r="BQ4" s="385"/>
      <c r="BR4" s="385"/>
      <c r="BS4" s="385"/>
      <c r="BT4" s="385"/>
      <c r="BU4" s="386"/>
      <c r="BV4" s="384">
        <v>13357356</v>
      </c>
      <c r="BW4" s="385"/>
      <c r="BX4" s="385"/>
      <c r="BY4" s="385"/>
      <c r="BZ4" s="385"/>
      <c r="CA4" s="385"/>
      <c r="CB4" s="385"/>
      <c r="CC4" s="386"/>
      <c r="CD4" s="387" t="s">
        <v>92</v>
      </c>
      <c r="CE4" s="388"/>
      <c r="CF4" s="388"/>
      <c r="CG4" s="388"/>
      <c r="CH4" s="388"/>
      <c r="CI4" s="388"/>
      <c r="CJ4" s="388"/>
      <c r="CK4" s="388"/>
      <c r="CL4" s="388"/>
      <c r="CM4" s="388"/>
      <c r="CN4" s="388"/>
      <c r="CO4" s="388"/>
      <c r="CP4" s="388"/>
      <c r="CQ4" s="388"/>
      <c r="CR4" s="388"/>
      <c r="CS4" s="389"/>
      <c r="CT4" s="390">
        <v>8.6999999999999993</v>
      </c>
      <c r="CU4" s="391"/>
      <c r="CV4" s="391"/>
      <c r="CW4" s="391"/>
      <c r="CX4" s="391"/>
      <c r="CY4" s="391"/>
      <c r="CZ4" s="391"/>
      <c r="DA4" s="392"/>
      <c r="DB4" s="390">
        <v>4.8</v>
      </c>
      <c r="DC4" s="391"/>
      <c r="DD4" s="391"/>
      <c r="DE4" s="391"/>
      <c r="DF4" s="391"/>
      <c r="DG4" s="391"/>
      <c r="DH4" s="391"/>
      <c r="DI4" s="392"/>
    </row>
    <row r="5" spans="1:119" ht="18.75" customHeight="1" x14ac:dyDescent="0.15">
      <c r="A5" s="181"/>
      <c r="B5" s="400"/>
      <c r="C5" s="401"/>
      <c r="D5" s="401"/>
      <c r="E5" s="402"/>
      <c r="F5" s="402"/>
      <c r="G5" s="402"/>
      <c r="H5" s="402"/>
      <c r="I5" s="402"/>
      <c r="J5" s="402"/>
      <c r="K5" s="402"/>
      <c r="L5" s="402"/>
      <c r="M5" s="402"/>
      <c r="N5" s="402"/>
      <c r="O5" s="402"/>
      <c r="P5" s="402"/>
      <c r="Q5" s="402"/>
      <c r="R5" s="407"/>
      <c r="S5" s="407"/>
      <c r="T5" s="407"/>
      <c r="U5" s="407"/>
      <c r="V5" s="408"/>
      <c r="W5" s="411"/>
      <c r="X5" s="412"/>
      <c r="Y5" s="412"/>
      <c r="Z5" s="412"/>
      <c r="AA5" s="412"/>
      <c r="AB5" s="401"/>
      <c r="AC5" s="407"/>
      <c r="AD5" s="412"/>
      <c r="AE5" s="412"/>
      <c r="AF5" s="412"/>
      <c r="AG5" s="412"/>
      <c r="AH5" s="412"/>
      <c r="AI5" s="412"/>
      <c r="AJ5" s="412"/>
      <c r="AK5" s="412"/>
      <c r="AL5" s="414"/>
      <c r="AM5" s="450" t="s">
        <v>93</v>
      </c>
      <c r="AN5" s="451"/>
      <c r="AO5" s="451"/>
      <c r="AP5" s="451"/>
      <c r="AQ5" s="451"/>
      <c r="AR5" s="451"/>
      <c r="AS5" s="451"/>
      <c r="AT5" s="452"/>
      <c r="AU5" s="453" t="s">
        <v>94</v>
      </c>
      <c r="AV5" s="454"/>
      <c r="AW5" s="454"/>
      <c r="AX5" s="454"/>
      <c r="AY5" s="455" t="s">
        <v>95</v>
      </c>
      <c r="AZ5" s="456"/>
      <c r="BA5" s="456"/>
      <c r="BB5" s="456"/>
      <c r="BC5" s="456"/>
      <c r="BD5" s="456"/>
      <c r="BE5" s="456"/>
      <c r="BF5" s="456"/>
      <c r="BG5" s="456"/>
      <c r="BH5" s="456"/>
      <c r="BI5" s="456"/>
      <c r="BJ5" s="456"/>
      <c r="BK5" s="456"/>
      <c r="BL5" s="456"/>
      <c r="BM5" s="457"/>
      <c r="BN5" s="421">
        <v>13270395</v>
      </c>
      <c r="BO5" s="422"/>
      <c r="BP5" s="422"/>
      <c r="BQ5" s="422"/>
      <c r="BR5" s="422"/>
      <c r="BS5" s="422"/>
      <c r="BT5" s="422"/>
      <c r="BU5" s="423"/>
      <c r="BV5" s="421">
        <v>12919392</v>
      </c>
      <c r="BW5" s="422"/>
      <c r="BX5" s="422"/>
      <c r="BY5" s="422"/>
      <c r="BZ5" s="422"/>
      <c r="CA5" s="422"/>
      <c r="CB5" s="422"/>
      <c r="CC5" s="423"/>
      <c r="CD5" s="424" t="s">
        <v>96</v>
      </c>
      <c r="CE5" s="425"/>
      <c r="CF5" s="425"/>
      <c r="CG5" s="425"/>
      <c r="CH5" s="425"/>
      <c r="CI5" s="425"/>
      <c r="CJ5" s="425"/>
      <c r="CK5" s="425"/>
      <c r="CL5" s="425"/>
      <c r="CM5" s="425"/>
      <c r="CN5" s="425"/>
      <c r="CO5" s="425"/>
      <c r="CP5" s="425"/>
      <c r="CQ5" s="425"/>
      <c r="CR5" s="425"/>
      <c r="CS5" s="426"/>
      <c r="CT5" s="418">
        <v>78.3</v>
      </c>
      <c r="CU5" s="419"/>
      <c r="CV5" s="419"/>
      <c r="CW5" s="419"/>
      <c r="CX5" s="419"/>
      <c r="CY5" s="419"/>
      <c r="CZ5" s="419"/>
      <c r="DA5" s="420"/>
      <c r="DB5" s="418">
        <v>77.900000000000006</v>
      </c>
      <c r="DC5" s="419"/>
      <c r="DD5" s="419"/>
      <c r="DE5" s="419"/>
      <c r="DF5" s="419"/>
      <c r="DG5" s="419"/>
      <c r="DH5" s="419"/>
      <c r="DI5" s="420"/>
    </row>
    <row r="6" spans="1:119" ht="18.75" customHeight="1" x14ac:dyDescent="0.15">
      <c r="A6" s="181"/>
      <c r="B6" s="427" t="s">
        <v>97</v>
      </c>
      <c r="C6" s="428"/>
      <c r="D6" s="428"/>
      <c r="E6" s="429"/>
      <c r="F6" s="429"/>
      <c r="G6" s="429"/>
      <c r="H6" s="429"/>
      <c r="I6" s="429"/>
      <c r="J6" s="429"/>
      <c r="K6" s="429"/>
      <c r="L6" s="429" t="s">
        <v>98</v>
      </c>
      <c r="M6" s="429"/>
      <c r="N6" s="429"/>
      <c r="O6" s="429"/>
      <c r="P6" s="429"/>
      <c r="Q6" s="429"/>
      <c r="R6" s="433"/>
      <c r="S6" s="433"/>
      <c r="T6" s="433"/>
      <c r="U6" s="433"/>
      <c r="V6" s="434"/>
      <c r="W6" s="437" t="s">
        <v>99</v>
      </c>
      <c r="X6" s="438"/>
      <c r="Y6" s="438"/>
      <c r="Z6" s="438"/>
      <c r="AA6" s="438"/>
      <c r="AB6" s="428"/>
      <c r="AC6" s="441" t="s">
        <v>100</v>
      </c>
      <c r="AD6" s="442"/>
      <c r="AE6" s="442"/>
      <c r="AF6" s="442"/>
      <c r="AG6" s="442"/>
      <c r="AH6" s="442"/>
      <c r="AI6" s="442"/>
      <c r="AJ6" s="442"/>
      <c r="AK6" s="442"/>
      <c r="AL6" s="443"/>
      <c r="AM6" s="450" t="s">
        <v>101</v>
      </c>
      <c r="AN6" s="451"/>
      <c r="AO6" s="451"/>
      <c r="AP6" s="451"/>
      <c r="AQ6" s="451"/>
      <c r="AR6" s="451"/>
      <c r="AS6" s="451"/>
      <c r="AT6" s="452"/>
      <c r="AU6" s="453" t="s">
        <v>94</v>
      </c>
      <c r="AV6" s="454"/>
      <c r="AW6" s="454"/>
      <c r="AX6" s="454"/>
      <c r="AY6" s="455" t="s">
        <v>102</v>
      </c>
      <c r="AZ6" s="456"/>
      <c r="BA6" s="456"/>
      <c r="BB6" s="456"/>
      <c r="BC6" s="456"/>
      <c r="BD6" s="456"/>
      <c r="BE6" s="456"/>
      <c r="BF6" s="456"/>
      <c r="BG6" s="456"/>
      <c r="BH6" s="456"/>
      <c r="BI6" s="456"/>
      <c r="BJ6" s="456"/>
      <c r="BK6" s="456"/>
      <c r="BL6" s="456"/>
      <c r="BM6" s="457"/>
      <c r="BN6" s="421">
        <v>590219</v>
      </c>
      <c r="BO6" s="422"/>
      <c r="BP6" s="422"/>
      <c r="BQ6" s="422"/>
      <c r="BR6" s="422"/>
      <c r="BS6" s="422"/>
      <c r="BT6" s="422"/>
      <c r="BU6" s="423"/>
      <c r="BV6" s="421">
        <v>437964</v>
      </c>
      <c r="BW6" s="422"/>
      <c r="BX6" s="422"/>
      <c r="BY6" s="422"/>
      <c r="BZ6" s="422"/>
      <c r="CA6" s="422"/>
      <c r="CB6" s="422"/>
      <c r="CC6" s="423"/>
      <c r="CD6" s="424" t="s">
        <v>103</v>
      </c>
      <c r="CE6" s="425"/>
      <c r="CF6" s="425"/>
      <c r="CG6" s="425"/>
      <c r="CH6" s="425"/>
      <c r="CI6" s="425"/>
      <c r="CJ6" s="425"/>
      <c r="CK6" s="425"/>
      <c r="CL6" s="425"/>
      <c r="CM6" s="425"/>
      <c r="CN6" s="425"/>
      <c r="CO6" s="425"/>
      <c r="CP6" s="425"/>
      <c r="CQ6" s="425"/>
      <c r="CR6" s="425"/>
      <c r="CS6" s="426"/>
      <c r="CT6" s="458">
        <v>80.2</v>
      </c>
      <c r="CU6" s="459"/>
      <c r="CV6" s="459"/>
      <c r="CW6" s="459"/>
      <c r="CX6" s="459"/>
      <c r="CY6" s="459"/>
      <c r="CZ6" s="459"/>
      <c r="DA6" s="460"/>
      <c r="DB6" s="458">
        <v>80.400000000000006</v>
      </c>
      <c r="DC6" s="459"/>
      <c r="DD6" s="459"/>
      <c r="DE6" s="459"/>
      <c r="DF6" s="459"/>
      <c r="DG6" s="459"/>
      <c r="DH6" s="459"/>
      <c r="DI6" s="460"/>
    </row>
    <row r="7" spans="1:119" ht="18.75" customHeight="1" x14ac:dyDescent="0.15">
      <c r="A7" s="181"/>
      <c r="B7" s="397"/>
      <c r="C7" s="398"/>
      <c r="D7" s="398"/>
      <c r="E7" s="399"/>
      <c r="F7" s="399"/>
      <c r="G7" s="399"/>
      <c r="H7" s="399"/>
      <c r="I7" s="399"/>
      <c r="J7" s="399"/>
      <c r="K7" s="399"/>
      <c r="L7" s="399"/>
      <c r="M7" s="399"/>
      <c r="N7" s="399"/>
      <c r="O7" s="399"/>
      <c r="P7" s="399"/>
      <c r="Q7" s="399"/>
      <c r="R7" s="405"/>
      <c r="S7" s="405"/>
      <c r="T7" s="405"/>
      <c r="U7" s="405"/>
      <c r="V7" s="406"/>
      <c r="W7" s="409"/>
      <c r="X7" s="410"/>
      <c r="Y7" s="410"/>
      <c r="Z7" s="410"/>
      <c r="AA7" s="410"/>
      <c r="AB7" s="398"/>
      <c r="AC7" s="444"/>
      <c r="AD7" s="445"/>
      <c r="AE7" s="445"/>
      <c r="AF7" s="445"/>
      <c r="AG7" s="445"/>
      <c r="AH7" s="445"/>
      <c r="AI7" s="445"/>
      <c r="AJ7" s="445"/>
      <c r="AK7" s="445"/>
      <c r="AL7" s="446"/>
      <c r="AM7" s="450" t="s">
        <v>104</v>
      </c>
      <c r="AN7" s="451"/>
      <c r="AO7" s="451"/>
      <c r="AP7" s="451"/>
      <c r="AQ7" s="451"/>
      <c r="AR7" s="451"/>
      <c r="AS7" s="451"/>
      <c r="AT7" s="452"/>
      <c r="AU7" s="453" t="s">
        <v>94</v>
      </c>
      <c r="AV7" s="454"/>
      <c r="AW7" s="454"/>
      <c r="AX7" s="454"/>
      <c r="AY7" s="455" t="s">
        <v>105</v>
      </c>
      <c r="AZ7" s="456"/>
      <c r="BA7" s="456"/>
      <c r="BB7" s="456"/>
      <c r="BC7" s="456"/>
      <c r="BD7" s="456"/>
      <c r="BE7" s="456"/>
      <c r="BF7" s="456"/>
      <c r="BG7" s="456"/>
      <c r="BH7" s="456"/>
      <c r="BI7" s="456"/>
      <c r="BJ7" s="456"/>
      <c r="BK7" s="456"/>
      <c r="BL7" s="456"/>
      <c r="BM7" s="457"/>
      <c r="BN7" s="421">
        <v>277376</v>
      </c>
      <c r="BO7" s="422"/>
      <c r="BP7" s="422"/>
      <c r="BQ7" s="422"/>
      <c r="BR7" s="422"/>
      <c r="BS7" s="422"/>
      <c r="BT7" s="422"/>
      <c r="BU7" s="423"/>
      <c r="BV7" s="421">
        <v>277333</v>
      </c>
      <c r="BW7" s="422"/>
      <c r="BX7" s="422"/>
      <c r="BY7" s="422"/>
      <c r="BZ7" s="422"/>
      <c r="CA7" s="422"/>
      <c r="CB7" s="422"/>
      <c r="CC7" s="423"/>
      <c r="CD7" s="424" t="s">
        <v>106</v>
      </c>
      <c r="CE7" s="425"/>
      <c r="CF7" s="425"/>
      <c r="CG7" s="425"/>
      <c r="CH7" s="425"/>
      <c r="CI7" s="425"/>
      <c r="CJ7" s="425"/>
      <c r="CK7" s="425"/>
      <c r="CL7" s="425"/>
      <c r="CM7" s="425"/>
      <c r="CN7" s="425"/>
      <c r="CO7" s="425"/>
      <c r="CP7" s="425"/>
      <c r="CQ7" s="425"/>
      <c r="CR7" s="425"/>
      <c r="CS7" s="426"/>
      <c r="CT7" s="421">
        <v>3588928</v>
      </c>
      <c r="CU7" s="422"/>
      <c r="CV7" s="422"/>
      <c r="CW7" s="422"/>
      <c r="CX7" s="422"/>
      <c r="CY7" s="422"/>
      <c r="CZ7" s="422"/>
      <c r="DA7" s="423"/>
      <c r="DB7" s="421">
        <v>3343959</v>
      </c>
      <c r="DC7" s="422"/>
      <c r="DD7" s="422"/>
      <c r="DE7" s="422"/>
      <c r="DF7" s="422"/>
      <c r="DG7" s="422"/>
      <c r="DH7" s="422"/>
      <c r="DI7" s="423"/>
    </row>
    <row r="8" spans="1:119" ht="18.75" customHeight="1" thickBot="1" x14ac:dyDescent="0.2">
      <c r="A8" s="181"/>
      <c r="B8" s="430"/>
      <c r="C8" s="431"/>
      <c r="D8" s="431"/>
      <c r="E8" s="432"/>
      <c r="F8" s="432"/>
      <c r="G8" s="432"/>
      <c r="H8" s="432"/>
      <c r="I8" s="432"/>
      <c r="J8" s="432"/>
      <c r="K8" s="432"/>
      <c r="L8" s="432"/>
      <c r="M8" s="432"/>
      <c r="N8" s="432"/>
      <c r="O8" s="432"/>
      <c r="P8" s="432"/>
      <c r="Q8" s="432"/>
      <c r="R8" s="435"/>
      <c r="S8" s="435"/>
      <c r="T8" s="435"/>
      <c r="U8" s="435"/>
      <c r="V8" s="436"/>
      <c r="W8" s="439"/>
      <c r="X8" s="440"/>
      <c r="Y8" s="440"/>
      <c r="Z8" s="440"/>
      <c r="AA8" s="440"/>
      <c r="AB8" s="431"/>
      <c r="AC8" s="447"/>
      <c r="AD8" s="448"/>
      <c r="AE8" s="448"/>
      <c r="AF8" s="448"/>
      <c r="AG8" s="448"/>
      <c r="AH8" s="448"/>
      <c r="AI8" s="448"/>
      <c r="AJ8" s="448"/>
      <c r="AK8" s="448"/>
      <c r="AL8" s="449"/>
      <c r="AM8" s="450" t="s">
        <v>107</v>
      </c>
      <c r="AN8" s="451"/>
      <c r="AO8" s="451"/>
      <c r="AP8" s="451"/>
      <c r="AQ8" s="451"/>
      <c r="AR8" s="451"/>
      <c r="AS8" s="451"/>
      <c r="AT8" s="452"/>
      <c r="AU8" s="453" t="s">
        <v>108</v>
      </c>
      <c r="AV8" s="454"/>
      <c r="AW8" s="454"/>
      <c r="AX8" s="454"/>
      <c r="AY8" s="455" t="s">
        <v>109</v>
      </c>
      <c r="AZ8" s="456"/>
      <c r="BA8" s="456"/>
      <c r="BB8" s="456"/>
      <c r="BC8" s="456"/>
      <c r="BD8" s="456"/>
      <c r="BE8" s="456"/>
      <c r="BF8" s="456"/>
      <c r="BG8" s="456"/>
      <c r="BH8" s="456"/>
      <c r="BI8" s="456"/>
      <c r="BJ8" s="456"/>
      <c r="BK8" s="456"/>
      <c r="BL8" s="456"/>
      <c r="BM8" s="457"/>
      <c r="BN8" s="421">
        <v>312843</v>
      </c>
      <c r="BO8" s="422"/>
      <c r="BP8" s="422"/>
      <c r="BQ8" s="422"/>
      <c r="BR8" s="422"/>
      <c r="BS8" s="422"/>
      <c r="BT8" s="422"/>
      <c r="BU8" s="423"/>
      <c r="BV8" s="421">
        <v>160631</v>
      </c>
      <c r="BW8" s="422"/>
      <c r="BX8" s="422"/>
      <c r="BY8" s="422"/>
      <c r="BZ8" s="422"/>
      <c r="CA8" s="422"/>
      <c r="CB8" s="422"/>
      <c r="CC8" s="423"/>
      <c r="CD8" s="424" t="s">
        <v>110</v>
      </c>
      <c r="CE8" s="425"/>
      <c r="CF8" s="425"/>
      <c r="CG8" s="425"/>
      <c r="CH8" s="425"/>
      <c r="CI8" s="425"/>
      <c r="CJ8" s="425"/>
      <c r="CK8" s="425"/>
      <c r="CL8" s="425"/>
      <c r="CM8" s="425"/>
      <c r="CN8" s="425"/>
      <c r="CO8" s="425"/>
      <c r="CP8" s="425"/>
      <c r="CQ8" s="425"/>
      <c r="CR8" s="425"/>
      <c r="CS8" s="426"/>
      <c r="CT8" s="461">
        <v>0.59</v>
      </c>
      <c r="CU8" s="462"/>
      <c r="CV8" s="462"/>
      <c r="CW8" s="462"/>
      <c r="CX8" s="462"/>
      <c r="CY8" s="462"/>
      <c r="CZ8" s="462"/>
      <c r="DA8" s="463"/>
      <c r="DB8" s="461">
        <v>0.56999999999999995</v>
      </c>
      <c r="DC8" s="462"/>
      <c r="DD8" s="462"/>
      <c r="DE8" s="462"/>
      <c r="DF8" s="462"/>
      <c r="DG8" s="462"/>
      <c r="DH8" s="462"/>
      <c r="DI8" s="463"/>
    </row>
    <row r="9" spans="1:119" ht="18.75" customHeight="1" thickBot="1" x14ac:dyDescent="0.2">
      <c r="A9" s="181"/>
      <c r="B9" s="415" t="s">
        <v>111</v>
      </c>
      <c r="C9" s="416"/>
      <c r="D9" s="416"/>
      <c r="E9" s="416"/>
      <c r="F9" s="416"/>
      <c r="G9" s="416"/>
      <c r="H9" s="416"/>
      <c r="I9" s="416"/>
      <c r="J9" s="416"/>
      <c r="K9" s="464"/>
      <c r="L9" s="465" t="s">
        <v>112</v>
      </c>
      <c r="M9" s="466"/>
      <c r="N9" s="466"/>
      <c r="O9" s="466"/>
      <c r="P9" s="466"/>
      <c r="Q9" s="467"/>
      <c r="R9" s="468">
        <v>10869</v>
      </c>
      <c r="S9" s="469"/>
      <c r="T9" s="469"/>
      <c r="U9" s="469"/>
      <c r="V9" s="470"/>
      <c r="W9" s="378" t="s">
        <v>113</v>
      </c>
      <c r="X9" s="379"/>
      <c r="Y9" s="379"/>
      <c r="Z9" s="379"/>
      <c r="AA9" s="379"/>
      <c r="AB9" s="379"/>
      <c r="AC9" s="379"/>
      <c r="AD9" s="379"/>
      <c r="AE9" s="379"/>
      <c r="AF9" s="379"/>
      <c r="AG9" s="379"/>
      <c r="AH9" s="379"/>
      <c r="AI9" s="379"/>
      <c r="AJ9" s="379"/>
      <c r="AK9" s="379"/>
      <c r="AL9" s="380"/>
      <c r="AM9" s="450" t="s">
        <v>114</v>
      </c>
      <c r="AN9" s="451"/>
      <c r="AO9" s="451"/>
      <c r="AP9" s="451"/>
      <c r="AQ9" s="451"/>
      <c r="AR9" s="451"/>
      <c r="AS9" s="451"/>
      <c r="AT9" s="452"/>
      <c r="AU9" s="453" t="s">
        <v>108</v>
      </c>
      <c r="AV9" s="454"/>
      <c r="AW9" s="454"/>
      <c r="AX9" s="454"/>
      <c r="AY9" s="455" t="s">
        <v>115</v>
      </c>
      <c r="AZ9" s="456"/>
      <c r="BA9" s="456"/>
      <c r="BB9" s="456"/>
      <c r="BC9" s="456"/>
      <c r="BD9" s="456"/>
      <c r="BE9" s="456"/>
      <c r="BF9" s="456"/>
      <c r="BG9" s="456"/>
      <c r="BH9" s="456"/>
      <c r="BI9" s="456"/>
      <c r="BJ9" s="456"/>
      <c r="BK9" s="456"/>
      <c r="BL9" s="456"/>
      <c r="BM9" s="457"/>
      <c r="BN9" s="421">
        <v>152212</v>
      </c>
      <c r="BO9" s="422"/>
      <c r="BP9" s="422"/>
      <c r="BQ9" s="422"/>
      <c r="BR9" s="422"/>
      <c r="BS9" s="422"/>
      <c r="BT9" s="422"/>
      <c r="BU9" s="423"/>
      <c r="BV9" s="421">
        <v>-197508</v>
      </c>
      <c r="BW9" s="422"/>
      <c r="BX9" s="422"/>
      <c r="BY9" s="422"/>
      <c r="BZ9" s="422"/>
      <c r="CA9" s="422"/>
      <c r="CB9" s="422"/>
      <c r="CC9" s="423"/>
      <c r="CD9" s="424" t="s">
        <v>116</v>
      </c>
      <c r="CE9" s="425"/>
      <c r="CF9" s="425"/>
      <c r="CG9" s="425"/>
      <c r="CH9" s="425"/>
      <c r="CI9" s="425"/>
      <c r="CJ9" s="425"/>
      <c r="CK9" s="425"/>
      <c r="CL9" s="425"/>
      <c r="CM9" s="425"/>
      <c r="CN9" s="425"/>
      <c r="CO9" s="425"/>
      <c r="CP9" s="425"/>
      <c r="CQ9" s="425"/>
      <c r="CR9" s="425"/>
      <c r="CS9" s="426"/>
      <c r="CT9" s="418">
        <v>6.2</v>
      </c>
      <c r="CU9" s="419"/>
      <c r="CV9" s="419"/>
      <c r="CW9" s="419"/>
      <c r="CX9" s="419"/>
      <c r="CY9" s="419"/>
      <c r="CZ9" s="419"/>
      <c r="DA9" s="420"/>
      <c r="DB9" s="418">
        <v>6.9</v>
      </c>
      <c r="DC9" s="419"/>
      <c r="DD9" s="419"/>
      <c r="DE9" s="419"/>
      <c r="DF9" s="419"/>
      <c r="DG9" s="419"/>
      <c r="DH9" s="419"/>
      <c r="DI9" s="420"/>
    </row>
    <row r="10" spans="1:119" ht="18.75" customHeight="1" thickBot="1" x14ac:dyDescent="0.2">
      <c r="A10" s="181"/>
      <c r="B10" s="415"/>
      <c r="C10" s="416"/>
      <c r="D10" s="416"/>
      <c r="E10" s="416"/>
      <c r="F10" s="416"/>
      <c r="G10" s="416"/>
      <c r="H10" s="416"/>
      <c r="I10" s="416"/>
      <c r="J10" s="416"/>
      <c r="K10" s="464"/>
      <c r="L10" s="471" t="s">
        <v>117</v>
      </c>
      <c r="M10" s="451"/>
      <c r="N10" s="451"/>
      <c r="O10" s="451"/>
      <c r="P10" s="451"/>
      <c r="Q10" s="452"/>
      <c r="R10" s="472">
        <v>10652</v>
      </c>
      <c r="S10" s="473"/>
      <c r="T10" s="473"/>
      <c r="U10" s="473"/>
      <c r="V10" s="474"/>
      <c r="W10" s="409"/>
      <c r="X10" s="410"/>
      <c r="Y10" s="410"/>
      <c r="Z10" s="410"/>
      <c r="AA10" s="410"/>
      <c r="AB10" s="410"/>
      <c r="AC10" s="410"/>
      <c r="AD10" s="410"/>
      <c r="AE10" s="410"/>
      <c r="AF10" s="410"/>
      <c r="AG10" s="410"/>
      <c r="AH10" s="410"/>
      <c r="AI10" s="410"/>
      <c r="AJ10" s="410"/>
      <c r="AK10" s="410"/>
      <c r="AL10" s="413"/>
      <c r="AM10" s="450" t="s">
        <v>118</v>
      </c>
      <c r="AN10" s="451"/>
      <c r="AO10" s="451"/>
      <c r="AP10" s="451"/>
      <c r="AQ10" s="451"/>
      <c r="AR10" s="451"/>
      <c r="AS10" s="451"/>
      <c r="AT10" s="452"/>
      <c r="AU10" s="453" t="s">
        <v>119</v>
      </c>
      <c r="AV10" s="454"/>
      <c r="AW10" s="454"/>
      <c r="AX10" s="454"/>
      <c r="AY10" s="455" t="s">
        <v>120</v>
      </c>
      <c r="AZ10" s="456"/>
      <c r="BA10" s="456"/>
      <c r="BB10" s="456"/>
      <c r="BC10" s="456"/>
      <c r="BD10" s="456"/>
      <c r="BE10" s="456"/>
      <c r="BF10" s="456"/>
      <c r="BG10" s="456"/>
      <c r="BH10" s="456"/>
      <c r="BI10" s="456"/>
      <c r="BJ10" s="456"/>
      <c r="BK10" s="456"/>
      <c r="BL10" s="456"/>
      <c r="BM10" s="457"/>
      <c r="BN10" s="421">
        <v>454953</v>
      </c>
      <c r="BO10" s="422"/>
      <c r="BP10" s="422"/>
      <c r="BQ10" s="422"/>
      <c r="BR10" s="422"/>
      <c r="BS10" s="422"/>
      <c r="BT10" s="422"/>
      <c r="BU10" s="423"/>
      <c r="BV10" s="421">
        <v>151604</v>
      </c>
      <c r="BW10" s="422"/>
      <c r="BX10" s="422"/>
      <c r="BY10" s="422"/>
      <c r="BZ10" s="422"/>
      <c r="CA10" s="422"/>
      <c r="CB10" s="422"/>
      <c r="CC10" s="423"/>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15"/>
      <c r="C11" s="416"/>
      <c r="D11" s="416"/>
      <c r="E11" s="416"/>
      <c r="F11" s="416"/>
      <c r="G11" s="416"/>
      <c r="H11" s="416"/>
      <c r="I11" s="416"/>
      <c r="J11" s="416"/>
      <c r="K11" s="464"/>
      <c r="L11" s="475" t="s">
        <v>122</v>
      </c>
      <c r="M11" s="476"/>
      <c r="N11" s="476"/>
      <c r="O11" s="476"/>
      <c r="P11" s="476"/>
      <c r="Q11" s="477"/>
      <c r="R11" s="478" t="s">
        <v>123</v>
      </c>
      <c r="S11" s="479"/>
      <c r="T11" s="479"/>
      <c r="U11" s="479"/>
      <c r="V11" s="480"/>
      <c r="W11" s="409"/>
      <c r="X11" s="410"/>
      <c r="Y11" s="410"/>
      <c r="Z11" s="410"/>
      <c r="AA11" s="410"/>
      <c r="AB11" s="410"/>
      <c r="AC11" s="410"/>
      <c r="AD11" s="410"/>
      <c r="AE11" s="410"/>
      <c r="AF11" s="410"/>
      <c r="AG11" s="410"/>
      <c r="AH11" s="410"/>
      <c r="AI11" s="410"/>
      <c r="AJ11" s="410"/>
      <c r="AK11" s="410"/>
      <c r="AL11" s="413"/>
      <c r="AM11" s="450" t="s">
        <v>124</v>
      </c>
      <c r="AN11" s="451"/>
      <c r="AO11" s="451"/>
      <c r="AP11" s="451"/>
      <c r="AQ11" s="451"/>
      <c r="AR11" s="451"/>
      <c r="AS11" s="451"/>
      <c r="AT11" s="452"/>
      <c r="AU11" s="453" t="s">
        <v>94</v>
      </c>
      <c r="AV11" s="454"/>
      <c r="AW11" s="454"/>
      <c r="AX11" s="454"/>
      <c r="AY11" s="455" t="s">
        <v>125</v>
      </c>
      <c r="AZ11" s="456"/>
      <c r="BA11" s="456"/>
      <c r="BB11" s="456"/>
      <c r="BC11" s="456"/>
      <c r="BD11" s="456"/>
      <c r="BE11" s="456"/>
      <c r="BF11" s="456"/>
      <c r="BG11" s="456"/>
      <c r="BH11" s="456"/>
      <c r="BI11" s="456"/>
      <c r="BJ11" s="456"/>
      <c r="BK11" s="456"/>
      <c r="BL11" s="456"/>
      <c r="BM11" s="457"/>
      <c r="BN11" s="421">
        <v>0</v>
      </c>
      <c r="BO11" s="422"/>
      <c r="BP11" s="422"/>
      <c r="BQ11" s="422"/>
      <c r="BR11" s="422"/>
      <c r="BS11" s="422"/>
      <c r="BT11" s="422"/>
      <c r="BU11" s="423"/>
      <c r="BV11" s="421">
        <v>0</v>
      </c>
      <c r="BW11" s="422"/>
      <c r="BX11" s="422"/>
      <c r="BY11" s="422"/>
      <c r="BZ11" s="422"/>
      <c r="CA11" s="422"/>
      <c r="CB11" s="422"/>
      <c r="CC11" s="423"/>
      <c r="CD11" s="424" t="s">
        <v>126</v>
      </c>
      <c r="CE11" s="425"/>
      <c r="CF11" s="425"/>
      <c r="CG11" s="425"/>
      <c r="CH11" s="425"/>
      <c r="CI11" s="425"/>
      <c r="CJ11" s="425"/>
      <c r="CK11" s="425"/>
      <c r="CL11" s="425"/>
      <c r="CM11" s="425"/>
      <c r="CN11" s="425"/>
      <c r="CO11" s="425"/>
      <c r="CP11" s="425"/>
      <c r="CQ11" s="425"/>
      <c r="CR11" s="425"/>
      <c r="CS11" s="426"/>
      <c r="CT11" s="461" t="s">
        <v>127</v>
      </c>
      <c r="CU11" s="462"/>
      <c r="CV11" s="462"/>
      <c r="CW11" s="462"/>
      <c r="CX11" s="462"/>
      <c r="CY11" s="462"/>
      <c r="CZ11" s="462"/>
      <c r="DA11" s="463"/>
      <c r="DB11" s="461" t="s">
        <v>128</v>
      </c>
      <c r="DC11" s="462"/>
      <c r="DD11" s="462"/>
      <c r="DE11" s="462"/>
      <c r="DF11" s="462"/>
      <c r="DG11" s="462"/>
      <c r="DH11" s="462"/>
      <c r="DI11" s="463"/>
    </row>
    <row r="12" spans="1:119" ht="18.75" customHeight="1" x14ac:dyDescent="0.15">
      <c r="A12" s="181"/>
      <c r="B12" s="481" t="s">
        <v>129</v>
      </c>
      <c r="C12" s="482"/>
      <c r="D12" s="482"/>
      <c r="E12" s="482"/>
      <c r="F12" s="482"/>
      <c r="G12" s="482"/>
      <c r="H12" s="482"/>
      <c r="I12" s="482"/>
      <c r="J12" s="482"/>
      <c r="K12" s="483"/>
      <c r="L12" s="490" t="s">
        <v>130</v>
      </c>
      <c r="M12" s="491"/>
      <c r="N12" s="491"/>
      <c r="O12" s="491"/>
      <c r="P12" s="491"/>
      <c r="Q12" s="492"/>
      <c r="R12" s="493">
        <v>11050</v>
      </c>
      <c r="S12" s="494"/>
      <c r="T12" s="494"/>
      <c r="U12" s="494"/>
      <c r="V12" s="495"/>
      <c r="W12" s="496" t="s">
        <v>1</v>
      </c>
      <c r="X12" s="454"/>
      <c r="Y12" s="454"/>
      <c r="Z12" s="454"/>
      <c r="AA12" s="454"/>
      <c r="AB12" s="497"/>
      <c r="AC12" s="498" t="s">
        <v>131</v>
      </c>
      <c r="AD12" s="499"/>
      <c r="AE12" s="499"/>
      <c r="AF12" s="499"/>
      <c r="AG12" s="500"/>
      <c r="AH12" s="498" t="s">
        <v>132</v>
      </c>
      <c r="AI12" s="499"/>
      <c r="AJ12" s="499"/>
      <c r="AK12" s="499"/>
      <c r="AL12" s="501"/>
      <c r="AM12" s="450" t="s">
        <v>133</v>
      </c>
      <c r="AN12" s="451"/>
      <c r="AO12" s="451"/>
      <c r="AP12" s="451"/>
      <c r="AQ12" s="451"/>
      <c r="AR12" s="451"/>
      <c r="AS12" s="451"/>
      <c r="AT12" s="452"/>
      <c r="AU12" s="453" t="s">
        <v>94</v>
      </c>
      <c r="AV12" s="454"/>
      <c r="AW12" s="454"/>
      <c r="AX12" s="454"/>
      <c r="AY12" s="455" t="s">
        <v>134</v>
      </c>
      <c r="AZ12" s="456"/>
      <c r="BA12" s="456"/>
      <c r="BB12" s="456"/>
      <c r="BC12" s="456"/>
      <c r="BD12" s="456"/>
      <c r="BE12" s="456"/>
      <c r="BF12" s="456"/>
      <c r="BG12" s="456"/>
      <c r="BH12" s="456"/>
      <c r="BI12" s="456"/>
      <c r="BJ12" s="456"/>
      <c r="BK12" s="456"/>
      <c r="BL12" s="456"/>
      <c r="BM12" s="457"/>
      <c r="BN12" s="421">
        <v>714751</v>
      </c>
      <c r="BO12" s="422"/>
      <c r="BP12" s="422"/>
      <c r="BQ12" s="422"/>
      <c r="BR12" s="422"/>
      <c r="BS12" s="422"/>
      <c r="BT12" s="422"/>
      <c r="BU12" s="423"/>
      <c r="BV12" s="421">
        <v>254872</v>
      </c>
      <c r="BW12" s="422"/>
      <c r="BX12" s="422"/>
      <c r="BY12" s="422"/>
      <c r="BZ12" s="422"/>
      <c r="CA12" s="422"/>
      <c r="CB12" s="422"/>
      <c r="CC12" s="423"/>
      <c r="CD12" s="424" t="s">
        <v>135</v>
      </c>
      <c r="CE12" s="425"/>
      <c r="CF12" s="425"/>
      <c r="CG12" s="425"/>
      <c r="CH12" s="425"/>
      <c r="CI12" s="425"/>
      <c r="CJ12" s="425"/>
      <c r="CK12" s="425"/>
      <c r="CL12" s="425"/>
      <c r="CM12" s="425"/>
      <c r="CN12" s="425"/>
      <c r="CO12" s="425"/>
      <c r="CP12" s="425"/>
      <c r="CQ12" s="425"/>
      <c r="CR12" s="425"/>
      <c r="CS12" s="426"/>
      <c r="CT12" s="461" t="s">
        <v>128</v>
      </c>
      <c r="CU12" s="462"/>
      <c r="CV12" s="462"/>
      <c r="CW12" s="462"/>
      <c r="CX12" s="462"/>
      <c r="CY12" s="462"/>
      <c r="CZ12" s="462"/>
      <c r="DA12" s="463"/>
      <c r="DB12" s="461" t="s">
        <v>128</v>
      </c>
      <c r="DC12" s="462"/>
      <c r="DD12" s="462"/>
      <c r="DE12" s="462"/>
      <c r="DF12" s="462"/>
      <c r="DG12" s="462"/>
      <c r="DH12" s="462"/>
      <c r="DI12" s="463"/>
    </row>
    <row r="13" spans="1:119" ht="18.75" customHeight="1" x14ac:dyDescent="0.15">
      <c r="A13" s="181"/>
      <c r="B13" s="484"/>
      <c r="C13" s="485"/>
      <c r="D13" s="485"/>
      <c r="E13" s="485"/>
      <c r="F13" s="485"/>
      <c r="G13" s="485"/>
      <c r="H13" s="485"/>
      <c r="I13" s="485"/>
      <c r="J13" s="485"/>
      <c r="K13" s="486"/>
      <c r="L13" s="190"/>
      <c r="M13" s="512" t="s">
        <v>136</v>
      </c>
      <c r="N13" s="513"/>
      <c r="O13" s="513"/>
      <c r="P13" s="513"/>
      <c r="Q13" s="514"/>
      <c r="R13" s="505">
        <v>10275</v>
      </c>
      <c r="S13" s="506"/>
      <c r="T13" s="506"/>
      <c r="U13" s="506"/>
      <c r="V13" s="507"/>
      <c r="W13" s="437" t="s">
        <v>137</v>
      </c>
      <c r="X13" s="438"/>
      <c r="Y13" s="438"/>
      <c r="Z13" s="438"/>
      <c r="AA13" s="438"/>
      <c r="AB13" s="428"/>
      <c r="AC13" s="472">
        <v>806</v>
      </c>
      <c r="AD13" s="473"/>
      <c r="AE13" s="473"/>
      <c r="AF13" s="473"/>
      <c r="AG13" s="515"/>
      <c r="AH13" s="472">
        <v>643</v>
      </c>
      <c r="AI13" s="473"/>
      <c r="AJ13" s="473"/>
      <c r="AK13" s="473"/>
      <c r="AL13" s="474"/>
      <c r="AM13" s="450" t="s">
        <v>138</v>
      </c>
      <c r="AN13" s="451"/>
      <c r="AO13" s="451"/>
      <c r="AP13" s="451"/>
      <c r="AQ13" s="451"/>
      <c r="AR13" s="451"/>
      <c r="AS13" s="451"/>
      <c r="AT13" s="452"/>
      <c r="AU13" s="453" t="s">
        <v>139</v>
      </c>
      <c r="AV13" s="454"/>
      <c r="AW13" s="454"/>
      <c r="AX13" s="454"/>
      <c r="AY13" s="455" t="s">
        <v>140</v>
      </c>
      <c r="AZ13" s="456"/>
      <c r="BA13" s="456"/>
      <c r="BB13" s="456"/>
      <c r="BC13" s="456"/>
      <c r="BD13" s="456"/>
      <c r="BE13" s="456"/>
      <c r="BF13" s="456"/>
      <c r="BG13" s="456"/>
      <c r="BH13" s="456"/>
      <c r="BI13" s="456"/>
      <c r="BJ13" s="456"/>
      <c r="BK13" s="456"/>
      <c r="BL13" s="456"/>
      <c r="BM13" s="457"/>
      <c r="BN13" s="421">
        <v>-107586</v>
      </c>
      <c r="BO13" s="422"/>
      <c r="BP13" s="422"/>
      <c r="BQ13" s="422"/>
      <c r="BR13" s="422"/>
      <c r="BS13" s="422"/>
      <c r="BT13" s="422"/>
      <c r="BU13" s="423"/>
      <c r="BV13" s="421">
        <v>-300776</v>
      </c>
      <c r="BW13" s="422"/>
      <c r="BX13" s="422"/>
      <c r="BY13" s="422"/>
      <c r="BZ13" s="422"/>
      <c r="CA13" s="422"/>
      <c r="CB13" s="422"/>
      <c r="CC13" s="423"/>
      <c r="CD13" s="424" t="s">
        <v>141</v>
      </c>
      <c r="CE13" s="425"/>
      <c r="CF13" s="425"/>
      <c r="CG13" s="425"/>
      <c r="CH13" s="425"/>
      <c r="CI13" s="425"/>
      <c r="CJ13" s="425"/>
      <c r="CK13" s="425"/>
      <c r="CL13" s="425"/>
      <c r="CM13" s="425"/>
      <c r="CN13" s="425"/>
      <c r="CO13" s="425"/>
      <c r="CP13" s="425"/>
      <c r="CQ13" s="425"/>
      <c r="CR13" s="425"/>
      <c r="CS13" s="426"/>
      <c r="CT13" s="418">
        <v>4.8</v>
      </c>
      <c r="CU13" s="419"/>
      <c r="CV13" s="419"/>
      <c r="CW13" s="419"/>
      <c r="CX13" s="419"/>
      <c r="CY13" s="419"/>
      <c r="CZ13" s="419"/>
      <c r="DA13" s="420"/>
      <c r="DB13" s="418">
        <v>5.3</v>
      </c>
      <c r="DC13" s="419"/>
      <c r="DD13" s="419"/>
      <c r="DE13" s="419"/>
      <c r="DF13" s="419"/>
      <c r="DG13" s="419"/>
      <c r="DH13" s="419"/>
      <c r="DI13" s="420"/>
    </row>
    <row r="14" spans="1:119" ht="18.75" customHeight="1" thickBot="1" x14ac:dyDescent="0.2">
      <c r="A14" s="181"/>
      <c r="B14" s="484"/>
      <c r="C14" s="485"/>
      <c r="D14" s="485"/>
      <c r="E14" s="485"/>
      <c r="F14" s="485"/>
      <c r="G14" s="485"/>
      <c r="H14" s="485"/>
      <c r="I14" s="485"/>
      <c r="J14" s="485"/>
      <c r="K14" s="486"/>
      <c r="L14" s="502" t="s">
        <v>142</v>
      </c>
      <c r="M14" s="503"/>
      <c r="N14" s="503"/>
      <c r="O14" s="503"/>
      <c r="P14" s="503"/>
      <c r="Q14" s="504"/>
      <c r="R14" s="505">
        <v>11064</v>
      </c>
      <c r="S14" s="506"/>
      <c r="T14" s="506"/>
      <c r="U14" s="506"/>
      <c r="V14" s="507"/>
      <c r="W14" s="411"/>
      <c r="X14" s="412"/>
      <c r="Y14" s="412"/>
      <c r="Z14" s="412"/>
      <c r="AA14" s="412"/>
      <c r="AB14" s="401"/>
      <c r="AC14" s="508">
        <v>15.4</v>
      </c>
      <c r="AD14" s="509"/>
      <c r="AE14" s="509"/>
      <c r="AF14" s="509"/>
      <c r="AG14" s="510"/>
      <c r="AH14" s="508">
        <v>14.7</v>
      </c>
      <c r="AI14" s="509"/>
      <c r="AJ14" s="509"/>
      <c r="AK14" s="509"/>
      <c r="AL14" s="511"/>
      <c r="AM14" s="450"/>
      <c r="AN14" s="451"/>
      <c r="AO14" s="451"/>
      <c r="AP14" s="451"/>
      <c r="AQ14" s="451"/>
      <c r="AR14" s="451"/>
      <c r="AS14" s="451"/>
      <c r="AT14" s="452"/>
      <c r="AU14" s="453"/>
      <c r="AV14" s="454"/>
      <c r="AW14" s="454"/>
      <c r="AX14" s="454"/>
      <c r="AY14" s="455"/>
      <c r="AZ14" s="456"/>
      <c r="BA14" s="456"/>
      <c r="BB14" s="456"/>
      <c r="BC14" s="456"/>
      <c r="BD14" s="456"/>
      <c r="BE14" s="456"/>
      <c r="BF14" s="456"/>
      <c r="BG14" s="456"/>
      <c r="BH14" s="456"/>
      <c r="BI14" s="456"/>
      <c r="BJ14" s="456"/>
      <c r="BK14" s="456"/>
      <c r="BL14" s="456"/>
      <c r="BM14" s="457"/>
      <c r="BN14" s="421"/>
      <c r="BO14" s="422"/>
      <c r="BP14" s="422"/>
      <c r="BQ14" s="422"/>
      <c r="BR14" s="422"/>
      <c r="BS14" s="422"/>
      <c r="BT14" s="422"/>
      <c r="BU14" s="423"/>
      <c r="BV14" s="421"/>
      <c r="BW14" s="422"/>
      <c r="BX14" s="422"/>
      <c r="BY14" s="422"/>
      <c r="BZ14" s="422"/>
      <c r="CA14" s="422"/>
      <c r="CB14" s="422"/>
      <c r="CC14" s="423"/>
      <c r="CD14" s="516" t="s">
        <v>143</v>
      </c>
      <c r="CE14" s="517"/>
      <c r="CF14" s="517"/>
      <c r="CG14" s="517"/>
      <c r="CH14" s="517"/>
      <c r="CI14" s="517"/>
      <c r="CJ14" s="517"/>
      <c r="CK14" s="517"/>
      <c r="CL14" s="517"/>
      <c r="CM14" s="517"/>
      <c r="CN14" s="517"/>
      <c r="CO14" s="517"/>
      <c r="CP14" s="517"/>
      <c r="CQ14" s="517"/>
      <c r="CR14" s="517"/>
      <c r="CS14" s="518"/>
      <c r="CT14" s="519" t="s">
        <v>128</v>
      </c>
      <c r="CU14" s="520"/>
      <c r="CV14" s="520"/>
      <c r="CW14" s="520"/>
      <c r="CX14" s="520"/>
      <c r="CY14" s="520"/>
      <c r="CZ14" s="520"/>
      <c r="DA14" s="521"/>
      <c r="DB14" s="519" t="s">
        <v>144</v>
      </c>
      <c r="DC14" s="520"/>
      <c r="DD14" s="520"/>
      <c r="DE14" s="520"/>
      <c r="DF14" s="520"/>
      <c r="DG14" s="520"/>
      <c r="DH14" s="520"/>
      <c r="DI14" s="521"/>
    </row>
    <row r="15" spans="1:119" ht="18.75" customHeight="1" x14ac:dyDescent="0.15">
      <c r="A15" s="181"/>
      <c r="B15" s="484"/>
      <c r="C15" s="485"/>
      <c r="D15" s="485"/>
      <c r="E15" s="485"/>
      <c r="F15" s="485"/>
      <c r="G15" s="485"/>
      <c r="H15" s="485"/>
      <c r="I15" s="485"/>
      <c r="J15" s="485"/>
      <c r="K15" s="486"/>
      <c r="L15" s="190"/>
      <c r="M15" s="512" t="s">
        <v>136</v>
      </c>
      <c r="N15" s="513"/>
      <c r="O15" s="513"/>
      <c r="P15" s="513"/>
      <c r="Q15" s="514"/>
      <c r="R15" s="505">
        <v>10235</v>
      </c>
      <c r="S15" s="506"/>
      <c r="T15" s="506"/>
      <c r="U15" s="506"/>
      <c r="V15" s="507"/>
      <c r="W15" s="437" t="s">
        <v>145</v>
      </c>
      <c r="X15" s="438"/>
      <c r="Y15" s="438"/>
      <c r="Z15" s="438"/>
      <c r="AA15" s="438"/>
      <c r="AB15" s="428"/>
      <c r="AC15" s="472">
        <v>482</v>
      </c>
      <c r="AD15" s="473"/>
      <c r="AE15" s="473"/>
      <c r="AF15" s="473"/>
      <c r="AG15" s="515"/>
      <c r="AH15" s="472">
        <v>553</v>
      </c>
      <c r="AI15" s="473"/>
      <c r="AJ15" s="473"/>
      <c r="AK15" s="473"/>
      <c r="AL15" s="474"/>
      <c r="AM15" s="450"/>
      <c r="AN15" s="451"/>
      <c r="AO15" s="451"/>
      <c r="AP15" s="451"/>
      <c r="AQ15" s="451"/>
      <c r="AR15" s="451"/>
      <c r="AS15" s="451"/>
      <c r="AT15" s="452"/>
      <c r="AU15" s="453"/>
      <c r="AV15" s="454"/>
      <c r="AW15" s="454"/>
      <c r="AX15" s="454"/>
      <c r="AY15" s="381" t="s">
        <v>146</v>
      </c>
      <c r="AZ15" s="382"/>
      <c r="BA15" s="382"/>
      <c r="BB15" s="382"/>
      <c r="BC15" s="382"/>
      <c r="BD15" s="382"/>
      <c r="BE15" s="382"/>
      <c r="BF15" s="382"/>
      <c r="BG15" s="382"/>
      <c r="BH15" s="382"/>
      <c r="BI15" s="382"/>
      <c r="BJ15" s="382"/>
      <c r="BK15" s="382"/>
      <c r="BL15" s="382"/>
      <c r="BM15" s="383"/>
      <c r="BN15" s="384">
        <v>1764924</v>
      </c>
      <c r="BO15" s="385"/>
      <c r="BP15" s="385"/>
      <c r="BQ15" s="385"/>
      <c r="BR15" s="385"/>
      <c r="BS15" s="385"/>
      <c r="BT15" s="385"/>
      <c r="BU15" s="386"/>
      <c r="BV15" s="384">
        <v>1611090</v>
      </c>
      <c r="BW15" s="385"/>
      <c r="BX15" s="385"/>
      <c r="BY15" s="385"/>
      <c r="BZ15" s="385"/>
      <c r="CA15" s="385"/>
      <c r="CB15" s="385"/>
      <c r="CC15" s="386"/>
      <c r="CD15" s="522" t="s">
        <v>147</v>
      </c>
      <c r="CE15" s="523"/>
      <c r="CF15" s="523"/>
      <c r="CG15" s="523"/>
      <c r="CH15" s="523"/>
      <c r="CI15" s="523"/>
      <c r="CJ15" s="523"/>
      <c r="CK15" s="523"/>
      <c r="CL15" s="523"/>
      <c r="CM15" s="523"/>
      <c r="CN15" s="523"/>
      <c r="CO15" s="523"/>
      <c r="CP15" s="523"/>
      <c r="CQ15" s="523"/>
      <c r="CR15" s="523"/>
      <c r="CS15" s="52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84"/>
      <c r="C16" s="485"/>
      <c r="D16" s="485"/>
      <c r="E16" s="485"/>
      <c r="F16" s="485"/>
      <c r="G16" s="485"/>
      <c r="H16" s="485"/>
      <c r="I16" s="485"/>
      <c r="J16" s="485"/>
      <c r="K16" s="486"/>
      <c r="L16" s="502" t="s">
        <v>148</v>
      </c>
      <c r="M16" s="533"/>
      <c r="N16" s="533"/>
      <c r="O16" s="533"/>
      <c r="P16" s="533"/>
      <c r="Q16" s="534"/>
      <c r="R16" s="525" t="s">
        <v>149</v>
      </c>
      <c r="S16" s="526"/>
      <c r="T16" s="526"/>
      <c r="U16" s="526"/>
      <c r="V16" s="527"/>
      <c r="W16" s="411"/>
      <c r="X16" s="412"/>
      <c r="Y16" s="412"/>
      <c r="Z16" s="412"/>
      <c r="AA16" s="412"/>
      <c r="AB16" s="401"/>
      <c r="AC16" s="508">
        <v>9.1999999999999993</v>
      </c>
      <c r="AD16" s="509"/>
      <c r="AE16" s="509"/>
      <c r="AF16" s="509"/>
      <c r="AG16" s="510"/>
      <c r="AH16" s="508">
        <v>12.6</v>
      </c>
      <c r="AI16" s="509"/>
      <c r="AJ16" s="509"/>
      <c r="AK16" s="509"/>
      <c r="AL16" s="511"/>
      <c r="AM16" s="450"/>
      <c r="AN16" s="451"/>
      <c r="AO16" s="451"/>
      <c r="AP16" s="451"/>
      <c r="AQ16" s="451"/>
      <c r="AR16" s="451"/>
      <c r="AS16" s="451"/>
      <c r="AT16" s="452"/>
      <c r="AU16" s="453"/>
      <c r="AV16" s="454"/>
      <c r="AW16" s="454"/>
      <c r="AX16" s="454"/>
      <c r="AY16" s="455" t="s">
        <v>150</v>
      </c>
      <c r="AZ16" s="456"/>
      <c r="BA16" s="456"/>
      <c r="BB16" s="456"/>
      <c r="BC16" s="456"/>
      <c r="BD16" s="456"/>
      <c r="BE16" s="456"/>
      <c r="BF16" s="456"/>
      <c r="BG16" s="456"/>
      <c r="BH16" s="456"/>
      <c r="BI16" s="456"/>
      <c r="BJ16" s="456"/>
      <c r="BK16" s="456"/>
      <c r="BL16" s="456"/>
      <c r="BM16" s="457"/>
      <c r="BN16" s="421">
        <v>2917105</v>
      </c>
      <c r="BO16" s="422"/>
      <c r="BP16" s="422"/>
      <c r="BQ16" s="422"/>
      <c r="BR16" s="422"/>
      <c r="BS16" s="422"/>
      <c r="BT16" s="422"/>
      <c r="BU16" s="423"/>
      <c r="BV16" s="421">
        <v>2724013</v>
      </c>
      <c r="BW16" s="422"/>
      <c r="BX16" s="422"/>
      <c r="BY16" s="422"/>
      <c r="BZ16" s="422"/>
      <c r="CA16" s="422"/>
      <c r="CB16" s="422"/>
      <c r="CC16" s="423"/>
      <c r="CD16" s="194"/>
      <c r="CE16" s="531"/>
      <c r="CF16" s="531"/>
      <c r="CG16" s="531"/>
      <c r="CH16" s="531"/>
      <c r="CI16" s="531"/>
      <c r="CJ16" s="531"/>
      <c r="CK16" s="531"/>
      <c r="CL16" s="531"/>
      <c r="CM16" s="531"/>
      <c r="CN16" s="531"/>
      <c r="CO16" s="531"/>
      <c r="CP16" s="531"/>
      <c r="CQ16" s="531"/>
      <c r="CR16" s="531"/>
      <c r="CS16" s="532"/>
      <c r="CT16" s="418"/>
      <c r="CU16" s="419"/>
      <c r="CV16" s="419"/>
      <c r="CW16" s="419"/>
      <c r="CX16" s="419"/>
      <c r="CY16" s="419"/>
      <c r="CZ16" s="419"/>
      <c r="DA16" s="420"/>
      <c r="DB16" s="418"/>
      <c r="DC16" s="419"/>
      <c r="DD16" s="419"/>
      <c r="DE16" s="419"/>
      <c r="DF16" s="419"/>
      <c r="DG16" s="419"/>
      <c r="DH16" s="419"/>
      <c r="DI16" s="420"/>
    </row>
    <row r="17" spans="1:113" ht="18.75" customHeight="1" thickBot="1" x14ac:dyDescent="0.2">
      <c r="A17" s="181"/>
      <c r="B17" s="487"/>
      <c r="C17" s="488"/>
      <c r="D17" s="488"/>
      <c r="E17" s="488"/>
      <c r="F17" s="488"/>
      <c r="G17" s="488"/>
      <c r="H17" s="488"/>
      <c r="I17" s="488"/>
      <c r="J17" s="488"/>
      <c r="K17" s="489"/>
      <c r="L17" s="195"/>
      <c r="M17" s="528" t="s">
        <v>151</v>
      </c>
      <c r="N17" s="529"/>
      <c r="O17" s="529"/>
      <c r="P17" s="529"/>
      <c r="Q17" s="530"/>
      <c r="R17" s="525" t="s">
        <v>152</v>
      </c>
      <c r="S17" s="526"/>
      <c r="T17" s="526"/>
      <c r="U17" s="526"/>
      <c r="V17" s="527"/>
      <c r="W17" s="437" t="s">
        <v>153</v>
      </c>
      <c r="X17" s="438"/>
      <c r="Y17" s="438"/>
      <c r="Z17" s="438"/>
      <c r="AA17" s="438"/>
      <c r="AB17" s="428"/>
      <c r="AC17" s="472">
        <v>3938</v>
      </c>
      <c r="AD17" s="473"/>
      <c r="AE17" s="473"/>
      <c r="AF17" s="473"/>
      <c r="AG17" s="515"/>
      <c r="AH17" s="472">
        <v>3180</v>
      </c>
      <c r="AI17" s="473"/>
      <c r="AJ17" s="473"/>
      <c r="AK17" s="473"/>
      <c r="AL17" s="474"/>
      <c r="AM17" s="450"/>
      <c r="AN17" s="451"/>
      <c r="AO17" s="451"/>
      <c r="AP17" s="451"/>
      <c r="AQ17" s="451"/>
      <c r="AR17" s="451"/>
      <c r="AS17" s="451"/>
      <c r="AT17" s="452"/>
      <c r="AU17" s="453"/>
      <c r="AV17" s="454"/>
      <c r="AW17" s="454"/>
      <c r="AX17" s="454"/>
      <c r="AY17" s="455" t="s">
        <v>154</v>
      </c>
      <c r="AZ17" s="456"/>
      <c r="BA17" s="456"/>
      <c r="BB17" s="456"/>
      <c r="BC17" s="456"/>
      <c r="BD17" s="456"/>
      <c r="BE17" s="456"/>
      <c r="BF17" s="456"/>
      <c r="BG17" s="456"/>
      <c r="BH17" s="456"/>
      <c r="BI17" s="456"/>
      <c r="BJ17" s="456"/>
      <c r="BK17" s="456"/>
      <c r="BL17" s="456"/>
      <c r="BM17" s="457"/>
      <c r="BN17" s="421">
        <v>2286224</v>
      </c>
      <c r="BO17" s="422"/>
      <c r="BP17" s="422"/>
      <c r="BQ17" s="422"/>
      <c r="BR17" s="422"/>
      <c r="BS17" s="422"/>
      <c r="BT17" s="422"/>
      <c r="BU17" s="423"/>
      <c r="BV17" s="421">
        <v>2096336</v>
      </c>
      <c r="BW17" s="422"/>
      <c r="BX17" s="422"/>
      <c r="BY17" s="422"/>
      <c r="BZ17" s="422"/>
      <c r="CA17" s="422"/>
      <c r="CB17" s="422"/>
      <c r="CC17" s="423"/>
      <c r="CD17" s="194"/>
      <c r="CE17" s="531"/>
      <c r="CF17" s="531"/>
      <c r="CG17" s="531"/>
      <c r="CH17" s="531"/>
      <c r="CI17" s="531"/>
      <c r="CJ17" s="531"/>
      <c r="CK17" s="531"/>
      <c r="CL17" s="531"/>
      <c r="CM17" s="531"/>
      <c r="CN17" s="531"/>
      <c r="CO17" s="531"/>
      <c r="CP17" s="531"/>
      <c r="CQ17" s="531"/>
      <c r="CR17" s="531"/>
      <c r="CS17" s="532"/>
      <c r="CT17" s="418"/>
      <c r="CU17" s="419"/>
      <c r="CV17" s="419"/>
      <c r="CW17" s="419"/>
      <c r="CX17" s="419"/>
      <c r="CY17" s="419"/>
      <c r="CZ17" s="419"/>
      <c r="DA17" s="420"/>
      <c r="DB17" s="418"/>
      <c r="DC17" s="419"/>
      <c r="DD17" s="419"/>
      <c r="DE17" s="419"/>
      <c r="DF17" s="419"/>
      <c r="DG17" s="419"/>
      <c r="DH17" s="419"/>
      <c r="DI17" s="420"/>
    </row>
    <row r="18" spans="1:113" ht="18.75" customHeight="1" thickBot="1" x14ac:dyDescent="0.2">
      <c r="A18" s="181"/>
      <c r="B18" s="535" t="s">
        <v>155</v>
      </c>
      <c r="C18" s="464"/>
      <c r="D18" s="464"/>
      <c r="E18" s="536"/>
      <c r="F18" s="536"/>
      <c r="G18" s="536"/>
      <c r="H18" s="536"/>
      <c r="I18" s="536"/>
      <c r="J18" s="536"/>
      <c r="K18" s="536"/>
      <c r="L18" s="537">
        <v>50.84</v>
      </c>
      <c r="M18" s="537"/>
      <c r="N18" s="537"/>
      <c r="O18" s="537"/>
      <c r="P18" s="537"/>
      <c r="Q18" s="537"/>
      <c r="R18" s="538"/>
      <c r="S18" s="538"/>
      <c r="T18" s="538"/>
      <c r="U18" s="538"/>
      <c r="V18" s="539"/>
      <c r="W18" s="439"/>
      <c r="X18" s="440"/>
      <c r="Y18" s="440"/>
      <c r="Z18" s="440"/>
      <c r="AA18" s="440"/>
      <c r="AB18" s="431"/>
      <c r="AC18" s="540">
        <v>75.400000000000006</v>
      </c>
      <c r="AD18" s="541"/>
      <c r="AE18" s="541"/>
      <c r="AF18" s="541"/>
      <c r="AG18" s="542"/>
      <c r="AH18" s="540">
        <v>72.7</v>
      </c>
      <c r="AI18" s="541"/>
      <c r="AJ18" s="541"/>
      <c r="AK18" s="541"/>
      <c r="AL18" s="543"/>
      <c r="AM18" s="450"/>
      <c r="AN18" s="451"/>
      <c r="AO18" s="451"/>
      <c r="AP18" s="451"/>
      <c r="AQ18" s="451"/>
      <c r="AR18" s="451"/>
      <c r="AS18" s="451"/>
      <c r="AT18" s="452"/>
      <c r="AU18" s="453"/>
      <c r="AV18" s="454"/>
      <c r="AW18" s="454"/>
      <c r="AX18" s="454"/>
      <c r="AY18" s="455" t="s">
        <v>156</v>
      </c>
      <c r="AZ18" s="456"/>
      <c r="BA18" s="456"/>
      <c r="BB18" s="456"/>
      <c r="BC18" s="456"/>
      <c r="BD18" s="456"/>
      <c r="BE18" s="456"/>
      <c r="BF18" s="456"/>
      <c r="BG18" s="456"/>
      <c r="BH18" s="456"/>
      <c r="BI18" s="456"/>
      <c r="BJ18" s="456"/>
      <c r="BK18" s="456"/>
      <c r="BL18" s="456"/>
      <c r="BM18" s="457"/>
      <c r="BN18" s="421">
        <v>3703172</v>
      </c>
      <c r="BO18" s="422"/>
      <c r="BP18" s="422"/>
      <c r="BQ18" s="422"/>
      <c r="BR18" s="422"/>
      <c r="BS18" s="422"/>
      <c r="BT18" s="422"/>
      <c r="BU18" s="423"/>
      <c r="BV18" s="421">
        <v>3652057</v>
      </c>
      <c r="BW18" s="422"/>
      <c r="BX18" s="422"/>
      <c r="BY18" s="422"/>
      <c r="BZ18" s="422"/>
      <c r="CA18" s="422"/>
      <c r="CB18" s="422"/>
      <c r="CC18" s="423"/>
      <c r="CD18" s="194"/>
      <c r="CE18" s="531"/>
      <c r="CF18" s="531"/>
      <c r="CG18" s="531"/>
      <c r="CH18" s="531"/>
      <c r="CI18" s="531"/>
      <c r="CJ18" s="531"/>
      <c r="CK18" s="531"/>
      <c r="CL18" s="531"/>
      <c r="CM18" s="531"/>
      <c r="CN18" s="531"/>
      <c r="CO18" s="531"/>
      <c r="CP18" s="531"/>
      <c r="CQ18" s="531"/>
      <c r="CR18" s="531"/>
      <c r="CS18" s="532"/>
      <c r="CT18" s="418"/>
      <c r="CU18" s="419"/>
      <c r="CV18" s="419"/>
      <c r="CW18" s="419"/>
      <c r="CX18" s="419"/>
      <c r="CY18" s="419"/>
      <c r="CZ18" s="419"/>
      <c r="DA18" s="420"/>
      <c r="DB18" s="418"/>
      <c r="DC18" s="419"/>
      <c r="DD18" s="419"/>
      <c r="DE18" s="419"/>
      <c r="DF18" s="419"/>
      <c r="DG18" s="419"/>
      <c r="DH18" s="419"/>
      <c r="DI18" s="420"/>
    </row>
    <row r="19" spans="1:113" ht="18.75" customHeight="1" thickBot="1" x14ac:dyDescent="0.2">
      <c r="A19" s="181"/>
      <c r="B19" s="535" t="s">
        <v>157</v>
      </c>
      <c r="C19" s="464"/>
      <c r="D19" s="464"/>
      <c r="E19" s="536"/>
      <c r="F19" s="536"/>
      <c r="G19" s="536"/>
      <c r="H19" s="536"/>
      <c r="I19" s="536"/>
      <c r="J19" s="536"/>
      <c r="K19" s="536"/>
      <c r="L19" s="544">
        <v>214</v>
      </c>
      <c r="M19" s="544"/>
      <c r="N19" s="544"/>
      <c r="O19" s="544"/>
      <c r="P19" s="544"/>
      <c r="Q19" s="544"/>
      <c r="R19" s="545"/>
      <c r="S19" s="545"/>
      <c r="T19" s="545"/>
      <c r="U19" s="545"/>
      <c r="V19" s="546"/>
      <c r="W19" s="378"/>
      <c r="X19" s="379"/>
      <c r="Y19" s="379"/>
      <c r="Z19" s="379"/>
      <c r="AA19" s="379"/>
      <c r="AB19" s="379"/>
      <c r="AC19" s="553"/>
      <c r="AD19" s="553"/>
      <c r="AE19" s="553"/>
      <c r="AF19" s="553"/>
      <c r="AG19" s="553"/>
      <c r="AH19" s="553"/>
      <c r="AI19" s="553"/>
      <c r="AJ19" s="553"/>
      <c r="AK19" s="553"/>
      <c r="AL19" s="554"/>
      <c r="AM19" s="450"/>
      <c r="AN19" s="451"/>
      <c r="AO19" s="451"/>
      <c r="AP19" s="451"/>
      <c r="AQ19" s="451"/>
      <c r="AR19" s="451"/>
      <c r="AS19" s="451"/>
      <c r="AT19" s="452"/>
      <c r="AU19" s="453"/>
      <c r="AV19" s="454"/>
      <c r="AW19" s="454"/>
      <c r="AX19" s="454"/>
      <c r="AY19" s="455" t="s">
        <v>158</v>
      </c>
      <c r="AZ19" s="456"/>
      <c r="BA19" s="456"/>
      <c r="BB19" s="456"/>
      <c r="BC19" s="456"/>
      <c r="BD19" s="456"/>
      <c r="BE19" s="456"/>
      <c r="BF19" s="456"/>
      <c r="BG19" s="456"/>
      <c r="BH19" s="456"/>
      <c r="BI19" s="456"/>
      <c r="BJ19" s="456"/>
      <c r="BK19" s="456"/>
      <c r="BL19" s="456"/>
      <c r="BM19" s="457"/>
      <c r="BN19" s="421">
        <v>6348008</v>
      </c>
      <c r="BO19" s="422"/>
      <c r="BP19" s="422"/>
      <c r="BQ19" s="422"/>
      <c r="BR19" s="422"/>
      <c r="BS19" s="422"/>
      <c r="BT19" s="422"/>
      <c r="BU19" s="423"/>
      <c r="BV19" s="421">
        <v>5796118</v>
      </c>
      <c r="BW19" s="422"/>
      <c r="BX19" s="422"/>
      <c r="BY19" s="422"/>
      <c r="BZ19" s="422"/>
      <c r="CA19" s="422"/>
      <c r="CB19" s="422"/>
      <c r="CC19" s="423"/>
      <c r="CD19" s="194"/>
      <c r="CE19" s="531"/>
      <c r="CF19" s="531"/>
      <c r="CG19" s="531"/>
      <c r="CH19" s="531"/>
      <c r="CI19" s="531"/>
      <c r="CJ19" s="531"/>
      <c r="CK19" s="531"/>
      <c r="CL19" s="531"/>
      <c r="CM19" s="531"/>
      <c r="CN19" s="531"/>
      <c r="CO19" s="531"/>
      <c r="CP19" s="531"/>
      <c r="CQ19" s="531"/>
      <c r="CR19" s="531"/>
      <c r="CS19" s="532"/>
      <c r="CT19" s="418"/>
      <c r="CU19" s="419"/>
      <c r="CV19" s="419"/>
      <c r="CW19" s="419"/>
      <c r="CX19" s="419"/>
      <c r="CY19" s="419"/>
      <c r="CZ19" s="419"/>
      <c r="DA19" s="420"/>
      <c r="DB19" s="418"/>
      <c r="DC19" s="419"/>
      <c r="DD19" s="419"/>
      <c r="DE19" s="419"/>
      <c r="DF19" s="419"/>
      <c r="DG19" s="419"/>
      <c r="DH19" s="419"/>
      <c r="DI19" s="420"/>
    </row>
    <row r="20" spans="1:113" ht="18.75" customHeight="1" thickBot="1" x14ac:dyDescent="0.2">
      <c r="A20" s="181"/>
      <c r="B20" s="535" t="s">
        <v>159</v>
      </c>
      <c r="C20" s="464"/>
      <c r="D20" s="464"/>
      <c r="E20" s="536"/>
      <c r="F20" s="536"/>
      <c r="G20" s="536"/>
      <c r="H20" s="536"/>
      <c r="I20" s="536"/>
      <c r="J20" s="536"/>
      <c r="K20" s="536"/>
      <c r="L20" s="544">
        <v>4735</v>
      </c>
      <c r="M20" s="544"/>
      <c r="N20" s="544"/>
      <c r="O20" s="544"/>
      <c r="P20" s="544"/>
      <c r="Q20" s="544"/>
      <c r="R20" s="545"/>
      <c r="S20" s="545"/>
      <c r="T20" s="545"/>
      <c r="U20" s="545"/>
      <c r="V20" s="546"/>
      <c r="W20" s="439"/>
      <c r="X20" s="440"/>
      <c r="Y20" s="440"/>
      <c r="Z20" s="440"/>
      <c r="AA20" s="440"/>
      <c r="AB20" s="440"/>
      <c r="AC20" s="547"/>
      <c r="AD20" s="547"/>
      <c r="AE20" s="547"/>
      <c r="AF20" s="547"/>
      <c r="AG20" s="547"/>
      <c r="AH20" s="547"/>
      <c r="AI20" s="547"/>
      <c r="AJ20" s="547"/>
      <c r="AK20" s="547"/>
      <c r="AL20" s="548"/>
      <c r="AM20" s="549"/>
      <c r="AN20" s="476"/>
      <c r="AO20" s="476"/>
      <c r="AP20" s="476"/>
      <c r="AQ20" s="476"/>
      <c r="AR20" s="476"/>
      <c r="AS20" s="476"/>
      <c r="AT20" s="477"/>
      <c r="AU20" s="550"/>
      <c r="AV20" s="551"/>
      <c r="AW20" s="551"/>
      <c r="AX20" s="552"/>
      <c r="AY20" s="455"/>
      <c r="AZ20" s="456"/>
      <c r="BA20" s="456"/>
      <c r="BB20" s="456"/>
      <c r="BC20" s="456"/>
      <c r="BD20" s="456"/>
      <c r="BE20" s="456"/>
      <c r="BF20" s="456"/>
      <c r="BG20" s="456"/>
      <c r="BH20" s="456"/>
      <c r="BI20" s="456"/>
      <c r="BJ20" s="456"/>
      <c r="BK20" s="456"/>
      <c r="BL20" s="456"/>
      <c r="BM20" s="457"/>
      <c r="BN20" s="421"/>
      <c r="BO20" s="422"/>
      <c r="BP20" s="422"/>
      <c r="BQ20" s="422"/>
      <c r="BR20" s="422"/>
      <c r="BS20" s="422"/>
      <c r="BT20" s="422"/>
      <c r="BU20" s="423"/>
      <c r="BV20" s="421"/>
      <c r="BW20" s="422"/>
      <c r="BX20" s="422"/>
      <c r="BY20" s="422"/>
      <c r="BZ20" s="422"/>
      <c r="CA20" s="422"/>
      <c r="CB20" s="422"/>
      <c r="CC20" s="423"/>
      <c r="CD20" s="194"/>
      <c r="CE20" s="531"/>
      <c r="CF20" s="531"/>
      <c r="CG20" s="531"/>
      <c r="CH20" s="531"/>
      <c r="CI20" s="531"/>
      <c r="CJ20" s="531"/>
      <c r="CK20" s="531"/>
      <c r="CL20" s="531"/>
      <c r="CM20" s="531"/>
      <c r="CN20" s="531"/>
      <c r="CO20" s="531"/>
      <c r="CP20" s="531"/>
      <c r="CQ20" s="531"/>
      <c r="CR20" s="531"/>
      <c r="CS20" s="532"/>
      <c r="CT20" s="418"/>
      <c r="CU20" s="419"/>
      <c r="CV20" s="419"/>
      <c r="CW20" s="419"/>
      <c r="CX20" s="419"/>
      <c r="CY20" s="419"/>
      <c r="CZ20" s="419"/>
      <c r="DA20" s="420"/>
      <c r="DB20" s="418"/>
      <c r="DC20" s="419"/>
      <c r="DD20" s="419"/>
      <c r="DE20" s="419"/>
      <c r="DF20" s="419"/>
      <c r="DG20" s="419"/>
      <c r="DH20" s="419"/>
      <c r="DI20" s="420"/>
    </row>
    <row r="21" spans="1:113" ht="18.75" customHeight="1" x14ac:dyDescent="0.15">
      <c r="A21" s="181"/>
      <c r="B21" s="555" t="s">
        <v>160</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5"/>
      <c r="AZ21" s="456"/>
      <c r="BA21" s="456"/>
      <c r="BB21" s="456"/>
      <c r="BC21" s="456"/>
      <c r="BD21" s="456"/>
      <c r="BE21" s="456"/>
      <c r="BF21" s="456"/>
      <c r="BG21" s="456"/>
      <c r="BH21" s="456"/>
      <c r="BI21" s="456"/>
      <c r="BJ21" s="456"/>
      <c r="BK21" s="456"/>
      <c r="BL21" s="456"/>
      <c r="BM21" s="457"/>
      <c r="BN21" s="421"/>
      <c r="BO21" s="422"/>
      <c r="BP21" s="422"/>
      <c r="BQ21" s="422"/>
      <c r="BR21" s="422"/>
      <c r="BS21" s="422"/>
      <c r="BT21" s="422"/>
      <c r="BU21" s="423"/>
      <c r="BV21" s="421"/>
      <c r="BW21" s="422"/>
      <c r="BX21" s="422"/>
      <c r="BY21" s="422"/>
      <c r="BZ21" s="422"/>
      <c r="CA21" s="422"/>
      <c r="CB21" s="422"/>
      <c r="CC21" s="423"/>
      <c r="CD21" s="194"/>
      <c r="CE21" s="531"/>
      <c r="CF21" s="531"/>
      <c r="CG21" s="531"/>
      <c r="CH21" s="531"/>
      <c r="CI21" s="531"/>
      <c r="CJ21" s="531"/>
      <c r="CK21" s="531"/>
      <c r="CL21" s="531"/>
      <c r="CM21" s="531"/>
      <c r="CN21" s="531"/>
      <c r="CO21" s="531"/>
      <c r="CP21" s="531"/>
      <c r="CQ21" s="531"/>
      <c r="CR21" s="531"/>
      <c r="CS21" s="532"/>
      <c r="CT21" s="418"/>
      <c r="CU21" s="419"/>
      <c r="CV21" s="419"/>
      <c r="CW21" s="419"/>
      <c r="CX21" s="419"/>
      <c r="CY21" s="419"/>
      <c r="CZ21" s="419"/>
      <c r="DA21" s="420"/>
      <c r="DB21" s="418"/>
      <c r="DC21" s="419"/>
      <c r="DD21" s="419"/>
      <c r="DE21" s="419"/>
      <c r="DF21" s="419"/>
      <c r="DG21" s="419"/>
      <c r="DH21" s="419"/>
      <c r="DI21" s="420"/>
    </row>
    <row r="22" spans="1:113" ht="18.75" customHeight="1" thickBot="1" x14ac:dyDescent="0.2">
      <c r="A22" s="181"/>
      <c r="B22" s="558" t="s">
        <v>161</v>
      </c>
      <c r="C22" s="559"/>
      <c r="D22" s="560"/>
      <c r="E22" s="433" t="s">
        <v>1</v>
      </c>
      <c r="F22" s="438"/>
      <c r="G22" s="438"/>
      <c r="H22" s="438"/>
      <c r="I22" s="438"/>
      <c r="J22" s="438"/>
      <c r="K22" s="428"/>
      <c r="L22" s="433" t="s">
        <v>162</v>
      </c>
      <c r="M22" s="438"/>
      <c r="N22" s="438"/>
      <c r="O22" s="438"/>
      <c r="P22" s="428"/>
      <c r="Q22" s="567" t="s">
        <v>163</v>
      </c>
      <c r="R22" s="568"/>
      <c r="S22" s="568"/>
      <c r="T22" s="568"/>
      <c r="U22" s="568"/>
      <c r="V22" s="569"/>
      <c r="W22" s="573" t="s">
        <v>164</v>
      </c>
      <c r="X22" s="559"/>
      <c r="Y22" s="560"/>
      <c r="Z22" s="433" t="s">
        <v>1</v>
      </c>
      <c r="AA22" s="438"/>
      <c r="AB22" s="438"/>
      <c r="AC22" s="438"/>
      <c r="AD22" s="438"/>
      <c r="AE22" s="438"/>
      <c r="AF22" s="438"/>
      <c r="AG22" s="428"/>
      <c r="AH22" s="586" t="s">
        <v>165</v>
      </c>
      <c r="AI22" s="438"/>
      <c r="AJ22" s="438"/>
      <c r="AK22" s="438"/>
      <c r="AL22" s="428"/>
      <c r="AM22" s="586" t="s">
        <v>166</v>
      </c>
      <c r="AN22" s="587"/>
      <c r="AO22" s="587"/>
      <c r="AP22" s="587"/>
      <c r="AQ22" s="587"/>
      <c r="AR22" s="588"/>
      <c r="AS22" s="567" t="s">
        <v>163</v>
      </c>
      <c r="AT22" s="568"/>
      <c r="AU22" s="568"/>
      <c r="AV22" s="568"/>
      <c r="AW22" s="568"/>
      <c r="AX22" s="592"/>
      <c r="AY22" s="594"/>
      <c r="AZ22" s="595"/>
      <c r="BA22" s="595"/>
      <c r="BB22" s="595"/>
      <c r="BC22" s="595"/>
      <c r="BD22" s="595"/>
      <c r="BE22" s="595"/>
      <c r="BF22" s="595"/>
      <c r="BG22" s="595"/>
      <c r="BH22" s="595"/>
      <c r="BI22" s="595"/>
      <c r="BJ22" s="595"/>
      <c r="BK22" s="595"/>
      <c r="BL22" s="595"/>
      <c r="BM22" s="596"/>
      <c r="BN22" s="597"/>
      <c r="BO22" s="598"/>
      <c r="BP22" s="598"/>
      <c r="BQ22" s="598"/>
      <c r="BR22" s="598"/>
      <c r="BS22" s="598"/>
      <c r="BT22" s="598"/>
      <c r="BU22" s="599"/>
      <c r="BV22" s="597"/>
      <c r="BW22" s="598"/>
      <c r="BX22" s="598"/>
      <c r="BY22" s="598"/>
      <c r="BZ22" s="598"/>
      <c r="CA22" s="598"/>
      <c r="CB22" s="598"/>
      <c r="CC22" s="599"/>
      <c r="CD22" s="194"/>
      <c r="CE22" s="531"/>
      <c r="CF22" s="531"/>
      <c r="CG22" s="531"/>
      <c r="CH22" s="531"/>
      <c r="CI22" s="531"/>
      <c r="CJ22" s="531"/>
      <c r="CK22" s="531"/>
      <c r="CL22" s="531"/>
      <c r="CM22" s="531"/>
      <c r="CN22" s="531"/>
      <c r="CO22" s="531"/>
      <c r="CP22" s="531"/>
      <c r="CQ22" s="531"/>
      <c r="CR22" s="531"/>
      <c r="CS22" s="532"/>
      <c r="CT22" s="418"/>
      <c r="CU22" s="419"/>
      <c r="CV22" s="419"/>
      <c r="CW22" s="419"/>
      <c r="CX22" s="419"/>
      <c r="CY22" s="419"/>
      <c r="CZ22" s="419"/>
      <c r="DA22" s="420"/>
      <c r="DB22" s="418"/>
      <c r="DC22" s="419"/>
      <c r="DD22" s="419"/>
      <c r="DE22" s="419"/>
      <c r="DF22" s="419"/>
      <c r="DG22" s="419"/>
      <c r="DH22" s="419"/>
      <c r="DI22" s="420"/>
    </row>
    <row r="23" spans="1:113" ht="18.75" customHeight="1" x14ac:dyDescent="0.15">
      <c r="A23" s="181"/>
      <c r="B23" s="561"/>
      <c r="C23" s="562"/>
      <c r="D23" s="563"/>
      <c r="E23" s="407"/>
      <c r="F23" s="412"/>
      <c r="G23" s="412"/>
      <c r="H23" s="412"/>
      <c r="I23" s="412"/>
      <c r="J23" s="412"/>
      <c r="K23" s="401"/>
      <c r="L23" s="407"/>
      <c r="M23" s="412"/>
      <c r="N23" s="412"/>
      <c r="O23" s="412"/>
      <c r="P23" s="401"/>
      <c r="Q23" s="570"/>
      <c r="R23" s="571"/>
      <c r="S23" s="571"/>
      <c r="T23" s="571"/>
      <c r="U23" s="571"/>
      <c r="V23" s="572"/>
      <c r="W23" s="574"/>
      <c r="X23" s="562"/>
      <c r="Y23" s="563"/>
      <c r="Z23" s="407"/>
      <c r="AA23" s="412"/>
      <c r="AB23" s="412"/>
      <c r="AC23" s="412"/>
      <c r="AD23" s="412"/>
      <c r="AE23" s="412"/>
      <c r="AF23" s="412"/>
      <c r="AG23" s="401"/>
      <c r="AH23" s="407"/>
      <c r="AI23" s="412"/>
      <c r="AJ23" s="412"/>
      <c r="AK23" s="412"/>
      <c r="AL23" s="401"/>
      <c r="AM23" s="589"/>
      <c r="AN23" s="590"/>
      <c r="AO23" s="590"/>
      <c r="AP23" s="590"/>
      <c r="AQ23" s="590"/>
      <c r="AR23" s="591"/>
      <c r="AS23" s="570"/>
      <c r="AT23" s="571"/>
      <c r="AU23" s="571"/>
      <c r="AV23" s="571"/>
      <c r="AW23" s="571"/>
      <c r="AX23" s="593"/>
      <c r="AY23" s="381" t="s">
        <v>167</v>
      </c>
      <c r="AZ23" s="382"/>
      <c r="BA23" s="382"/>
      <c r="BB23" s="382"/>
      <c r="BC23" s="382"/>
      <c r="BD23" s="382"/>
      <c r="BE23" s="382"/>
      <c r="BF23" s="382"/>
      <c r="BG23" s="382"/>
      <c r="BH23" s="382"/>
      <c r="BI23" s="382"/>
      <c r="BJ23" s="382"/>
      <c r="BK23" s="382"/>
      <c r="BL23" s="382"/>
      <c r="BM23" s="383"/>
      <c r="BN23" s="421">
        <v>5283644</v>
      </c>
      <c r="BO23" s="422"/>
      <c r="BP23" s="422"/>
      <c r="BQ23" s="422"/>
      <c r="BR23" s="422"/>
      <c r="BS23" s="422"/>
      <c r="BT23" s="422"/>
      <c r="BU23" s="423"/>
      <c r="BV23" s="421">
        <v>5323909</v>
      </c>
      <c r="BW23" s="422"/>
      <c r="BX23" s="422"/>
      <c r="BY23" s="422"/>
      <c r="BZ23" s="422"/>
      <c r="CA23" s="422"/>
      <c r="CB23" s="422"/>
      <c r="CC23" s="423"/>
      <c r="CD23" s="194"/>
      <c r="CE23" s="531"/>
      <c r="CF23" s="531"/>
      <c r="CG23" s="531"/>
      <c r="CH23" s="531"/>
      <c r="CI23" s="531"/>
      <c r="CJ23" s="531"/>
      <c r="CK23" s="531"/>
      <c r="CL23" s="531"/>
      <c r="CM23" s="531"/>
      <c r="CN23" s="531"/>
      <c r="CO23" s="531"/>
      <c r="CP23" s="531"/>
      <c r="CQ23" s="531"/>
      <c r="CR23" s="531"/>
      <c r="CS23" s="532"/>
      <c r="CT23" s="418"/>
      <c r="CU23" s="419"/>
      <c r="CV23" s="419"/>
      <c r="CW23" s="419"/>
      <c r="CX23" s="419"/>
      <c r="CY23" s="419"/>
      <c r="CZ23" s="419"/>
      <c r="DA23" s="420"/>
      <c r="DB23" s="418"/>
      <c r="DC23" s="419"/>
      <c r="DD23" s="419"/>
      <c r="DE23" s="419"/>
      <c r="DF23" s="419"/>
      <c r="DG23" s="419"/>
      <c r="DH23" s="419"/>
      <c r="DI23" s="420"/>
    </row>
    <row r="24" spans="1:113" ht="18.75" customHeight="1" thickBot="1" x14ac:dyDescent="0.2">
      <c r="A24" s="181"/>
      <c r="B24" s="561"/>
      <c r="C24" s="562"/>
      <c r="D24" s="563"/>
      <c r="E24" s="471" t="s">
        <v>168</v>
      </c>
      <c r="F24" s="451"/>
      <c r="G24" s="451"/>
      <c r="H24" s="451"/>
      <c r="I24" s="451"/>
      <c r="J24" s="451"/>
      <c r="K24" s="452"/>
      <c r="L24" s="472">
        <v>1</v>
      </c>
      <c r="M24" s="473"/>
      <c r="N24" s="473"/>
      <c r="O24" s="473"/>
      <c r="P24" s="515"/>
      <c r="Q24" s="472">
        <v>7520</v>
      </c>
      <c r="R24" s="473"/>
      <c r="S24" s="473"/>
      <c r="T24" s="473"/>
      <c r="U24" s="473"/>
      <c r="V24" s="515"/>
      <c r="W24" s="574"/>
      <c r="X24" s="562"/>
      <c r="Y24" s="563"/>
      <c r="Z24" s="471" t="s">
        <v>169</v>
      </c>
      <c r="AA24" s="451"/>
      <c r="AB24" s="451"/>
      <c r="AC24" s="451"/>
      <c r="AD24" s="451"/>
      <c r="AE24" s="451"/>
      <c r="AF24" s="451"/>
      <c r="AG24" s="452"/>
      <c r="AH24" s="472">
        <v>112</v>
      </c>
      <c r="AI24" s="473"/>
      <c r="AJ24" s="473"/>
      <c r="AK24" s="473"/>
      <c r="AL24" s="515"/>
      <c r="AM24" s="472">
        <v>349104</v>
      </c>
      <c r="AN24" s="473"/>
      <c r="AO24" s="473"/>
      <c r="AP24" s="473"/>
      <c r="AQ24" s="473"/>
      <c r="AR24" s="515"/>
      <c r="AS24" s="472">
        <v>3117</v>
      </c>
      <c r="AT24" s="473"/>
      <c r="AU24" s="473"/>
      <c r="AV24" s="473"/>
      <c r="AW24" s="473"/>
      <c r="AX24" s="474"/>
      <c r="AY24" s="594" t="s">
        <v>170</v>
      </c>
      <c r="AZ24" s="595"/>
      <c r="BA24" s="595"/>
      <c r="BB24" s="595"/>
      <c r="BC24" s="595"/>
      <c r="BD24" s="595"/>
      <c r="BE24" s="595"/>
      <c r="BF24" s="595"/>
      <c r="BG24" s="595"/>
      <c r="BH24" s="595"/>
      <c r="BI24" s="595"/>
      <c r="BJ24" s="595"/>
      <c r="BK24" s="595"/>
      <c r="BL24" s="595"/>
      <c r="BM24" s="596"/>
      <c r="BN24" s="421">
        <v>3788077</v>
      </c>
      <c r="BO24" s="422"/>
      <c r="BP24" s="422"/>
      <c r="BQ24" s="422"/>
      <c r="BR24" s="422"/>
      <c r="BS24" s="422"/>
      <c r="BT24" s="422"/>
      <c r="BU24" s="423"/>
      <c r="BV24" s="421">
        <v>3802667</v>
      </c>
      <c r="BW24" s="422"/>
      <c r="BX24" s="422"/>
      <c r="BY24" s="422"/>
      <c r="BZ24" s="422"/>
      <c r="CA24" s="422"/>
      <c r="CB24" s="422"/>
      <c r="CC24" s="423"/>
      <c r="CD24" s="194"/>
      <c r="CE24" s="531"/>
      <c r="CF24" s="531"/>
      <c r="CG24" s="531"/>
      <c r="CH24" s="531"/>
      <c r="CI24" s="531"/>
      <c r="CJ24" s="531"/>
      <c r="CK24" s="531"/>
      <c r="CL24" s="531"/>
      <c r="CM24" s="531"/>
      <c r="CN24" s="531"/>
      <c r="CO24" s="531"/>
      <c r="CP24" s="531"/>
      <c r="CQ24" s="531"/>
      <c r="CR24" s="531"/>
      <c r="CS24" s="532"/>
      <c r="CT24" s="418"/>
      <c r="CU24" s="419"/>
      <c r="CV24" s="419"/>
      <c r="CW24" s="419"/>
      <c r="CX24" s="419"/>
      <c r="CY24" s="419"/>
      <c r="CZ24" s="419"/>
      <c r="DA24" s="420"/>
      <c r="DB24" s="418"/>
      <c r="DC24" s="419"/>
      <c r="DD24" s="419"/>
      <c r="DE24" s="419"/>
      <c r="DF24" s="419"/>
      <c r="DG24" s="419"/>
      <c r="DH24" s="419"/>
      <c r="DI24" s="420"/>
    </row>
    <row r="25" spans="1:113" ht="18.75" customHeight="1" x14ac:dyDescent="0.15">
      <c r="A25" s="181"/>
      <c r="B25" s="561"/>
      <c r="C25" s="562"/>
      <c r="D25" s="563"/>
      <c r="E25" s="471" t="s">
        <v>171</v>
      </c>
      <c r="F25" s="451"/>
      <c r="G25" s="451"/>
      <c r="H25" s="451"/>
      <c r="I25" s="451"/>
      <c r="J25" s="451"/>
      <c r="K25" s="452"/>
      <c r="L25" s="472">
        <v>1</v>
      </c>
      <c r="M25" s="473"/>
      <c r="N25" s="473"/>
      <c r="O25" s="473"/>
      <c r="P25" s="515"/>
      <c r="Q25" s="472">
        <v>6080</v>
      </c>
      <c r="R25" s="473"/>
      <c r="S25" s="473"/>
      <c r="T25" s="473"/>
      <c r="U25" s="473"/>
      <c r="V25" s="515"/>
      <c r="W25" s="574"/>
      <c r="X25" s="562"/>
      <c r="Y25" s="563"/>
      <c r="Z25" s="471" t="s">
        <v>172</v>
      </c>
      <c r="AA25" s="451"/>
      <c r="AB25" s="451"/>
      <c r="AC25" s="451"/>
      <c r="AD25" s="451"/>
      <c r="AE25" s="451"/>
      <c r="AF25" s="451"/>
      <c r="AG25" s="452"/>
      <c r="AH25" s="472" t="s">
        <v>144</v>
      </c>
      <c r="AI25" s="473"/>
      <c r="AJ25" s="473"/>
      <c r="AK25" s="473"/>
      <c r="AL25" s="515"/>
      <c r="AM25" s="472" t="s">
        <v>144</v>
      </c>
      <c r="AN25" s="473"/>
      <c r="AO25" s="473"/>
      <c r="AP25" s="473"/>
      <c r="AQ25" s="473"/>
      <c r="AR25" s="515"/>
      <c r="AS25" s="472" t="s">
        <v>144</v>
      </c>
      <c r="AT25" s="473"/>
      <c r="AU25" s="473"/>
      <c r="AV25" s="473"/>
      <c r="AW25" s="473"/>
      <c r="AX25" s="474"/>
      <c r="AY25" s="381" t="s">
        <v>173</v>
      </c>
      <c r="AZ25" s="382"/>
      <c r="BA25" s="382"/>
      <c r="BB25" s="382"/>
      <c r="BC25" s="382"/>
      <c r="BD25" s="382"/>
      <c r="BE25" s="382"/>
      <c r="BF25" s="382"/>
      <c r="BG25" s="382"/>
      <c r="BH25" s="382"/>
      <c r="BI25" s="382"/>
      <c r="BJ25" s="382"/>
      <c r="BK25" s="382"/>
      <c r="BL25" s="382"/>
      <c r="BM25" s="383"/>
      <c r="BN25" s="384">
        <v>1585782</v>
      </c>
      <c r="BO25" s="385"/>
      <c r="BP25" s="385"/>
      <c r="BQ25" s="385"/>
      <c r="BR25" s="385"/>
      <c r="BS25" s="385"/>
      <c r="BT25" s="385"/>
      <c r="BU25" s="386"/>
      <c r="BV25" s="384">
        <v>1669455</v>
      </c>
      <c r="BW25" s="385"/>
      <c r="BX25" s="385"/>
      <c r="BY25" s="385"/>
      <c r="BZ25" s="385"/>
      <c r="CA25" s="385"/>
      <c r="CB25" s="385"/>
      <c r="CC25" s="386"/>
      <c r="CD25" s="194"/>
      <c r="CE25" s="531"/>
      <c r="CF25" s="531"/>
      <c r="CG25" s="531"/>
      <c r="CH25" s="531"/>
      <c r="CI25" s="531"/>
      <c r="CJ25" s="531"/>
      <c r="CK25" s="531"/>
      <c r="CL25" s="531"/>
      <c r="CM25" s="531"/>
      <c r="CN25" s="531"/>
      <c r="CO25" s="531"/>
      <c r="CP25" s="531"/>
      <c r="CQ25" s="531"/>
      <c r="CR25" s="531"/>
      <c r="CS25" s="532"/>
      <c r="CT25" s="418"/>
      <c r="CU25" s="419"/>
      <c r="CV25" s="419"/>
      <c r="CW25" s="419"/>
      <c r="CX25" s="419"/>
      <c r="CY25" s="419"/>
      <c r="CZ25" s="419"/>
      <c r="DA25" s="420"/>
      <c r="DB25" s="418"/>
      <c r="DC25" s="419"/>
      <c r="DD25" s="419"/>
      <c r="DE25" s="419"/>
      <c r="DF25" s="419"/>
      <c r="DG25" s="419"/>
      <c r="DH25" s="419"/>
      <c r="DI25" s="420"/>
    </row>
    <row r="26" spans="1:113" ht="18.75" customHeight="1" x14ac:dyDescent="0.15">
      <c r="A26" s="181"/>
      <c r="B26" s="561"/>
      <c r="C26" s="562"/>
      <c r="D26" s="563"/>
      <c r="E26" s="471" t="s">
        <v>174</v>
      </c>
      <c r="F26" s="451"/>
      <c r="G26" s="451"/>
      <c r="H26" s="451"/>
      <c r="I26" s="451"/>
      <c r="J26" s="451"/>
      <c r="K26" s="452"/>
      <c r="L26" s="472">
        <v>1</v>
      </c>
      <c r="M26" s="473"/>
      <c r="N26" s="473"/>
      <c r="O26" s="473"/>
      <c r="P26" s="515"/>
      <c r="Q26" s="472">
        <v>5710</v>
      </c>
      <c r="R26" s="473"/>
      <c r="S26" s="473"/>
      <c r="T26" s="473"/>
      <c r="U26" s="473"/>
      <c r="V26" s="515"/>
      <c r="W26" s="574"/>
      <c r="X26" s="562"/>
      <c r="Y26" s="563"/>
      <c r="Z26" s="471" t="s">
        <v>175</v>
      </c>
      <c r="AA26" s="584"/>
      <c r="AB26" s="584"/>
      <c r="AC26" s="584"/>
      <c r="AD26" s="584"/>
      <c r="AE26" s="584"/>
      <c r="AF26" s="584"/>
      <c r="AG26" s="585"/>
      <c r="AH26" s="472">
        <v>1</v>
      </c>
      <c r="AI26" s="473"/>
      <c r="AJ26" s="473"/>
      <c r="AK26" s="473"/>
      <c r="AL26" s="515"/>
      <c r="AM26" s="472" t="s">
        <v>176</v>
      </c>
      <c r="AN26" s="473"/>
      <c r="AO26" s="473"/>
      <c r="AP26" s="473"/>
      <c r="AQ26" s="473"/>
      <c r="AR26" s="515"/>
      <c r="AS26" s="472" t="s">
        <v>177</v>
      </c>
      <c r="AT26" s="473"/>
      <c r="AU26" s="473"/>
      <c r="AV26" s="473"/>
      <c r="AW26" s="473"/>
      <c r="AX26" s="474"/>
      <c r="AY26" s="424" t="s">
        <v>178</v>
      </c>
      <c r="AZ26" s="425"/>
      <c r="BA26" s="425"/>
      <c r="BB26" s="425"/>
      <c r="BC26" s="425"/>
      <c r="BD26" s="425"/>
      <c r="BE26" s="425"/>
      <c r="BF26" s="425"/>
      <c r="BG26" s="425"/>
      <c r="BH26" s="425"/>
      <c r="BI26" s="425"/>
      <c r="BJ26" s="425"/>
      <c r="BK26" s="425"/>
      <c r="BL26" s="425"/>
      <c r="BM26" s="426"/>
      <c r="BN26" s="421" t="s">
        <v>128</v>
      </c>
      <c r="BO26" s="422"/>
      <c r="BP26" s="422"/>
      <c r="BQ26" s="422"/>
      <c r="BR26" s="422"/>
      <c r="BS26" s="422"/>
      <c r="BT26" s="422"/>
      <c r="BU26" s="423"/>
      <c r="BV26" s="421" t="s">
        <v>144</v>
      </c>
      <c r="BW26" s="422"/>
      <c r="BX26" s="422"/>
      <c r="BY26" s="422"/>
      <c r="BZ26" s="422"/>
      <c r="CA26" s="422"/>
      <c r="CB26" s="422"/>
      <c r="CC26" s="423"/>
      <c r="CD26" s="194"/>
      <c r="CE26" s="531"/>
      <c r="CF26" s="531"/>
      <c r="CG26" s="531"/>
      <c r="CH26" s="531"/>
      <c r="CI26" s="531"/>
      <c r="CJ26" s="531"/>
      <c r="CK26" s="531"/>
      <c r="CL26" s="531"/>
      <c r="CM26" s="531"/>
      <c r="CN26" s="531"/>
      <c r="CO26" s="531"/>
      <c r="CP26" s="531"/>
      <c r="CQ26" s="531"/>
      <c r="CR26" s="531"/>
      <c r="CS26" s="532"/>
      <c r="CT26" s="418"/>
      <c r="CU26" s="419"/>
      <c r="CV26" s="419"/>
      <c r="CW26" s="419"/>
      <c r="CX26" s="419"/>
      <c r="CY26" s="419"/>
      <c r="CZ26" s="419"/>
      <c r="DA26" s="420"/>
      <c r="DB26" s="418"/>
      <c r="DC26" s="419"/>
      <c r="DD26" s="419"/>
      <c r="DE26" s="419"/>
      <c r="DF26" s="419"/>
      <c r="DG26" s="419"/>
      <c r="DH26" s="419"/>
      <c r="DI26" s="420"/>
    </row>
    <row r="27" spans="1:113" ht="18.75" customHeight="1" thickBot="1" x14ac:dyDescent="0.2">
      <c r="A27" s="181"/>
      <c r="B27" s="561"/>
      <c r="C27" s="562"/>
      <c r="D27" s="563"/>
      <c r="E27" s="471" t="s">
        <v>179</v>
      </c>
      <c r="F27" s="451"/>
      <c r="G27" s="451"/>
      <c r="H27" s="451"/>
      <c r="I27" s="451"/>
      <c r="J27" s="451"/>
      <c r="K27" s="452"/>
      <c r="L27" s="472">
        <v>1</v>
      </c>
      <c r="M27" s="473"/>
      <c r="N27" s="473"/>
      <c r="O27" s="473"/>
      <c r="P27" s="515"/>
      <c r="Q27" s="472">
        <v>2710</v>
      </c>
      <c r="R27" s="473"/>
      <c r="S27" s="473"/>
      <c r="T27" s="473"/>
      <c r="U27" s="473"/>
      <c r="V27" s="515"/>
      <c r="W27" s="574"/>
      <c r="X27" s="562"/>
      <c r="Y27" s="563"/>
      <c r="Z27" s="471" t="s">
        <v>180</v>
      </c>
      <c r="AA27" s="451"/>
      <c r="AB27" s="451"/>
      <c r="AC27" s="451"/>
      <c r="AD27" s="451"/>
      <c r="AE27" s="451"/>
      <c r="AF27" s="451"/>
      <c r="AG27" s="452"/>
      <c r="AH27" s="472">
        <v>8</v>
      </c>
      <c r="AI27" s="473"/>
      <c r="AJ27" s="473"/>
      <c r="AK27" s="473"/>
      <c r="AL27" s="515"/>
      <c r="AM27" s="472">
        <v>24754</v>
      </c>
      <c r="AN27" s="473"/>
      <c r="AO27" s="473"/>
      <c r="AP27" s="473"/>
      <c r="AQ27" s="473"/>
      <c r="AR27" s="515"/>
      <c r="AS27" s="472">
        <v>3094</v>
      </c>
      <c r="AT27" s="473"/>
      <c r="AU27" s="473"/>
      <c r="AV27" s="473"/>
      <c r="AW27" s="473"/>
      <c r="AX27" s="474"/>
      <c r="AY27" s="516" t="s">
        <v>181</v>
      </c>
      <c r="AZ27" s="517"/>
      <c r="BA27" s="517"/>
      <c r="BB27" s="517"/>
      <c r="BC27" s="517"/>
      <c r="BD27" s="517"/>
      <c r="BE27" s="517"/>
      <c r="BF27" s="517"/>
      <c r="BG27" s="517"/>
      <c r="BH27" s="517"/>
      <c r="BI27" s="517"/>
      <c r="BJ27" s="517"/>
      <c r="BK27" s="517"/>
      <c r="BL27" s="517"/>
      <c r="BM27" s="518"/>
      <c r="BN27" s="597">
        <v>86125</v>
      </c>
      <c r="BO27" s="598"/>
      <c r="BP27" s="598"/>
      <c r="BQ27" s="598"/>
      <c r="BR27" s="598"/>
      <c r="BS27" s="598"/>
      <c r="BT27" s="598"/>
      <c r="BU27" s="599"/>
      <c r="BV27" s="597">
        <v>86073</v>
      </c>
      <c r="BW27" s="598"/>
      <c r="BX27" s="598"/>
      <c r="BY27" s="598"/>
      <c r="BZ27" s="598"/>
      <c r="CA27" s="598"/>
      <c r="CB27" s="598"/>
      <c r="CC27" s="599"/>
      <c r="CD27" s="196"/>
      <c r="CE27" s="531"/>
      <c r="CF27" s="531"/>
      <c r="CG27" s="531"/>
      <c r="CH27" s="531"/>
      <c r="CI27" s="531"/>
      <c r="CJ27" s="531"/>
      <c r="CK27" s="531"/>
      <c r="CL27" s="531"/>
      <c r="CM27" s="531"/>
      <c r="CN27" s="531"/>
      <c r="CO27" s="531"/>
      <c r="CP27" s="531"/>
      <c r="CQ27" s="531"/>
      <c r="CR27" s="531"/>
      <c r="CS27" s="532"/>
      <c r="CT27" s="418"/>
      <c r="CU27" s="419"/>
      <c r="CV27" s="419"/>
      <c r="CW27" s="419"/>
      <c r="CX27" s="419"/>
      <c r="CY27" s="419"/>
      <c r="CZ27" s="419"/>
      <c r="DA27" s="420"/>
      <c r="DB27" s="418"/>
      <c r="DC27" s="419"/>
      <c r="DD27" s="419"/>
      <c r="DE27" s="419"/>
      <c r="DF27" s="419"/>
      <c r="DG27" s="419"/>
      <c r="DH27" s="419"/>
      <c r="DI27" s="420"/>
    </row>
    <row r="28" spans="1:113" ht="18.75" customHeight="1" x14ac:dyDescent="0.15">
      <c r="A28" s="181"/>
      <c r="B28" s="561"/>
      <c r="C28" s="562"/>
      <c r="D28" s="563"/>
      <c r="E28" s="471" t="s">
        <v>182</v>
      </c>
      <c r="F28" s="451"/>
      <c r="G28" s="451"/>
      <c r="H28" s="451"/>
      <c r="I28" s="451"/>
      <c r="J28" s="451"/>
      <c r="K28" s="452"/>
      <c r="L28" s="472">
        <v>1</v>
      </c>
      <c r="M28" s="473"/>
      <c r="N28" s="473"/>
      <c r="O28" s="473"/>
      <c r="P28" s="515"/>
      <c r="Q28" s="472">
        <v>2260</v>
      </c>
      <c r="R28" s="473"/>
      <c r="S28" s="473"/>
      <c r="T28" s="473"/>
      <c r="U28" s="473"/>
      <c r="V28" s="515"/>
      <c r="W28" s="574"/>
      <c r="X28" s="562"/>
      <c r="Y28" s="563"/>
      <c r="Z28" s="471" t="s">
        <v>183</v>
      </c>
      <c r="AA28" s="451"/>
      <c r="AB28" s="451"/>
      <c r="AC28" s="451"/>
      <c r="AD28" s="451"/>
      <c r="AE28" s="451"/>
      <c r="AF28" s="451"/>
      <c r="AG28" s="452"/>
      <c r="AH28" s="472" t="s">
        <v>127</v>
      </c>
      <c r="AI28" s="473"/>
      <c r="AJ28" s="473"/>
      <c r="AK28" s="473"/>
      <c r="AL28" s="515"/>
      <c r="AM28" s="472" t="s">
        <v>128</v>
      </c>
      <c r="AN28" s="473"/>
      <c r="AO28" s="473"/>
      <c r="AP28" s="473"/>
      <c r="AQ28" s="473"/>
      <c r="AR28" s="515"/>
      <c r="AS28" s="472" t="s">
        <v>144</v>
      </c>
      <c r="AT28" s="473"/>
      <c r="AU28" s="473"/>
      <c r="AV28" s="473"/>
      <c r="AW28" s="473"/>
      <c r="AX28" s="474"/>
      <c r="AY28" s="600" t="s">
        <v>184</v>
      </c>
      <c r="AZ28" s="601"/>
      <c r="BA28" s="601"/>
      <c r="BB28" s="602"/>
      <c r="BC28" s="381" t="s">
        <v>48</v>
      </c>
      <c r="BD28" s="382"/>
      <c r="BE28" s="382"/>
      <c r="BF28" s="382"/>
      <c r="BG28" s="382"/>
      <c r="BH28" s="382"/>
      <c r="BI28" s="382"/>
      <c r="BJ28" s="382"/>
      <c r="BK28" s="382"/>
      <c r="BL28" s="382"/>
      <c r="BM28" s="383"/>
      <c r="BN28" s="384">
        <v>1568699</v>
      </c>
      <c r="BO28" s="385"/>
      <c r="BP28" s="385"/>
      <c r="BQ28" s="385"/>
      <c r="BR28" s="385"/>
      <c r="BS28" s="385"/>
      <c r="BT28" s="385"/>
      <c r="BU28" s="386"/>
      <c r="BV28" s="384">
        <v>1828497</v>
      </c>
      <c r="BW28" s="385"/>
      <c r="BX28" s="385"/>
      <c r="BY28" s="385"/>
      <c r="BZ28" s="385"/>
      <c r="CA28" s="385"/>
      <c r="CB28" s="385"/>
      <c r="CC28" s="386"/>
      <c r="CD28" s="194"/>
      <c r="CE28" s="531"/>
      <c r="CF28" s="531"/>
      <c r="CG28" s="531"/>
      <c r="CH28" s="531"/>
      <c r="CI28" s="531"/>
      <c r="CJ28" s="531"/>
      <c r="CK28" s="531"/>
      <c r="CL28" s="531"/>
      <c r="CM28" s="531"/>
      <c r="CN28" s="531"/>
      <c r="CO28" s="531"/>
      <c r="CP28" s="531"/>
      <c r="CQ28" s="531"/>
      <c r="CR28" s="531"/>
      <c r="CS28" s="532"/>
      <c r="CT28" s="418"/>
      <c r="CU28" s="419"/>
      <c r="CV28" s="419"/>
      <c r="CW28" s="419"/>
      <c r="CX28" s="419"/>
      <c r="CY28" s="419"/>
      <c r="CZ28" s="419"/>
      <c r="DA28" s="420"/>
      <c r="DB28" s="418"/>
      <c r="DC28" s="419"/>
      <c r="DD28" s="419"/>
      <c r="DE28" s="419"/>
      <c r="DF28" s="419"/>
      <c r="DG28" s="419"/>
      <c r="DH28" s="419"/>
      <c r="DI28" s="420"/>
    </row>
    <row r="29" spans="1:113" ht="18.75" customHeight="1" x14ac:dyDescent="0.15">
      <c r="A29" s="181"/>
      <c r="B29" s="561"/>
      <c r="C29" s="562"/>
      <c r="D29" s="563"/>
      <c r="E29" s="471" t="s">
        <v>185</v>
      </c>
      <c r="F29" s="451"/>
      <c r="G29" s="451"/>
      <c r="H29" s="451"/>
      <c r="I29" s="451"/>
      <c r="J29" s="451"/>
      <c r="K29" s="452"/>
      <c r="L29" s="472">
        <v>14</v>
      </c>
      <c r="M29" s="473"/>
      <c r="N29" s="473"/>
      <c r="O29" s="473"/>
      <c r="P29" s="515"/>
      <c r="Q29" s="472">
        <v>2100</v>
      </c>
      <c r="R29" s="473"/>
      <c r="S29" s="473"/>
      <c r="T29" s="473"/>
      <c r="U29" s="473"/>
      <c r="V29" s="515"/>
      <c r="W29" s="575"/>
      <c r="X29" s="576"/>
      <c r="Y29" s="577"/>
      <c r="Z29" s="471" t="s">
        <v>186</v>
      </c>
      <c r="AA29" s="451"/>
      <c r="AB29" s="451"/>
      <c r="AC29" s="451"/>
      <c r="AD29" s="451"/>
      <c r="AE29" s="451"/>
      <c r="AF29" s="451"/>
      <c r="AG29" s="452"/>
      <c r="AH29" s="472">
        <v>120</v>
      </c>
      <c r="AI29" s="473"/>
      <c r="AJ29" s="473"/>
      <c r="AK29" s="473"/>
      <c r="AL29" s="515"/>
      <c r="AM29" s="472">
        <v>373858</v>
      </c>
      <c r="AN29" s="473"/>
      <c r="AO29" s="473"/>
      <c r="AP29" s="473"/>
      <c r="AQ29" s="473"/>
      <c r="AR29" s="515"/>
      <c r="AS29" s="472">
        <v>3115</v>
      </c>
      <c r="AT29" s="473"/>
      <c r="AU29" s="473"/>
      <c r="AV29" s="473"/>
      <c r="AW29" s="473"/>
      <c r="AX29" s="474"/>
      <c r="AY29" s="603"/>
      <c r="AZ29" s="604"/>
      <c r="BA29" s="604"/>
      <c r="BB29" s="605"/>
      <c r="BC29" s="455" t="s">
        <v>187</v>
      </c>
      <c r="BD29" s="456"/>
      <c r="BE29" s="456"/>
      <c r="BF29" s="456"/>
      <c r="BG29" s="456"/>
      <c r="BH29" s="456"/>
      <c r="BI29" s="456"/>
      <c r="BJ29" s="456"/>
      <c r="BK29" s="456"/>
      <c r="BL29" s="456"/>
      <c r="BM29" s="457"/>
      <c r="BN29" s="421">
        <v>484039</v>
      </c>
      <c r="BO29" s="422"/>
      <c r="BP29" s="422"/>
      <c r="BQ29" s="422"/>
      <c r="BR29" s="422"/>
      <c r="BS29" s="422"/>
      <c r="BT29" s="422"/>
      <c r="BU29" s="423"/>
      <c r="BV29" s="421">
        <v>483765</v>
      </c>
      <c r="BW29" s="422"/>
      <c r="BX29" s="422"/>
      <c r="BY29" s="422"/>
      <c r="BZ29" s="422"/>
      <c r="CA29" s="422"/>
      <c r="CB29" s="422"/>
      <c r="CC29" s="423"/>
      <c r="CD29" s="196"/>
      <c r="CE29" s="531"/>
      <c r="CF29" s="531"/>
      <c r="CG29" s="531"/>
      <c r="CH29" s="531"/>
      <c r="CI29" s="531"/>
      <c r="CJ29" s="531"/>
      <c r="CK29" s="531"/>
      <c r="CL29" s="531"/>
      <c r="CM29" s="531"/>
      <c r="CN29" s="531"/>
      <c r="CO29" s="531"/>
      <c r="CP29" s="531"/>
      <c r="CQ29" s="531"/>
      <c r="CR29" s="531"/>
      <c r="CS29" s="532"/>
      <c r="CT29" s="418"/>
      <c r="CU29" s="419"/>
      <c r="CV29" s="419"/>
      <c r="CW29" s="419"/>
      <c r="CX29" s="419"/>
      <c r="CY29" s="419"/>
      <c r="CZ29" s="419"/>
      <c r="DA29" s="420"/>
      <c r="DB29" s="418"/>
      <c r="DC29" s="419"/>
      <c r="DD29" s="419"/>
      <c r="DE29" s="419"/>
      <c r="DF29" s="419"/>
      <c r="DG29" s="419"/>
      <c r="DH29" s="419"/>
      <c r="DI29" s="420"/>
    </row>
    <row r="30" spans="1:113" ht="18.75" customHeight="1" thickBot="1" x14ac:dyDescent="0.2">
      <c r="A30" s="181"/>
      <c r="B30" s="564"/>
      <c r="C30" s="565"/>
      <c r="D30" s="566"/>
      <c r="E30" s="475"/>
      <c r="F30" s="476"/>
      <c r="G30" s="476"/>
      <c r="H30" s="476"/>
      <c r="I30" s="476"/>
      <c r="J30" s="476"/>
      <c r="K30" s="477"/>
      <c r="L30" s="578"/>
      <c r="M30" s="579"/>
      <c r="N30" s="579"/>
      <c r="O30" s="579"/>
      <c r="P30" s="580"/>
      <c r="Q30" s="578"/>
      <c r="R30" s="579"/>
      <c r="S30" s="579"/>
      <c r="T30" s="579"/>
      <c r="U30" s="579"/>
      <c r="V30" s="580"/>
      <c r="W30" s="581" t="s">
        <v>188</v>
      </c>
      <c r="X30" s="582"/>
      <c r="Y30" s="582"/>
      <c r="Z30" s="582"/>
      <c r="AA30" s="582"/>
      <c r="AB30" s="582"/>
      <c r="AC30" s="582"/>
      <c r="AD30" s="582"/>
      <c r="AE30" s="582"/>
      <c r="AF30" s="582"/>
      <c r="AG30" s="583"/>
      <c r="AH30" s="540">
        <v>97.2</v>
      </c>
      <c r="AI30" s="541"/>
      <c r="AJ30" s="541"/>
      <c r="AK30" s="541"/>
      <c r="AL30" s="541"/>
      <c r="AM30" s="541"/>
      <c r="AN30" s="541"/>
      <c r="AO30" s="541"/>
      <c r="AP30" s="541"/>
      <c r="AQ30" s="541"/>
      <c r="AR30" s="541"/>
      <c r="AS30" s="541"/>
      <c r="AT30" s="541"/>
      <c r="AU30" s="541"/>
      <c r="AV30" s="541"/>
      <c r="AW30" s="541"/>
      <c r="AX30" s="543"/>
      <c r="AY30" s="606"/>
      <c r="AZ30" s="607"/>
      <c r="BA30" s="607"/>
      <c r="BB30" s="608"/>
      <c r="BC30" s="594" t="s">
        <v>50</v>
      </c>
      <c r="BD30" s="595"/>
      <c r="BE30" s="595"/>
      <c r="BF30" s="595"/>
      <c r="BG30" s="595"/>
      <c r="BH30" s="595"/>
      <c r="BI30" s="595"/>
      <c r="BJ30" s="595"/>
      <c r="BK30" s="595"/>
      <c r="BL30" s="595"/>
      <c r="BM30" s="596"/>
      <c r="BN30" s="597">
        <v>2352528</v>
      </c>
      <c r="BO30" s="598"/>
      <c r="BP30" s="598"/>
      <c r="BQ30" s="598"/>
      <c r="BR30" s="598"/>
      <c r="BS30" s="598"/>
      <c r="BT30" s="598"/>
      <c r="BU30" s="599"/>
      <c r="BV30" s="597">
        <v>2398295</v>
      </c>
      <c r="BW30" s="598"/>
      <c r="BX30" s="598"/>
      <c r="BY30" s="598"/>
      <c r="BZ30" s="598"/>
      <c r="CA30" s="598"/>
      <c r="CB30" s="598"/>
      <c r="CC30" s="59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181" t="s">
        <v>189</v>
      </c>
      <c r="D32" s="181"/>
      <c r="E32" s="181"/>
      <c r="U32" s="180" t="s">
        <v>190</v>
      </c>
      <c r="AM32" s="180" t="s">
        <v>191</v>
      </c>
      <c r="BE32" s="180" t="s">
        <v>192</v>
      </c>
      <c r="BW32" s="180" t="s">
        <v>193</v>
      </c>
      <c r="CO32" s="180" t="s">
        <v>194</v>
      </c>
      <c r="DI32" s="204"/>
    </row>
    <row r="33" spans="1:113" ht="13.5" customHeight="1" x14ac:dyDescent="0.15">
      <c r="A33" s="181"/>
      <c r="B33" s="205"/>
      <c r="C33" s="445" t="s">
        <v>195</v>
      </c>
      <c r="D33" s="445"/>
      <c r="E33" s="410" t="s">
        <v>196</v>
      </c>
      <c r="F33" s="410"/>
      <c r="G33" s="410"/>
      <c r="H33" s="410"/>
      <c r="I33" s="410"/>
      <c r="J33" s="410"/>
      <c r="K33" s="410"/>
      <c r="L33" s="410"/>
      <c r="M33" s="410"/>
      <c r="N33" s="410"/>
      <c r="O33" s="410"/>
      <c r="P33" s="410"/>
      <c r="Q33" s="410"/>
      <c r="R33" s="410"/>
      <c r="S33" s="410"/>
      <c r="T33" s="206"/>
      <c r="U33" s="445" t="s">
        <v>197</v>
      </c>
      <c r="V33" s="445"/>
      <c r="W33" s="410" t="s">
        <v>198</v>
      </c>
      <c r="X33" s="410"/>
      <c r="Y33" s="410"/>
      <c r="Z33" s="410"/>
      <c r="AA33" s="410"/>
      <c r="AB33" s="410"/>
      <c r="AC33" s="410"/>
      <c r="AD33" s="410"/>
      <c r="AE33" s="410"/>
      <c r="AF33" s="410"/>
      <c r="AG33" s="410"/>
      <c r="AH33" s="410"/>
      <c r="AI33" s="410"/>
      <c r="AJ33" s="410"/>
      <c r="AK33" s="410"/>
      <c r="AL33" s="206"/>
      <c r="AM33" s="445" t="s">
        <v>195</v>
      </c>
      <c r="AN33" s="445"/>
      <c r="AO33" s="410" t="s">
        <v>198</v>
      </c>
      <c r="AP33" s="410"/>
      <c r="AQ33" s="410"/>
      <c r="AR33" s="410"/>
      <c r="AS33" s="410"/>
      <c r="AT33" s="410"/>
      <c r="AU33" s="410"/>
      <c r="AV33" s="410"/>
      <c r="AW33" s="410"/>
      <c r="AX33" s="410"/>
      <c r="AY33" s="410"/>
      <c r="AZ33" s="410"/>
      <c r="BA33" s="410"/>
      <c r="BB33" s="410"/>
      <c r="BC33" s="410"/>
      <c r="BD33" s="207"/>
      <c r="BE33" s="410" t="s">
        <v>199</v>
      </c>
      <c r="BF33" s="410"/>
      <c r="BG33" s="410" t="s">
        <v>200</v>
      </c>
      <c r="BH33" s="410"/>
      <c r="BI33" s="410"/>
      <c r="BJ33" s="410"/>
      <c r="BK33" s="410"/>
      <c r="BL33" s="410"/>
      <c r="BM33" s="410"/>
      <c r="BN33" s="410"/>
      <c r="BO33" s="410"/>
      <c r="BP33" s="410"/>
      <c r="BQ33" s="410"/>
      <c r="BR33" s="410"/>
      <c r="BS33" s="410"/>
      <c r="BT33" s="410"/>
      <c r="BU33" s="410"/>
      <c r="BV33" s="207"/>
      <c r="BW33" s="445" t="s">
        <v>199</v>
      </c>
      <c r="BX33" s="445"/>
      <c r="BY33" s="410" t="s">
        <v>201</v>
      </c>
      <c r="BZ33" s="410"/>
      <c r="CA33" s="410"/>
      <c r="CB33" s="410"/>
      <c r="CC33" s="410"/>
      <c r="CD33" s="410"/>
      <c r="CE33" s="410"/>
      <c r="CF33" s="410"/>
      <c r="CG33" s="410"/>
      <c r="CH33" s="410"/>
      <c r="CI33" s="410"/>
      <c r="CJ33" s="410"/>
      <c r="CK33" s="410"/>
      <c r="CL33" s="410"/>
      <c r="CM33" s="410"/>
      <c r="CN33" s="206"/>
      <c r="CO33" s="445" t="s">
        <v>197</v>
      </c>
      <c r="CP33" s="445"/>
      <c r="CQ33" s="410" t="s">
        <v>202</v>
      </c>
      <c r="CR33" s="410"/>
      <c r="CS33" s="410"/>
      <c r="CT33" s="410"/>
      <c r="CU33" s="410"/>
      <c r="CV33" s="410"/>
      <c r="CW33" s="410"/>
      <c r="CX33" s="410"/>
      <c r="CY33" s="410"/>
      <c r="CZ33" s="410"/>
      <c r="DA33" s="410"/>
      <c r="DB33" s="410"/>
      <c r="DC33" s="410"/>
      <c r="DD33" s="410"/>
      <c r="DE33" s="410"/>
      <c r="DF33" s="206"/>
      <c r="DG33" s="609" t="s">
        <v>203</v>
      </c>
      <c r="DH33" s="609"/>
      <c r="DI33" s="208"/>
    </row>
    <row r="34" spans="1:113" ht="32.25" customHeight="1" x14ac:dyDescent="0.15">
      <c r="A34" s="181"/>
      <c r="B34" s="205"/>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181"/>
      <c r="U34" s="610">
        <f>IF(W34="","",MAX(C34:D43)+1)</f>
        <v>2</v>
      </c>
      <c r="V34" s="610"/>
      <c r="W34" s="611" t="str">
        <f>IF('各会計、関係団体の財政状況及び健全化判断比率'!B28="","",'各会計、関係団体の財政状況及び健全化判断比率'!B28)</f>
        <v>恩納村国民健康保険特別会計</v>
      </c>
      <c r="X34" s="611"/>
      <c r="Y34" s="611"/>
      <c r="Z34" s="611"/>
      <c r="AA34" s="611"/>
      <c r="AB34" s="611"/>
      <c r="AC34" s="611"/>
      <c r="AD34" s="611"/>
      <c r="AE34" s="611"/>
      <c r="AF34" s="611"/>
      <c r="AG34" s="611"/>
      <c r="AH34" s="611"/>
      <c r="AI34" s="611"/>
      <c r="AJ34" s="611"/>
      <c r="AK34" s="611"/>
      <c r="AL34" s="181"/>
      <c r="AM34" s="610">
        <f>IF(AO34="","",MAX(C34:D43,U34:V43)+1)</f>
        <v>4</v>
      </c>
      <c r="AN34" s="610"/>
      <c r="AO34" s="611" t="str">
        <f>IF('各会計、関係団体の財政状況及び健全化判断比率'!B30="","",'各会計、関係団体の財政状況及び健全化判断比率'!B30)</f>
        <v>水道事業会計</v>
      </c>
      <c r="AP34" s="611"/>
      <c r="AQ34" s="611"/>
      <c r="AR34" s="611"/>
      <c r="AS34" s="611"/>
      <c r="AT34" s="611"/>
      <c r="AU34" s="611"/>
      <c r="AV34" s="611"/>
      <c r="AW34" s="611"/>
      <c r="AX34" s="611"/>
      <c r="AY34" s="611"/>
      <c r="AZ34" s="611"/>
      <c r="BA34" s="611"/>
      <c r="BB34" s="611"/>
      <c r="BC34" s="611"/>
      <c r="BD34" s="181"/>
      <c r="BE34" s="610">
        <f>IF(BG34="","",MAX(C34:D43,U34:V43,AM34:AN43)+1)</f>
        <v>5</v>
      </c>
      <c r="BF34" s="610"/>
      <c r="BG34" s="611" t="str">
        <f>IF('各会計、関係団体の財政状況及び健全化判断比率'!B31="","",'各会計、関係団体の財政状況及び健全化判断比率'!B31)</f>
        <v>下水道事業特別会計</v>
      </c>
      <c r="BH34" s="611"/>
      <c r="BI34" s="611"/>
      <c r="BJ34" s="611"/>
      <c r="BK34" s="611"/>
      <c r="BL34" s="611"/>
      <c r="BM34" s="611"/>
      <c r="BN34" s="611"/>
      <c r="BO34" s="611"/>
      <c r="BP34" s="611"/>
      <c r="BQ34" s="611"/>
      <c r="BR34" s="611"/>
      <c r="BS34" s="611"/>
      <c r="BT34" s="611"/>
      <c r="BU34" s="611"/>
      <c r="BV34" s="181"/>
      <c r="BW34" s="610">
        <f>IF(BY34="","",MAX(C34:D43,U34:V43,AM34:AN43,BE34:BF43)+1)</f>
        <v>6</v>
      </c>
      <c r="BX34" s="610"/>
      <c r="BY34" s="611" t="str">
        <f>IF('各会計、関係団体の財政状況及び健全化判断比率'!B68="","",'各会計、関係団体の財政状況及び健全化判断比率'!B68)</f>
        <v>沖縄県市町村自治会館管理組合</v>
      </c>
      <c r="BZ34" s="611"/>
      <c r="CA34" s="611"/>
      <c r="CB34" s="611"/>
      <c r="CC34" s="611"/>
      <c r="CD34" s="611"/>
      <c r="CE34" s="611"/>
      <c r="CF34" s="611"/>
      <c r="CG34" s="611"/>
      <c r="CH34" s="611"/>
      <c r="CI34" s="611"/>
      <c r="CJ34" s="611"/>
      <c r="CK34" s="611"/>
      <c r="CL34" s="611"/>
      <c r="CM34" s="611"/>
      <c r="CN34" s="181"/>
      <c r="CO34" s="610" t="str">
        <f>IF(CQ34="","",MAX(C34:D43,U34:V43,AM34:AN43,BE34:BF43,BW34:BX43)+1)</f>
        <v/>
      </c>
      <c r="CP34" s="610"/>
      <c r="CQ34" s="611" t="str">
        <f>IF('各会計、関係団体の財政状況及び健全化判断比率'!BS7="","",'各会計、関係団体の財政状況及び健全化判断比率'!BS7)</f>
        <v/>
      </c>
      <c r="CR34" s="611"/>
      <c r="CS34" s="611"/>
      <c r="CT34" s="611"/>
      <c r="CU34" s="611"/>
      <c r="CV34" s="611"/>
      <c r="CW34" s="611"/>
      <c r="CX34" s="611"/>
      <c r="CY34" s="611"/>
      <c r="CZ34" s="611"/>
      <c r="DA34" s="611"/>
      <c r="DB34" s="611"/>
      <c r="DC34" s="611"/>
      <c r="DD34" s="611"/>
      <c r="DE34" s="611"/>
      <c r="DG34" s="612" t="str">
        <f>IF('各会計、関係団体の財政状況及び健全化判断比率'!BR7="","",'各会計、関係団体の財政状況及び健全化判断比率'!BR7)</f>
        <v/>
      </c>
      <c r="DH34" s="612"/>
      <c r="DI34" s="208"/>
    </row>
    <row r="35" spans="1:113" ht="32.25" customHeight="1" x14ac:dyDescent="0.15">
      <c r="A35" s="181"/>
      <c r="B35" s="205"/>
      <c r="C35" s="610" t="str">
        <f>IF(E35="","",C34+1)</f>
        <v/>
      </c>
      <c r="D35" s="610"/>
      <c r="E35" s="611" t="str">
        <f>IF('各会計、関係団体の財政状況及び健全化判断比率'!B8="","",'各会計、関係団体の財政状況及び健全化判断比率'!B8)</f>
        <v/>
      </c>
      <c r="F35" s="611"/>
      <c r="G35" s="611"/>
      <c r="H35" s="611"/>
      <c r="I35" s="611"/>
      <c r="J35" s="611"/>
      <c r="K35" s="611"/>
      <c r="L35" s="611"/>
      <c r="M35" s="611"/>
      <c r="N35" s="611"/>
      <c r="O35" s="611"/>
      <c r="P35" s="611"/>
      <c r="Q35" s="611"/>
      <c r="R35" s="611"/>
      <c r="S35" s="611"/>
      <c r="T35" s="181"/>
      <c r="U35" s="610">
        <f>IF(W35="","",U34+1)</f>
        <v>3</v>
      </c>
      <c r="V35" s="610"/>
      <c r="W35" s="611" t="str">
        <f>IF('各会計、関係団体の財政状況及び健全化判断比率'!B29="","",'各会計、関係団体の財政状況及び健全化判断比率'!B29)</f>
        <v>後期高齢者医療特別会計</v>
      </c>
      <c r="X35" s="611"/>
      <c r="Y35" s="611"/>
      <c r="Z35" s="611"/>
      <c r="AA35" s="611"/>
      <c r="AB35" s="611"/>
      <c r="AC35" s="611"/>
      <c r="AD35" s="611"/>
      <c r="AE35" s="611"/>
      <c r="AF35" s="611"/>
      <c r="AG35" s="611"/>
      <c r="AH35" s="611"/>
      <c r="AI35" s="611"/>
      <c r="AJ35" s="611"/>
      <c r="AK35" s="611"/>
      <c r="AL35" s="181"/>
      <c r="AM35" s="610" t="str">
        <f t="shared" ref="AM35:AM43" si="0">IF(AO35="","",AM34+1)</f>
        <v/>
      </c>
      <c r="AN35" s="610"/>
      <c r="AO35" s="611"/>
      <c r="AP35" s="611"/>
      <c r="AQ35" s="611"/>
      <c r="AR35" s="611"/>
      <c r="AS35" s="611"/>
      <c r="AT35" s="611"/>
      <c r="AU35" s="611"/>
      <c r="AV35" s="611"/>
      <c r="AW35" s="611"/>
      <c r="AX35" s="611"/>
      <c r="AY35" s="611"/>
      <c r="AZ35" s="611"/>
      <c r="BA35" s="611"/>
      <c r="BB35" s="611"/>
      <c r="BC35" s="611"/>
      <c r="BD35" s="181"/>
      <c r="BE35" s="610" t="str">
        <f t="shared" ref="BE35:BE43" si="1">IF(BG35="","",BE34+1)</f>
        <v/>
      </c>
      <c r="BF35" s="610"/>
      <c r="BG35" s="611"/>
      <c r="BH35" s="611"/>
      <c r="BI35" s="611"/>
      <c r="BJ35" s="611"/>
      <c r="BK35" s="611"/>
      <c r="BL35" s="611"/>
      <c r="BM35" s="611"/>
      <c r="BN35" s="611"/>
      <c r="BO35" s="611"/>
      <c r="BP35" s="611"/>
      <c r="BQ35" s="611"/>
      <c r="BR35" s="611"/>
      <c r="BS35" s="611"/>
      <c r="BT35" s="611"/>
      <c r="BU35" s="611"/>
      <c r="BV35" s="181"/>
      <c r="BW35" s="610">
        <f t="shared" ref="BW35:BW43" si="2">IF(BY35="","",BW34+1)</f>
        <v>7</v>
      </c>
      <c r="BX35" s="610"/>
      <c r="BY35" s="611" t="str">
        <f>IF('各会計、関係団体の財政状況及び健全化判断比率'!B69="","",'各会計、関係団体の財政状況及び健全化判断比率'!B69)</f>
        <v>沖縄県市町村総合事務組合</v>
      </c>
      <c r="BZ35" s="611"/>
      <c r="CA35" s="611"/>
      <c r="CB35" s="611"/>
      <c r="CC35" s="611"/>
      <c r="CD35" s="611"/>
      <c r="CE35" s="611"/>
      <c r="CF35" s="611"/>
      <c r="CG35" s="611"/>
      <c r="CH35" s="611"/>
      <c r="CI35" s="611"/>
      <c r="CJ35" s="611"/>
      <c r="CK35" s="611"/>
      <c r="CL35" s="611"/>
      <c r="CM35" s="611"/>
      <c r="CN35" s="181"/>
      <c r="CO35" s="610" t="str">
        <f t="shared" ref="CO35:CO43" si="3">IF(CQ35="","",CO34+1)</f>
        <v/>
      </c>
      <c r="CP35" s="610"/>
      <c r="CQ35" s="611" t="str">
        <f>IF('各会計、関係団体の財政状況及び健全化判断比率'!BS8="","",'各会計、関係団体の財政状況及び健全化判断比率'!BS8)</f>
        <v/>
      </c>
      <c r="CR35" s="611"/>
      <c r="CS35" s="611"/>
      <c r="CT35" s="611"/>
      <c r="CU35" s="611"/>
      <c r="CV35" s="611"/>
      <c r="CW35" s="611"/>
      <c r="CX35" s="611"/>
      <c r="CY35" s="611"/>
      <c r="CZ35" s="611"/>
      <c r="DA35" s="611"/>
      <c r="DB35" s="611"/>
      <c r="DC35" s="611"/>
      <c r="DD35" s="611"/>
      <c r="DE35" s="611"/>
      <c r="DG35" s="612" t="str">
        <f>IF('各会計、関係団体の財政状況及び健全化判断比率'!BR8="","",'各会計、関係団体の財政状況及び健全化判断比率'!BR8)</f>
        <v/>
      </c>
      <c r="DH35" s="612"/>
      <c r="DI35" s="208"/>
    </row>
    <row r="36" spans="1:113" ht="32.25" customHeight="1" x14ac:dyDescent="0.15">
      <c r="A36" s="181"/>
      <c r="B36" s="205"/>
      <c r="C36" s="610" t="str">
        <f>IF(E36="","",C35+1)</f>
        <v/>
      </c>
      <c r="D36" s="610"/>
      <c r="E36" s="611" t="str">
        <f>IF('各会計、関係団体の財政状況及び健全化判断比率'!B9="","",'各会計、関係団体の財政状況及び健全化判断比率'!B9)</f>
        <v/>
      </c>
      <c r="F36" s="611"/>
      <c r="G36" s="611"/>
      <c r="H36" s="611"/>
      <c r="I36" s="611"/>
      <c r="J36" s="611"/>
      <c r="K36" s="611"/>
      <c r="L36" s="611"/>
      <c r="M36" s="611"/>
      <c r="N36" s="611"/>
      <c r="O36" s="611"/>
      <c r="P36" s="611"/>
      <c r="Q36" s="611"/>
      <c r="R36" s="611"/>
      <c r="S36" s="611"/>
      <c r="T36" s="181"/>
      <c r="U36" s="610" t="str">
        <f t="shared" ref="U36:U43" si="4">IF(W36="","",U35+1)</f>
        <v/>
      </c>
      <c r="V36" s="610"/>
      <c r="W36" s="611"/>
      <c r="X36" s="611"/>
      <c r="Y36" s="611"/>
      <c r="Z36" s="611"/>
      <c r="AA36" s="611"/>
      <c r="AB36" s="611"/>
      <c r="AC36" s="611"/>
      <c r="AD36" s="611"/>
      <c r="AE36" s="611"/>
      <c r="AF36" s="611"/>
      <c r="AG36" s="611"/>
      <c r="AH36" s="611"/>
      <c r="AI36" s="611"/>
      <c r="AJ36" s="611"/>
      <c r="AK36" s="611"/>
      <c r="AL36" s="181"/>
      <c r="AM36" s="610" t="str">
        <f t="shared" si="0"/>
        <v/>
      </c>
      <c r="AN36" s="610"/>
      <c r="AO36" s="611"/>
      <c r="AP36" s="611"/>
      <c r="AQ36" s="611"/>
      <c r="AR36" s="611"/>
      <c r="AS36" s="611"/>
      <c r="AT36" s="611"/>
      <c r="AU36" s="611"/>
      <c r="AV36" s="611"/>
      <c r="AW36" s="611"/>
      <c r="AX36" s="611"/>
      <c r="AY36" s="611"/>
      <c r="AZ36" s="611"/>
      <c r="BA36" s="611"/>
      <c r="BB36" s="611"/>
      <c r="BC36" s="611"/>
      <c r="BD36" s="181"/>
      <c r="BE36" s="610" t="str">
        <f t="shared" si="1"/>
        <v/>
      </c>
      <c r="BF36" s="610"/>
      <c r="BG36" s="611"/>
      <c r="BH36" s="611"/>
      <c r="BI36" s="611"/>
      <c r="BJ36" s="611"/>
      <c r="BK36" s="611"/>
      <c r="BL36" s="611"/>
      <c r="BM36" s="611"/>
      <c r="BN36" s="611"/>
      <c r="BO36" s="611"/>
      <c r="BP36" s="611"/>
      <c r="BQ36" s="611"/>
      <c r="BR36" s="611"/>
      <c r="BS36" s="611"/>
      <c r="BT36" s="611"/>
      <c r="BU36" s="611"/>
      <c r="BV36" s="181"/>
      <c r="BW36" s="610">
        <f t="shared" si="2"/>
        <v>8</v>
      </c>
      <c r="BX36" s="610"/>
      <c r="BY36" s="611" t="str">
        <f>IF('各会計、関係団体の財政状況及び健全化判断比率'!B70="","",'各会計、関係団体の財政状況及び健全化判断比率'!B70)</f>
        <v>金武地区消防衛生組合</v>
      </c>
      <c r="BZ36" s="611"/>
      <c r="CA36" s="611"/>
      <c r="CB36" s="611"/>
      <c r="CC36" s="611"/>
      <c r="CD36" s="611"/>
      <c r="CE36" s="611"/>
      <c r="CF36" s="611"/>
      <c r="CG36" s="611"/>
      <c r="CH36" s="611"/>
      <c r="CI36" s="611"/>
      <c r="CJ36" s="611"/>
      <c r="CK36" s="611"/>
      <c r="CL36" s="611"/>
      <c r="CM36" s="611"/>
      <c r="CN36" s="181"/>
      <c r="CO36" s="610" t="str">
        <f t="shared" si="3"/>
        <v/>
      </c>
      <c r="CP36" s="610"/>
      <c r="CQ36" s="611" t="str">
        <f>IF('各会計、関係団体の財政状況及び健全化判断比率'!BS9="","",'各会計、関係団体の財政状況及び健全化判断比率'!BS9)</f>
        <v/>
      </c>
      <c r="CR36" s="611"/>
      <c r="CS36" s="611"/>
      <c r="CT36" s="611"/>
      <c r="CU36" s="611"/>
      <c r="CV36" s="611"/>
      <c r="CW36" s="611"/>
      <c r="CX36" s="611"/>
      <c r="CY36" s="611"/>
      <c r="CZ36" s="611"/>
      <c r="DA36" s="611"/>
      <c r="DB36" s="611"/>
      <c r="DC36" s="611"/>
      <c r="DD36" s="611"/>
      <c r="DE36" s="611"/>
      <c r="DG36" s="612" t="str">
        <f>IF('各会計、関係団体の財政状況及び健全化判断比率'!BR9="","",'各会計、関係団体の財政状況及び健全化判断比率'!BR9)</f>
        <v/>
      </c>
      <c r="DH36" s="612"/>
      <c r="DI36" s="208"/>
    </row>
    <row r="37" spans="1:113" ht="32.25" customHeight="1" x14ac:dyDescent="0.15">
      <c r="A37" s="181"/>
      <c r="B37" s="205"/>
      <c r="C37" s="610" t="str">
        <f>IF(E37="","",C36+1)</f>
        <v/>
      </c>
      <c r="D37" s="610"/>
      <c r="E37" s="611" t="str">
        <f>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181"/>
      <c r="U37" s="610" t="str">
        <f t="shared" si="4"/>
        <v/>
      </c>
      <c r="V37" s="610"/>
      <c r="W37" s="611"/>
      <c r="X37" s="611"/>
      <c r="Y37" s="611"/>
      <c r="Z37" s="611"/>
      <c r="AA37" s="611"/>
      <c r="AB37" s="611"/>
      <c r="AC37" s="611"/>
      <c r="AD37" s="611"/>
      <c r="AE37" s="611"/>
      <c r="AF37" s="611"/>
      <c r="AG37" s="611"/>
      <c r="AH37" s="611"/>
      <c r="AI37" s="611"/>
      <c r="AJ37" s="611"/>
      <c r="AK37" s="611"/>
      <c r="AL37" s="181"/>
      <c r="AM37" s="610" t="str">
        <f t="shared" si="0"/>
        <v/>
      </c>
      <c r="AN37" s="610"/>
      <c r="AO37" s="611"/>
      <c r="AP37" s="611"/>
      <c r="AQ37" s="611"/>
      <c r="AR37" s="611"/>
      <c r="AS37" s="611"/>
      <c r="AT37" s="611"/>
      <c r="AU37" s="611"/>
      <c r="AV37" s="611"/>
      <c r="AW37" s="611"/>
      <c r="AX37" s="611"/>
      <c r="AY37" s="611"/>
      <c r="AZ37" s="611"/>
      <c r="BA37" s="611"/>
      <c r="BB37" s="611"/>
      <c r="BC37" s="611"/>
      <c r="BD37" s="181"/>
      <c r="BE37" s="610" t="str">
        <f t="shared" si="1"/>
        <v/>
      </c>
      <c r="BF37" s="610"/>
      <c r="BG37" s="611"/>
      <c r="BH37" s="611"/>
      <c r="BI37" s="611"/>
      <c r="BJ37" s="611"/>
      <c r="BK37" s="611"/>
      <c r="BL37" s="611"/>
      <c r="BM37" s="611"/>
      <c r="BN37" s="611"/>
      <c r="BO37" s="611"/>
      <c r="BP37" s="611"/>
      <c r="BQ37" s="611"/>
      <c r="BR37" s="611"/>
      <c r="BS37" s="611"/>
      <c r="BT37" s="611"/>
      <c r="BU37" s="611"/>
      <c r="BV37" s="181"/>
      <c r="BW37" s="610">
        <f t="shared" si="2"/>
        <v>9</v>
      </c>
      <c r="BX37" s="610"/>
      <c r="BY37" s="611" t="str">
        <f>IF('各会計、関係団体の財政状況及び健全化判断比率'!B71="","",'各会計、関係団体の財政状況及び健全化判断比率'!B71)</f>
        <v>沖縄県町村交通災害共済組合</v>
      </c>
      <c r="BZ37" s="611"/>
      <c r="CA37" s="611"/>
      <c r="CB37" s="611"/>
      <c r="CC37" s="611"/>
      <c r="CD37" s="611"/>
      <c r="CE37" s="611"/>
      <c r="CF37" s="611"/>
      <c r="CG37" s="611"/>
      <c r="CH37" s="611"/>
      <c r="CI37" s="611"/>
      <c r="CJ37" s="611"/>
      <c r="CK37" s="611"/>
      <c r="CL37" s="611"/>
      <c r="CM37" s="611"/>
      <c r="CN37" s="181"/>
      <c r="CO37" s="610" t="str">
        <f t="shared" si="3"/>
        <v/>
      </c>
      <c r="CP37" s="610"/>
      <c r="CQ37" s="611" t="str">
        <f>IF('各会計、関係団体の財政状況及び健全化判断比率'!BS10="","",'各会計、関係団体の財政状況及び健全化判断比率'!BS10)</f>
        <v/>
      </c>
      <c r="CR37" s="611"/>
      <c r="CS37" s="611"/>
      <c r="CT37" s="611"/>
      <c r="CU37" s="611"/>
      <c r="CV37" s="611"/>
      <c r="CW37" s="611"/>
      <c r="CX37" s="611"/>
      <c r="CY37" s="611"/>
      <c r="CZ37" s="611"/>
      <c r="DA37" s="611"/>
      <c r="DB37" s="611"/>
      <c r="DC37" s="611"/>
      <c r="DD37" s="611"/>
      <c r="DE37" s="611"/>
      <c r="DG37" s="612" t="str">
        <f>IF('各会計、関係団体の財政状況及び健全化判断比率'!BR10="","",'各会計、関係団体の財政状況及び健全化判断比率'!BR10)</f>
        <v/>
      </c>
      <c r="DH37" s="612"/>
      <c r="DI37" s="208"/>
    </row>
    <row r="38" spans="1:113" ht="32.25" customHeight="1" x14ac:dyDescent="0.15">
      <c r="A38" s="181"/>
      <c r="B38" s="205"/>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181"/>
      <c r="U38" s="610" t="str">
        <f t="shared" si="4"/>
        <v/>
      </c>
      <c r="V38" s="610"/>
      <c r="W38" s="611"/>
      <c r="X38" s="611"/>
      <c r="Y38" s="611"/>
      <c r="Z38" s="611"/>
      <c r="AA38" s="611"/>
      <c r="AB38" s="611"/>
      <c r="AC38" s="611"/>
      <c r="AD38" s="611"/>
      <c r="AE38" s="611"/>
      <c r="AF38" s="611"/>
      <c r="AG38" s="611"/>
      <c r="AH38" s="611"/>
      <c r="AI38" s="611"/>
      <c r="AJ38" s="611"/>
      <c r="AK38" s="611"/>
      <c r="AL38" s="181"/>
      <c r="AM38" s="610" t="str">
        <f t="shared" si="0"/>
        <v/>
      </c>
      <c r="AN38" s="610"/>
      <c r="AO38" s="611"/>
      <c r="AP38" s="611"/>
      <c r="AQ38" s="611"/>
      <c r="AR38" s="611"/>
      <c r="AS38" s="611"/>
      <c r="AT38" s="611"/>
      <c r="AU38" s="611"/>
      <c r="AV38" s="611"/>
      <c r="AW38" s="611"/>
      <c r="AX38" s="611"/>
      <c r="AY38" s="611"/>
      <c r="AZ38" s="611"/>
      <c r="BA38" s="611"/>
      <c r="BB38" s="611"/>
      <c r="BC38" s="611"/>
      <c r="BD38" s="181"/>
      <c r="BE38" s="610" t="str">
        <f t="shared" si="1"/>
        <v/>
      </c>
      <c r="BF38" s="610"/>
      <c r="BG38" s="611"/>
      <c r="BH38" s="611"/>
      <c r="BI38" s="611"/>
      <c r="BJ38" s="611"/>
      <c r="BK38" s="611"/>
      <c r="BL38" s="611"/>
      <c r="BM38" s="611"/>
      <c r="BN38" s="611"/>
      <c r="BO38" s="611"/>
      <c r="BP38" s="611"/>
      <c r="BQ38" s="611"/>
      <c r="BR38" s="611"/>
      <c r="BS38" s="611"/>
      <c r="BT38" s="611"/>
      <c r="BU38" s="611"/>
      <c r="BV38" s="181"/>
      <c r="BW38" s="610">
        <f t="shared" si="2"/>
        <v>10</v>
      </c>
      <c r="BX38" s="610"/>
      <c r="BY38" s="611" t="str">
        <f>IF('各会計、関係団体の財政状況及び健全化判断比率'!B72="","",'各会計、関係団体の財政状況及び健全化判断比率'!B72)</f>
        <v>北部広域市町村圏事務組合</v>
      </c>
      <c r="BZ38" s="611"/>
      <c r="CA38" s="611"/>
      <c r="CB38" s="611"/>
      <c r="CC38" s="611"/>
      <c r="CD38" s="611"/>
      <c r="CE38" s="611"/>
      <c r="CF38" s="611"/>
      <c r="CG38" s="611"/>
      <c r="CH38" s="611"/>
      <c r="CI38" s="611"/>
      <c r="CJ38" s="611"/>
      <c r="CK38" s="611"/>
      <c r="CL38" s="611"/>
      <c r="CM38" s="611"/>
      <c r="CN38" s="181"/>
      <c r="CO38" s="610" t="str">
        <f t="shared" si="3"/>
        <v/>
      </c>
      <c r="CP38" s="610"/>
      <c r="CQ38" s="611" t="str">
        <f>IF('各会計、関係団体の財政状況及び健全化判断比率'!BS11="","",'各会計、関係団体の財政状況及び健全化判断比率'!BS11)</f>
        <v/>
      </c>
      <c r="CR38" s="611"/>
      <c r="CS38" s="611"/>
      <c r="CT38" s="611"/>
      <c r="CU38" s="611"/>
      <c r="CV38" s="611"/>
      <c r="CW38" s="611"/>
      <c r="CX38" s="611"/>
      <c r="CY38" s="611"/>
      <c r="CZ38" s="611"/>
      <c r="DA38" s="611"/>
      <c r="DB38" s="611"/>
      <c r="DC38" s="611"/>
      <c r="DD38" s="611"/>
      <c r="DE38" s="611"/>
      <c r="DG38" s="612" t="str">
        <f>IF('各会計、関係団体の財政状況及び健全化判断比率'!BR11="","",'各会計、関係団体の財政状況及び健全化判断比率'!BR11)</f>
        <v/>
      </c>
      <c r="DH38" s="612"/>
      <c r="DI38" s="208"/>
    </row>
    <row r="39" spans="1:113" ht="32.25" customHeight="1" x14ac:dyDescent="0.15">
      <c r="A39" s="181"/>
      <c r="B39" s="205"/>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181"/>
      <c r="U39" s="610" t="str">
        <f t="shared" si="4"/>
        <v/>
      </c>
      <c r="V39" s="610"/>
      <c r="W39" s="611"/>
      <c r="X39" s="611"/>
      <c r="Y39" s="611"/>
      <c r="Z39" s="611"/>
      <c r="AA39" s="611"/>
      <c r="AB39" s="611"/>
      <c r="AC39" s="611"/>
      <c r="AD39" s="611"/>
      <c r="AE39" s="611"/>
      <c r="AF39" s="611"/>
      <c r="AG39" s="611"/>
      <c r="AH39" s="611"/>
      <c r="AI39" s="611"/>
      <c r="AJ39" s="611"/>
      <c r="AK39" s="611"/>
      <c r="AL39" s="181"/>
      <c r="AM39" s="610" t="str">
        <f t="shared" si="0"/>
        <v/>
      </c>
      <c r="AN39" s="610"/>
      <c r="AO39" s="611"/>
      <c r="AP39" s="611"/>
      <c r="AQ39" s="611"/>
      <c r="AR39" s="611"/>
      <c r="AS39" s="611"/>
      <c r="AT39" s="611"/>
      <c r="AU39" s="611"/>
      <c r="AV39" s="611"/>
      <c r="AW39" s="611"/>
      <c r="AX39" s="611"/>
      <c r="AY39" s="611"/>
      <c r="AZ39" s="611"/>
      <c r="BA39" s="611"/>
      <c r="BB39" s="611"/>
      <c r="BC39" s="611"/>
      <c r="BD39" s="181"/>
      <c r="BE39" s="610" t="str">
        <f t="shared" si="1"/>
        <v/>
      </c>
      <c r="BF39" s="610"/>
      <c r="BG39" s="611"/>
      <c r="BH39" s="611"/>
      <c r="BI39" s="611"/>
      <c r="BJ39" s="611"/>
      <c r="BK39" s="611"/>
      <c r="BL39" s="611"/>
      <c r="BM39" s="611"/>
      <c r="BN39" s="611"/>
      <c r="BO39" s="611"/>
      <c r="BP39" s="611"/>
      <c r="BQ39" s="611"/>
      <c r="BR39" s="611"/>
      <c r="BS39" s="611"/>
      <c r="BT39" s="611"/>
      <c r="BU39" s="611"/>
      <c r="BV39" s="181"/>
      <c r="BW39" s="610">
        <f t="shared" si="2"/>
        <v>11</v>
      </c>
      <c r="BX39" s="610"/>
      <c r="BY39" s="611" t="str">
        <f>IF('各会計、関係団体の財政状況及び健全化判断比率'!B73="","",'各会計、関係団体の財政状況及び健全化判断比率'!B73)</f>
        <v>沖縄県介護保険広域連合（一般会計）</v>
      </c>
      <c r="BZ39" s="611"/>
      <c r="CA39" s="611"/>
      <c r="CB39" s="611"/>
      <c r="CC39" s="611"/>
      <c r="CD39" s="611"/>
      <c r="CE39" s="611"/>
      <c r="CF39" s="611"/>
      <c r="CG39" s="611"/>
      <c r="CH39" s="611"/>
      <c r="CI39" s="611"/>
      <c r="CJ39" s="611"/>
      <c r="CK39" s="611"/>
      <c r="CL39" s="611"/>
      <c r="CM39" s="611"/>
      <c r="CN39" s="181"/>
      <c r="CO39" s="610" t="str">
        <f t="shared" si="3"/>
        <v/>
      </c>
      <c r="CP39" s="610"/>
      <c r="CQ39" s="611" t="str">
        <f>IF('各会計、関係団体の財政状況及び健全化判断比率'!BS12="","",'各会計、関係団体の財政状況及び健全化判断比率'!BS12)</f>
        <v/>
      </c>
      <c r="CR39" s="611"/>
      <c r="CS39" s="611"/>
      <c r="CT39" s="611"/>
      <c r="CU39" s="611"/>
      <c r="CV39" s="611"/>
      <c r="CW39" s="611"/>
      <c r="CX39" s="611"/>
      <c r="CY39" s="611"/>
      <c r="CZ39" s="611"/>
      <c r="DA39" s="611"/>
      <c r="DB39" s="611"/>
      <c r="DC39" s="611"/>
      <c r="DD39" s="611"/>
      <c r="DE39" s="611"/>
      <c r="DG39" s="612" t="str">
        <f>IF('各会計、関係団体の財政状況及び健全化判断比率'!BR12="","",'各会計、関係団体の財政状況及び健全化判断比率'!BR12)</f>
        <v/>
      </c>
      <c r="DH39" s="612"/>
      <c r="DI39" s="208"/>
    </row>
    <row r="40" spans="1:113" ht="32.25" customHeight="1" x14ac:dyDescent="0.15">
      <c r="A40" s="181"/>
      <c r="B40" s="205"/>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181"/>
      <c r="U40" s="610" t="str">
        <f t="shared" si="4"/>
        <v/>
      </c>
      <c r="V40" s="610"/>
      <c r="W40" s="611"/>
      <c r="X40" s="611"/>
      <c r="Y40" s="611"/>
      <c r="Z40" s="611"/>
      <c r="AA40" s="611"/>
      <c r="AB40" s="611"/>
      <c r="AC40" s="611"/>
      <c r="AD40" s="611"/>
      <c r="AE40" s="611"/>
      <c r="AF40" s="611"/>
      <c r="AG40" s="611"/>
      <c r="AH40" s="611"/>
      <c r="AI40" s="611"/>
      <c r="AJ40" s="611"/>
      <c r="AK40" s="611"/>
      <c r="AL40" s="181"/>
      <c r="AM40" s="610" t="str">
        <f t="shared" si="0"/>
        <v/>
      </c>
      <c r="AN40" s="610"/>
      <c r="AO40" s="611"/>
      <c r="AP40" s="611"/>
      <c r="AQ40" s="611"/>
      <c r="AR40" s="611"/>
      <c r="AS40" s="611"/>
      <c r="AT40" s="611"/>
      <c r="AU40" s="611"/>
      <c r="AV40" s="611"/>
      <c r="AW40" s="611"/>
      <c r="AX40" s="611"/>
      <c r="AY40" s="611"/>
      <c r="AZ40" s="611"/>
      <c r="BA40" s="611"/>
      <c r="BB40" s="611"/>
      <c r="BC40" s="611"/>
      <c r="BD40" s="181"/>
      <c r="BE40" s="610" t="str">
        <f t="shared" si="1"/>
        <v/>
      </c>
      <c r="BF40" s="610"/>
      <c r="BG40" s="611"/>
      <c r="BH40" s="611"/>
      <c r="BI40" s="611"/>
      <c r="BJ40" s="611"/>
      <c r="BK40" s="611"/>
      <c r="BL40" s="611"/>
      <c r="BM40" s="611"/>
      <c r="BN40" s="611"/>
      <c r="BO40" s="611"/>
      <c r="BP40" s="611"/>
      <c r="BQ40" s="611"/>
      <c r="BR40" s="611"/>
      <c r="BS40" s="611"/>
      <c r="BT40" s="611"/>
      <c r="BU40" s="611"/>
      <c r="BV40" s="181"/>
      <c r="BW40" s="610">
        <f t="shared" si="2"/>
        <v>12</v>
      </c>
      <c r="BX40" s="610"/>
      <c r="BY40" s="611" t="str">
        <f>IF('各会計、関係団体の財政状況及び健全化判断比率'!B74="","",'各会計、関係団体の財政状況及び健全化判断比率'!B74)</f>
        <v>沖縄県介護保険広域連合（特別会計）</v>
      </c>
      <c r="BZ40" s="611"/>
      <c r="CA40" s="611"/>
      <c r="CB40" s="611"/>
      <c r="CC40" s="611"/>
      <c r="CD40" s="611"/>
      <c r="CE40" s="611"/>
      <c r="CF40" s="611"/>
      <c r="CG40" s="611"/>
      <c r="CH40" s="611"/>
      <c r="CI40" s="611"/>
      <c r="CJ40" s="611"/>
      <c r="CK40" s="611"/>
      <c r="CL40" s="611"/>
      <c r="CM40" s="611"/>
      <c r="CN40" s="181"/>
      <c r="CO40" s="610" t="str">
        <f t="shared" si="3"/>
        <v/>
      </c>
      <c r="CP40" s="610"/>
      <c r="CQ40" s="611" t="str">
        <f>IF('各会計、関係団体の財政状況及び健全化判断比率'!BS13="","",'各会計、関係団体の財政状況及び健全化判断比率'!BS13)</f>
        <v/>
      </c>
      <c r="CR40" s="611"/>
      <c r="CS40" s="611"/>
      <c r="CT40" s="611"/>
      <c r="CU40" s="611"/>
      <c r="CV40" s="611"/>
      <c r="CW40" s="611"/>
      <c r="CX40" s="611"/>
      <c r="CY40" s="611"/>
      <c r="CZ40" s="611"/>
      <c r="DA40" s="611"/>
      <c r="DB40" s="611"/>
      <c r="DC40" s="611"/>
      <c r="DD40" s="611"/>
      <c r="DE40" s="611"/>
      <c r="DG40" s="612" t="str">
        <f>IF('各会計、関係団体の財政状況及び健全化判断比率'!BR13="","",'各会計、関係団体の財政状況及び健全化判断比率'!BR13)</f>
        <v/>
      </c>
      <c r="DH40" s="612"/>
      <c r="DI40" s="208"/>
    </row>
    <row r="41" spans="1:113" ht="32.25" customHeight="1" x14ac:dyDescent="0.15">
      <c r="A41" s="181"/>
      <c r="B41" s="205"/>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181"/>
      <c r="U41" s="610" t="str">
        <f t="shared" si="4"/>
        <v/>
      </c>
      <c r="V41" s="610"/>
      <c r="W41" s="611"/>
      <c r="X41" s="611"/>
      <c r="Y41" s="611"/>
      <c r="Z41" s="611"/>
      <c r="AA41" s="611"/>
      <c r="AB41" s="611"/>
      <c r="AC41" s="611"/>
      <c r="AD41" s="611"/>
      <c r="AE41" s="611"/>
      <c r="AF41" s="611"/>
      <c r="AG41" s="611"/>
      <c r="AH41" s="611"/>
      <c r="AI41" s="611"/>
      <c r="AJ41" s="611"/>
      <c r="AK41" s="611"/>
      <c r="AL41" s="181"/>
      <c r="AM41" s="610" t="str">
        <f t="shared" si="0"/>
        <v/>
      </c>
      <c r="AN41" s="610"/>
      <c r="AO41" s="611"/>
      <c r="AP41" s="611"/>
      <c r="AQ41" s="611"/>
      <c r="AR41" s="611"/>
      <c r="AS41" s="611"/>
      <c r="AT41" s="611"/>
      <c r="AU41" s="611"/>
      <c r="AV41" s="611"/>
      <c r="AW41" s="611"/>
      <c r="AX41" s="611"/>
      <c r="AY41" s="611"/>
      <c r="AZ41" s="611"/>
      <c r="BA41" s="611"/>
      <c r="BB41" s="611"/>
      <c r="BC41" s="611"/>
      <c r="BD41" s="181"/>
      <c r="BE41" s="610" t="str">
        <f t="shared" si="1"/>
        <v/>
      </c>
      <c r="BF41" s="610"/>
      <c r="BG41" s="611"/>
      <c r="BH41" s="611"/>
      <c r="BI41" s="611"/>
      <c r="BJ41" s="611"/>
      <c r="BK41" s="611"/>
      <c r="BL41" s="611"/>
      <c r="BM41" s="611"/>
      <c r="BN41" s="611"/>
      <c r="BO41" s="611"/>
      <c r="BP41" s="611"/>
      <c r="BQ41" s="611"/>
      <c r="BR41" s="611"/>
      <c r="BS41" s="611"/>
      <c r="BT41" s="611"/>
      <c r="BU41" s="611"/>
      <c r="BV41" s="181"/>
      <c r="BW41" s="610">
        <f t="shared" si="2"/>
        <v>13</v>
      </c>
      <c r="BX41" s="610"/>
      <c r="BY41" s="611" t="str">
        <f>IF('各会計、関係団体の財政状況及び健全化判断比率'!B75="","",'各会計、関係団体の財政状況及び健全化判断比率'!B75)</f>
        <v>沖縄県後期高齢者医療広域（一般会計）</v>
      </c>
      <c r="BZ41" s="611"/>
      <c r="CA41" s="611"/>
      <c r="CB41" s="611"/>
      <c r="CC41" s="611"/>
      <c r="CD41" s="611"/>
      <c r="CE41" s="611"/>
      <c r="CF41" s="611"/>
      <c r="CG41" s="611"/>
      <c r="CH41" s="611"/>
      <c r="CI41" s="611"/>
      <c r="CJ41" s="611"/>
      <c r="CK41" s="611"/>
      <c r="CL41" s="611"/>
      <c r="CM41" s="611"/>
      <c r="CN41" s="181"/>
      <c r="CO41" s="610" t="str">
        <f t="shared" si="3"/>
        <v/>
      </c>
      <c r="CP41" s="610"/>
      <c r="CQ41" s="611" t="str">
        <f>IF('各会計、関係団体の財政状況及び健全化判断比率'!BS14="","",'各会計、関係団体の財政状況及び健全化判断比率'!BS14)</f>
        <v/>
      </c>
      <c r="CR41" s="611"/>
      <c r="CS41" s="611"/>
      <c r="CT41" s="611"/>
      <c r="CU41" s="611"/>
      <c r="CV41" s="611"/>
      <c r="CW41" s="611"/>
      <c r="CX41" s="611"/>
      <c r="CY41" s="611"/>
      <c r="CZ41" s="611"/>
      <c r="DA41" s="611"/>
      <c r="DB41" s="611"/>
      <c r="DC41" s="611"/>
      <c r="DD41" s="611"/>
      <c r="DE41" s="611"/>
      <c r="DG41" s="612" t="str">
        <f>IF('各会計、関係団体の財政状況及び健全化判断比率'!BR14="","",'各会計、関係団体の財政状況及び健全化判断比率'!BR14)</f>
        <v/>
      </c>
      <c r="DH41" s="612"/>
      <c r="DI41" s="208"/>
    </row>
    <row r="42" spans="1:113" ht="32.25" customHeight="1" x14ac:dyDescent="0.15">
      <c r="B42" s="205"/>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181"/>
      <c r="U42" s="610" t="str">
        <f t="shared" si="4"/>
        <v/>
      </c>
      <c r="V42" s="610"/>
      <c r="W42" s="611"/>
      <c r="X42" s="611"/>
      <c r="Y42" s="611"/>
      <c r="Z42" s="611"/>
      <c r="AA42" s="611"/>
      <c r="AB42" s="611"/>
      <c r="AC42" s="611"/>
      <c r="AD42" s="611"/>
      <c r="AE42" s="611"/>
      <c r="AF42" s="611"/>
      <c r="AG42" s="611"/>
      <c r="AH42" s="611"/>
      <c r="AI42" s="611"/>
      <c r="AJ42" s="611"/>
      <c r="AK42" s="611"/>
      <c r="AL42" s="181"/>
      <c r="AM42" s="610" t="str">
        <f t="shared" si="0"/>
        <v/>
      </c>
      <c r="AN42" s="610"/>
      <c r="AO42" s="611"/>
      <c r="AP42" s="611"/>
      <c r="AQ42" s="611"/>
      <c r="AR42" s="611"/>
      <c r="AS42" s="611"/>
      <c r="AT42" s="611"/>
      <c r="AU42" s="611"/>
      <c r="AV42" s="611"/>
      <c r="AW42" s="611"/>
      <c r="AX42" s="611"/>
      <c r="AY42" s="611"/>
      <c r="AZ42" s="611"/>
      <c r="BA42" s="611"/>
      <c r="BB42" s="611"/>
      <c r="BC42" s="611"/>
      <c r="BD42" s="181"/>
      <c r="BE42" s="610" t="str">
        <f t="shared" si="1"/>
        <v/>
      </c>
      <c r="BF42" s="610"/>
      <c r="BG42" s="611"/>
      <c r="BH42" s="611"/>
      <c r="BI42" s="611"/>
      <c r="BJ42" s="611"/>
      <c r="BK42" s="611"/>
      <c r="BL42" s="611"/>
      <c r="BM42" s="611"/>
      <c r="BN42" s="611"/>
      <c r="BO42" s="611"/>
      <c r="BP42" s="611"/>
      <c r="BQ42" s="611"/>
      <c r="BR42" s="611"/>
      <c r="BS42" s="611"/>
      <c r="BT42" s="611"/>
      <c r="BU42" s="611"/>
      <c r="BV42" s="181"/>
      <c r="BW42" s="610">
        <f t="shared" si="2"/>
        <v>14</v>
      </c>
      <c r="BX42" s="610"/>
      <c r="BY42" s="611" t="str">
        <f>IF('各会計、関係団体の財政状況及び健全化判断比率'!B76="","",'各会計、関係団体の財政状況及び健全化判断比率'!B76)</f>
        <v>沖縄県後期高齢者医療広域（特別会計）</v>
      </c>
      <c r="BZ42" s="611"/>
      <c r="CA42" s="611"/>
      <c r="CB42" s="611"/>
      <c r="CC42" s="611"/>
      <c r="CD42" s="611"/>
      <c r="CE42" s="611"/>
      <c r="CF42" s="611"/>
      <c r="CG42" s="611"/>
      <c r="CH42" s="611"/>
      <c r="CI42" s="611"/>
      <c r="CJ42" s="611"/>
      <c r="CK42" s="611"/>
      <c r="CL42" s="611"/>
      <c r="CM42" s="611"/>
      <c r="CN42" s="181"/>
      <c r="CO42" s="610" t="str">
        <f t="shared" si="3"/>
        <v/>
      </c>
      <c r="CP42" s="610"/>
      <c r="CQ42" s="611" t="str">
        <f>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G42" s="612" t="str">
        <f>IF('各会計、関係団体の財政状況及び健全化判断比率'!BR15="","",'各会計、関係団体の財政状況及び健全化判断比率'!BR15)</f>
        <v/>
      </c>
      <c r="DH42" s="612"/>
      <c r="DI42" s="208"/>
    </row>
    <row r="43" spans="1:113" ht="32.25" customHeight="1" x14ac:dyDescent="0.15">
      <c r="B43" s="205"/>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181"/>
      <c r="U43" s="610" t="str">
        <f t="shared" si="4"/>
        <v/>
      </c>
      <c r="V43" s="610"/>
      <c r="W43" s="611"/>
      <c r="X43" s="611"/>
      <c r="Y43" s="611"/>
      <c r="Z43" s="611"/>
      <c r="AA43" s="611"/>
      <c r="AB43" s="611"/>
      <c r="AC43" s="611"/>
      <c r="AD43" s="611"/>
      <c r="AE43" s="611"/>
      <c r="AF43" s="611"/>
      <c r="AG43" s="611"/>
      <c r="AH43" s="611"/>
      <c r="AI43" s="611"/>
      <c r="AJ43" s="611"/>
      <c r="AK43" s="611"/>
      <c r="AL43" s="181"/>
      <c r="AM43" s="610" t="str">
        <f t="shared" si="0"/>
        <v/>
      </c>
      <c r="AN43" s="610"/>
      <c r="AO43" s="611"/>
      <c r="AP43" s="611"/>
      <c r="AQ43" s="611"/>
      <c r="AR43" s="611"/>
      <c r="AS43" s="611"/>
      <c r="AT43" s="611"/>
      <c r="AU43" s="611"/>
      <c r="AV43" s="611"/>
      <c r="AW43" s="611"/>
      <c r="AX43" s="611"/>
      <c r="AY43" s="611"/>
      <c r="AZ43" s="611"/>
      <c r="BA43" s="611"/>
      <c r="BB43" s="611"/>
      <c r="BC43" s="611"/>
      <c r="BD43" s="181"/>
      <c r="BE43" s="610" t="str">
        <f t="shared" si="1"/>
        <v/>
      </c>
      <c r="BF43" s="610"/>
      <c r="BG43" s="611"/>
      <c r="BH43" s="611"/>
      <c r="BI43" s="611"/>
      <c r="BJ43" s="611"/>
      <c r="BK43" s="611"/>
      <c r="BL43" s="611"/>
      <c r="BM43" s="611"/>
      <c r="BN43" s="611"/>
      <c r="BO43" s="611"/>
      <c r="BP43" s="611"/>
      <c r="BQ43" s="611"/>
      <c r="BR43" s="611"/>
      <c r="BS43" s="611"/>
      <c r="BT43" s="611"/>
      <c r="BU43" s="611"/>
      <c r="BV43" s="181"/>
      <c r="BW43" s="610">
        <f t="shared" si="2"/>
        <v>15</v>
      </c>
      <c r="BX43" s="610"/>
      <c r="BY43" s="611" t="str">
        <f>IF('各会計、関係団体の財政状況及び健全化判断比率'!B77="","",'各会計、関係団体の財政状況及び健全化判断比率'!B77)</f>
        <v>中部北環境施設組合</v>
      </c>
      <c r="BZ43" s="611"/>
      <c r="CA43" s="611"/>
      <c r="CB43" s="611"/>
      <c r="CC43" s="611"/>
      <c r="CD43" s="611"/>
      <c r="CE43" s="611"/>
      <c r="CF43" s="611"/>
      <c r="CG43" s="611"/>
      <c r="CH43" s="611"/>
      <c r="CI43" s="611"/>
      <c r="CJ43" s="611"/>
      <c r="CK43" s="611"/>
      <c r="CL43" s="611"/>
      <c r="CM43" s="611"/>
      <c r="CN43" s="181"/>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G43" s="612" t="str">
        <f>IF('各会計、関係団体の財政状況及び健全化判断比率'!BR16="","",'各会計、関係団体の財政状況及び健全化判断比率'!BR16)</f>
        <v/>
      </c>
      <c r="DH43" s="612"/>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180" t="s">
        <v>205</v>
      </c>
    </row>
    <row r="47" spans="1:113" x14ac:dyDescent="0.15">
      <c r="E47" s="180" t="s">
        <v>206</v>
      </c>
    </row>
    <row r="48" spans="1:113" x14ac:dyDescent="0.15">
      <c r="E48" s="180" t="s">
        <v>207</v>
      </c>
    </row>
    <row r="49" spans="5:5" x14ac:dyDescent="0.15">
      <c r="E49" s="212" t="s">
        <v>208</v>
      </c>
    </row>
    <row r="50" spans="5:5" x14ac:dyDescent="0.15">
      <c r="E50" s="180" t="s">
        <v>209</v>
      </c>
    </row>
    <row r="51" spans="5:5" x14ac:dyDescent="0.15">
      <c r="E51" s="180" t="s">
        <v>210</v>
      </c>
    </row>
    <row r="52" spans="5:5" x14ac:dyDescent="0.15">
      <c r="E52" s="180" t="s">
        <v>211</v>
      </c>
    </row>
    <row r="53" spans="5:5" x14ac:dyDescent="0.15"/>
    <row r="54" spans="5:5" x14ac:dyDescent="0.15"/>
    <row r="55" spans="5:5" x14ac:dyDescent="0.15"/>
    <row r="56" spans="5:5" x14ac:dyDescent="0.15"/>
  </sheetData>
  <sheetProtection algorithmName="SHA-512" hashValue="P0Et6Y+PZljM/4bhpbIS+ndOZg4pY0sbBElA924+M+0ZdjxC8f/DzdIZxS9CRS4PrfSDY4nyMxLwjaFwI+TViQ==" saltValue="SF0TGMmFcX7wOoc+P8Cog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6" zoomScaleNormal="10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56" t="s">
        <v>572</v>
      </c>
      <c r="D34" s="1156"/>
      <c r="E34" s="1157"/>
      <c r="F34" s="32">
        <v>19.46</v>
      </c>
      <c r="G34" s="33">
        <v>18.96</v>
      </c>
      <c r="H34" s="33">
        <v>19.63</v>
      </c>
      <c r="I34" s="33">
        <v>21.67</v>
      </c>
      <c r="J34" s="34">
        <v>18.5</v>
      </c>
      <c r="K34" s="22"/>
      <c r="L34" s="22"/>
      <c r="M34" s="22"/>
      <c r="N34" s="22"/>
      <c r="O34" s="22"/>
      <c r="P34" s="22"/>
    </row>
    <row r="35" spans="1:16" ht="39" customHeight="1" x14ac:dyDescent="0.15">
      <c r="A35" s="22"/>
      <c r="B35" s="35"/>
      <c r="C35" s="1152" t="s">
        <v>573</v>
      </c>
      <c r="D35" s="1152"/>
      <c r="E35" s="1153"/>
      <c r="F35" s="36">
        <v>7.88</v>
      </c>
      <c r="G35" s="37">
        <v>20.68</v>
      </c>
      <c r="H35" s="37">
        <v>10.84</v>
      </c>
      <c r="I35" s="37">
        <v>4.8</v>
      </c>
      <c r="J35" s="38">
        <v>8.7100000000000009</v>
      </c>
      <c r="K35" s="22"/>
      <c r="L35" s="22"/>
      <c r="M35" s="22"/>
      <c r="N35" s="22"/>
      <c r="O35" s="22"/>
      <c r="P35" s="22"/>
    </row>
    <row r="36" spans="1:16" ht="39" customHeight="1" x14ac:dyDescent="0.15">
      <c r="A36" s="22"/>
      <c r="B36" s="35"/>
      <c r="C36" s="1152" t="s">
        <v>574</v>
      </c>
      <c r="D36" s="1152"/>
      <c r="E36" s="1153"/>
      <c r="F36" s="36">
        <v>1.87</v>
      </c>
      <c r="G36" s="37">
        <v>3.66</v>
      </c>
      <c r="H36" s="37">
        <v>1.46</v>
      </c>
      <c r="I36" s="37">
        <v>1.02</v>
      </c>
      <c r="J36" s="38">
        <v>0.61</v>
      </c>
      <c r="K36" s="22"/>
      <c r="L36" s="22"/>
      <c r="M36" s="22"/>
      <c r="N36" s="22"/>
      <c r="O36" s="22"/>
      <c r="P36" s="22"/>
    </row>
    <row r="37" spans="1:16" ht="39" customHeight="1" x14ac:dyDescent="0.15">
      <c r="A37" s="22"/>
      <c r="B37" s="35"/>
      <c r="C37" s="1152" t="s">
        <v>575</v>
      </c>
      <c r="D37" s="1152"/>
      <c r="E37" s="1153"/>
      <c r="F37" s="36">
        <v>0.23</v>
      </c>
      <c r="G37" s="37">
        <v>0.18</v>
      </c>
      <c r="H37" s="37">
        <v>0.23</v>
      </c>
      <c r="I37" s="37">
        <v>0.36</v>
      </c>
      <c r="J37" s="38">
        <v>0.25</v>
      </c>
      <c r="K37" s="22"/>
      <c r="L37" s="22"/>
      <c r="M37" s="22"/>
      <c r="N37" s="22"/>
      <c r="O37" s="22"/>
      <c r="P37" s="22"/>
    </row>
    <row r="38" spans="1:16" ht="39" customHeight="1" x14ac:dyDescent="0.15">
      <c r="A38" s="22"/>
      <c r="B38" s="35"/>
      <c r="C38" s="1152" t="s">
        <v>576</v>
      </c>
      <c r="D38" s="1152"/>
      <c r="E38" s="1153"/>
      <c r="F38" s="36">
        <v>0</v>
      </c>
      <c r="G38" s="37">
        <v>0</v>
      </c>
      <c r="H38" s="37">
        <v>0</v>
      </c>
      <c r="I38" s="37">
        <v>0</v>
      </c>
      <c r="J38" s="38">
        <v>0.01</v>
      </c>
      <c r="K38" s="22"/>
      <c r="L38" s="22"/>
      <c r="M38" s="22"/>
      <c r="N38" s="22"/>
      <c r="O38" s="22"/>
      <c r="P38" s="22"/>
    </row>
    <row r="39" spans="1:16" ht="39" customHeight="1" x14ac:dyDescent="0.15">
      <c r="A39" s="22"/>
      <c r="B39" s="35"/>
      <c r="C39" s="1152"/>
      <c r="D39" s="1152"/>
      <c r="E39" s="1153"/>
      <c r="F39" s="36"/>
      <c r="G39" s="37"/>
      <c r="H39" s="37"/>
      <c r="I39" s="37"/>
      <c r="J39" s="38"/>
      <c r="K39" s="22"/>
      <c r="L39" s="22"/>
      <c r="M39" s="22"/>
      <c r="N39" s="22"/>
      <c r="O39" s="22"/>
      <c r="P39" s="22"/>
    </row>
    <row r="40" spans="1:16" ht="39" customHeight="1" x14ac:dyDescent="0.15">
      <c r="A40" s="22"/>
      <c r="B40" s="35"/>
      <c r="C40" s="1152"/>
      <c r="D40" s="1152"/>
      <c r="E40" s="1153"/>
      <c r="F40" s="36"/>
      <c r="G40" s="37"/>
      <c r="H40" s="37"/>
      <c r="I40" s="37"/>
      <c r="J40" s="38"/>
      <c r="K40" s="22"/>
      <c r="L40" s="22"/>
      <c r="M40" s="22"/>
      <c r="N40" s="22"/>
      <c r="O40" s="22"/>
      <c r="P40" s="22"/>
    </row>
    <row r="41" spans="1:16" ht="39" customHeight="1" x14ac:dyDescent="0.15">
      <c r="A41" s="22"/>
      <c r="B41" s="35"/>
      <c r="C41" s="1152"/>
      <c r="D41" s="1152"/>
      <c r="E41" s="1153"/>
      <c r="F41" s="36"/>
      <c r="G41" s="37"/>
      <c r="H41" s="37"/>
      <c r="I41" s="37"/>
      <c r="J41" s="38"/>
      <c r="K41" s="22"/>
      <c r="L41" s="22"/>
      <c r="M41" s="22"/>
      <c r="N41" s="22"/>
      <c r="O41" s="22"/>
      <c r="P41" s="22"/>
    </row>
    <row r="42" spans="1:16" ht="39" customHeight="1" x14ac:dyDescent="0.15">
      <c r="A42" s="22"/>
      <c r="B42" s="39"/>
      <c r="C42" s="1152" t="s">
        <v>577</v>
      </c>
      <c r="D42" s="1152"/>
      <c r="E42" s="1153"/>
      <c r="F42" s="36" t="s">
        <v>521</v>
      </c>
      <c r="G42" s="37" t="s">
        <v>521</v>
      </c>
      <c r="H42" s="37" t="s">
        <v>521</v>
      </c>
      <c r="I42" s="37" t="s">
        <v>521</v>
      </c>
      <c r="J42" s="38" t="s">
        <v>521</v>
      </c>
      <c r="K42" s="22"/>
      <c r="L42" s="22"/>
      <c r="M42" s="22"/>
      <c r="N42" s="22"/>
      <c r="O42" s="22"/>
      <c r="P42" s="22"/>
    </row>
    <row r="43" spans="1:16" ht="39" customHeight="1" thickBot="1" x14ac:dyDescent="0.2">
      <c r="A43" s="22"/>
      <c r="B43" s="40"/>
      <c r="C43" s="1154" t="s">
        <v>578</v>
      </c>
      <c r="D43" s="1154"/>
      <c r="E43" s="1155"/>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kWgP8fes6wW1l0avebe0W4z+7ppUcvho0EW9YjBGBS23asGllm4WrXYfxybddRn3jC/Li4f/i6ZoHQmkEAN8Q==" saltValue="TXMYVftiHSsizG5MbqtV8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7" zoomScaleNormal="100" zoomScaleSheetLayoutView="55" workbookViewId="0"/>
  </sheetViews>
  <sheetFormatPr defaultColWidth="0" defaultRowHeight="12.6" customHeight="1" zeroHeight="1" x14ac:dyDescent="0.15"/>
  <cols>
    <col min="1" max="1" width="6.5703125" style="47" customWidth="1"/>
    <col min="2" max="3" width="10.85546875" style="47" customWidth="1"/>
    <col min="4" max="4" width="10" style="47" customWidth="1"/>
    <col min="5" max="10" width="11" style="47" customWidth="1"/>
    <col min="11" max="15" width="13.140625" style="47" customWidth="1"/>
    <col min="16" max="21" width="11.4257812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563</v>
      </c>
      <c r="L44" s="54" t="s">
        <v>564</v>
      </c>
      <c r="M44" s="54" t="s">
        <v>565</v>
      </c>
      <c r="N44" s="54" t="s">
        <v>566</v>
      </c>
      <c r="O44" s="55" t="s">
        <v>567</v>
      </c>
      <c r="P44" s="46"/>
      <c r="Q44" s="46"/>
      <c r="R44" s="46"/>
      <c r="S44" s="46"/>
      <c r="T44" s="46"/>
      <c r="U44" s="46"/>
    </row>
    <row r="45" spans="1:21" ht="30.75" customHeight="1" x14ac:dyDescent="0.15">
      <c r="A45" s="46"/>
      <c r="B45" s="1158" t="s">
        <v>11</v>
      </c>
      <c r="C45" s="1159"/>
      <c r="D45" s="56"/>
      <c r="E45" s="1164" t="s">
        <v>12</v>
      </c>
      <c r="F45" s="1164"/>
      <c r="G45" s="1164"/>
      <c r="H45" s="1164"/>
      <c r="I45" s="1164"/>
      <c r="J45" s="1165"/>
      <c r="K45" s="57">
        <v>436</v>
      </c>
      <c r="L45" s="58">
        <v>432</v>
      </c>
      <c r="M45" s="58">
        <v>414</v>
      </c>
      <c r="N45" s="58">
        <v>407</v>
      </c>
      <c r="O45" s="59">
        <v>403</v>
      </c>
      <c r="P45" s="46"/>
      <c r="Q45" s="46"/>
      <c r="R45" s="46"/>
      <c r="S45" s="46"/>
      <c r="T45" s="46"/>
      <c r="U45" s="46"/>
    </row>
    <row r="46" spans="1:21" ht="30.75" customHeight="1" x14ac:dyDescent="0.15">
      <c r="A46" s="46"/>
      <c r="B46" s="1160"/>
      <c r="C46" s="1161"/>
      <c r="D46" s="60"/>
      <c r="E46" s="1166" t="s">
        <v>13</v>
      </c>
      <c r="F46" s="1166"/>
      <c r="G46" s="1166"/>
      <c r="H46" s="1166"/>
      <c r="I46" s="1166"/>
      <c r="J46" s="1167"/>
      <c r="K46" s="61" t="s">
        <v>521</v>
      </c>
      <c r="L46" s="62" t="s">
        <v>521</v>
      </c>
      <c r="M46" s="62" t="s">
        <v>521</v>
      </c>
      <c r="N46" s="62" t="s">
        <v>521</v>
      </c>
      <c r="O46" s="63" t="s">
        <v>521</v>
      </c>
      <c r="P46" s="46"/>
      <c r="Q46" s="46"/>
      <c r="R46" s="46"/>
      <c r="S46" s="46"/>
      <c r="T46" s="46"/>
      <c r="U46" s="46"/>
    </row>
    <row r="47" spans="1:21" ht="30.75" customHeight="1" x14ac:dyDescent="0.15">
      <c r="A47" s="46"/>
      <c r="B47" s="1160"/>
      <c r="C47" s="1161"/>
      <c r="D47" s="60"/>
      <c r="E47" s="1166" t="s">
        <v>14</v>
      </c>
      <c r="F47" s="1166"/>
      <c r="G47" s="1166"/>
      <c r="H47" s="1166"/>
      <c r="I47" s="1166"/>
      <c r="J47" s="1167"/>
      <c r="K47" s="61" t="s">
        <v>521</v>
      </c>
      <c r="L47" s="62" t="s">
        <v>521</v>
      </c>
      <c r="M47" s="62" t="s">
        <v>521</v>
      </c>
      <c r="N47" s="62" t="s">
        <v>521</v>
      </c>
      <c r="O47" s="63" t="s">
        <v>521</v>
      </c>
      <c r="P47" s="46"/>
      <c r="Q47" s="46"/>
      <c r="R47" s="46"/>
      <c r="S47" s="46"/>
      <c r="T47" s="46"/>
      <c r="U47" s="46"/>
    </row>
    <row r="48" spans="1:21" ht="30.75" customHeight="1" x14ac:dyDescent="0.15">
      <c r="A48" s="46"/>
      <c r="B48" s="1160"/>
      <c r="C48" s="1161"/>
      <c r="D48" s="60"/>
      <c r="E48" s="1166" t="s">
        <v>15</v>
      </c>
      <c r="F48" s="1166"/>
      <c r="G48" s="1166"/>
      <c r="H48" s="1166"/>
      <c r="I48" s="1166"/>
      <c r="J48" s="1167"/>
      <c r="K48" s="61">
        <v>27</v>
      </c>
      <c r="L48" s="62">
        <v>27</v>
      </c>
      <c r="M48" s="62">
        <v>35</v>
      </c>
      <c r="N48" s="62">
        <v>41</v>
      </c>
      <c r="O48" s="63">
        <v>45</v>
      </c>
      <c r="P48" s="46"/>
      <c r="Q48" s="46"/>
      <c r="R48" s="46"/>
      <c r="S48" s="46"/>
      <c r="T48" s="46"/>
      <c r="U48" s="46"/>
    </row>
    <row r="49" spans="1:21" ht="30.75" customHeight="1" x14ac:dyDescent="0.15">
      <c r="A49" s="46"/>
      <c r="B49" s="1160"/>
      <c r="C49" s="1161"/>
      <c r="D49" s="60"/>
      <c r="E49" s="1166" t="s">
        <v>16</v>
      </c>
      <c r="F49" s="1166"/>
      <c r="G49" s="1166"/>
      <c r="H49" s="1166"/>
      <c r="I49" s="1166"/>
      <c r="J49" s="1167"/>
      <c r="K49" s="61">
        <v>56</v>
      </c>
      <c r="L49" s="62">
        <v>56</v>
      </c>
      <c r="M49" s="62">
        <v>22</v>
      </c>
      <c r="N49" s="62">
        <v>27</v>
      </c>
      <c r="O49" s="63">
        <v>26</v>
      </c>
      <c r="P49" s="46"/>
      <c r="Q49" s="46"/>
      <c r="R49" s="46"/>
      <c r="S49" s="46"/>
      <c r="T49" s="46"/>
      <c r="U49" s="46"/>
    </row>
    <row r="50" spans="1:21" ht="30.75" customHeight="1" x14ac:dyDescent="0.15">
      <c r="A50" s="46"/>
      <c r="B50" s="1160"/>
      <c r="C50" s="1161"/>
      <c r="D50" s="60"/>
      <c r="E50" s="1166" t="s">
        <v>17</v>
      </c>
      <c r="F50" s="1166"/>
      <c r="G50" s="1166"/>
      <c r="H50" s="1166"/>
      <c r="I50" s="1166"/>
      <c r="J50" s="1167"/>
      <c r="K50" s="61" t="s">
        <v>521</v>
      </c>
      <c r="L50" s="62" t="s">
        <v>521</v>
      </c>
      <c r="M50" s="62" t="s">
        <v>521</v>
      </c>
      <c r="N50" s="62" t="s">
        <v>521</v>
      </c>
      <c r="O50" s="63" t="s">
        <v>521</v>
      </c>
      <c r="P50" s="46"/>
      <c r="Q50" s="46"/>
      <c r="R50" s="46"/>
      <c r="S50" s="46"/>
      <c r="T50" s="46"/>
      <c r="U50" s="46"/>
    </row>
    <row r="51" spans="1:21" ht="30.75" customHeight="1" x14ac:dyDescent="0.15">
      <c r="A51" s="46"/>
      <c r="B51" s="1162"/>
      <c r="C51" s="1163"/>
      <c r="D51" s="64"/>
      <c r="E51" s="1166" t="s">
        <v>18</v>
      </c>
      <c r="F51" s="1166"/>
      <c r="G51" s="1166"/>
      <c r="H51" s="1166"/>
      <c r="I51" s="1166"/>
      <c r="J51" s="1167"/>
      <c r="K51" s="61" t="s">
        <v>521</v>
      </c>
      <c r="L51" s="62" t="s">
        <v>521</v>
      </c>
      <c r="M51" s="62" t="s">
        <v>521</v>
      </c>
      <c r="N51" s="62" t="s">
        <v>521</v>
      </c>
      <c r="O51" s="63" t="s">
        <v>521</v>
      </c>
      <c r="P51" s="46"/>
      <c r="Q51" s="46"/>
      <c r="R51" s="46"/>
      <c r="S51" s="46"/>
      <c r="T51" s="46"/>
      <c r="U51" s="46"/>
    </row>
    <row r="52" spans="1:21" ht="30.75" customHeight="1" x14ac:dyDescent="0.15">
      <c r="A52" s="46"/>
      <c r="B52" s="1168" t="s">
        <v>19</v>
      </c>
      <c r="C52" s="1169"/>
      <c r="D52" s="64"/>
      <c r="E52" s="1166" t="s">
        <v>20</v>
      </c>
      <c r="F52" s="1166"/>
      <c r="G52" s="1166"/>
      <c r="H52" s="1166"/>
      <c r="I52" s="1166"/>
      <c r="J52" s="1167"/>
      <c r="K52" s="61">
        <v>346</v>
      </c>
      <c r="L52" s="62">
        <v>332</v>
      </c>
      <c r="M52" s="62">
        <v>334</v>
      </c>
      <c r="N52" s="62">
        <v>319</v>
      </c>
      <c r="O52" s="63">
        <v>317</v>
      </c>
      <c r="P52" s="46"/>
      <c r="Q52" s="46"/>
      <c r="R52" s="46"/>
      <c r="S52" s="46"/>
      <c r="T52" s="46"/>
      <c r="U52" s="46"/>
    </row>
    <row r="53" spans="1:21" ht="30.75" customHeight="1" thickBot="1" x14ac:dyDescent="0.2">
      <c r="A53" s="46"/>
      <c r="B53" s="1170" t="s">
        <v>21</v>
      </c>
      <c r="C53" s="1171"/>
      <c r="D53" s="65"/>
      <c r="E53" s="1172" t="s">
        <v>22</v>
      </c>
      <c r="F53" s="1172"/>
      <c r="G53" s="1172"/>
      <c r="H53" s="1172"/>
      <c r="I53" s="1172"/>
      <c r="J53" s="1173"/>
      <c r="K53" s="66">
        <v>173</v>
      </c>
      <c r="L53" s="67">
        <v>183</v>
      </c>
      <c r="M53" s="67">
        <v>137</v>
      </c>
      <c r="N53" s="67">
        <v>156</v>
      </c>
      <c r="O53" s="68">
        <v>157</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579</v>
      </c>
      <c r="P55" s="46"/>
      <c r="Q55" s="46"/>
      <c r="R55" s="46"/>
      <c r="S55" s="46"/>
      <c r="T55" s="46"/>
      <c r="U55" s="46"/>
    </row>
    <row r="56" spans="1:21" ht="31.5" customHeight="1" thickBot="1" x14ac:dyDescent="0.2">
      <c r="A56" s="46"/>
      <c r="B56" s="74"/>
      <c r="C56" s="75"/>
      <c r="D56" s="75"/>
      <c r="E56" s="76"/>
      <c r="F56" s="76"/>
      <c r="G56" s="76"/>
      <c r="H56" s="76"/>
      <c r="I56" s="76"/>
      <c r="J56" s="77" t="s">
        <v>2</v>
      </c>
      <c r="K56" s="78" t="s">
        <v>580</v>
      </c>
      <c r="L56" s="79" t="s">
        <v>581</v>
      </c>
      <c r="M56" s="79" t="s">
        <v>582</v>
      </c>
      <c r="N56" s="79" t="s">
        <v>583</v>
      </c>
      <c r="O56" s="80" t="s">
        <v>584</v>
      </c>
      <c r="P56" s="46"/>
      <c r="Q56" s="46"/>
      <c r="R56" s="46"/>
      <c r="S56" s="46"/>
      <c r="T56" s="46"/>
      <c r="U56" s="46"/>
    </row>
    <row r="57" spans="1:21" ht="31.5" customHeight="1" x14ac:dyDescent="0.15">
      <c r="B57" s="1174" t="s">
        <v>25</v>
      </c>
      <c r="C57" s="1175"/>
      <c r="D57" s="1178" t="s">
        <v>26</v>
      </c>
      <c r="E57" s="1179"/>
      <c r="F57" s="1179"/>
      <c r="G57" s="1179"/>
      <c r="H57" s="1179"/>
      <c r="I57" s="1179"/>
      <c r="J57" s="1180"/>
      <c r="K57" s="81">
        <v>480</v>
      </c>
      <c r="L57" s="82">
        <v>482</v>
      </c>
      <c r="M57" s="82">
        <v>482</v>
      </c>
      <c r="N57" s="82">
        <v>483</v>
      </c>
      <c r="O57" s="83">
        <v>483</v>
      </c>
    </row>
    <row r="58" spans="1:21" ht="31.5" customHeight="1" thickBot="1" x14ac:dyDescent="0.2">
      <c r="B58" s="1176"/>
      <c r="C58" s="1177"/>
      <c r="D58" s="1181" t="s">
        <v>27</v>
      </c>
      <c r="E58" s="1182"/>
      <c r="F58" s="1182"/>
      <c r="G58" s="1182"/>
      <c r="H58" s="1182"/>
      <c r="I58" s="1182"/>
      <c r="J58" s="1183"/>
      <c r="K58" s="84">
        <v>2</v>
      </c>
      <c r="L58" s="85">
        <v>2</v>
      </c>
      <c r="M58" s="85">
        <v>0</v>
      </c>
      <c r="N58" s="85">
        <v>2</v>
      </c>
      <c r="O58" s="86">
        <v>0</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Yt95GLt8vH+aDCoSNSM71fe6oRXZEztzItdmPb7T33CFZLswM6EHd6AfwP8K88YIUTp8JwXCRxnKGcaP8T4njg==" saltValue="wM9P9a7/TtwgJKrNjZOd4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A25" zoomScaleNormal="100" zoomScaleSheetLayoutView="100" workbookViewId="0"/>
  </sheetViews>
  <sheetFormatPr defaultColWidth="0" defaultRowHeight="13.5" customHeight="1" zeroHeight="1" x14ac:dyDescent="0.15"/>
  <cols>
    <col min="1" max="1" width="6.5703125" style="91" customWidth="1"/>
    <col min="2" max="3" width="12.5703125" style="91" customWidth="1"/>
    <col min="4" max="4" width="11.5703125" style="91" customWidth="1"/>
    <col min="5" max="8" width="10.42578125" style="91" customWidth="1"/>
    <col min="9" max="13" width="16.42578125" style="91" customWidth="1"/>
    <col min="14" max="19" width="12.57031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563</v>
      </c>
      <c r="J40" s="98" t="s">
        <v>564</v>
      </c>
      <c r="K40" s="98" t="s">
        <v>565</v>
      </c>
      <c r="L40" s="98" t="s">
        <v>566</v>
      </c>
      <c r="M40" s="99" t="s">
        <v>567</v>
      </c>
    </row>
    <row r="41" spans="2:13" ht="27.75" customHeight="1" x14ac:dyDescent="0.15">
      <c r="B41" s="1184" t="s">
        <v>30</v>
      </c>
      <c r="C41" s="1185"/>
      <c r="D41" s="100"/>
      <c r="E41" s="1190" t="s">
        <v>31</v>
      </c>
      <c r="F41" s="1190"/>
      <c r="G41" s="1190"/>
      <c r="H41" s="1191"/>
      <c r="I41" s="101">
        <v>3786</v>
      </c>
      <c r="J41" s="102">
        <v>3661</v>
      </c>
      <c r="K41" s="102">
        <v>4102</v>
      </c>
      <c r="L41" s="102">
        <v>5324</v>
      </c>
      <c r="M41" s="103">
        <v>5284</v>
      </c>
    </row>
    <row r="42" spans="2:13" ht="27.75" customHeight="1" x14ac:dyDescent="0.15">
      <c r="B42" s="1186"/>
      <c r="C42" s="1187"/>
      <c r="D42" s="104"/>
      <c r="E42" s="1192" t="s">
        <v>32</v>
      </c>
      <c r="F42" s="1192"/>
      <c r="G42" s="1192"/>
      <c r="H42" s="1193"/>
      <c r="I42" s="105" t="s">
        <v>521</v>
      </c>
      <c r="J42" s="106" t="s">
        <v>521</v>
      </c>
      <c r="K42" s="106" t="s">
        <v>521</v>
      </c>
      <c r="L42" s="106" t="s">
        <v>521</v>
      </c>
      <c r="M42" s="107" t="s">
        <v>521</v>
      </c>
    </row>
    <row r="43" spans="2:13" ht="27.75" customHeight="1" x14ac:dyDescent="0.15">
      <c r="B43" s="1186"/>
      <c r="C43" s="1187"/>
      <c r="D43" s="104"/>
      <c r="E43" s="1192" t="s">
        <v>33</v>
      </c>
      <c r="F43" s="1192"/>
      <c r="G43" s="1192"/>
      <c r="H43" s="1193"/>
      <c r="I43" s="105">
        <v>741</v>
      </c>
      <c r="J43" s="106">
        <v>770</v>
      </c>
      <c r="K43" s="106">
        <v>767</v>
      </c>
      <c r="L43" s="106">
        <v>796</v>
      </c>
      <c r="M43" s="107">
        <v>833</v>
      </c>
    </row>
    <row r="44" spans="2:13" ht="27.75" customHeight="1" x14ac:dyDescent="0.15">
      <c r="B44" s="1186"/>
      <c r="C44" s="1187"/>
      <c r="D44" s="104"/>
      <c r="E44" s="1192" t="s">
        <v>34</v>
      </c>
      <c r="F44" s="1192"/>
      <c r="G44" s="1192"/>
      <c r="H44" s="1193"/>
      <c r="I44" s="105">
        <v>249</v>
      </c>
      <c r="J44" s="106">
        <v>201</v>
      </c>
      <c r="K44" s="106">
        <v>194</v>
      </c>
      <c r="L44" s="106">
        <v>167</v>
      </c>
      <c r="M44" s="107">
        <v>152</v>
      </c>
    </row>
    <row r="45" spans="2:13" ht="27.75" customHeight="1" x14ac:dyDescent="0.15">
      <c r="B45" s="1186"/>
      <c r="C45" s="1187"/>
      <c r="D45" s="104"/>
      <c r="E45" s="1192" t="s">
        <v>35</v>
      </c>
      <c r="F45" s="1192"/>
      <c r="G45" s="1192"/>
      <c r="H45" s="1193"/>
      <c r="I45" s="105">
        <v>349</v>
      </c>
      <c r="J45" s="106">
        <v>256</v>
      </c>
      <c r="K45" s="106">
        <v>268</v>
      </c>
      <c r="L45" s="106">
        <v>242</v>
      </c>
      <c r="M45" s="107">
        <v>280</v>
      </c>
    </row>
    <row r="46" spans="2:13" ht="27.75" customHeight="1" x14ac:dyDescent="0.15">
      <c r="B46" s="1186"/>
      <c r="C46" s="1187"/>
      <c r="D46" s="108"/>
      <c r="E46" s="1192" t="s">
        <v>36</v>
      </c>
      <c r="F46" s="1192"/>
      <c r="G46" s="1192"/>
      <c r="H46" s="1193"/>
      <c r="I46" s="105" t="s">
        <v>521</v>
      </c>
      <c r="J46" s="106" t="s">
        <v>521</v>
      </c>
      <c r="K46" s="106" t="s">
        <v>521</v>
      </c>
      <c r="L46" s="106" t="s">
        <v>521</v>
      </c>
      <c r="M46" s="107" t="s">
        <v>521</v>
      </c>
    </row>
    <row r="47" spans="2:13" ht="27.75" customHeight="1" x14ac:dyDescent="0.15">
      <c r="B47" s="1186"/>
      <c r="C47" s="1187"/>
      <c r="D47" s="109"/>
      <c r="E47" s="1194" t="s">
        <v>37</v>
      </c>
      <c r="F47" s="1195"/>
      <c r="G47" s="1195"/>
      <c r="H47" s="1196"/>
      <c r="I47" s="105" t="s">
        <v>521</v>
      </c>
      <c r="J47" s="106" t="s">
        <v>521</v>
      </c>
      <c r="K47" s="106" t="s">
        <v>521</v>
      </c>
      <c r="L47" s="106" t="s">
        <v>521</v>
      </c>
      <c r="M47" s="107" t="s">
        <v>521</v>
      </c>
    </row>
    <row r="48" spans="2:13" ht="27.75" customHeight="1" x14ac:dyDescent="0.15">
      <c r="B48" s="1186"/>
      <c r="C48" s="1187"/>
      <c r="D48" s="104"/>
      <c r="E48" s="1192" t="s">
        <v>38</v>
      </c>
      <c r="F48" s="1192"/>
      <c r="G48" s="1192"/>
      <c r="H48" s="1193"/>
      <c r="I48" s="105" t="s">
        <v>521</v>
      </c>
      <c r="J48" s="106" t="s">
        <v>521</v>
      </c>
      <c r="K48" s="106" t="s">
        <v>521</v>
      </c>
      <c r="L48" s="106" t="s">
        <v>521</v>
      </c>
      <c r="M48" s="107" t="s">
        <v>521</v>
      </c>
    </row>
    <row r="49" spans="2:13" ht="27.75" customHeight="1" x14ac:dyDescent="0.15">
      <c r="B49" s="1188"/>
      <c r="C49" s="1189"/>
      <c r="D49" s="104"/>
      <c r="E49" s="1192" t="s">
        <v>39</v>
      </c>
      <c r="F49" s="1192"/>
      <c r="G49" s="1192"/>
      <c r="H49" s="1193"/>
      <c r="I49" s="105" t="s">
        <v>521</v>
      </c>
      <c r="J49" s="106" t="s">
        <v>521</v>
      </c>
      <c r="K49" s="106" t="s">
        <v>521</v>
      </c>
      <c r="L49" s="106" t="s">
        <v>521</v>
      </c>
      <c r="M49" s="107" t="s">
        <v>521</v>
      </c>
    </row>
    <row r="50" spans="2:13" ht="27.75" customHeight="1" x14ac:dyDescent="0.15">
      <c r="B50" s="1197" t="s">
        <v>40</v>
      </c>
      <c r="C50" s="1198"/>
      <c r="D50" s="110"/>
      <c r="E50" s="1192" t="s">
        <v>41</v>
      </c>
      <c r="F50" s="1192"/>
      <c r="G50" s="1192"/>
      <c r="H50" s="1193"/>
      <c r="I50" s="105">
        <v>5182</v>
      </c>
      <c r="J50" s="106">
        <v>4688</v>
      </c>
      <c r="K50" s="106">
        <v>4802</v>
      </c>
      <c r="L50" s="106">
        <v>4346</v>
      </c>
      <c r="M50" s="107">
        <v>3760</v>
      </c>
    </row>
    <row r="51" spans="2:13" ht="27.75" customHeight="1" x14ac:dyDescent="0.15">
      <c r="B51" s="1186"/>
      <c r="C51" s="1187"/>
      <c r="D51" s="104"/>
      <c r="E51" s="1192" t="s">
        <v>42</v>
      </c>
      <c r="F51" s="1192"/>
      <c r="G51" s="1192"/>
      <c r="H51" s="1193"/>
      <c r="I51" s="105">
        <v>66</v>
      </c>
      <c r="J51" s="106">
        <v>69</v>
      </c>
      <c r="K51" s="106">
        <v>58</v>
      </c>
      <c r="L51" s="106">
        <v>42</v>
      </c>
      <c r="M51" s="107">
        <v>37</v>
      </c>
    </row>
    <row r="52" spans="2:13" ht="27.75" customHeight="1" x14ac:dyDescent="0.15">
      <c r="B52" s="1188"/>
      <c r="C52" s="1189"/>
      <c r="D52" s="104"/>
      <c r="E52" s="1192" t="s">
        <v>43</v>
      </c>
      <c r="F52" s="1192"/>
      <c r="G52" s="1192"/>
      <c r="H52" s="1193"/>
      <c r="I52" s="105">
        <v>3360</v>
      </c>
      <c r="J52" s="106">
        <v>3418</v>
      </c>
      <c r="K52" s="106">
        <v>3372</v>
      </c>
      <c r="L52" s="106">
        <v>3763</v>
      </c>
      <c r="M52" s="107">
        <v>3660</v>
      </c>
    </row>
    <row r="53" spans="2:13" ht="27.75" customHeight="1" thickBot="1" x14ac:dyDescent="0.2">
      <c r="B53" s="1199" t="s">
        <v>44</v>
      </c>
      <c r="C53" s="1200"/>
      <c r="D53" s="111"/>
      <c r="E53" s="1201" t="s">
        <v>45</v>
      </c>
      <c r="F53" s="1201"/>
      <c r="G53" s="1201"/>
      <c r="H53" s="1202"/>
      <c r="I53" s="112">
        <v>-3484</v>
      </c>
      <c r="J53" s="113">
        <v>-3288</v>
      </c>
      <c r="K53" s="113">
        <v>-2901</v>
      </c>
      <c r="L53" s="113">
        <v>-1623</v>
      </c>
      <c r="M53" s="114">
        <v>-907</v>
      </c>
    </row>
    <row r="54" spans="2:13" ht="27.75" customHeight="1" x14ac:dyDescent="0.15">
      <c r="B54" s="115" t="s">
        <v>46</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bj5x0SLRL7CZNNrdpRZH3Se2OZ8efgNT3ThsI7G7VwG9OXn1ICSGICfgnevEwnvxyBaZ4veidvzP/nD2b1MCIw==" saltValue="HUmughEFZniE30/2AWUa4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E58" zoomScaleNormal="100"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47</v>
      </c>
    </row>
    <row r="54" spans="2:8" ht="29.25" customHeight="1" thickBot="1" x14ac:dyDescent="0.25">
      <c r="B54" s="120" t="s">
        <v>1</v>
      </c>
      <c r="C54" s="121"/>
      <c r="D54" s="121"/>
      <c r="E54" s="122" t="s">
        <v>2</v>
      </c>
      <c r="F54" s="123" t="s">
        <v>565</v>
      </c>
      <c r="G54" s="123" t="s">
        <v>566</v>
      </c>
      <c r="H54" s="124" t="s">
        <v>567</v>
      </c>
    </row>
    <row r="55" spans="2:8" ht="52.5" customHeight="1" x14ac:dyDescent="0.15">
      <c r="B55" s="125"/>
      <c r="C55" s="1211" t="s">
        <v>48</v>
      </c>
      <c r="D55" s="1211"/>
      <c r="E55" s="1212"/>
      <c r="F55" s="126">
        <v>1932</v>
      </c>
      <c r="G55" s="126">
        <v>1828</v>
      </c>
      <c r="H55" s="127">
        <v>1569</v>
      </c>
    </row>
    <row r="56" spans="2:8" ht="52.5" customHeight="1" x14ac:dyDescent="0.15">
      <c r="B56" s="128"/>
      <c r="C56" s="1213" t="s">
        <v>49</v>
      </c>
      <c r="D56" s="1213"/>
      <c r="E56" s="1214"/>
      <c r="F56" s="129">
        <v>483</v>
      </c>
      <c r="G56" s="129">
        <v>484</v>
      </c>
      <c r="H56" s="130">
        <v>484</v>
      </c>
    </row>
    <row r="57" spans="2:8" ht="53.25" customHeight="1" x14ac:dyDescent="0.15">
      <c r="B57" s="128"/>
      <c r="C57" s="1215" t="s">
        <v>50</v>
      </c>
      <c r="D57" s="1215"/>
      <c r="E57" s="1216"/>
      <c r="F57" s="131">
        <v>2547</v>
      </c>
      <c r="G57" s="131">
        <v>2398</v>
      </c>
      <c r="H57" s="132">
        <v>2353</v>
      </c>
    </row>
    <row r="58" spans="2:8" ht="45.75" customHeight="1" x14ac:dyDescent="0.15">
      <c r="B58" s="133"/>
      <c r="C58" s="1203" t="s">
        <v>595</v>
      </c>
      <c r="D58" s="1204"/>
      <c r="E58" s="1205"/>
      <c r="F58" s="134">
        <v>1853</v>
      </c>
      <c r="G58" s="134">
        <v>1388</v>
      </c>
      <c r="H58" s="135">
        <v>1189</v>
      </c>
    </row>
    <row r="59" spans="2:8" ht="45.75" customHeight="1" x14ac:dyDescent="0.15">
      <c r="B59" s="133"/>
      <c r="C59" s="1203" t="s">
        <v>596</v>
      </c>
      <c r="D59" s="1204"/>
      <c r="E59" s="1205"/>
      <c r="F59" s="134">
        <v>154</v>
      </c>
      <c r="G59" s="134">
        <v>154</v>
      </c>
      <c r="H59" s="135">
        <v>154</v>
      </c>
    </row>
    <row r="60" spans="2:8" ht="45.75" customHeight="1" x14ac:dyDescent="0.15">
      <c r="B60" s="133"/>
      <c r="C60" s="1203" t="s">
        <v>597</v>
      </c>
      <c r="D60" s="1204"/>
      <c r="E60" s="1205"/>
      <c r="F60" s="134">
        <v>143</v>
      </c>
      <c r="G60" s="134">
        <v>445</v>
      </c>
      <c r="H60" s="135">
        <v>528</v>
      </c>
    </row>
    <row r="61" spans="2:8" ht="45.75" customHeight="1" x14ac:dyDescent="0.15">
      <c r="B61" s="133"/>
      <c r="C61" s="1203" t="s">
        <v>598</v>
      </c>
      <c r="D61" s="1204"/>
      <c r="E61" s="1205"/>
      <c r="F61" s="134">
        <v>114</v>
      </c>
      <c r="G61" s="134">
        <v>104</v>
      </c>
      <c r="H61" s="135">
        <v>101</v>
      </c>
    </row>
    <row r="62" spans="2:8" ht="45.75" customHeight="1" thickBot="1" x14ac:dyDescent="0.2">
      <c r="B62" s="136"/>
      <c r="C62" s="1206" t="s">
        <v>599</v>
      </c>
      <c r="D62" s="1207"/>
      <c r="E62" s="1208"/>
      <c r="F62" s="137">
        <v>113</v>
      </c>
      <c r="G62" s="137">
        <v>112</v>
      </c>
      <c r="H62" s="138">
        <v>111</v>
      </c>
    </row>
    <row r="63" spans="2:8" ht="52.5" customHeight="1" thickBot="1" x14ac:dyDescent="0.2">
      <c r="B63" s="139"/>
      <c r="C63" s="1209" t="s">
        <v>51</v>
      </c>
      <c r="D63" s="1209"/>
      <c r="E63" s="1210"/>
      <c r="F63" s="140">
        <v>4962</v>
      </c>
      <c r="G63" s="140">
        <v>4711</v>
      </c>
      <c r="H63" s="141">
        <v>4405</v>
      </c>
    </row>
    <row r="64" spans="2:8" ht="15" customHeight="1" x14ac:dyDescent="0.15"/>
  </sheetData>
  <sheetProtection algorithmName="SHA-512" hashValue="0Y2pmsyB/Ly3qcc+b8U/TzCYk9vBEUhyuVVN1PGKf7YVeVzOF6/03NrBZabx6z9ZuIuxT1wBONap6GI99t/++A==" saltValue="rtH6JWApeFJ7f3FxxSQQ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ED83C-04D0-43C0-A9B6-1F1132827A39}">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28515625" style="263" customWidth="1"/>
    <col min="2" max="107" width="2.42578125" style="263" customWidth="1"/>
    <col min="108" max="108" width="6.140625" style="269" customWidth="1"/>
    <col min="109" max="109" width="5.85546875" style="267" customWidth="1"/>
    <col min="110" max="110" width="19.140625" style="263" hidden="1"/>
    <col min="111" max="115" width="12.7109375" style="263" hidden="1"/>
    <col min="116" max="349" width="8.7109375" style="263" hidden="1"/>
    <col min="350" max="355" width="14.85546875" style="263" hidden="1"/>
    <col min="356" max="357" width="15.85546875" style="263" hidden="1"/>
    <col min="358" max="363" width="16.140625" style="263" hidden="1"/>
    <col min="364" max="364" width="6.140625" style="263" hidden="1"/>
    <col min="365" max="365" width="3" style="263" hidden="1"/>
    <col min="366" max="605" width="8.7109375" style="263" hidden="1"/>
    <col min="606" max="611" width="14.85546875" style="263" hidden="1"/>
    <col min="612" max="613" width="15.85546875" style="263" hidden="1"/>
    <col min="614" max="619" width="16.140625" style="263" hidden="1"/>
    <col min="620" max="620" width="6.140625" style="263" hidden="1"/>
    <col min="621" max="621" width="3" style="263" hidden="1"/>
    <col min="622" max="861" width="8.7109375" style="263" hidden="1"/>
    <col min="862" max="867" width="14.85546875" style="263" hidden="1"/>
    <col min="868" max="869" width="15.85546875" style="263" hidden="1"/>
    <col min="870" max="875" width="16.140625" style="263" hidden="1"/>
    <col min="876" max="876" width="6.140625" style="263" hidden="1"/>
    <col min="877" max="877" width="3" style="263" hidden="1"/>
    <col min="878" max="1117" width="8.7109375" style="263" hidden="1"/>
    <col min="1118" max="1123" width="14.85546875" style="263" hidden="1"/>
    <col min="1124" max="1125" width="15.85546875" style="263" hidden="1"/>
    <col min="1126" max="1131" width="16.140625" style="263" hidden="1"/>
    <col min="1132" max="1132" width="6.140625" style="263" hidden="1"/>
    <col min="1133" max="1133" width="3" style="263" hidden="1"/>
    <col min="1134" max="1373" width="8.7109375" style="263" hidden="1"/>
    <col min="1374" max="1379" width="14.85546875" style="263" hidden="1"/>
    <col min="1380" max="1381" width="15.85546875" style="263" hidden="1"/>
    <col min="1382" max="1387" width="16.140625" style="263" hidden="1"/>
    <col min="1388" max="1388" width="6.140625" style="263" hidden="1"/>
    <col min="1389" max="1389" width="3" style="263" hidden="1"/>
    <col min="1390" max="1629" width="8.7109375" style="263" hidden="1"/>
    <col min="1630" max="1635" width="14.85546875" style="263" hidden="1"/>
    <col min="1636" max="1637" width="15.85546875" style="263" hidden="1"/>
    <col min="1638" max="1643" width="16.140625" style="263" hidden="1"/>
    <col min="1644" max="1644" width="6.140625" style="263" hidden="1"/>
    <col min="1645" max="1645" width="3" style="263" hidden="1"/>
    <col min="1646" max="1885" width="8.7109375" style="263" hidden="1"/>
    <col min="1886" max="1891" width="14.85546875" style="263" hidden="1"/>
    <col min="1892" max="1893" width="15.85546875" style="263" hidden="1"/>
    <col min="1894" max="1899" width="16.140625" style="263" hidden="1"/>
    <col min="1900" max="1900" width="6.140625" style="263" hidden="1"/>
    <col min="1901" max="1901" width="3" style="263" hidden="1"/>
    <col min="1902" max="2141" width="8.7109375" style="263" hidden="1"/>
    <col min="2142" max="2147" width="14.85546875" style="263" hidden="1"/>
    <col min="2148" max="2149" width="15.85546875" style="263" hidden="1"/>
    <col min="2150" max="2155" width="16.140625" style="263" hidden="1"/>
    <col min="2156" max="2156" width="6.140625" style="263" hidden="1"/>
    <col min="2157" max="2157" width="3" style="263" hidden="1"/>
    <col min="2158" max="2397" width="8.7109375" style="263" hidden="1"/>
    <col min="2398" max="2403" width="14.85546875" style="263" hidden="1"/>
    <col min="2404" max="2405" width="15.85546875" style="263" hidden="1"/>
    <col min="2406" max="2411" width="16.140625" style="263" hidden="1"/>
    <col min="2412" max="2412" width="6.140625" style="263" hidden="1"/>
    <col min="2413" max="2413" width="3" style="263" hidden="1"/>
    <col min="2414" max="2653" width="8.7109375" style="263" hidden="1"/>
    <col min="2654" max="2659" width="14.85546875" style="263" hidden="1"/>
    <col min="2660" max="2661" width="15.85546875" style="263" hidden="1"/>
    <col min="2662" max="2667" width="16.140625" style="263" hidden="1"/>
    <col min="2668" max="2668" width="6.140625" style="263" hidden="1"/>
    <col min="2669" max="2669" width="3" style="263" hidden="1"/>
    <col min="2670" max="2909" width="8.7109375" style="263" hidden="1"/>
    <col min="2910" max="2915" width="14.85546875" style="263" hidden="1"/>
    <col min="2916" max="2917" width="15.85546875" style="263" hidden="1"/>
    <col min="2918" max="2923" width="16.140625" style="263" hidden="1"/>
    <col min="2924" max="2924" width="6.140625" style="263" hidden="1"/>
    <col min="2925" max="2925" width="3" style="263" hidden="1"/>
    <col min="2926" max="3165" width="8.7109375" style="263" hidden="1"/>
    <col min="3166" max="3171" width="14.85546875" style="263" hidden="1"/>
    <col min="3172" max="3173" width="15.85546875" style="263" hidden="1"/>
    <col min="3174" max="3179" width="16.140625" style="263" hidden="1"/>
    <col min="3180" max="3180" width="6.140625" style="263" hidden="1"/>
    <col min="3181" max="3181" width="3" style="263" hidden="1"/>
    <col min="3182" max="3421" width="8.7109375" style="263" hidden="1"/>
    <col min="3422" max="3427" width="14.85546875" style="263" hidden="1"/>
    <col min="3428" max="3429" width="15.85546875" style="263" hidden="1"/>
    <col min="3430" max="3435" width="16.140625" style="263" hidden="1"/>
    <col min="3436" max="3436" width="6.140625" style="263" hidden="1"/>
    <col min="3437" max="3437" width="3" style="263" hidden="1"/>
    <col min="3438" max="3677" width="8.7109375" style="263" hidden="1"/>
    <col min="3678" max="3683" width="14.85546875" style="263" hidden="1"/>
    <col min="3684" max="3685" width="15.85546875" style="263" hidden="1"/>
    <col min="3686" max="3691" width="16.140625" style="263" hidden="1"/>
    <col min="3692" max="3692" width="6.140625" style="263" hidden="1"/>
    <col min="3693" max="3693" width="3" style="263" hidden="1"/>
    <col min="3694" max="3933" width="8.7109375" style="263" hidden="1"/>
    <col min="3934" max="3939" width="14.85546875" style="263" hidden="1"/>
    <col min="3940" max="3941" width="15.85546875" style="263" hidden="1"/>
    <col min="3942" max="3947" width="16.140625" style="263" hidden="1"/>
    <col min="3948" max="3948" width="6.140625" style="263" hidden="1"/>
    <col min="3949" max="3949" width="3" style="263" hidden="1"/>
    <col min="3950" max="4189" width="8.7109375" style="263" hidden="1"/>
    <col min="4190" max="4195" width="14.85546875" style="263" hidden="1"/>
    <col min="4196" max="4197" width="15.85546875" style="263" hidden="1"/>
    <col min="4198" max="4203" width="16.140625" style="263" hidden="1"/>
    <col min="4204" max="4204" width="6.140625" style="263" hidden="1"/>
    <col min="4205" max="4205" width="3" style="263" hidden="1"/>
    <col min="4206" max="4445" width="8.7109375" style="263" hidden="1"/>
    <col min="4446" max="4451" width="14.85546875" style="263" hidden="1"/>
    <col min="4452" max="4453" width="15.85546875" style="263" hidden="1"/>
    <col min="4454" max="4459" width="16.140625" style="263" hidden="1"/>
    <col min="4460" max="4460" width="6.140625" style="263" hidden="1"/>
    <col min="4461" max="4461" width="3" style="263" hidden="1"/>
    <col min="4462" max="4701" width="8.7109375" style="263" hidden="1"/>
    <col min="4702" max="4707" width="14.85546875" style="263" hidden="1"/>
    <col min="4708" max="4709" width="15.85546875" style="263" hidden="1"/>
    <col min="4710" max="4715" width="16.140625" style="263" hidden="1"/>
    <col min="4716" max="4716" width="6.140625" style="263" hidden="1"/>
    <col min="4717" max="4717" width="3" style="263" hidden="1"/>
    <col min="4718" max="4957" width="8.7109375" style="263" hidden="1"/>
    <col min="4958" max="4963" width="14.85546875" style="263" hidden="1"/>
    <col min="4964" max="4965" width="15.85546875" style="263" hidden="1"/>
    <col min="4966" max="4971" width="16.140625" style="263" hidden="1"/>
    <col min="4972" max="4972" width="6.140625" style="263" hidden="1"/>
    <col min="4973" max="4973" width="3" style="263" hidden="1"/>
    <col min="4974" max="5213" width="8.7109375" style="263" hidden="1"/>
    <col min="5214" max="5219" width="14.85546875" style="263" hidden="1"/>
    <col min="5220" max="5221" width="15.85546875" style="263" hidden="1"/>
    <col min="5222" max="5227" width="16.140625" style="263" hidden="1"/>
    <col min="5228" max="5228" width="6.140625" style="263" hidden="1"/>
    <col min="5229" max="5229" width="3" style="263" hidden="1"/>
    <col min="5230" max="5469" width="8.7109375" style="263" hidden="1"/>
    <col min="5470" max="5475" width="14.85546875" style="263" hidden="1"/>
    <col min="5476" max="5477" width="15.85546875" style="263" hidden="1"/>
    <col min="5478" max="5483" width="16.140625" style="263" hidden="1"/>
    <col min="5484" max="5484" width="6.140625" style="263" hidden="1"/>
    <col min="5485" max="5485" width="3" style="263" hidden="1"/>
    <col min="5486" max="5725" width="8.7109375" style="263" hidden="1"/>
    <col min="5726" max="5731" width="14.85546875" style="263" hidden="1"/>
    <col min="5732" max="5733" width="15.85546875" style="263" hidden="1"/>
    <col min="5734" max="5739" width="16.140625" style="263" hidden="1"/>
    <col min="5740" max="5740" width="6.140625" style="263" hidden="1"/>
    <col min="5741" max="5741" width="3" style="263" hidden="1"/>
    <col min="5742" max="5981" width="8.7109375" style="263" hidden="1"/>
    <col min="5982" max="5987" width="14.85546875" style="263" hidden="1"/>
    <col min="5988" max="5989" width="15.85546875" style="263" hidden="1"/>
    <col min="5990" max="5995" width="16.140625" style="263" hidden="1"/>
    <col min="5996" max="5996" width="6.140625" style="263" hidden="1"/>
    <col min="5997" max="5997" width="3" style="263" hidden="1"/>
    <col min="5998" max="6237" width="8.7109375" style="263" hidden="1"/>
    <col min="6238" max="6243" width="14.85546875" style="263" hidden="1"/>
    <col min="6244" max="6245" width="15.85546875" style="263" hidden="1"/>
    <col min="6246" max="6251" width="16.140625" style="263" hidden="1"/>
    <col min="6252" max="6252" width="6.140625" style="263" hidden="1"/>
    <col min="6253" max="6253" width="3" style="263" hidden="1"/>
    <col min="6254" max="6493" width="8.7109375" style="263" hidden="1"/>
    <col min="6494" max="6499" width="14.85546875" style="263" hidden="1"/>
    <col min="6500" max="6501" width="15.85546875" style="263" hidden="1"/>
    <col min="6502" max="6507" width="16.140625" style="263" hidden="1"/>
    <col min="6508" max="6508" width="6.140625" style="263" hidden="1"/>
    <col min="6509" max="6509" width="3" style="263" hidden="1"/>
    <col min="6510" max="6749" width="8.7109375" style="263" hidden="1"/>
    <col min="6750" max="6755" width="14.85546875" style="263" hidden="1"/>
    <col min="6756" max="6757" width="15.85546875" style="263" hidden="1"/>
    <col min="6758" max="6763" width="16.140625" style="263" hidden="1"/>
    <col min="6764" max="6764" width="6.140625" style="263" hidden="1"/>
    <col min="6765" max="6765" width="3" style="263" hidden="1"/>
    <col min="6766" max="7005" width="8.7109375" style="263" hidden="1"/>
    <col min="7006" max="7011" width="14.85546875" style="263" hidden="1"/>
    <col min="7012" max="7013" width="15.85546875" style="263" hidden="1"/>
    <col min="7014" max="7019" width="16.140625" style="263" hidden="1"/>
    <col min="7020" max="7020" width="6.140625" style="263" hidden="1"/>
    <col min="7021" max="7021" width="3" style="263" hidden="1"/>
    <col min="7022" max="7261" width="8.7109375" style="263" hidden="1"/>
    <col min="7262" max="7267" width="14.85546875" style="263" hidden="1"/>
    <col min="7268" max="7269" width="15.85546875" style="263" hidden="1"/>
    <col min="7270" max="7275" width="16.140625" style="263" hidden="1"/>
    <col min="7276" max="7276" width="6.140625" style="263" hidden="1"/>
    <col min="7277" max="7277" width="3" style="263" hidden="1"/>
    <col min="7278" max="7517" width="8.7109375" style="263" hidden="1"/>
    <col min="7518" max="7523" width="14.85546875" style="263" hidden="1"/>
    <col min="7524" max="7525" width="15.85546875" style="263" hidden="1"/>
    <col min="7526" max="7531" width="16.140625" style="263" hidden="1"/>
    <col min="7532" max="7532" width="6.140625" style="263" hidden="1"/>
    <col min="7533" max="7533" width="3" style="263" hidden="1"/>
    <col min="7534" max="7773" width="8.7109375" style="263" hidden="1"/>
    <col min="7774" max="7779" width="14.85546875" style="263" hidden="1"/>
    <col min="7780" max="7781" width="15.85546875" style="263" hidden="1"/>
    <col min="7782" max="7787" width="16.140625" style="263" hidden="1"/>
    <col min="7788" max="7788" width="6.140625" style="263" hidden="1"/>
    <col min="7789" max="7789" width="3" style="263" hidden="1"/>
    <col min="7790" max="8029" width="8.7109375" style="263" hidden="1"/>
    <col min="8030" max="8035" width="14.85546875" style="263" hidden="1"/>
    <col min="8036" max="8037" width="15.85546875" style="263" hidden="1"/>
    <col min="8038" max="8043" width="16.140625" style="263" hidden="1"/>
    <col min="8044" max="8044" width="6.140625" style="263" hidden="1"/>
    <col min="8045" max="8045" width="3" style="263" hidden="1"/>
    <col min="8046" max="8285" width="8.7109375" style="263" hidden="1"/>
    <col min="8286" max="8291" width="14.85546875" style="263" hidden="1"/>
    <col min="8292" max="8293" width="15.85546875" style="263" hidden="1"/>
    <col min="8294" max="8299" width="16.140625" style="263" hidden="1"/>
    <col min="8300" max="8300" width="6.140625" style="263" hidden="1"/>
    <col min="8301" max="8301" width="3" style="263" hidden="1"/>
    <col min="8302" max="8541" width="8.7109375" style="263" hidden="1"/>
    <col min="8542" max="8547" width="14.85546875" style="263" hidden="1"/>
    <col min="8548" max="8549" width="15.85546875" style="263" hidden="1"/>
    <col min="8550" max="8555" width="16.140625" style="263" hidden="1"/>
    <col min="8556" max="8556" width="6.140625" style="263" hidden="1"/>
    <col min="8557" max="8557" width="3" style="263" hidden="1"/>
    <col min="8558" max="8797" width="8.7109375" style="263" hidden="1"/>
    <col min="8798" max="8803" width="14.85546875" style="263" hidden="1"/>
    <col min="8804" max="8805" width="15.85546875" style="263" hidden="1"/>
    <col min="8806" max="8811" width="16.140625" style="263" hidden="1"/>
    <col min="8812" max="8812" width="6.140625" style="263" hidden="1"/>
    <col min="8813" max="8813" width="3" style="263" hidden="1"/>
    <col min="8814" max="9053" width="8.7109375" style="263" hidden="1"/>
    <col min="9054" max="9059" width="14.85546875" style="263" hidden="1"/>
    <col min="9060" max="9061" width="15.85546875" style="263" hidden="1"/>
    <col min="9062" max="9067" width="16.140625" style="263" hidden="1"/>
    <col min="9068" max="9068" width="6.140625" style="263" hidden="1"/>
    <col min="9069" max="9069" width="3" style="263" hidden="1"/>
    <col min="9070" max="9309" width="8.7109375" style="263" hidden="1"/>
    <col min="9310" max="9315" width="14.85546875" style="263" hidden="1"/>
    <col min="9316" max="9317" width="15.85546875" style="263" hidden="1"/>
    <col min="9318" max="9323" width="16.140625" style="263" hidden="1"/>
    <col min="9324" max="9324" width="6.140625" style="263" hidden="1"/>
    <col min="9325" max="9325" width="3" style="263" hidden="1"/>
    <col min="9326" max="9565" width="8.7109375" style="263" hidden="1"/>
    <col min="9566" max="9571" width="14.85546875" style="263" hidden="1"/>
    <col min="9572" max="9573" width="15.85546875" style="263" hidden="1"/>
    <col min="9574" max="9579" width="16.140625" style="263" hidden="1"/>
    <col min="9580" max="9580" width="6.140625" style="263" hidden="1"/>
    <col min="9581" max="9581" width="3" style="263" hidden="1"/>
    <col min="9582" max="9821" width="8.7109375" style="263" hidden="1"/>
    <col min="9822" max="9827" width="14.85546875" style="263" hidden="1"/>
    <col min="9828" max="9829" width="15.85546875" style="263" hidden="1"/>
    <col min="9830" max="9835" width="16.140625" style="263" hidden="1"/>
    <col min="9836" max="9836" width="6.140625" style="263" hidden="1"/>
    <col min="9837" max="9837" width="3" style="263" hidden="1"/>
    <col min="9838" max="10077" width="8.7109375" style="263" hidden="1"/>
    <col min="10078" max="10083" width="14.85546875" style="263" hidden="1"/>
    <col min="10084" max="10085" width="15.85546875" style="263" hidden="1"/>
    <col min="10086" max="10091" width="16.140625" style="263" hidden="1"/>
    <col min="10092" max="10092" width="6.140625" style="263" hidden="1"/>
    <col min="10093" max="10093" width="3" style="263" hidden="1"/>
    <col min="10094" max="10333" width="8.7109375" style="263" hidden="1"/>
    <col min="10334" max="10339" width="14.85546875" style="263" hidden="1"/>
    <col min="10340" max="10341" width="15.85546875" style="263" hidden="1"/>
    <col min="10342" max="10347" width="16.140625" style="263" hidden="1"/>
    <col min="10348" max="10348" width="6.140625" style="263" hidden="1"/>
    <col min="10349" max="10349" width="3" style="263" hidden="1"/>
    <col min="10350" max="10589" width="8.7109375" style="263" hidden="1"/>
    <col min="10590" max="10595" width="14.85546875" style="263" hidden="1"/>
    <col min="10596" max="10597" width="15.85546875" style="263" hidden="1"/>
    <col min="10598" max="10603" width="16.140625" style="263" hidden="1"/>
    <col min="10604" max="10604" width="6.140625" style="263" hidden="1"/>
    <col min="10605" max="10605" width="3" style="263" hidden="1"/>
    <col min="10606" max="10845" width="8.7109375" style="263" hidden="1"/>
    <col min="10846" max="10851" width="14.85546875" style="263" hidden="1"/>
    <col min="10852" max="10853" width="15.85546875" style="263" hidden="1"/>
    <col min="10854" max="10859" width="16.140625" style="263" hidden="1"/>
    <col min="10860" max="10860" width="6.140625" style="263" hidden="1"/>
    <col min="10861" max="10861" width="3" style="263" hidden="1"/>
    <col min="10862" max="11101" width="8.7109375" style="263" hidden="1"/>
    <col min="11102" max="11107" width="14.85546875" style="263" hidden="1"/>
    <col min="11108" max="11109" width="15.85546875" style="263" hidden="1"/>
    <col min="11110" max="11115" width="16.140625" style="263" hidden="1"/>
    <col min="11116" max="11116" width="6.140625" style="263" hidden="1"/>
    <col min="11117" max="11117" width="3" style="263" hidden="1"/>
    <col min="11118" max="11357" width="8.7109375" style="263" hidden="1"/>
    <col min="11358" max="11363" width="14.85546875" style="263" hidden="1"/>
    <col min="11364" max="11365" width="15.85546875" style="263" hidden="1"/>
    <col min="11366" max="11371" width="16.140625" style="263" hidden="1"/>
    <col min="11372" max="11372" width="6.140625" style="263" hidden="1"/>
    <col min="11373" max="11373" width="3" style="263" hidden="1"/>
    <col min="11374" max="11613" width="8.7109375" style="263" hidden="1"/>
    <col min="11614" max="11619" width="14.85546875" style="263" hidden="1"/>
    <col min="11620" max="11621" width="15.85546875" style="263" hidden="1"/>
    <col min="11622" max="11627" width="16.140625" style="263" hidden="1"/>
    <col min="11628" max="11628" width="6.140625" style="263" hidden="1"/>
    <col min="11629" max="11629" width="3" style="263" hidden="1"/>
    <col min="11630" max="11869" width="8.7109375" style="263" hidden="1"/>
    <col min="11870" max="11875" width="14.85546875" style="263" hidden="1"/>
    <col min="11876" max="11877" width="15.85546875" style="263" hidden="1"/>
    <col min="11878" max="11883" width="16.140625" style="263" hidden="1"/>
    <col min="11884" max="11884" width="6.140625" style="263" hidden="1"/>
    <col min="11885" max="11885" width="3" style="263" hidden="1"/>
    <col min="11886" max="12125" width="8.7109375" style="263" hidden="1"/>
    <col min="12126" max="12131" width="14.85546875" style="263" hidden="1"/>
    <col min="12132" max="12133" width="15.85546875" style="263" hidden="1"/>
    <col min="12134" max="12139" width="16.140625" style="263" hidden="1"/>
    <col min="12140" max="12140" width="6.140625" style="263" hidden="1"/>
    <col min="12141" max="12141" width="3" style="263" hidden="1"/>
    <col min="12142" max="12381" width="8.7109375" style="263" hidden="1"/>
    <col min="12382" max="12387" width="14.85546875" style="263" hidden="1"/>
    <col min="12388" max="12389" width="15.85546875" style="263" hidden="1"/>
    <col min="12390" max="12395" width="16.140625" style="263" hidden="1"/>
    <col min="12396" max="12396" width="6.140625" style="263" hidden="1"/>
    <col min="12397" max="12397" width="3" style="263" hidden="1"/>
    <col min="12398" max="12637" width="8.7109375" style="263" hidden="1"/>
    <col min="12638" max="12643" width="14.85546875" style="263" hidden="1"/>
    <col min="12644" max="12645" width="15.85546875" style="263" hidden="1"/>
    <col min="12646" max="12651" width="16.140625" style="263" hidden="1"/>
    <col min="12652" max="12652" width="6.140625" style="263" hidden="1"/>
    <col min="12653" max="12653" width="3" style="263" hidden="1"/>
    <col min="12654" max="12893" width="8.7109375" style="263" hidden="1"/>
    <col min="12894" max="12899" width="14.85546875" style="263" hidden="1"/>
    <col min="12900" max="12901" width="15.85546875" style="263" hidden="1"/>
    <col min="12902" max="12907" width="16.140625" style="263" hidden="1"/>
    <col min="12908" max="12908" width="6.140625" style="263" hidden="1"/>
    <col min="12909" max="12909" width="3" style="263" hidden="1"/>
    <col min="12910" max="13149" width="8.7109375" style="263" hidden="1"/>
    <col min="13150" max="13155" width="14.85546875" style="263" hidden="1"/>
    <col min="13156" max="13157" width="15.85546875" style="263" hidden="1"/>
    <col min="13158" max="13163" width="16.140625" style="263" hidden="1"/>
    <col min="13164" max="13164" width="6.140625" style="263" hidden="1"/>
    <col min="13165" max="13165" width="3" style="263" hidden="1"/>
    <col min="13166" max="13405" width="8.7109375" style="263" hidden="1"/>
    <col min="13406" max="13411" width="14.85546875" style="263" hidden="1"/>
    <col min="13412" max="13413" width="15.85546875" style="263" hidden="1"/>
    <col min="13414" max="13419" width="16.140625" style="263" hidden="1"/>
    <col min="13420" max="13420" width="6.140625" style="263" hidden="1"/>
    <col min="13421" max="13421" width="3" style="263" hidden="1"/>
    <col min="13422" max="13661" width="8.7109375" style="263" hidden="1"/>
    <col min="13662" max="13667" width="14.85546875" style="263" hidden="1"/>
    <col min="13668" max="13669" width="15.85546875" style="263" hidden="1"/>
    <col min="13670" max="13675" width="16.140625" style="263" hidden="1"/>
    <col min="13676" max="13676" width="6.140625" style="263" hidden="1"/>
    <col min="13677" max="13677" width="3" style="263" hidden="1"/>
    <col min="13678" max="13917" width="8.7109375" style="263" hidden="1"/>
    <col min="13918" max="13923" width="14.85546875" style="263" hidden="1"/>
    <col min="13924" max="13925" width="15.85546875" style="263" hidden="1"/>
    <col min="13926" max="13931" width="16.140625" style="263" hidden="1"/>
    <col min="13932" max="13932" width="6.140625" style="263" hidden="1"/>
    <col min="13933" max="13933" width="3" style="263" hidden="1"/>
    <col min="13934" max="14173" width="8.7109375" style="263" hidden="1"/>
    <col min="14174" max="14179" width="14.85546875" style="263" hidden="1"/>
    <col min="14180" max="14181" width="15.85546875" style="263" hidden="1"/>
    <col min="14182" max="14187" width="16.140625" style="263" hidden="1"/>
    <col min="14188" max="14188" width="6.140625" style="263" hidden="1"/>
    <col min="14189" max="14189" width="3" style="263" hidden="1"/>
    <col min="14190" max="14429" width="8.7109375" style="263" hidden="1"/>
    <col min="14430" max="14435" width="14.85546875" style="263" hidden="1"/>
    <col min="14436" max="14437" width="15.85546875" style="263" hidden="1"/>
    <col min="14438" max="14443" width="16.140625" style="263" hidden="1"/>
    <col min="14444" max="14444" width="6.140625" style="263" hidden="1"/>
    <col min="14445" max="14445" width="3" style="263" hidden="1"/>
    <col min="14446" max="14685" width="8.7109375" style="263" hidden="1"/>
    <col min="14686" max="14691" width="14.85546875" style="263" hidden="1"/>
    <col min="14692" max="14693" width="15.85546875" style="263" hidden="1"/>
    <col min="14694" max="14699" width="16.140625" style="263" hidden="1"/>
    <col min="14700" max="14700" width="6.140625" style="263" hidden="1"/>
    <col min="14701" max="14701" width="3" style="263" hidden="1"/>
    <col min="14702" max="14941" width="8.7109375" style="263" hidden="1"/>
    <col min="14942" max="14947" width="14.85546875" style="263" hidden="1"/>
    <col min="14948" max="14949" width="15.85546875" style="263" hidden="1"/>
    <col min="14950" max="14955" width="16.140625" style="263" hidden="1"/>
    <col min="14956" max="14956" width="6.140625" style="263" hidden="1"/>
    <col min="14957" max="14957" width="3" style="263" hidden="1"/>
    <col min="14958" max="15197" width="8.7109375" style="263" hidden="1"/>
    <col min="15198" max="15203" width="14.85546875" style="263" hidden="1"/>
    <col min="15204" max="15205" width="15.85546875" style="263" hidden="1"/>
    <col min="15206" max="15211" width="16.140625" style="263" hidden="1"/>
    <col min="15212" max="15212" width="6.140625" style="263" hidden="1"/>
    <col min="15213" max="15213" width="3" style="263" hidden="1"/>
    <col min="15214" max="15453" width="8.7109375" style="263" hidden="1"/>
    <col min="15454" max="15459" width="14.85546875" style="263" hidden="1"/>
    <col min="15460" max="15461" width="15.85546875" style="263" hidden="1"/>
    <col min="15462" max="15467" width="16.140625" style="263" hidden="1"/>
    <col min="15468" max="15468" width="6.140625" style="263" hidden="1"/>
    <col min="15469" max="15469" width="3" style="263" hidden="1"/>
    <col min="15470" max="15709" width="8.7109375" style="263" hidden="1"/>
    <col min="15710" max="15715" width="14.85546875" style="263" hidden="1"/>
    <col min="15716" max="15717" width="15.85546875" style="263" hidden="1"/>
    <col min="15718" max="15723" width="16.140625" style="263" hidden="1"/>
    <col min="15724" max="15724" width="6.140625" style="263" hidden="1"/>
    <col min="15725" max="15725" width="3" style="263" hidden="1"/>
    <col min="15726" max="15965" width="8.7109375" style="263" hidden="1"/>
    <col min="15966" max="15971" width="14.85546875" style="263" hidden="1"/>
    <col min="15972" max="15973" width="15.85546875" style="263" hidden="1"/>
    <col min="15974" max="15979" width="16.140625" style="263" hidden="1"/>
    <col min="15980" max="15980" width="6.140625" style="263" hidden="1"/>
    <col min="15981" max="15981" width="3" style="263" hidden="1"/>
    <col min="15982" max="16221" width="8.7109375" style="263" hidden="1"/>
    <col min="16222" max="16227" width="14.85546875" style="263" hidden="1"/>
    <col min="16228" max="16229" width="15.85546875" style="263" hidden="1"/>
    <col min="16230" max="16235" width="16.140625" style="263" hidden="1"/>
    <col min="16236" max="16236" width="6.140625" style="263" hidden="1"/>
    <col min="16237" max="16237" width="3" style="263" hidden="1"/>
    <col min="16238" max="16384" width="8.7109375" style="263" hidden="1"/>
  </cols>
  <sheetData>
    <row r="1" spans="1:143" ht="42.75" customHeight="1" x14ac:dyDescent="0.15">
      <c r="A1" s="350"/>
      <c r="B1" s="351"/>
      <c r="DD1" s="263"/>
      <c r="DE1" s="263"/>
    </row>
    <row r="2" spans="1:143" ht="25.5" customHeight="1" x14ac:dyDescent="0.15">
      <c r="A2" s="352"/>
      <c r="C2" s="352"/>
      <c r="O2" s="352"/>
      <c r="P2" s="352"/>
      <c r="Q2" s="352"/>
      <c r="R2" s="352"/>
      <c r="S2" s="352"/>
      <c r="T2" s="352"/>
      <c r="U2" s="352"/>
      <c r="V2" s="352"/>
      <c r="W2" s="352"/>
      <c r="X2" s="352"/>
      <c r="Y2" s="352"/>
      <c r="Z2" s="352"/>
      <c r="AA2" s="352"/>
      <c r="AB2" s="352"/>
      <c r="AC2" s="352"/>
      <c r="AD2" s="352"/>
      <c r="AE2" s="352"/>
      <c r="AF2" s="352"/>
      <c r="AG2" s="352"/>
      <c r="AH2" s="352"/>
      <c r="AI2" s="352"/>
      <c r="AU2" s="352"/>
      <c r="BG2" s="352"/>
      <c r="BS2" s="352"/>
      <c r="CE2" s="352"/>
      <c r="CQ2" s="352"/>
      <c r="DD2" s="263"/>
      <c r="DE2" s="263"/>
    </row>
    <row r="3" spans="1:143" ht="25.5" customHeight="1" x14ac:dyDescent="0.15">
      <c r="A3" s="352"/>
      <c r="C3" s="352"/>
      <c r="O3" s="352"/>
      <c r="P3" s="352"/>
      <c r="Q3" s="352"/>
      <c r="R3" s="352"/>
      <c r="S3" s="352"/>
      <c r="T3" s="352"/>
      <c r="U3" s="352"/>
      <c r="V3" s="352"/>
      <c r="W3" s="352"/>
      <c r="X3" s="352"/>
      <c r="Y3" s="352"/>
      <c r="Z3" s="352"/>
      <c r="AA3" s="352"/>
      <c r="AB3" s="352"/>
      <c r="AC3" s="352"/>
      <c r="AD3" s="352"/>
      <c r="AE3" s="352"/>
      <c r="AF3" s="352"/>
      <c r="AG3" s="352"/>
      <c r="AH3" s="352"/>
      <c r="AI3" s="352"/>
      <c r="AU3" s="352"/>
      <c r="BG3" s="352"/>
      <c r="BS3" s="352"/>
      <c r="CE3" s="352"/>
      <c r="CQ3" s="352"/>
      <c r="DD3" s="263"/>
      <c r="DE3" s="263"/>
    </row>
    <row r="4" spans="1:143" s="261" customFormat="1" x14ac:dyDescent="0.15">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352"/>
      <c r="CM4" s="352"/>
      <c r="CN4" s="352"/>
      <c r="CO4" s="352"/>
      <c r="CP4" s="352"/>
      <c r="CQ4" s="352"/>
      <c r="CR4" s="352"/>
      <c r="CS4" s="352"/>
      <c r="CT4" s="352"/>
      <c r="CU4" s="352"/>
      <c r="CV4" s="352"/>
      <c r="CW4" s="352"/>
      <c r="CX4" s="352"/>
      <c r="CY4" s="352"/>
      <c r="CZ4" s="352"/>
      <c r="DA4" s="352"/>
      <c r="DB4" s="352"/>
      <c r="DC4" s="352"/>
      <c r="DD4" s="352"/>
      <c r="DE4" s="352"/>
      <c r="DF4" s="262"/>
      <c r="DG4" s="262"/>
      <c r="DH4" s="262"/>
      <c r="DI4" s="262"/>
      <c r="DJ4" s="262"/>
      <c r="DK4" s="262"/>
      <c r="DL4" s="262"/>
      <c r="DM4" s="262"/>
      <c r="DN4" s="262"/>
      <c r="DO4" s="262"/>
      <c r="DP4" s="262"/>
      <c r="DQ4" s="262"/>
      <c r="DR4" s="262"/>
      <c r="DS4" s="262"/>
      <c r="DT4" s="262"/>
      <c r="DU4" s="262"/>
      <c r="DV4" s="262"/>
      <c r="DW4" s="262"/>
    </row>
    <row r="5" spans="1:143" s="261" customFormat="1" x14ac:dyDescent="0.15">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52"/>
      <c r="CM5" s="352"/>
      <c r="CN5" s="352"/>
      <c r="CO5" s="352"/>
      <c r="CP5" s="352"/>
      <c r="CQ5" s="352"/>
      <c r="CR5" s="352"/>
      <c r="CS5" s="352"/>
      <c r="CT5" s="352"/>
      <c r="CU5" s="352"/>
      <c r="CV5" s="352"/>
      <c r="CW5" s="352"/>
      <c r="CX5" s="352"/>
      <c r="CY5" s="352"/>
      <c r="CZ5" s="352"/>
      <c r="DA5" s="352"/>
      <c r="DB5" s="352"/>
      <c r="DC5" s="352"/>
      <c r="DD5" s="352"/>
      <c r="DE5" s="352"/>
      <c r="DF5" s="262"/>
      <c r="DG5" s="262"/>
      <c r="DH5" s="262"/>
      <c r="DI5" s="262"/>
      <c r="DJ5" s="262"/>
      <c r="DK5" s="262"/>
      <c r="DL5" s="262"/>
      <c r="DM5" s="262"/>
      <c r="DN5" s="262"/>
      <c r="DO5" s="262"/>
      <c r="DP5" s="262"/>
      <c r="DQ5" s="262"/>
      <c r="DR5" s="262"/>
      <c r="DS5" s="262"/>
      <c r="DT5" s="262"/>
      <c r="DU5" s="262"/>
      <c r="DV5" s="262"/>
      <c r="DW5" s="262"/>
    </row>
    <row r="6" spans="1:143" s="261" customFormat="1" x14ac:dyDescent="0.15">
      <c r="A6" s="352"/>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352"/>
      <c r="BX6" s="352"/>
      <c r="BY6" s="352"/>
      <c r="BZ6" s="352"/>
      <c r="CA6" s="352"/>
      <c r="CB6" s="352"/>
      <c r="CC6" s="352"/>
      <c r="CD6" s="352"/>
      <c r="CE6" s="352"/>
      <c r="CF6" s="352"/>
      <c r="CG6" s="352"/>
      <c r="CH6" s="352"/>
      <c r="CI6" s="352"/>
      <c r="CJ6" s="352"/>
      <c r="CK6" s="352"/>
      <c r="CL6" s="352"/>
      <c r="CM6" s="352"/>
      <c r="CN6" s="352"/>
      <c r="CO6" s="352"/>
      <c r="CP6" s="352"/>
      <c r="CQ6" s="352"/>
      <c r="CR6" s="352"/>
      <c r="CS6" s="352"/>
      <c r="CT6" s="352"/>
      <c r="CU6" s="352"/>
      <c r="CV6" s="352"/>
      <c r="CW6" s="352"/>
      <c r="CX6" s="352"/>
      <c r="CY6" s="352"/>
      <c r="CZ6" s="352"/>
      <c r="DA6" s="352"/>
      <c r="DB6" s="352"/>
      <c r="DC6" s="352"/>
      <c r="DD6" s="352"/>
      <c r="DE6" s="352"/>
      <c r="DF6" s="262"/>
      <c r="DG6" s="262"/>
      <c r="DH6" s="262"/>
      <c r="DI6" s="262"/>
      <c r="DJ6" s="262"/>
      <c r="DK6" s="262"/>
      <c r="DL6" s="262"/>
      <c r="DM6" s="262"/>
      <c r="DN6" s="262"/>
      <c r="DO6" s="262"/>
      <c r="DP6" s="262"/>
      <c r="DQ6" s="262"/>
      <c r="DR6" s="262"/>
      <c r="DS6" s="262"/>
      <c r="DT6" s="262"/>
      <c r="DU6" s="262"/>
      <c r="DV6" s="262"/>
      <c r="DW6" s="262"/>
    </row>
    <row r="7" spans="1:143" s="261" customFormat="1" x14ac:dyDescent="0.15">
      <c r="A7" s="352"/>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c r="CL7" s="352"/>
      <c r="CM7" s="352"/>
      <c r="CN7" s="352"/>
      <c r="CO7" s="352"/>
      <c r="CP7" s="352"/>
      <c r="CQ7" s="352"/>
      <c r="CR7" s="352"/>
      <c r="CS7" s="352"/>
      <c r="CT7" s="352"/>
      <c r="CU7" s="352"/>
      <c r="CV7" s="352"/>
      <c r="CW7" s="352"/>
      <c r="CX7" s="352"/>
      <c r="CY7" s="352"/>
      <c r="CZ7" s="352"/>
      <c r="DA7" s="352"/>
      <c r="DB7" s="352"/>
      <c r="DC7" s="352"/>
      <c r="DD7" s="352"/>
      <c r="DE7" s="352"/>
      <c r="DF7" s="262"/>
      <c r="DG7" s="262"/>
      <c r="DH7" s="262"/>
      <c r="DI7" s="262"/>
      <c r="DJ7" s="262"/>
      <c r="DK7" s="262"/>
      <c r="DL7" s="262"/>
      <c r="DM7" s="262"/>
      <c r="DN7" s="262"/>
      <c r="DO7" s="262"/>
      <c r="DP7" s="262"/>
      <c r="DQ7" s="262"/>
      <c r="DR7" s="262"/>
      <c r="DS7" s="262"/>
      <c r="DT7" s="262"/>
      <c r="DU7" s="262"/>
      <c r="DV7" s="262"/>
      <c r="DW7" s="262"/>
    </row>
    <row r="8" spans="1:143" s="261" customFormat="1" x14ac:dyDescent="0.15">
      <c r="A8" s="352"/>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352"/>
      <c r="BX8" s="352"/>
      <c r="BY8" s="352"/>
      <c r="BZ8" s="352"/>
      <c r="CA8" s="352"/>
      <c r="CB8" s="352"/>
      <c r="CC8" s="352"/>
      <c r="CD8" s="352"/>
      <c r="CE8" s="352"/>
      <c r="CF8" s="352"/>
      <c r="CG8" s="352"/>
      <c r="CH8" s="352"/>
      <c r="CI8" s="352"/>
      <c r="CJ8" s="352"/>
      <c r="CK8" s="352"/>
      <c r="CL8" s="352"/>
      <c r="CM8" s="352"/>
      <c r="CN8" s="352"/>
      <c r="CO8" s="352"/>
      <c r="CP8" s="352"/>
      <c r="CQ8" s="352"/>
      <c r="CR8" s="352"/>
      <c r="CS8" s="352"/>
      <c r="CT8" s="352"/>
      <c r="CU8" s="352"/>
      <c r="CV8" s="352"/>
      <c r="CW8" s="352"/>
      <c r="CX8" s="352"/>
      <c r="CY8" s="352"/>
      <c r="CZ8" s="352"/>
      <c r="DA8" s="352"/>
      <c r="DB8" s="352"/>
      <c r="DC8" s="352"/>
      <c r="DD8" s="352"/>
      <c r="DE8" s="352"/>
      <c r="DF8" s="262"/>
      <c r="DG8" s="262"/>
      <c r="DH8" s="262"/>
      <c r="DI8" s="262"/>
      <c r="DJ8" s="262"/>
      <c r="DK8" s="262"/>
      <c r="DL8" s="262"/>
      <c r="DM8" s="262"/>
      <c r="DN8" s="262"/>
      <c r="DO8" s="262"/>
      <c r="DP8" s="262"/>
      <c r="DQ8" s="262"/>
      <c r="DR8" s="262"/>
      <c r="DS8" s="262"/>
      <c r="DT8" s="262"/>
      <c r="DU8" s="262"/>
      <c r="DV8" s="262"/>
      <c r="DW8" s="262"/>
    </row>
    <row r="9" spans="1:143" s="261" customFormat="1" x14ac:dyDescent="0.15">
      <c r="A9" s="352"/>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c r="BX9" s="352"/>
      <c r="BY9" s="352"/>
      <c r="BZ9" s="352"/>
      <c r="CA9" s="352"/>
      <c r="CB9" s="352"/>
      <c r="CC9" s="352"/>
      <c r="CD9" s="352"/>
      <c r="CE9" s="352"/>
      <c r="CF9" s="352"/>
      <c r="CG9" s="352"/>
      <c r="CH9" s="352"/>
      <c r="CI9" s="352"/>
      <c r="CJ9" s="352"/>
      <c r="CK9" s="352"/>
      <c r="CL9" s="352"/>
      <c r="CM9" s="352"/>
      <c r="CN9" s="352"/>
      <c r="CO9" s="352"/>
      <c r="CP9" s="352"/>
      <c r="CQ9" s="352"/>
      <c r="CR9" s="352"/>
      <c r="CS9" s="352"/>
      <c r="CT9" s="352"/>
      <c r="CU9" s="352"/>
      <c r="CV9" s="352"/>
      <c r="CW9" s="352"/>
      <c r="CX9" s="352"/>
      <c r="CY9" s="352"/>
      <c r="CZ9" s="352"/>
      <c r="DA9" s="352"/>
      <c r="DB9" s="352"/>
      <c r="DC9" s="352"/>
      <c r="DD9" s="352"/>
      <c r="DE9" s="352"/>
      <c r="DF9" s="262"/>
      <c r="DG9" s="262"/>
      <c r="DH9" s="262"/>
      <c r="DI9" s="262"/>
      <c r="DJ9" s="262"/>
      <c r="DK9" s="262"/>
      <c r="DL9" s="262"/>
      <c r="DM9" s="262"/>
      <c r="DN9" s="262"/>
      <c r="DO9" s="262"/>
      <c r="DP9" s="262"/>
      <c r="DQ9" s="262"/>
      <c r="DR9" s="262"/>
      <c r="DS9" s="262"/>
      <c r="DT9" s="262"/>
      <c r="DU9" s="262"/>
      <c r="DV9" s="262"/>
      <c r="DW9" s="262"/>
    </row>
    <row r="10" spans="1:143" s="261" customFormat="1" x14ac:dyDescent="0.15">
      <c r="A10" s="352"/>
      <c r="B10" s="352"/>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c r="BW10" s="352"/>
      <c r="BX10" s="352"/>
      <c r="BY10" s="352"/>
      <c r="BZ10" s="352"/>
      <c r="CA10" s="352"/>
      <c r="CB10" s="352"/>
      <c r="CC10" s="352"/>
      <c r="CD10" s="352"/>
      <c r="CE10" s="352"/>
      <c r="CF10" s="352"/>
      <c r="CG10" s="352"/>
      <c r="CH10" s="352"/>
      <c r="CI10" s="352"/>
      <c r="CJ10" s="352"/>
      <c r="CK10" s="352"/>
      <c r="CL10" s="352"/>
      <c r="CM10" s="352"/>
      <c r="CN10" s="352"/>
      <c r="CO10" s="352"/>
      <c r="CP10" s="352"/>
      <c r="CQ10" s="352"/>
      <c r="CR10" s="352"/>
      <c r="CS10" s="352"/>
      <c r="CT10" s="352"/>
      <c r="CU10" s="352"/>
      <c r="CV10" s="352"/>
      <c r="CW10" s="352"/>
      <c r="CX10" s="352"/>
      <c r="CY10" s="352"/>
      <c r="CZ10" s="352"/>
      <c r="DA10" s="352"/>
      <c r="DB10" s="352"/>
      <c r="DC10" s="352"/>
      <c r="DD10" s="352"/>
      <c r="DE10" s="352"/>
      <c r="DF10" s="262"/>
      <c r="DG10" s="262"/>
      <c r="DH10" s="262"/>
      <c r="DI10" s="262"/>
      <c r="DJ10" s="262"/>
      <c r="DK10" s="262"/>
      <c r="DL10" s="262"/>
      <c r="DM10" s="262"/>
      <c r="DN10" s="262"/>
      <c r="DO10" s="262"/>
      <c r="DP10" s="262"/>
      <c r="DQ10" s="262"/>
      <c r="DR10" s="262"/>
      <c r="DS10" s="262"/>
      <c r="DT10" s="262"/>
      <c r="DU10" s="262"/>
      <c r="DV10" s="262"/>
      <c r="DW10" s="262"/>
      <c r="EM10" s="261" t="s">
        <v>602</v>
      </c>
    </row>
    <row r="11" spans="1:143" s="261" customFormat="1" x14ac:dyDescent="0.15">
      <c r="A11" s="352"/>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c r="BW11" s="352"/>
      <c r="BX11" s="352"/>
      <c r="BY11" s="352"/>
      <c r="BZ11" s="352"/>
      <c r="CA11" s="352"/>
      <c r="CB11" s="352"/>
      <c r="CC11" s="352"/>
      <c r="CD11" s="352"/>
      <c r="CE11" s="352"/>
      <c r="CF11" s="352"/>
      <c r="CG11" s="352"/>
      <c r="CH11" s="352"/>
      <c r="CI11" s="352"/>
      <c r="CJ11" s="352"/>
      <c r="CK11" s="352"/>
      <c r="CL11" s="352"/>
      <c r="CM11" s="352"/>
      <c r="CN11" s="352"/>
      <c r="CO11" s="352"/>
      <c r="CP11" s="352"/>
      <c r="CQ11" s="352"/>
      <c r="CR11" s="352"/>
      <c r="CS11" s="352"/>
      <c r="CT11" s="352"/>
      <c r="CU11" s="352"/>
      <c r="CV11" s="352"/>
      <c r="CW11" s="352"/>
      <c r="CX11" s="352"/>
      <c r="CY11" s="352"/>
      <c r="CZ11" s="352"/>
      <c r="DA11" s="352"/>
      <c r="DB11" s="352"/>
      <c r="DC11" s="352"/>
      <c r="DD11" s="352"/>
      <c r="DE11" s="352"/>
      <c r="DF11" s="262"/>
      <c r="DG11" s="262"/>
      <c r="DH11" s="262"/>
      <c r="DI11" s="262"/>
      <c r="DJ11" s="262"/>
      <c r="DK11" s="262"/>
      <c r="DL11" s="262"/>
      <c r="DM11" s="262"/>
      <c r="DN11" s="262"/>
      <c r="DO11" s="262"/>
      <c r="DP11" s="262"/>
      <c r="DQ11" s="262"/>
      <c r="DR11" s="262"/>
      <c r="DS11" s="262"/>
      <c r="DT11" s="262"/>
      <c r="DU11" s="262"/>
      <c r="DV11" s="262"/>
      <c r="DW11" s="262"/>
    </row>
    <row r="12" spans="1:143" s="261" customFormat="1" x14ac:dyDescent="0.15">
      <c r="A12" s="352"/>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352"/>
      <c r="CJ12" s="352"/>
      <c r="CK12" s="352"/>
      <c r="CL12" s="352"/>
      <c r="CM12" s="352"/>
      <c r="CN12" s="352"/>
      <c r="CO12" s="352"/>
      <c r="CP12" s="352"/>
      <c r="CQ12" s="352"/>
      <c r="CR12" s="352"/>
      <c r="CS12" s="352"/>
      <c r="CT12" s="352"/>
      <c r="CU12" s="352"/>
      <c r="CV12" s="352"/>
      <c r="CW12" s="352"/>
      <c r="CX12" s="352"/>
      <c r="CY12" s="352"/>
      <c r="CZ12" s="352"/>
      <c r="DA12" s="352"/>
      <c r="DB12" s="352"/>
      <c r="DC12" s="352"/>
      <c r="DD12" s="352"/>
      <c r="DE12" s="352"/>
      <c r="DF12" s="262"/>
      <c r="DG12" s="262"/>
      <c r="DH12" s="262"/>
      <c r="DI12" s="262"/>
      <c r="DJ12" s="262"/>
      <c r="DK12" s="262"/>
      <c r="DL12" s="262"/>
      <c r="DM12" s="262"/>
      <c r="DN12" s="262"/>
      <c r="DO12" s="262"/>
      <c r="DP12" s="262"/>
      <c r="DQ12" s="262"/>
      <c r="DR12" s="262"/>
      <c r="DS12" s="262"/>
      <c r="DT12" s="262"/>
      <c r="DU12" s="262"/>
      <c r="DV12" s="262"/>
      <c r="DW12" s="262"/>
      <c r="EM12" s="261" t="s">
        <v>602</v>
      </c>
    </row>
    <row r="13" spans="1:143" s="261" customFormat="1" x14ac:dyDescent="0.15">
      <c r="A13" s="352"/>
      <c r="B13" s="352"/>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2"/>
      <c r="CN13" s="352"/>
      <c r="CO13" s="352"/>
      <c r="CP13" s="352"/>
      <c r="CQ13" s="352"/>
      <c r="CR13" s="352"/>
      <c r="CS13" s="352"/>
      <c r="CT13" s="352"/>
      <c r="CU13" s="352"/>
      <c r="CV13" s="352"/>
      <c r="CW13" s="352"/>
      <c r="CX13" s="352"/>
      <c r="CY13" s="352"/>
      <c r="CZ13" s="352"/>
      <c r="DA13" s="352"/>
      <c r="DB13" s="352"/>
      <c r="DC13" s="352"/>
      <c r="DD13" s="352"/>
      <c r="DE13" s="352"/>
      <c r="DF13" s="262"/>
      <c r="DG13" s="262"/>
      <c r="DH13" s="262"/>
      <c r="DI13" s="262"/>
      <c r="DJ13" s="262"/>
      <c r="DK13" s="262"/>
      <c r="DL13" s="262"/>
      <c r="DM13" s="262"/>
      <c r="DN13" s="262"/>
      <c r="DO13" s="262"/>
      <c r="DP13" s="262"/>
      <c r="DQ13" s="262"/>
      <c r="DR13" s="262"/>
      <c r="DS13" s="262"/>
      <c r="DT13" s="262"/>
      <c r="DU13" s="262"/>
      <c r="DV13" s="262"/>
      <c r="DW13" s="262"/>
    </row>
    <row r="14" spans="1:143" s="261" customFormat="1" x14ac:dyDescent="0.15">
      <c r="A14" s="352"/>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c r="CY14" s="352"/>
      <c r="CZ14" s="352"/>
      <c r="DA14" s="352"/>
      <c r="DB14" s="352"/>
      <c r="DC14" s="352"/>
      <c r="DD14" s="352"/>
      <c r="DE14" s="352"/>
      <c r="DF14" s="262"/>
      <c r="DG14" s="262"/>
      <c r="DH14" s="262"/>
      <c r="DI14" s="262"/>
      <c r="DJ14" s="262"/>
      <c r="DK14" s="262"/>
      <c r="DL14" s="262"/>
      <c r="DM14" s="262"/>
      <c r="DN14" s="262"/>
      <c r="DO14" s="262"/>
      <c r="DP14" s="262"/>
      <c r="DQ14" s="262"/>
      <c r="DR14" s="262"/>
      <c r="DS14" s="262"/>
      <c r="DT14" s="262"/>
      <c r="DU14" s="262"/>
      <c r="DV14" s="262"/>
      <c r="DW14" s="262"/>
    </row>
    <row r="15" spans="1:143" s="261" customFormat="1" x14ac:dyDescent="0.15">
      <c r="A15" s="263"/>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c r="CY15" s="352"/>
      <c r="CZ15" s="352"/>
      <c r="DA15" s="352"/>
      <c r="DB15" s="352"/>
      <c r="DC15" s="352"/>
      <c r="DD15" s="352"/>
      <c r="DE15" s="352"/>
      <c r="DF15" s="262"/>
      <c r="DG15" s="262"/>
      <c r="DH15" s="262"/>
      <c r="DI15" s="262"/>
      <c r="DJ15" s="262"/>
      <c r="DK15" s="262"/>
      <c r="DL15" s="262"/>
      <c r="DM15" s="262"/>
      <c r="DN15" s="262"/>
      <c r="DO15" s="262"/>
      <c r="DP15" s="262"/>
      <c r="DQ15" s="262"/>
      <c r="DR15" s="262"/>
      <c r="DS15" s="262"/>
      <c r="DT15" s="262"/>
      <c r="DU15" s="262"/>
      <c r="DV15" s="262"/>
      <c r="DW15" s="262"/>
    </row>
    <row r="16" spans="1:143" s="261" customFormat="1" x14ac:dyDescent="0.15">
      <c r="A16" s="263"/>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52"/>
      <c r="CO16" s="352"/>
      <c r="CP16" s="352"/>
      <c r="CQ16" s="352"/>
      <c r="CR16" s="352"/>
      <c r="CS16" s="352"/>
      <c r="CT16" s="352"/>
      <c r="CU16" s="352"/>
      <c r="CV16" s="352"/>
      <c r="CW16" s="352"/>
      <c r="CX16" s="352"/>
      <c r="CY16" s="352"/>
      <c r="CZ16" s="352"/>
      <c r="DA16" s="352"/>
      <c r="DB16" s="352"/>
      <c r="DC16" s="352"/>
      <c r="DD16" s="352"/>
      <c r="DE16" s="352"/>
      <c r="DF16" s="262"/>
      <c r="DG16" s="262"/>
      <c r="DH16" s="262"/>
      <c r="DI16" s="262"/>
      <c r="DJ16" s="262"/>
      <c r="DK16" s="262"/>
      <c r="DL16" s="262"/>
      <c r="DM16" s="262"/>
      <c r="DN16" s="262"/>
      <c r="DO16" s="262"/>
      <c r="DP16" s="262"/>
      <c r="DQ16" s="262"/>
      <c r="DR16" s="262"/>
      <c r="DS16" s="262"/>
      <c r="DT16" s="262"/>
      <c r="DU16" s="262"/>
      <c r="DV16" s="262"/>
      <c r="DW16" s="262"/>
    </row>
    <row r="17" spans="1:351" s="261" customFormat="1" x14ac:dyDescent="0.15">
      <c r="A17" s="263"/>
      <c r="B17" s="352"/>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F17" s="352"/>
      <c r="CG17" s="352"/>
      <c r="CH17" s="352"/>
      <c r="CI17" s="352"/>
      <c r="CJ17" s="352"/>
      <c r="CK17" s="352"/>
      <c r="CL17" s="352"/>
      <c r="CM17" s="352"/>
      <c r="CN17" s="352"/>
      <c r="CO17" s="352"/>
      <c r="CP17" s="352"/>
      <c r="CQ17" s="352"/>
      <c r="CR17" s="352"/>
      <c r="CS17" s="352"/>
      <c r="CT17" s="352"/>
      <c r="CU17" s="352"/>
      <c r="CV17" s="352"/>
      <c r="CW17" s="352"/>
      <c r="CX17" s="352"/>
      <c r="CY17" s="352"/>
      <c r="CZ17" s="352"/>
      <c r="DA17" s="352"/>
      <c r="DB17" s="352"/>
      <c r="DC17" s="352"/>
      <c r="DD17" s="352"/>
      <c r="DE17" s="352"/>
      <c r="DF17" s="262"/>
      <c r="DG17" s="262"/>
      <c r="DH17" s="262"/>
      <c r="DI17" s="262"/>
      <c r="DJ17" s="262"/>
      <c r="DK17" s="262"/>
      <c r="DL17" s="262"/>
      <c r="DM17" s="262"/>
      <c r="DN17" s="262"/>
      <c r="DO17" s="262"/>
      <c r="DP17" s="262"/>
      <c r="DQ17" s="262"/>
      <c r="DR17" s="262"/>
      <c r="DS17" s="262"/>
      <c r="DT17" s="262"/>
      <c r="DU17" s="262"/>
      <c r="DV17" s="262"/>
      <c r="DW17" s="262"/>
    </row>
    <row r="18" spans="1:351" s="261" customFormat="1" x14ac:dyDescent="0.15">
      <c r="A18" s="263"/>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c r="CD18" s="352"/>
      <c r="CE18" s="352"/>
      <c r="CF18" s="352"/>
      <c r="CG18" s="352"/>
      <c r="CH18" s="352"/>
      <c r="CI18" s="352"/>
      <c r="CJ18" s="352"/>
      <c r="CK18" s="352"/>
      <c r="CL18" s="352"/>
      <c r="CM18" s="352"/>
      <c r="CN18" s="352"/>
      <c r="CO18" s="352"/>
      <c r="CP18" s="352"/>
      <c r="CQ18" s="352"/>
      <c r="CR18" s="352"/>
      <c r="CS18" s="352"/>
      <c r="CT18" s="352"/>
      <c r="CU18" s="352"/>
      <c r="CV18" s="352"/>
      <c r="CW18" s="352"/>
      <c r="CX18" s="352"/>
      <c r="CY18" s="352"/>
      <c r="CZ18" s="352"/>
      <c r="DA18" s="352"/>
      <c r="DB18" s="352"/>
      <c r="DC18" s="352"/>
      <c r="DD18" s="352"/>
      <c r="DE18" s="352"/>
      <c r="DF18" s="262"/>
      <c r="DG18" s="262"/>
      <c r="DH18" s="262"/>
      <c r="DI18" s="262"/>
      <c r="DJ18" s="262"/>
      <c r="DK18" s="262"/>
      <c r="DL18" s="262"/>
      <c r="DM18" s="262"/>
      <c r="DN18" s="262"/>
      <c r="DO18" s="262"/>
      <c r="DP18" s="262"/>
      <c r="DQ18" s="262"/>
      <c r="DR18" s="262"/>
      <c r="DS18" s="262"/>
      <c r="DT18" s="262"/>
      <c r="DU18" s="262"/>
      <c r="DV18" s="262"/>
      <c r="DW18" s="262"/>
    </row>
    <row r="19" spans="1:351" x14ac:dyDescent="0.15">
      <c r="DD19" s="263"/>
      <c r="DE19" s="263"/>
    </row>
    <row r="20" spans="1:351" x14ac:dyDescent="0.15">
      <c r="DD20" s="263"/>
      <c r="DE20" s="263"/>
    </row>
    <row r="21" spans="1:351" ht="17.25" x14ac:dyDescent="0.15">
      <c r="B21" s="353"/>
      <c r="C21" s="265"/>
      <c r="D21" s="265"/>
      <c r="E21" s="265"/>
      <c r="F21" s="265"/>
      <c r="G21" s="265"/>
      <c r="H21" s="265"/>
      <c r="I21" s="265"/>
      <c r="J21" s="265"/>
      <c r="K21" s="265"/>
      <c r="L21" s="265"/>
      <c r="M21" s="265"/>
      <c r="N21" s="354"/>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354"/>
      <c r="AU21" s="265"/>
      <c r="AV21" s="265"/>
      <c r="AW21" s="265"/>
      <c r="AX21" s="265"/>
      <c r="AY21" s="265"/>
      <c r="AZ21" s="265"/>
      <c r="BA21" s="265"/>
      <c r="BB21" s="265"/>
      <c r="BC21" s="265"/>
      <c r="BD21" s="265"/>
      <c r="BE21" s="265"/>
      <c r="BF21" s="354"/>
      <c r="BG21" s="265"/>
      <c r="BH21" s="265"/>
      <c r="BI21" s="265"/>
      <c r="BJ21" s="265"/>
      <c r="BK21" s="265"/>
      <c r="BL21" s="265"/>
      <c r="BM21" s="265"/>
      <c r="BN21" s="265"/>
      <c r="BO21" s="265"/>
      <c r="BP21" s="265"/>
      <c r="BQ21" s="265"/>
      <c r="BR21" s="354"/>
      <c r="BS21" s="265"/>
      <c r="BT21" s="265"/>
      <c r="BU21" s="265"/>
      <c r="BV21" s="265"/>
      <c r="BW21" s="265"/>
      <c r="BX21" s="265"/>
      <c r="BY21" s="265"/>
      <c r="BZ21" s="265"/>
      <c r="CA21" s="265"/>
      <c r="CB21" s="265"/>
      <c r="CC21" s="265"/>
      <c r="CD21" s="354"/>
      <c r="CE21" s="265"/>
      <c r="CF21" s="265"/>
      <c r="CG21" s="265"/>
      <c r="CH21" s="265"/>
      <c r="CI21" s="265"/>
      <c r="CJ21" s="265"/>
      <c r="CK21" s="265"/>
      <c r="CL21" s="265"/>
      <c r="CM21" s="265"/>
      <c r="CN21" s="265"/>
      <c r="CO21" s="265"/>
      <c r="CP21" s="354"/>
      <c r="CQ21" s="265"/>
      <c r="CR21" s="265"/>
      <c r="CS21" s="265"/>
      <c r="CT21" s="265"/>
      <c r="CU21" s="265"/>
      <c r="CV21" s="265"/>
      <c r="CW21" s="265"/>
      <c r="CX21" s="265"/>
      <c r="CY21" s="265"/>
      <c r="CZ21" s="265"/>
      <c r="DA21" s="265"/>
      <c r="DB21" s="354"/>
      <c r="DC21" s="265"/>
      <c r="DD21" s="266"/>
      <c r="DE21" s="263"/>
      <c r="MM21" s="355"/>
    </row>
    <row r="22" spans="1:351" ht="17.25" x14ac:dyDescent="0.15">
      <c r="B22" s="267"/>
      <c r="MM22" s="355"/>
    </row>
    <row r="23" spans="1:351" x14ac:dyDescent="0.15">
      <c r="B23" s="267"/>
    </row>
    <row r="24" spans="1:351" x14ac:dyDescent="0.15">
      <c r="B24" s="267"/>
    </row>
    <row r="25" spans="1:351" x14ac:dyDescent="0.15">
      <c r="B25" s="267"/>
    </row>
    <row r="26" spans="1:351" x14ac:dyDescent="0.15">
      <c r="B26" s="267"/>
    </row>
    <row r="27" spans="1:351" x14ac:dyDescent="0.15">
      <c r="B27" s="267"/>
    </row>
    <row r="28" spans="1:351" x14ac:dyDescent="0.15">
      <c r="B28" s="267"/>
    </row>
    <row r="29" spans="1:351" x14ac:dyDescent="0.15">
      <c r="B29" s="267"/>
    </row>
    <row r="30" spans="1:351" x14ac:dyDescent="0.15">
      <c r="B30" s="267"/>
    </row>
    <row r="31" spans="1:351" x14ac:dyDescent="0.15">
      <c r="B31" s="267"/>
    </row>
    <row r="32" spans="1:351" x14ac:dyDescent="0.15">
      <c r="B32" s="267"/>
    </row>
    <row r="33" spans="2:109" x14ac:dyDescent="0.15">
      <c r="B33" s="267"/>
    </row>
    <row r="34" spans="2:109" x14ac:dyDescent="0.15">
      <c r="B34" s="267"/>
    </row>
    <row r="35" spans="2:109" x14ac:dyDescent="0.15">
      <c r="B35" s="267"/>
    </row>
    <row r="36" spans="2:109" x14ac:dyDescent="0.15">
      <c r="B36" s="267"/>
    </row>
    <row r="37" spans="2:109" x14ac:dyDescent="0.15">
      <c r="B37" s="267"/>
    </row>
    <row r="38" spans="2:109" x14ac:dyDescent="0.15">
      <c r="B38" s="267"/>
    </row>
    <row r="39" spans="2:109" x14ac:dyDescent="0.15">
      <c r="B39" s="348"/>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49"/>
    </row>
    <row r="40" spans="2:109" x14ac:dyDescent="0.15">
      <c r="B40" s="356"/>
      <c r="DD40" s="356"/>
      <c r="DE40" s="263"/>
    </row>
    <row r="41" spans="2:109" ht="17.25" x14ac:dyDescent="0.15">
      <c r="B41" s="264" t="s">
        <v>603</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6"/>
    </row>
    <row r="42" spans="2:109" x14ac:dyDescent="0.15">
      <c r="B42" s="267"/>
      <c r="G42" s="357"/>
      <c r="I42" s="358"/>
      <c r="J42" s="358"/>
      <c r="K42" s="358"/>
      <c r="AM42" s="357"/>
      <c r="AN42" s="357" t="s">
        <v>604</v>
      </c>
      <c r="AP42" s="358"/>
      <c r="AQ42" s="358"/>
      <c r="AR42" s="358"/>
      <c r="AY42" s="357"/>
      <c r="BA42" s="358"/>
      <c r="BB42" s="358"/>
      <c r="BC42" s="358"/>
      <c r="BK42" s="357"/>
      <c r="BM42" s="358"/>
      <c r="BN42" s="358"/>
      <c r="BO42" s="358"/>
      <c r="BW42" s="357"/>
      <c r="BY42" s="358"/>
      <c r="BZ42" s="358"/>
      <c r="CA42" s="358"/>
      <c r="CI42" s="357"/>
      <c r="CK42" s="358"/>
      <c r="CL42" s="358"/>
      <c r="CM42" s="358"/>
      <c r="CU42" s="357"/>
      <c r="CW42" s="358"/>
      <c r="CX42" s="358"/>
      <c r="CY42" s="358"/>
    </row>
    <row r="43" spans="2:109" ht="13.5" customHeight="1" x14ac:dyDescent="0.15">
      <c r="B43" s="267"/>
      <c r="AN43" s="1229" t="s">
        <v>605</v>
      </c>
      <c r="AO43" s="1230"/>
      <c r="AP43" s="1230"/>
      <c r="AQ43" s="1230"/>
      <c r="AR43" s="1230"/>
      <c r="AS43" s="1230"/>
      <c r="AT43" s="1230"/>
      <c r="AU43" s="1230"/>
      <c r="AV43" s="1230"/>
      <c r="AW43" s="1230"/>
      <c r="AX43" s="1230"/>
      <c r="AY43" s="1230"/>
      <c r="AZ43" s="1230"/>
      <c r="BA43" s="1230"/>
      <c r="BB43" s="1230"/>
      <c r="BC43" s="1230"/>
      <c r="BD43" s="1230"/>
      <c r="BE43" s="1230"/>
      <c r="BF43" s="1230"/>
      <c r="BG43" s="1230"/>
      <c r="BH43" s="1230"/>
      <c r="BI43" s="1230"/>
      <c r="BJ43" s="1230"/>
      <c r="BK43" s="1230"/>
      <c r="BL43" s="1230"/>
      <c r="BM43" s="1230"/>
      <c r="BN43" s="1230"/>
      <c r="BO43" s="1230"/>
      <c r="BP43" s="1230"/>
      <c r="BQ43" s="1230"/>
      <c r="BR43" s="1230"/>
      <c r="BS43" s="1230"/>
      <c r="BT43" s="1230"/>
      <c r="BU43" s="1230"/>
      <c r="BV43" s="1230"/>
      <c r="BW43" s="1230"/>
      <c r="BX43" s="1230"/>
      <c r="BY43" s="1230"/>
      <c r="BZ43" s="1230"/>
      <c r="CA43" s="1230"/>
      <c r="CB43" s="1230"/>
      <c r="CC43" s="1230"/>
      <c r="CD43" s="1230"/>
      <c r="CE43" s="1230"/>
      <c r="CF43" s="1230"/>
      <c r="CG43" s="1230"/>
      <c r="CH43" s="1230"/>
      <c r="CI43" s="1230"/>
      <c r="CJ43" s="1230"/>
      <c r="CK43" s="1230"/>
      <c r="CL43" s="1230"/>
      <c r="CM43" s="1230"/>
      <c r="CN43" s="1230"/>
      <c r="CO43" s="1230"/>
      <c r="CP43" s="1230"/>
      <c r="CQ43" s="1230"/>
      <c r="CR43" s="1230"/>
      <c r="CS43" s="1230"/>
      <c r="CT43" s="1230"/>
      <c r="CU43" s="1230"/>
      <c r="CV43" s="1230"/>
      <c r="CW43" s="1230"/>
      <c r="CX43" s="1230"/>
      <c r="CY43" s="1230"/>
      <c r="CZ43" s="1230"/>
      <c r="DA43" s="1230"/>
      <c r="DB43" s="1230"/>
      <c r="DC43" s="1231"/>
    </row>
    <row r="44" spans="2:109" x14ac:dyDescent="0.15">
      <c r="B44" s="267"/>
      <c r="AN44" s="1232"/>
      <c r="AO44" s="1233"/>
      <c r="AP44" s="1233"/>
      <c r="AQ44" s="1233"/>
      <c r="AR44" s="1233"/>
      <c r="AS44" s="1233"/>
      <c r="AT44" s="1233"/>
      <c r="AU44" s="1233"/>
      <c r="AV44" s="1233"/>
      <c r="AW44" s="1233"/>
      <c r="AX44" s="1233"/>
      <c r="AY44" s="1233"/>
      <c r="AZ44" s="1233"/>
      <c r="BA44" s="1233"/>
      <c r="BB44" s="1233"/>
      <c r="BC44" s="1233"/>
      <c r="BD44" s="1233"/>
      <c r="BE44" s="1233"/>
      <c r="BF44" s="1233"/>
      <c r="BG44" s="1233"/>
      <c r="BH44" s="1233"/>
      <c r="BI44" s="1233"/>
      <c r="BJ44" s="1233"/>
      <c r="BK44" s="1233"/>
      <c r="BL44" s="1233"/>
      <c r="BM44" s="1233"/>
      <c r="BN44" s="1233"/>
      <c r="BO44" s="1233"/>
      <c r="BP44" s="1233"/>
      <c r="BQ44" s="1233"/>
      <c r="BR44" s="1233"/>
      <c r="BS44" s="1233"/>
      <c r="BT44" s="1233"/>
      <c r="BU44" s="1233"/>
      <c r="BV44" s="1233"/>
      <c r="BW44" s="1233"/>
      <c r="BX44" s="1233"/>
      <c r="BY44" s="1233"/>
      <c r="BZ44" s="1233"/>
      <c r="CA44" s="1233"/>
      <c r="CB44" s="1233"/>
      <c r="CC44" s="1233"/>
      <c r="CD44" s="1233"/>
      <c r="CE44" s="1233"/>
      <c r="CF44" s="1233"/>
      <c r="CG44" s="1233"/>
      <c r="CH44" s="1233"/>
      <c r="CI44" s="1233"/>
      <c r="CJ44" s="1233"/>
      <c r="CK44" s="1233"/>
      <c r="CL44" s="1233"/>
      <c r="CM44" s="1233"/>
      <c r="CN44" s="1233"/>
      <c r="CO44" s="1233"/>
      <c r="CP44" s="1233"/>
      <c r="CQ44" s="1233"/>
      <c r="CR44" s="1233"/>
      <c r="CS44" s="1233"/>
      <c r="CT44" s="1233"/>
      <c r="CU44" s="1233"/>
      <c r="CV44" s="1233"/>
      <c r="CW44" s="1233"/>
      <c r="CX44" s="1233"/>
      <c r="CY44" s="1233"/>
      <c r="CZ44" s="1233"/>
      <c r="DA44" s="1233"/>
      <c r="DB44" s="1233"/>
      <c r="DC44" s="1234"/>
    </row>
    <row r="45" spans="2:109" x14ac:dyDescent="0.15">
      <c r="B45" s="267"/>
      <c r="AN45" s="1232"/>
      <c r="AO45" s="1233"/>
      <c r="AP45" s="1233"/>
      <c r="AQ45" s="1233"/>
      <c r="AR45" s="1233"/>
      <c r="AS45" s="1233"/>
      <c r="AT45" s="1233"/>
      <c r="AU45" s="1233"/>
      <c r="AV45" s="1233"/>
      <c r="AW45" s="1233"/>
      <c r="AX45" s="1233"/>
      <c r="AY45" s="1233"/>
      <c r="AZ45" s="1233"/>
      <c r="BA45" s="1233"/>
      <c r="BB45" s="1233"/>
      <c r="BC45" s="1233"/>
      <c r="BD45" s="1233"/>
      <c r="BE45" s="1233"/>
      <c r="BF45" s="1233"/>
      <c r="BG45" s="1233"/>
      <c r="BH45" s="1233"/>
      <c r="BI45" s="1233"/>
      <c r="BJ45" s="1233"/>
      <c r="BK45" s="1233"/>
      <c r="BL45" s="1233"/>
      <c r="BM45" s="1233"/>
      <c r="BN45" s="1233"/>
      <c r="BO45" s="1233"/>
      <c r="BP45" s="1233"/>
      <c r="BQ45" s="1233"/>
      <c r="BR45" s="1233"/>
      <c r="BS45" s="1233"/>
      <c r="BT45" s="1233"/>
      <c r="BU45" s="1233"/>
      <c r="BV45" s="1233"/>
      <c r="BW45" s="1233"/>
      <c r="BX45" s="1233"/>
      <c r="BY45" s="1233"/>
      <c r="BZ45" s="1233"/>
      <c r="CA45" s="1233"/>
      <c r="CB45" s="1233"/>
      <c r="CC45" s="1233"/>
      <c r="CD45" s="1233"/>
      <c r="CE45" s="1233"/>
      <c r="CF45" s="1233"/>
      <c r="CG45" s="1233"/>
      <c r="CH45" s="1233"/>
      <c r="CI45" s="1233"/>
      <c r="CJ45" s="1233"/>
      <c r="CK45" s="1233"/>
      <c r="CL45" s="1233"/>
      <c r="CM45" s="1233"/>
      <c r="CN45" s="1233"/>
      <c r="CO45" s="1233"/>
      <c r="CP45" s="1233"/>
      <c r="CQ45" s="1233"/>
      <c r="CR45" s="1233"/>
      <c r="CS45" s="1233"/>
      <c r="CT45" s="1233"/>
      <c r="CU45" s="1233"/>
      <c r="CV45" s="1233"/>
      <c r="CW45" s="1233"/>
      <c r="CX45" s="1233"/>
      <c r="CY45" s="1233"/>
      <c r="CZ45" s="1233"/>
      <c r="DA45" s="1233"/>
      <c r="DB45" s="1233"/>
      <c r="DC45" s="1234"/>
    </row>
    <row r="46" spans="2:109" x14ac:dyDescent="0.15">
      <c r="B46" s="267"/>
      <c r="AN46" s="1232"/>
      <c r="AO46" s="1233"/>
      <c r="AP46" s="1233"/>
      <c r="AQ46" s="1233"/>
      <c r="AR46" s="1233"/>
      <c r="AS46" s="1233"/>
      <c r="AT46" s="1233"/>
      <c r="AU46" s="1233"/>
      <c r="AV46" s="1233"/>
      <c r="AW46" s="1233"/>
      <c r="AX46" s="1233"/>
      <c r="AY46" s="1233"/>
      <c r="AZ46" s="1233"/>
      <c r="BA46" s="1233"/>
      <c r="BB46" s="1233"/>
      <c r="BC46" s="1233"/>
      <c r="BD46" s="1233"/>
      <c r="BE46" s="1233"/>
      <c r="BF46" s="1233"/>
      <c r="BG46" s="1233"/>
      <c r="BH46" s="1233"/>
      <c r="BI46" s="1233"/>
      <c r="BJ46" s="1233"/>
      <c r="BK46" s="1233"/>
      <c r="BL46" s="1233"/>
      <c r="BM46" s="1233"/>
      <c r="BN46" s="1233"/>
      <c r="BO46" s="1233"/>
      <c r="BP46" s="1233"/>
      <c r="BQ46" s="1233"/>
      <c r="BR46" s="1233"/>
      <c r="BS46" s="1233"/>
      <c r="BT46" s="1233"/>
      <c r="BU46" s="1233"/>
      <c r="BV46" s="1233"/>
      <c r="BW46" s="1233"/>
      <c r="BX46" s="1233"/>
      <c r="BY46" s="1233"/>
      <c r="BZ46" s="1233"/>
      <c r="CA46" s="1233"/>
      <c r="CB46" s="1233"/>
      <c r="CC46" s="1233"/>
      <c r="CD46" s="1233"/>
      <c r="CE46" s="1233"/>
      <c r="CF46" s="1233"/>
      <c r="CG46" s="1233"/>
      <c r="CH46" s="1233"/>
      <c r="CI46" s="1233"/>
      <c r="CJ46" s="1233"/>
      <c r="CK46" s="1233"/>
      <c r="CL46" s="1233"/>
      <c r="CM46" s="1233"/>
      <c r="CN46" s="1233"/>
      <c r="CO46" s="1233"/>
      <c r="CP46" s="1233"/>
      <c r="CQ46" s="1233"/>
      <c r="CR46" s="1233"/>
      <c r="CS46" s="1233"/>
      <c r="CT46" s="1233"/>
      <c r="CU46" s="1233"/>
      <c r="CV46" s="1233"/>
      <c r="CW46" s="1233"/>
      <c r="CX46" s="1233"/>
      <c r="CY46" s="1233"/>
      <c r="CZ46" s="1233"/>
      <c r="DA46" s="1233"/>
      <c r="DB46" s="1233"/>
      <c r="DC46" s="1234"/>
    </row>
    <row r="47" spans="2:109" x14ac:dyDescent="0.15">
      <c r="B47" s="267"/>
      <c r="AN47" s="1235"/>
      <c r="AO47" s="1236"/>
      <c r="AP47" s="1236"/>
      <c r="AQ47" s="1236"/>
      <c r="AR47" s="1236"/>
      <c r="AS47" s="1236"/>
      <c r="AT47" s="1236"/>
      <c r="AU47" s="1236"/>
      <c r="AV47" s="1236"/>
      <c r="AW47" s="1236"/>
      <c r="AX47" s="1236"/>
      <c r="AY47" s="1236"/>
      <c r="AZ47" s="1236"/>
      <c r="BA47" s="1236"/>
      <c r="BB47" s="1236"/>
      <c r="BC47" s="1236"/>
      <c r="BD47" s="1236"/>
      <c r="BE47" s="1236"/>
      <c r="BF47" s="1236"/>
      <c r="BG47" s="1236"/>
      <c r="BH47" s="1236"/>
      <c r="BI47" s="1236"/>
      <c r="BJ47" s="1236"/>
      <c r="BK47" s="1236"/>
      <c r="BL47" s="1236"/>
      <c r="BM47" s="1236"/>
      <c r="BN47" s="1236"/>
      <c r="BO47" s="1236"/>
      <c r="BP47" s="1236"/>
      <c r="BQ47" s="1236"/>
      <c r="BR47" s="1236"/>
      <c r="BS47" s="1236"/>
      <c r="BT47" s="1236"/>
      <c r="BU47" s="1236"/>
      <c r="BV47" s="1236"/>
      <c r="BW47" s="1236"/>
      <c r="BX47" s="1236"/>
      <c r="BY47" s="1236"/>
      <c r="BZ47" s="1236"/>
      <c r="CA47" s="1236"/>
      <c r="CB47" s="1236"/>
      <c r="CC47" s="1236"/>
      <c r="CD47" s="1236"/>
      <c r="CE47" s="1236"/>
      <c r="CF47" s="1236"/>
      <c r="CG47" s="1236"/>
      <c r="CH47" s="1236"/>
      <c r="CI47" s="1236"/>
      <c r="CJ47" s="1236"/>
      <c r="CK47" s="1236"/>
      <c r="CL47" s="1236"/>
      <c r="CM47" s="1236"/>
      <c r="CN47" s="1236"/>
      <c r="CO47" s="1236"/>
      <c r="CP47" s="1236"/>
      <c r="CQ47" s="1236"/>
      <c r="CR47" s="1236"/>
      <c r="CS47" s="1236"/>
      <c r="CT47" s="1236"/>
      <c r="CU47" s="1236"/>
      <c r="CV47" s="1236"/>
      <c r="CW47" s="1236"/>
      <c r="CX47" s="1236"/>
      <c r="CY47" s="1236"/>
      <c r="CZ47" s="1236"/>
      <c r="DA47" s="1236"/>
      <c r="DB47" s="1236"/>
      <c r="DC47" s="1237"/>
    </row>
    <row r="48" spans="2:109" x14ac:dyDescent="0.15">
      <c r="B48" s="267"/>
      <c r="H48" s="359"/>
      <c r="I48" s="359"/>
      <c r="J48" s="359"/>
      <c r="AN48" s="359"/>
      <c r="AO48" s="359"/>
      <c r="AP48" s="359"/>
      <c r="AZ48" s="359"/>
      <c r="BA48" s="359"/>
      <c r="BB48" s="359"/>
      <c r="BL48" s="359"/>
      <c r="BM48" s="359"/>
      <c r="BN48" s="359"/>
      <c r="BX48" s="359"/>
      <c r="BY48" s="359"/>
      <c r="BZ48" s="359"/>
      <c r="CJ48" s="359"/>
      <c r="CK48" s="359"/>
      <c r="CL48" s="359"/>
      <c r="CV48" s="359"/>
      <c r="CW48" s="359"/>
      <c r="CX48" s="359"/>
    </row>
    <row r="49" spans="1:109" x14ac:dyDescent="0.15">
      <c r="B49" s="267"/>
      <c r="AN49" s="263" t="s">
        <v>606</v>
      </c>
    </row>
    <row r="50" spans="1:109" x14ac:dyDescent="0.15">
      <c r="B50" s="267"/>
      <c r="G50" s="1223"/>
      <c r="H50" s="1223"/>
      <c r="I50" s="1223"/>
      <c r="J50" s="1223"/>
      <c r="K50" s="360"/>
      <c r="L50" s="360"/>
      <c r="M50" s="361"/>
      <c r="N50" s="361"/>
      <c r="AN50" s="1226"/>
      <c r="AO50" s="1227"/>
      <c r="AP50" s="1227"/>
      <c r="AQ50" s="1227"/>
      <c r="AR50" s="1227"/>
      <c r="AS50" s="1227"/>
      <c r="AT50" s="1227"/>
      <c r="AU50" s="1227"/>
      <c r="AV50" s="1227"/>
      <c r="AW50" s="1227"/>
      <c r="AX50" s="1227"/>
      <c r="AY50" s="1227"/>
      <c r="AZ50" s="1227"/>
      <c r="BA50" s="1227"/>
      <c r="BB50" s="1227"/>
      <c r="BC50" s="1227"/>
      <c r="BD50" s="1227"/>
      <c r="BE50" s="1227"/>
      <c r="BF50" s="1227"/>
      <c r="BG50" s="1227"/>
      <c r="BH50" s="1227"/>
      <c r="BI50" s="1227"/>
      <c r="BJ50" s="1227"/>
      <c r="BK50" s="1227"/>
      <c r="BL50" s="1227"/>
      <c r="BM50" s="1227"/>
      <c r="BN50" s="1227"/>
      <c r="BO50" s="1228"/>
      <c r="BP50" s="1222" t="s">
        <v>563</v>
      </c>
      <c r="BQ50" s="1222"/>
      <c r="BR50" s="1222"/>
      <c r="BS50" s="1222"/>
      <c r="BT50" s="1222"/>
      <c r="BU50" s="1222"/>
      <c r="BV50" s="1222"/>
      <c r="BW50" s="1222"/>
      <c r="BX50" s="1222" t="s">
        <v>564</v>
      </c>
      <c r="BY50" s="1222"/>
      <c r="BZ50" s="1222"/>
      <c r="CA50" s="1222"/>
      <c r="CB50" s="1222"/>
      <c r="CC50" s="1222"/>
      <c r="CD50" s="1222"/>
      <c r="CE50" s="1222"/>
      <c r="CF50" s="1222" t="s">
        <v>565</v>
      </c>
      <c r="CG50" s="1222"/>
      <c r="CH50" s="1222"/>
      <c r="CI50" s="1222"/>
      <c r="CJ50" s="1222"/>
      <c r="CK50" s="1222"/>
      <c r="CL50" s="1222"/>
      <c r="CM50" s="1222"/>
      <c r="CN50" s="1222" t="s">
        <v>566</v>
      </c>
      <c r="CO50" s="1222"/>
      <c r="CP50" s="1222"/>
      <c r="CQ50" s="1222"/>
      <c r="CR50" s="1222"/>
      <c r="CS50" s="1222"/>
      <c r="CT50" s="1222"/>
      <c r="CU50" s="1222"/>
      <c r="CV50" s="1222" t="s">
        <v>567</v>
      </c>
      <c r="CW50" s="1222"/>
      <c r="CX50" s="1222"/>
      <c r="CY50" s="1222"/>
      <c r="CZ50" s="1222"/>
      <c r="DA50" s="1222"/>
      <c r="DB50" s="1222"/>
      <c r="DC50" s="1222"/>
    </row>
    <row r="51" spans="1:109" ht="13.5" customHeight="1" x14ac:dyDescent="0.15">
      <c r="B51" s="267"/>
      <c r="G51" s="1225"/>
      <c r="H51" s="1225"/>
      <c r="I51" s="1238"/>
      <c r="J51" s="1238"/>
      <c r="K51" s="1224"/>
      <c r="L51" s="1224"/>
      <c r="M51" s="1224"/>
      <c r="N51" s="1224"/>
      <c r="AM51" s="359"/>
      <c r="AN51" s="1220" t="s">
        <v>607</v>
      </c>
      <c r="AO51" s="1220"/>
      <c r="AP51" s="1220"/>
      <c r="AQ51" s="1220"/>
      <c r="AR51" s="1220"/>
      <c r="AS51" s="1220"/>
      <c r="AT51" s="1220"/>
      <c r="AU51" s="1220"/>
      <c r="AV51" s="1220"/>
      <c r="AW51" s="1220"/>
      <c r="AX51" s="1220"/>
      <c r="AY51" s="1220"/>
      <c r="AZ51" s="1220"/>
      <c r="BA51" s="1220"/>
      <c r="BB51" s="1220" t="s">
        <v>608</v>
      </c>
      <c r="BC51" s="1220"/>
      <c r="BD51" s="1220"/>
      <c r="BE51" s="1220"/>
      <c r="BF51" s="1220"/>
      <c r="BG51" s="1220"/>
      <c r="BH51" s="1220"/>
      <c r="BI51" s="1220"/>
      <c r="BJ51" s="1220"/>
      <c r="BK51" s="1220"/>
      <c r="BL51" s="1220"/>
      <c r="BM51" s="1220"/>
      <c r="BN51" s="1220"/>
      <c r="BO51" s="1220"/>
      <c r="BP51" s="1217"/>
      <c r="BQ51" s="1217"/>
      <c r="BR51" s="1217"/>
      <c r="BS51" s="1217"/>
      <c r="BT51" s="1217"/>
      <c r="BU51" s="1217"/>
      <c r="BV51" s="1217"/>
      <c r="BW51" s="1217"/>
      <c r="BX51" s="1217"/>
      <c r="BY51" s="1217"/>
      <c r="BZ51" s="1217"/>
      <c r="CA51" s="1217"/>
      <c r="CB51" s="1217"/>
      <c r="CC51" s="1217"/>
      <c r="CD51" s="1217"/>
      <c r="CE51" s="1217"/>
      <c r="CF51" s="1217"/>
      <c r="CG51" s="1217"/>
      <c r="CH51" s="1217"/>
      <c r="CI51" s="1217"/>
      <c r="CJ51" s="1217"/>
      <c r="CK51" s="1217"/>
      <c r="CL51" s="1217"/>
      <c r="CM51" s="1217"/>
      <c r="CN51" s="1217"/>
      <c r="CO51" s="1217"/>
      <c r="CP51" s="1217"/>
      <c r="CQ51" s="1217"/>
      <c r="CR51" s="1217"/>
      <c r="CS51" s="1217"/>
      <c r="CT51" s="1217"/>
      <c r="CU51" s="1217"/>
      <c r="CV51" s="1217"/>
      <c r="CW51" s="1217"/>
      <c r="CX51" s="1217"/>
      <c r="CY51" s="1217"/>
      <c r="CZ51" s="1217"/>
      <c r="DA51" s="1217"/>
      <c r="DB51" s="1217"/>
      <c r="DC51" s="1217"/>
    </row>
    <row r="52" spans="1:109" x14ac:dyDescent="0.15">
      <c r="B52" s="267"/>
      <c r="G52" s="1225"/>
      <c r="H52" s="1225"/>
      <c r="I52" s="1238"/>
      <c r="J52" s="1238"/>
      <c r="K52" s="1224"/>
      <c r="L52" s="1224"/>
      <c r="M52" s="1224"/>
      <c r="N52" s="1224"/>
      <c r="AM52" s="359"/>
      <c r="AN52" s="1220"/>
      <c r="AO52" s="1220"/>
      <c r="AP52" s="1220"/>
      <c r="AQ52" s="1220"/>
      <c r="AR52" s="1220"/>
      <c r="AS52" s="1220"/>
      <c r="AT52" s="1220"/>
      <c r="AU52" s="1220"/>
      <c r="AV52" s="1220"/>
      <c r="AW52" s="1220"/>
      <c r="AX52" s="1220"/>
      <c r="AY52" s="1220"/>
      <c r="AZ52" s="1220"/>
      <c r="BA52" s="1220"/>
      <c r="BB52" s="1220"/>
      <c r="BC52" s="1220"/>
      <c r="BD52" s="1220"/>
      <c r="BE52" s="1220"/>
      <c r="BF52" s="1220"/>
      <c r="BG52" s="1220"/>
      <c r="BH52" s="1220"/>
      <c r="BI52" s="1220"/>
      <c r="BJ52" s="1220"/>
      <c r="BK52" s="1220"/>
      <c r="BL52" s="1220"/>
      <c r="BM52" s="1220"/>
      <c r="BN52" s="1220"/>
      <c r="BO52" s="1220"/>
      <c r="BP52" s="1217"/>
      <c r="BQ52" s="1217"/>
      <c r="BR52" s="1217"/>
      <c r="BS52" s="1217"/>
      <c r="BT52" s="1217"/>
      <c r="BU52" s="1217"/>
      <c r="BV52" s="1217"/>
      <c r="BW52" s="1217"/>
      <c r="BX52" s="1217"/>
      <c r="BY52" s="1217"/>
      <c r="BZ52" s="1217"/>
      <c r="CA52" s="1217"/>
      <c r="CB52" s="1217"/>
      <c r="CC52" s="1217"/>
      <c r="CD52" s="1217"/>
      <c r="CE52" s="1217"/>
      <c r="CF52" s="1217"/>
      <c r="CG52" s="1217"/>
      <c r="CH52" s="1217"/>
      <c r="CI52" s="1217"/>
      <c r="CJ52" s="1217"/>
      <c r="CK52" s="1217"/>
      <c r="CL52" s="1217"/>
      <c r="CM52" s="1217"/>
      <c r="CN52" s="1217"/>
      <c r="CO52" s="1217"/>
      <c r="CP52" s="1217"/>
      <c r="CQ52" s="1217"/>
      <c r="CR52" s="1217"/>
      <c r="CS52" s="1217"/>
      <c r="CT52" s="1217"/>
      <c r="CU52" s="1217"/>
      <c r="CV52" s="1217"/>
      <c r="CW52" s="1217"/>
      <c r="CX52" s="1217"/>
      <c r="CY52" s="1217"/>
      <c r="CZ52" s="1217"/>
      <c r="DA52" s="1217"/>
      <c r="DB52" s="1217"/>
      <c r="DC52" s="1217"/>
    </row>
    <row r="53" spans="1:109" x14ac:dyDescent="0.15">
      <c r="A53" s="358"/>
      <c r="B53" s="267"/>
      <c r="G53" s="1225"/>
      <c r="H53" s="1225"/>
      <c r="I53" s="1223"/>
      <c r="J53" s="1223"/>
      <c r="K53" s="1224"/>
      <c r="L53" s="1224"/>
      <c r="M53" s="1224"/>
      <c r="N53" s="1224"/>
      <c r="AM53" s="359"/>
      <c r="AN53" s="1220"/>
      <c r="AO53" s="1220"/>
      <c r="AP53" s="1220"/>
      <c r="AQ53" s="1220"/>
      <c r="AR53" s="1220"/>
      <c r="AS53" s="1220"/>
      <c r="AT53" s="1220"/>
      <c r="AU53" s="1220"/>
      <c r="AV53" s="1220"/>
      <c r="AW53" s="1220"/>
      <c r="AX53" s="1220"/>
      <c r="AY53" s="1220"/>
      <c r="AZ53" s="1220"/>
      <c r="BA53" s="1220"/>
      <c r="BB53" s="1220" t="s">
        <v>609</v>
      </c>
      <c r="BC53" s="1220"/>
      <c r="BD53" s="1220"/>
      <c r="BE53" s="1220"/>
      <c r="BF53" s="1220"/>
      <c r="BG53" s="1220"/>
      <c r="BH53" s="1220"/>
      <c r="BI53" s="1220"/>
      <c r="BJ53" s="1220"/>
      <c r="BK53" s="1220"/>
      <c r="BL53" s="1220"/>
      <c r="BM53" s="1220"/>
      <c r="BN53" s="1220"/>
      <c r="BO53" s="1220"/>
      <c r="BP53" s="1217">
        <v>36.200000000000003</v>
      </c>
      <c r="BQ53" s="1217"/>
      <c r="BR53" s="1217"/>
      <c r="BS53" s="1217"/>
      <c r="BT53" s="1217"/>
      <c r="BU53" s="1217"/>
      <c r="BV53" s="1217"/>
      <c r="BW53" s="1217"/>
      <c r="BX53" s="1217">
        <v>39.4</v>
      </c>
      <c r="BY53" s="1217"/>
      <c r="BZ53" s="1217"/>
      <c r="CA53" s="1217"/>
      <c r="CB53" s="1217"/>
      <c r="CC53" s="1217"/>
      <c r="CD53" s="1217"/>
      <c r="CE53" s="1217"/>
      <c r="CF53" s="1217">
        <v>40.1</v>
      </c>
      <c r="CG53" s="1217"/>
      <c r="CH53" s="1217"/>
      <c r="CI53" s="1217"/>
      <c r="CJ53" s="1217"/>
      <c r="CK53" s="1217"/>
      <c r="CL53" s="1217"/>
      <c r="CM53" s="1217"/>
      <c r="CN53" s="1217">
        <v>37.700000000000003</v>
      </c>
      <c r="CO53" s="1217"/>
      <c r="CP53" s="1217"/>
      <c r="CQ53" s="1217"/>
      <c r="CR53" s="1217"/>
      <c r="CS53" s="1217"/>
      <c r="CT53" s="1217"/>
      <c r="CU53" s="1217"/>
      <c r="CV53" s="1217">
        <v>36.799999999999997</v>
      </c>
      <c r="CW53" s="1217"/>
      <c r="CX53" s="1217"/>
      <c r="CY53" s="1217"/>
      <c r="CZ53" s="1217"/>
      <c r="DA53" s="1217"/>
      <c r="DB53" s="1217"/>
      <c r="DC53" s="1217"/>
    </row>
    <row r="54" spans="1:109" x14ac:dyDescent="0.15">
      <c r="A54" s="358"/>
      <c r="B54" s="267"/>
      <c r="G54" s="1225"/>
      <c r="H54" s="1225"/>
      <c r="I54" s="1223"/>
      <c r="J54" s="1223"/>
      <c r="K54" s="1224"/>
      <c r="L54" s="1224"/>
      <c r="M54" s="1224"/>
      <c r="N54" s="1224"/>
      <c r="AM54" s="359"/>
      <c r="AN54" s="1220"/>
      <c r="AO54" s="1220"/>
      <c r="AP54" s="1220"/>
      <c r="AQ54" s="1220"/>
      <c r="AR54" s="1220"/>
      <c r="AS54" s="1220"/>
      <c r="AT54" s="1220"/>
      <c r="AU54" s="1220"/>
      <c r="AV54" s="1220"/>
      <c r="AW54" s="1220"/>
      <c r="AX54" s="1220"/>
      <c r="AY54" s="1220"/>
      <c r="AZ54" s="1220"/>
      <c r="BA54" s="1220"/>
      <c r="BB54" s="1220"/>
      <c r="BC54" s="1220"/>
      <c r="BD54" s="1220"/>
      <c r="BE54" s="1220"/>
      <c r="BF54" s="1220"/>
      <c r="BG54" s="1220"/>
      <c r="BH54" s="1220"/>
      <c r="BI54" s="1220"/>
      <c r="BJ54" s="1220"/>
      <c r="BK54" s="1220"/>
      <c r="BL54" s="1220"/>
      <c r="BM54" s="1220"/>
      <c r="BN54" s="1220"/>
      <c r="BO54" s="1220"/>
      <c r="BP54" s="1217"/>
      <c r="BQ54" s="1217"/>
      <c r="BR54" s="1217"/>
      <c r="BS54" s="1217"/>
      <c r="BT54" s="1217"/>
      <c r="BU54" s="1217"/>
      <c r="BV54" s="1217"/>
      <c r="BW54" s="1217"/>
      <c r="BX54" s="1217"/>
      <c r="BY54" s="1217"/>
      <c r="BZ54" s="1217"/>
      <c r="CA54" s="1217"/>
      <c r="CB54" s="1217"/>
      <c r="CC54" s="1217"/>
      <c r="CD54" s="1217"/>
      <c r="CE54" s="1217"/>
      <c r="CF54" s="1217"/>
      <c r="CG54" s="1217"/>
      <c r="CH54" s="1217"/>
      <c r="CI54" s="1217"/>
      <c r="CJ54" s="1217"/>
      <c r="CK54" s="1217"/>
      <c r="CL54" s="1217"/>
      <c r="CM54" s="1217"/>
      <c r="CN54" s="1217"/>
      <c r="CO54" s="1217"/>
      <c r="CP54" s="1217"/>
      <c r="CQ54" s="1217"/>
      <c r="CR54" s="1217"/>
      <c r="CS54" s="1217"/>
      <c r="CT54" s="1217"/>
      <c r="CU54" s="1217"/>
      <c r="CV54" s="1217"/>
      <c r="CW54" s="1217"/>
      <c r="CX54" s="1217"/>
      <c r="CY54" s="1217"/>
      <c r="CZ54" s="1217"/>
      <c r="DA54" s="1217"/>
      <c r="DB54" s="1217"/>
      <c r="DC54" s="1217"/>
    </row>
    <row r="55" spans="1:109" x14ac:dyDescent="0.15">
      <c r="A55" s="358"/>
      <c r="B55" s="267"/>
      <c r="G55" s="1223"/>
      <c r="H55" s="1223"/>
      <c r="I55" s="1223"/>
      <c r="J55" s="1223"/>
      <c r="K55" s="1224"/>
      <c r="L55" s="1224"/>
      <c r="M55" s="1224"/>
      <c r="N55" s="1224"/>
      <c r="AN55" s="1222" t="s">
        <v>610</v>
      </c>
      <c r="AO55" s="1222"/>
      <c r="AP55" s="1222"/>
      <c r="AQ55" s="1222"/>
      <c r="AR55" s="1222"/>
      <c r="AS55" s="1222"/>
      <c r="AT55" s="1222"/>
      <c r="AU55" s="1222"/>
      <c r="AV55" s="1222"/>
      <c r="AW55" s="1222"/>
      <c r="AX55" s="1222"/>
      <c r="AY55" s="1222"/>
      <c r="AZ55" s="1222"/>
      <c r="BA55" s="1222"/>
      <c r="BB55" s="1220" t="s">
        <v>608</v>
      </c>
      <c r="BC55" s="1220"/>
      <c r="BD55" s="1220"/>
      <c r="BE55" s="1220"/>
      <c r="BF55" s="1220"/>
      <c r="BG55" s="1220"/>
      <c r="BH55" s="1220"/>
      <c r="BI55" s="1220"/>
      <c r="BJ55" s="1220"/>
      <c r="BK55" s="1220"/>
      <c r="BL55" s="1220"/>
      <c r="BM55" s="1220"/>
      <c r="BN55" s="1220"/>
      <c r="BO55" s="1220"/>
      <c r="BP55" s="1217">
        <v>0</v>
      </c>
      <c r="BQ55" s="1217"/>
      <c r="BR55" s="1217"/>
      <c r="BS55" s="1217"/>
      <c r="BT55" s="1217"/>
      <c r="BU55" s="1217"/>
      <c r="BV55" s="1217"/>
      <c r="BW55" s="1217"/>
      <c r="BX55" s="1217">
        <v>0</v>
      </c>
      <c r="BY55" s="1217"/>
      <c r="BZ55" s="1217"/>
      <c r="CA55" s="1217"/>
      <c r="CB55" s="1217"/>
      <c r="CC55" s="1217"/>
      <c r="CD55" s="1217"/>
      <c r="CE55" s="1217"/>
      <c r="CF55" s="1217">
        <v>0</v>
      </c>
      <c r="CG55" s="1217"/>
      <c r="CH55" s="1217"/>
      <c r="CI55" s="1217"/>
      <c r="CJ55" s="1217"/>
      <c r="CK55" s="1217"/>
      <c r="CL55" s="1217"/>
      <c r="CM55" s="1217"/>
      <c r="CN55" s="1217">
        <v>3.1</v>
      </c>
      <c r="CO55" s="1217"/>
      <c r="CP55" s="1217"/>
      <c r="CQ55" s="1217"/>
      <c r="CR55" s="1217"/>
      <c r="CS55" s="1217"/>
      <c r="CT55" s="1217"/>
      <c r="CU55" s="1217"/>
      <c r="CV55" s="1217">
        <v>13.7</v>
      </c>
      <c r="CW55" s="1217"/>
      <c r="CX55" s="1217"/>
      <c r="CY55" s="1217"/>
      <c r="CZ55" s="1217"/>
      <c r="DA55" s="1217"/>
      <c r="DB55" s="1217"/>
      <c r="DC55" s="1217"/>
    </row>
    <row r="56" spans="1:109" x14ac:dyDescent="0.15">
      <c r="A56" s="358"/>
      <c r="B56" s="267"/>
      <c r="G56" s="1223"/>
      <c r="H56" s="1223"/>
      <c r="I56" s="1223"/>
      <c r="J56" s="1223"/>
      <c r="K56" s="1224"/>
      <c r="L56" s="1224"/>
      <c r="M56" s="1224"/>
      <c r="N56" s="1224"/>
      <c r="AN56" s="1222"/>
      <c r="AO56" s="1222"/>
      <c r="AP56" s="1222"/>
      <c r="AQ56" s="1222"/>
      <c r="AR56" s="1222"/>
      <c r="AS56" s="1222"/>
      <c r="AT56" s="1222"/>
      <c r="AU56" s="1222"/>
      <c r="AV56" s="1222"/>
      <c r="AW56" s="1222"/>
      <c r="AX56" s="1222"/>
      <c r="AY56" s="1222"/>
      <c r="AZ56" s="1222"/>
      <c r="BA56" s="1222"/>
      <c r="BB56" s="1220"/>
      <c r="BC56" s="1220"/>
      <c r="BD56" s="1220"/>
      <c r="BE56" s="1220"/>
      <c r="BF56" s="1220"/>
      <c r="BG56" s="1220"/>
      <c r="BH56" s="1220"/>
      <c r="BI56" s="1220"/>
      <c r="BJ56" s="1220"/>
      <c r="BK56" s="1220"/>
      <c r="BL56" s="1220"/>
      <c r="BM56" s="1220"/>
      <c r="BN56" s="1220"/>
      <c r="BO56" s="1220"/>
      <c r="BP56" s="1217"/>
      <c r="BQ56" s="1217"/>
      <c r="BR56" s="1217"/>
      <c r="BS56" s="1217"/>
      <c r="BT56" s="1217"/>
      <c r="BU56" s="1217"/>
      <c r="BV56" s="1217"/>
      <c r="BW56" s="1217"/>
      <c r="BX56" s="1217"/>
      <c r="BY56" s="1217"/>
      <c r="BZ56" s="1217"/>
      <c r="CA56" s="1217"/>
      <c r="CB56" s="1217"/>
      <c r="CC56" s="1217"/>
      <c r="CD56" s="1217"/>
      <c r="CE56" s="1217"/>
      <c r="CF56" s="1217"/>
      <c r="CG56" s="1217"/>
      <c r="CH56" s="1217"/>
      <c r="CI56" s="1217"/>
      <c r="CJ56" s="1217"/>
      <c r="CK56" s="1217"/>
      <c r="CL56" s="1217"/>
      <c r="CM56" s="1217"/>
      <c r="CN56" s="1217"/>
      <c r="CO56" s="1217"/>
      <c r="CP56" s="1217"/>
      <c r="CQ56" s="1217"/>
      <c r="CR56" s="1217"/>
      <c r="CS56" s="1217"/>
      <c r="CT56" s="1217"/>
      <c r="CU56" s="1217"/>
      <c r="CV56" s="1217"/>
      <c r="CW56" s="1217"/>
      <c r="CX56" s="1217"/>
      <c r="CY56" s="1217"/>
      <c r="CZ56" s="1217"/>
      <c r="DA56" s="1217"/>
      <c r="DB56" s="1217"/>
      <c r="DC56" s="1217"/>
    </row>
    <row r="57" spans="1:109" s="358" customFormat="1" x14ac:dyDescent="0.15">
      <c r="B57" s="362"/>
      <c r="G57" s="1223"/>
      <c r="H57" s="1223"/>
      <c r="I57" s="1218"/>
      <c r="J57" s="1218"/>
      <c r="K57" s="1224"/>
      <c r="L57" s="1224"/>
      <c r="M57" s="1224"/>
      <c r="N57" s="1224"/>
      <c r="AM57" s="263"/>
      <c r="AN57" s="1222"/>
      <c r="AO57" s="1222"/>
      <c r="AP57" s="1222"/>
      <c r="AQ57" s="1222"/>
      <c r="AR57" s="1222"/>
      <c r="AS57" s="1222"/>
      <c r="AT57" s="1222"/>
      <c r="AU57" s="1222"/>
      <c r="AV57" s="1222"/>
      <c r="AW57" s="1222"/>
      <c r="AX57" s="1222"/>
      <c r="AY57" s="1222"/>
      <c r="AZ57" s="1222"/>
      <c r="BA57" s="1222"/>
      <c r="BB57" s="1220" t="s">
        <v>609</v>
      </c>
      <c r="BC57" s="1220"/>
      <c r="BD57" s="1220"/>
      <c r="BE57" s="1220"/>
      <c r="BF57" s="1220"/>
      <c r="BG57" s="1220"/>
      <c r="BH57" s="1220"/>
      <c r="BI57" s="1220"/>
      <c r="BJ57" s="1220"/>
      <c r="BK57" s="1220"/>
      <c r="BL57" s="1220"/>
      <c r="BM57" s="1220"/>
      <c r="BN57" s="1220"/>
      <c r="BO57" s="1220"/>
      <c r="BP57" s="1217">
        <v>52.3</v>
      </c>
      <c r="BQ57" s="1217"/>
      <c r="BR57" s="1217"/>
      <c r="BS57" s="1217"/>
      <c r="BT57" s="1217"/>
      <c r="BU57" s="1217"/>
      <c r="BV57" s="1217"/>
      <c r="BW57" s="1217"/>
      <c r="BX57" s="1217">
        <v>59.3</v>
      </c>
      <c r="BY57" s="1217"/>
      <c r="BZ57" s="1217"/>
      <c r="CA57" s="1217"/>
      <c r="CB57" s="1217"/>
      <c r="CC57" s="1217"/>
      <c r="CD57" s="1217"/>
      <c r="CE57" s="1217"/>
      <c r="CF57" s="1217">
        <v>59.9</v>
      </c>
      <c r="CG57" s="1217"/>
      <c r="CH57" s="1217"/>
      <c r="CI57" s="1217"/>
      <c r="CJ57" s="1217"/>
      <c r="CK57" s="1217"/>
      <c r="CL57" s="1217"/>
      <c r="CM57" s="1217"/>
      <c r="CN57" s="1217">
        <v>61</v>
      </c>
      <c r="CO57" s="1217"/>
      <c r="CP57" s="1217"/>
      <c r="CQ57" s="1217"/>
      <c r="CR57" s="1217"/>
      <c r="CS57" s="1217"/>
      <c r="CT57" s="1217"/>
      <c r="CU57" s="1217"/>
      <c r="CV57" s="1217">
        <v>61.9</v>
      </c>
      <c r="CW57" s="1217"/>
      <c r="CX57" s="1217"/>
      <c r="CY57" s="1217"/>
      <c r="CZ57" s="1217"/>
      <c r="DA57" s="1217"/>
      <c r="DB57" s="1217"/>
      <c r="DC57" s="1217"/>
      <c r="DD57" s="363"/>
      <c r="DE57" s="362"/>
    </row>
    <row r="58" spans="1:109" s="358" customFormat="1" x14ac:dyDescent="0.15">
      <c r="A58" s="263"/>
      <c r="B58" s="362"/>
      <c r="G58" s="1223"/>
      <c r="H58" s="1223"/>
      <c r="I58" s="1218"/>
      <c r="J58" s="1218"/>
      <c r="K58" s="1224"/>
      <c r="L58" s="1224"/>
      <c r="M58" s="1224"/>
      <c r="N58" s="1224"/>
      <c r="AM58" s="263"/>
      <c r="AN58" s="1222"/>
      <c r="AO58" s="1222"/>
      <c r="AP58" s="1222"/>
      <c r="AQ58" s="1222"/>
      <c r="AR58" s="1222"/>
      <c r="AS58" s="1222"/>
      <c r="AT58" s="1222"/>
      <c r="AU58" s="1222"/>
      <c r="AV58" s="1222"/>
      <c r="AW58" s="1222"/>
      <c r="AX58" s="1222"/>
      <c r="AY58" s="1222"/>
      <c r="AZ58" s="1222"/>
      <c r="BA58" s="1222"/>
      <c r="BB58" s="1220"/>
      <c r="BC58" s="1220"/>
      <c r="BD58" s="1220"/>
      <c r="BE58" s="1220"/>
      <c r="BF58" s="1220"/>
      <c r="BG58" s="1220"/>
      <c r="BH58" s="1220"/>
      <c r="BI58" s="1220"/>
      <c r="BJ58" s="1220"/>
      <c r="BK58" s="1220"/>
      <c r="BL58" s="1220"/>
      <c r="BM58" s="1220"/>
      <c r="BN58" s="1220"/>
      <c r="BO58" s="1220"/>
      <c r="BP58" s="1217"/>
      <c r="BQ58" s="1217"/>
      <c r="BR58" s="1217"/>
      <c r="BS58" s="1217"/>
      <c r="BT58" s="1217"/>
      <c r="BU58" s="1217"/>
      <c r="BV58" s="1217"/>
      <c r="BW58" s="1217"/>
      <c r="BX58" s="1217"/>
      <c r="BY58" s="1217"/>
      <c r="BZ58" s="1217"/>
      <c r="CA58" s="1217"/>
      <c r="CB58" s="1217"/>
      <c r="CC58" s="1217"/>
      <c r="CD58" s="1217"/>
      <c r="CE58" s="1217"/>
      <c r="CF58" s="1217"/>
      <c r="CG58" s="1217"/>
      <c r="CH58" s="1217"/>
      <c r="CI58" s="1217"/>
      <c r="CJ58" s="1217"/>
      <c r="CK58" s="1217"/>
      <c r="CL58" s="1217"/>
      <c r="CM58" s="1217"/>
      <c r="CN58" s="1217"/>
      <c r="CO58" s="1217"/>
      <c r="CP58" s="1217"/>
      <c r="CQ58" s="1217"/>
      <c r="CR58" s="1217"/>
      <c r="CS58" s="1217"/>
      <c r="CT58" s="1217"/>
      <c r="CU58" s="1217"/>
      <c r="CV58" s="1217"/>
      <c r="CW58" s="1217"/>
      <c r="CX58" s="1217"/>
      <c r="CY58" s="1217"/>
      <c r="CZ58" s="1217"/>
      <c r="DA58" s="1217"/>
      <c r="DB58" s="1217"/>
      <c r="DC58" s="1217"/>
      <c r="DD58" s="363"/>
      <c r="DE58" s="362"/>
    </row>
    <row r="59" spans="1:109" s="358" customFormat="1" x14ac:dyDescent="0.15">
      <c r="A59" s="263"/>
      <c r="B59" s="362"/>
      <c r="K59" s="364"/>
      <c r="L59" s="364"/>
      <c r="M59" s="364"/>
      <c r="N59" s="364"/>
      <c r="AQ59" s="364"/>
      <c r="AR59" s="364"/>
      <c r="AS59" s="364"/>
      <c r="AT59" s="364"/>
      <c r="BC59" s="364"/>
      <c r="BD59" s="364"/>
      <c r="BE59" s="364"/>
      <c r="BF59" s="364"/>
      <c r="BO59" s="364"/>
      <c r="BP59" s="364"/>
      <c r="BQ59" s="364"/>
      <c r="BR59" s="364"/>
      <c r="CA59" s="364"/>
      <c r="CB59" s="364"/>
      <c r="CC59" s="364"/>
      <c r="CD59" s="364"/>
      <c r="CM59" s="364"/>
      <c r="CN59" s="364"/>
      <c r="CO59" s="364"/>
      <c r="CP59" s="364"/>
      <c r="CY59" s="364"/>
      <c r="CZ59" s="364"/>
      <c r="DA59" s="364"/>
      <c r="DB59" s="364"/>
      <c r="DC59" s="364"/>
      <c r="DD59" s="363"/>
      <c r="DE59" s="362"/>
    </row>
    <row r="60" spans="1:109" s="358" customFormat="1" x14ac:dyDescent="0.15">
      <c r="A60" s="263"/>
      <c r="B60" s="362"/>
      <c r="K60" s="364"/>
      <c r="L60" s="364"/>
      <c r="M60" s="364"/>
      <c r="N60" s="364"/>
      <c r="AQ60" s="364"/>
      <c r="AR60" s="364"/>
      <c r="AS60" s="364"/>
      <c r="AT60" s="364"/>
      <c r="BC60" s="364"/>
      <c r="BD60" s="364"/>
      <c r="BE60" s="364"/>
      <c r="BF60" s="364"/>
      <c r="BO60" s="364"/>
      <c r="BP60" s="364"/>
      <c r="BQ60" s="364"/>
      <c r="BR60" s="364"/>
      <c r="CA60" s="364"/>
      <c r="CB60" s="364"/>
      <c r="CC60" s="364"/>
      <c r="CD60" s="364"/>
      <c r="CM60" s="364"/>
      <c r="CN60" s="364"/>
      <c r="CO60" s="364"/>
      <c r="CP60" s="364"/>
      <c r="CY60" s="364"/>
      <c r="CZ60" s="364"/>
      <c r="DA60" s="364"/>
      <c r="DB60" s="364"/>
      <c r="DC60" s="364"/>
      <c r="DD60" s="363"/>
      <c r="DE60" s="362"/>
    </row>
    <row r="61" spans="1:109" s="358" customFormat="1" x14ac:dyDescent="0.15">
      <c r="A61" s="263"/>
      <c r="B61" s="365"/>
      <c r="C61" s="366"/>
      <c r="D61" s="366"/>
      <c r="E61" s="366"/>
      <c r="F61" s="366"/>
      <c r="G61" s="366"/>
      <c r="H61" s="366"/>
      <c r="I61" s="366"/>
      <c r="J61" s="366"/>
      <c r="K61" s="366"/>
      <c r="L61" s="366"/>
      <c r="M61" s="367"/>
      <c r="N61" s="367"/>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7"/>
      <c r="AT61" s="367"/>
      <c r="AU61" s="366"/>
      <c r="AV61" s="366"/>
      <c r="AW61" s="366"/>
      <c r="AX61" s="366"/>
      <c r="AY61" s="366"/>
      <c r="AZ61" s="366"/>
      <c r="BA61" s="366"/>
      <c r="BB61" s="366"/>
      <c r="BC61" s="366"/>
      <c r="BD61" s="366"/>
      <c r="BE61" s="367"/>
      <c r="BF61" s="367"/>
      <c r="BG61" s="366"/>
      <c r="BH61" s="366"/>
      <c r="BI61" s="366"/>
      <c r="BJ61" s="366"/>
      <c r="BK61" s="366"/>
      <c r="BL61" s="366"/>
      <c r="BM61" s="366"/>
      <c r="BN61" s="366"/>
      <c r="BO61" s="366"/>
      <c r="BP61" s="366"/>
      <c r="BQ61" s="367"/>
      <c r="BR61" s="367"/>
      <c r="BS61" s="366"/>
      <c r="BT61" s="366"/>
      <c r="BU61" s="366"/>
      <c r="BV61" s="366"/>
      <c r="BW61" s="366"/>
      <c r="BX61" s="366"/>
      <c r="BY61" s="366"/>
      <c r="BZ61" s="366"/>
      <c r="CA61" s="366"/>
      <c r="CB61" s="366"/>
      <c r="CC61" s="367"/>
      <c r="CD61" s="367"/>
      <c r="CE61" s="366"/>
      <c r="CF61" s="366"/>
      <c r="CG61" s="366"/>
      <c r="CH61" s="366"/>
      <c r="CI61" s="366"/>
      <c r="CJ61" s="366"/>
      <c r="CK61" s="366"/>
      <c r="CL61" s="366"/>
      <c r="CM61" s="366"/>
      <c r="CN61" s="366"/>
      <c r="CO61" s="367"/>
      <c r="CP61" s="367"/>
      <c r="CQ61" s="366"/>
      <c r="CR61" s="366"/>
      <c r="CS61" s="366"/>
      <c r="CT61" s="366"/>
      <c r="CU61" s="366"/>
      <c r="CV61" s="366"/>
      <c r="CW61" s="366"/>
      <c r="CX61" s="366"/>
      <c r="CY61" s="366"/>
      <c r="CZ61" s="366"/>
      <c r="DA61" s="367"/>
      <c r="DB61" s="367"/>
      <c r="DC61" s="367"/>
      <c r="DD61" s="368"/>
      <c r="DE61" s="362"/>
    </row>
    <row r="62" spans="1:109" x14ac:dyDescent="0.15">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263"/>
    </row>
    <row r="63" spans="1:109" ht="17.25" x14ac:dyDescent="0.15">
      <c r="B63" s="320" t="s">
        <v>611</v>
      </c>
    </row>
    <row r="64" spans="1:109" x14ac:dyDescent="0.15">
      <c r="B64" s="267"/>
      <c r="G64" s="357"/>
      <c r="I64" s="369"/>
      <c r="J64" s="369"/>
      <c r="K64" s="369"/>
      <c r="L64" s="369"/>
      <c r="M64" s="369"/>
      <c r="N64" s="370"/>
      <c r="AM64" s="357"/>
      <c r="AN64" s="357" t="s">
        <v>604</v>
      </c>
      <c r="AP64" s="358"/>
      <c r="AQ64" s="358"/>
      <c r="AR64" s="358"/>
      <c r="AY64" s="357"/>
      <c r="BA64" s="358"/>
      <c r="BB64" s="358"/>
      <c r="BC64" s="358"/>
      <c r="BK64" s="357"/>
      <c r="BM64" s="358"/>
      <c r="BN64" s="358"/>
      <c r="BO64" s="358"/>
      <c r="BW64" s="357"/>
      <c r="BY64" s="358"/>
      <c r="BZ64" s="358"/>
      <c r="CA64" s="358"/>
      <c r="CI64" s="357"/>
      <c r="CK64" s="358"/>
      <c r="CL64" s="358"/>
      <c r="CM64" s="358"/>
      <c r="CU64" s="357"/>
      <c r="CW64" s="358"/>
      <c r="CX64" s="358"/>
      <c r="CY64" s="358"/>
    </row>
    <row r="65" spans="2:107" x14ac:dyDescent="0.15">
      <c r="B65" s="267"/>
      <c r="AN65" s="1229" t="s">
        <v>612</v>
      </c>
      <c r="AO65" s="1230"/>
      <c r="AP65" s="1230"/>
      <c r="AQ65" s="1230"/>
      <c r="AR65" s="1230"/>
      <c r="AS65" s="1230"/>
      <c r="AT65" s="1230"/>
      <c r="AU65" s="1230"/>
      <c r="AV65" s="1230"/>
      <c r="AW65" s="1230"/>
      <c r="AX65" s="1230"/>
      <c r="AY65" s="1230"/>
      <c r="AZ65" s="1230"/>
      <c r="BA65" s="1230"/>
      <c r="BB65" s="1230"/>
      <c r="BC65" s="1230"/>
      <c r="BD65" s="1230"/>
      <c r="BE65" s="1230"/>
      <c r="BF65" s="1230"/>
      <c r="BG65" s="1230"/>
      <c r="BH65" s="1230"/>
      <c r="BI65" s="1230"/>
      <c r="BJ65" s="1230"/>
      <c r="BK65" s="1230"/>
      <c r="BL65" s="1230"/>
      <c r="BM65" s="1230"/>
      <c r="BN65" s="1230"/>
      <c r="BO65" s="1230"/>
      <c r="BP65" s="1230"/>
      <c r="BQ65" s="1230"/>
      <c r="BR65" s="1230"/>
      <c r="BS65" s="1230"/>
      <c r="BT65" s="1230"/>
      <c r="BU65" s="1230"/>
      <c r="BV65" s="1230"/>
      <c r="BW65" s="1230"/>
      <c r="BX65" s="1230"/>
      <c r="BY65" s="1230"/>
      <c r="BZ65" s="1230"/>
      <c r="CA65" s="1230"/>
      <c r="CB65" s="1230"/>
      <c r="CC65" s="1230"/>
      <c r="CD65" s="1230"/>
      <c r="CE65" s="1230"/>
      <c r="CF65" s="1230"/>
      <c r="CG65" s="1230"/>
      <c r="CH65" s="1230"/>
      <c r="CI65" s="1230"/>
      <c r="CJ65" s="1230"/>
      <c r="CK65" s="1230"/>
      <c r="CL65" s="1230"/>
      <c r="CM65" s="1230"/>
      <c r="CN65" s="1230"/>
      <c r="CO65" s="1230"/>
      <c r="CP65" s="1230"/>
      <c r="CQ65" s="1230"/>
      <c r="CR65" s="1230"/>
      <c r="CS65" s="1230"/>
      <c r="CT65" s="1230"/>
      <c r="CU65" s="1230"/>
      <c r="CV65" s="1230"/>
      <c r="CW65" s="1230"/>
      <c r="CX65" s="1230"/>
      <c r="CY65" s="1230"/>
      <c r="CZ65" s="1230"/>
      <c r="DA65" s="1230"/>
      <c r="DB65" s="1230"/>
      <c r="DC65" s="1231"/>
    </row>
    <row r="66" spans="2:107" x14ac:dyDescent="0.15">
      <c r="B66" s="267"/>
      <c r="AN66" s="1232"/>
      <c r="AO66" s="1233"/>
      <c r="AP66" s="1233"/>
      <c r="AQ66" s="1233"/>
      <c r="AR66" s="1233"/>
      <c r="AS66" s="1233"/>
      <c r="AT66" s="1233"/>
      <c r="AU66" s="1233"/>
      <c r="AV66" s="1233"/>
      <c r="AW66" s="1233"/>
      <c r="AX66" s="1233"/>
      <c r="AY66" s="1233"/>
      <c r="AZ66" s="1233"/>
      <c r="BA66" s="1233"/>
      <c r="BB66" s="1233"/>
      <c r="BC66" s="1233"/>
      <c r="BD66" s="1233"/>
      <c r="BE66" s="1233"/>
      <c r="BF66" s="1233"/>
      <c r="BG66" s="1233"/>
      <c r="BH66" s="1233"/>
      <c r="BI66" s="1233"/>
      <c r="BJ66" s="1233"/>
      <c r="BK66" s="1233"/>
      <c r="BL66" s="1233"/>
      <c r="BM66" s="1233"/>
      <c r="BN66" s="1233"/>
      <c r="BO66" s="1233"/>
      <c r="BP66" s="1233"/>
      <c r="BQ66" s="1233"/>
      <c r="BR66" s="1233"/>
      <c r="BS66" s="1233"/>
      <c r="BT66" s="1233"/>
      <c r="BU66" s="1233"/>
      <c r="BV66" s="1233"/>
      <c r="BW66" s="1233"/>
      <c r="BX66" s="1233"/>
      <c r="BY66" s="1233"/>
      <c r="BZ66" s="1233"/>
      <c r="CA66" s="1233"/>
      <c r="CB66" s="1233"/>
      <c r="CC66" s="1233"/>
      <c r="CD66" s="1233"/>
      <c r="CE66" s="1233"/>
      <c r="CF66" s="1233"/>
      <c r="CG66" s="1233"/>
      <c r="CH66" s="1233"/>
      <c r="CI66" s="1233"/>
      <c r="CJ66" s="1233"/>
      <c r="CK66" s="1233"/>
      <c r="CL66" s="1233"/>
      <c r="CM66" s="1233"/>
      <c r="CN66" s="1233"/>
      <c r="CO66" s="1233"/>
      <c r="CP66" s="1233"/>
      <c r="CQ66" s="1233"/>
      <c r="CR66" s="1233"/>
      <c r="CS66" s="1233"/>
      <c r="CT66" s="1233"/>
      <c r="CU66" s="1233"/>
      <c r="CV66" s="1233"/>
      <c r="CW66" s="1233"/>
      <c r="CX66" s="1233"/>
      <c r="CY66" s="1233"/>
      <c r="CZ66" s="1233"/>
      <c r="DA66" s="1233"/>
      <c r="DB66" s="1233"/>
      <c r="DC66" s="1234"/>
    </row>
    <row r="67" spans="2:107" x14ac:dyDescent="0.15">
      <c r="B67" s="267"/>
      <c r="AN67" s="1232"/>
      <c r="AO67" s="1233"/>
      <c r="AP67" s="1233"/>
      <c r="AQ67" s="1233"/>
      <c r="AR67" s="1233"/>
      <c r="AS67" s="1233"/>
      <c r="AT67" s="1233"/>
      <c r="AU67" s="1233"/>
      <c r="AV67" s="1233"/>
      <c r="AW67" s="1233"/>
      <c r="AX67" s="1233"/>
      <c r="AY67" s="1233"/>
      <c r="AZ67" s="1233"/>
      <c r="BA67" s="1233"/>
      <c r="BB67" s="1233"/>
      <c r="BC67" s="1233"/>
      <c r="BD67" s="1233"/>
      <c r="BE67" s="1233"/>
      <c r="BF67" s="1233"/>
      <c r="BG67" s="1233"/>
      <c r="BH67" s="1233"/>
      <c r="BI67" s="1233"/>
      <c r="BJ67" s="1233"/>
      <c r="BK67" s="1233"/>
      <c r="BL67" s="1233"/>
      <c r="BM67" s="1233"/>
      <c r="BN67" s="1233"/>
      <c r="BO67" s="1233"/>
      <c r="BP67" s="1233"/>
      <c r="BQ67" s="1233"/>
      <c r="BR67" s="1233"/>
      <c r="BS67" s="1233"/>
      <c r="BT67" s="1233"/>
      <c r="BU67" s="1233"/>
      <c r="BV67" s="1233"/>
      <c r="BW67" s="1233"/>
      <c r="BX67" s="1233"/>
      <c r="BY67" s="1233"/>
      <c r="BZ67" s="1233"/>
      <c r="CA67" s="1233"/>
      <c r="CB67" s="1233"/>
      <c r="CC67" s="1233"/>
      <c r="CD67" s="1233"/>
      <c r="CE67" s="1233"/>
      <c r="CF67" s="1233"/>
      <c r="CG67" s="1233"/>
      <c r="CH67" s="1233"/>
      <c r="CI67" s="1233"/>
      <c r="CJ67" s="1233"/>
      <c r="CK67" s="1233"/>
      <c r="CL67" s="1233"/>
      <c r="CM67" s="1233"/>
      <c r="CN67" s="1233"/>
      <c r="CO67" s="1233"/>
      <c r="CP67" s="1233"/>
      <c r="CQ67" s="1233"/>
      <c r="CR67" s="1233"/>
      <c r="CS67" s="1233"/>
      <c r="CT67" s="1233"/>
      <c r="CU67" s="1233"/>
      <c r="CV67" s="1233"/>
      <c r="CW67" s="1233"/>
      <c r="CX67" s="1233"/>
      <c r="CY67" s="1233"/>
      <c r="CZ67" s="1233"/>
      <c r="DA67" s="1233"/>
      <c r="DB67" s="1233"/>
      <c r="DC67" s="1234"/>
    </row>
    <row r="68" spans="2:107" x14ac:dyDescent="0.15">
      <c r="B68" s="267"/>
      <c r="AN68" s="1232"/>
      <c r="AO68" s="1233"/>
      <c r="AP68" s="1233"/>
      <c r="AQ68" s="1233"/>
      <c r="AR68" s="1233"/>
      <c r="AS68" s="1233"/>
      <c r="AT68" s="1233"/>
      <c r="AU68" s="1233"/>
      <c r="AV68" s="1233"/>
      <c r="AW68" s="1233"/>
      <c r="AX68" s="1233"/>
      <c r="AY68" s="1233"/>
      <c r="AZ68" s="1233"/>
      <c r="BA68" s="1233"/>
      <c r="BB68" s="1233"/>
      <c r="BC68" s="1233"/>
      <c r="BD68" s="1233"/>
      <c r="BE68" s="1233"/>
      <c r="BF68" s="1233"/>
      <c r="BG68" s="1233"/>
      <c r="BH68" s="1233"/>
      <c r="BI68" s="1233"/>
      <c r="BJ68" s="1233"/>
      <c r="BK68" s="1233"/>
      <c r="BL68" s="1233"/>
      <c r="BM68" s="1233"/>
      <c r="BN68" s="1233"/>
      <c r="BO68" s="1233"/>
      <c r="BP68" s="1233"/>
      <c r="BQ68" s="1233"/>
      <c r="BR68" s="1233"/>
      <c r="BS68" s="1233"/>
      <c r="BT68" s="1233"/>
      <c r="BU68" s="1233"/>
      <c r="BV68" s="1233"/>
      <c r="BW68" s="1233"/>
      <c r="BX68" s="1233"/>
      <c r="BY68" s="1233"/>
      <c r="BZ68" s="1233"/>
      <c r="CA68" s="1233"/>
      <c r="CB68" s="1233"/>
      <c r="CC68" s="1233"/>
      <c r="CD68" s="1233"/>
      <c r="CE68" s="1233"/>
      <c r="CF68" s="1233"/>
      <c r="CG68" s="1233"/>
      <c r="CH68" s="1233"/>
      <c r="CI68" s="1233"/>
      <c r="CJ68" s="1233"/>
      <c r="CK68" s="1233"/>
      <c r="CL68" s="1233"/>
      <c r="CM68" s="1233"/>
      <c r="CN68" s="1233"/>
      <c r="CO68" s="1233"/>
      <c r="CP68" s="1233"/>
      <c r="CQ68" s="1233"/>
      <c r="CR68" s="1233"/>
      <c r="CS68" s="1233"/>
      <c r="CT68" s="1233"/>
      <c r="CU68" s="1233"/>
      <c r="CV68" s="1233"/>
      <c r="CW68" s="1233"/>
      <c r="CX68" s="1233"/>
      <c r="CY68" s="1233"/>
      <c r="CZ68" s="1233"/>
      <c r="DA68" s="1233"/>
      <c r="DB68" s="1233"/>
      <c r="DC68" s="1234"/>
    </row>
    <row r="69" spans="2:107" x14ac:dyDescent="0.15">
      <c r="B69" s="267"/>
      <c r="AN69" s="1235"/>
      <c r="AO69" s="1236"/>
      <c r="AP69" s="1236"/>
      <c r="AQ69" s="1236"/>
      <c r="AR69" s="1236"/>
      <c r="AS69" s="1236"/>
      <c r="AT69" s="1236"/>
      <c r="AU69" s="1236"/>
      <c r="AV69" s="1236"/>
      <c r="AW69" s="1236"/>
      <c r="AX69" s="1236"/>
      <c r="AY69" s="1236"/>
      <c r="AZ69" s="1236"/>
      <c r="BA69" s="1236"/>
      <c r="BB69" s="1236"/>
      <c r="BC69" s="1236"/>
      <c r="BD69" s="1236"/>
      <c r="BE69" s="1236"/>
      <c r="BF69" s="1236"/>
      <c r="BG69" s="1236"/>
      <c r="BH69" s="1236"/>
      <c r="BI69" s="1236"/>
      <c r="BJ69" s="1236"/>
      <c r="BK69" s="1236"/>
      <c r="BL69" s="1236"/>
      <c r="BM69" s="1236"/>
      <c r="BN69" s="1236"/>
      <c r="BO69" s="1236"/>
      <c r="BP69" s="1236"/>
      <c r="BQ69" s="1236"/>
      <c r="BR69" s="1236"/>
      <c r="BS69" s="1236"/>
      <c r="BT69" s="1236"/>
      <c r="BU69" s="1236"/>
      <c r="BV69" s="1236"/>
      <c r="BW69" s="1236"/>
      <c r="BX69" s="1236"/>
      <c r="BY69" s="1236"/>
      <c r="BZ69" s="1236"/>
      <c r="CA69" s="1236"/>
      <c r="CB69" s="1236"/>
      <c r="CC69" s="1236"/>
      <c r="CD69" s="1236"/>
      <c r="CE69" s="1236"/>
      <c r="CF69" s="1236"/>
      <c r="CG69" s="1236"/>
      <c r="CH69" s="1236"/>
      <c r="CI69" s="1236"/>
      <c r="CJ69" s="1236"/>
      <c r="CK69" s="1236"/>
      <c r="CL69" s="1236"/>
      <c r="CM69" s="1236"/>
      <c r="CN69" s="1236"/>
      <c r="CO69" s="1236"/>
      <c r="CP69" s="1236"/>
      <c r="CQ69" s="1236"/>
      <c r="CR69" s="1236"/>
      <c r="CS69" s="1236"/>
      <c r="CT69" s="1236"/>
      <c r="CU69" s="1236"/>
      <c r="CV69" s="1236"/>
      <c r="CW69" s="1236"/>
      <c r="CX69" s="1236"/>
      <c r="CY69" s="1236"/>
      <c r="CZ69" s="1236"/>
      <c r="DA69" s="1236"/>
      <c r="DB69" s="1236"/>
      <c r="DC69" s="1237"/>
    </row>
    <row r="70" spans="2:107" x14ac:dyDescent="0.15">
      <c r="B70" s="267"/>
      <c r="H70" s="371"/>
      <c r="I70" s="371"/>
      <c r="J70" s="372"/>
      <c r="K70" s="372"/>
      <c r="L70" s="373"/>
      <c r="M70" s="372"/>
      <c r="N70" s="373"/>
      <c r="AN70" s="359"/>
      <c r="AO70" s="359"/>
      <c r="AP70" s="359"/>
      <c r="AZ70" s="359"/>
      <c r="BA70" s="359"/>
      <c r="BB70" s="359"/>
      <c r="BL70" s="359"/>
      <c r="BM70" s="359"/>
      <c r="BN70" s="359"/>
      <c r="BX70" s="359"/>
      <c r="BY70" s="359"/>
      <c r="BZ70" s="359"/>
      <c r="CJ70" s="359"/>
      <c r="CK70" s="359"/>
      <c r="CL70" s="359"/>
      <c r="CV70" s="359"/>
      <c r="CW70" s="359"/>
      <c r="CX70" s="359"/>
    </row>
    <row r="71" spans="2:107" x14ac:dyDescent="0.15">
      <c r="B71" s="267"/>
      <c r="G71" s="374"/>
      <c r="I71" s="375"/>
      <c r="J71" s="372"/>
      <c r="K71" s="372"/>
      <c r="L71" s="373"/>
      <c r="M71" s="372"/>
      <c r="N71" s="373"/>
      <c r="AM71" s="374"/>
      <c r="AN71" s="263" t="s">
        <v>606</v>
      </c>
    </row>
    <row r="72" spans="2:107" x14ac:dyDescent="0.15">
      <c r="B72" s="267"/>
      <c r="G72" s="1223"/>
      <c r="H72" s="1223"/>
      <c r="I72" s="1223"/>
      <c r="J72" s="1223"/>
      <c r="K72" s="360"/>
      <c r="L72" s="360"/>
      <c r="M72" s="361"/>
      <c r="N72" s="361"/>
      <c r="AN72" s="1226"/>
      <c r="AO72" s="1227"/>
      <c r="AP72" s="1227"/>
      <c r="AQ72" s="1227"/>
      <c r="AR72" s="1227"/>
      <c r="AS72" s="1227"/>
      <c r="AT72" s="1227"/>
      <c r="AU72" s="1227"/>
      <c r="AV72" s="1227"/>
      <c r="AW72" s="1227"/>
      <c r="AX72" s="1227"/>
      <c r="AY72" s="1227"/>
      <c r="AZ72" s="1227"/>
      <c r="BA72" s="1227"/>
      <c r="BB72" s="1227"/>
      <c r="BC72" s="1227"/>
      <c r="BD72" s="1227"/>
      <c r="BE72" s="1227"/>
      <c r="BF72" s="1227"/>
      <c r="BG72" s="1227"/>
      <c r="BH72" s="1227"/>
      <c r="BI72" s="1227"/>
      <c r="BJ72" s="1227"/>
      <c r="BK72" s="1227"/>
      <c r="BL72" s="1227"/>
      <c r="BM72" s="1227"/>
      <c r="BN72" s="1227"/>
      <c r="BO72" s="1228"/>
      <c r="BP72" s="1222" t="s">
        <v>563</v>
      </c>
      <c r="BQ72" s="1222"/>
      <c r="BR72" s="1222"/>
      <c r="BS72" s="1222"/>
      <c r="BT72" s="1222"/>
      <c r="BU72" s="1222"/>
      <c r="BV72" s="1222"/>
      <c r="BW72" s="1222"/>
      <c r="BX72" s="1222" t="s">
        <v>564</v>
      </c>
      <c r="BY72" s="1222"/>
      <c r="BZ72" s="1222"/>
      <c r="CA72" s="1222"/>
      <c r="CB72" s="1222"/>
      <c r="CC72" s="1222"/>
      <c r="CD72" s="1222"/>
      <c r="CE72" s="1222"/>
      <c r="CF72" s="1222" t="s">
        <v>565</v>
      </c>
      <c r="CG72" s="1222"/>
      <c r="CH72" s="1222"/>
      <c r="CI72" s="1222"/>
      <c r="CJ72" s="1222"/>
      <c r="CK72" s="1222"/>
      <c r="CL72" s="1222"/>
      <c r="CM72" s="1222"/>
      <c r="CN72" s="1222" t="s">
        <v>566</v>
      </c>
      <c r="CO72" s="1222"/>
      <c r="CP72" s="1222"/>
      <c r="CQ72" s="1222"/>
      <c r="CR72" s="1222"/>
      <c r="CS72" s="1222"/>
      <c r="CT72" s="1222"/>
      <c r="CU72" s="1222"/>
      <c r="CV72" s="1222" t="s">
        <v>567</v>
      </c>
      <c r="CW72" s="1222"/>
      <c r="CX72" s="1222"/>
      <c r="CY72" s="1222"/>
      <c r="CZ72" s="1222"/>
      <c r="DA72" s="1222"/>
      <c r="DB72" s="1222"/>
      <c r="DC72" s="1222"/>
    </row>
    <row r="73" spans="2:107" x14ac:dyDescent="0.15">
      <c r="B73" s="267"/>
      <c r="G73" s="1225"/>
      <c r="H73" s="1225"/>
      <c r="I73" s="1225"/>
      <c r="J73" s="1225"/>
      <c r="K73" s="1221"/>
      <c r="L73" s="1221"/>
      <c r="M73" s="1221"/>
      <c r="N73" s="1221"/>
      <c r="AM73" s="359"/>
      <c r="AN73" s="1220" t="s">
        <v>607</v>
      </c>
      <c r="AO73" s="1220"/>
      <c r="AP73" s="1220"/>
      <c r="AQ73" s="1220"/>
      <c r="AR73" s="1220"/>
      <c r="AS73" s="1220"/>
      <c r="AT73" s="1220"/>
      <c r="AU73" s="1220"/>
      <c r="AV73" s="1220"/>
      <c r="AW73" s="1220"/>
      <c r="AX73" s="1220"/>
      <c r="AY73" s="1220"/>
      <c r="AZ73" s="1220"/>
      <c r="BA73" s="1220"/>
      <c r="BB73" s="1220" t="s">
        <v>608</v>
      </c>
      <c r="BC73" s="1220"/>
      <c r="BD73" s="1220"/>
      <c r="BE73" s="1220"/>
      <c r="BF73" s="1220"/>
      <c r="BG73" s="1220"/>
      <c r="BH73" s="1220"/>
      <c r="BI73" s="1220"/>
      <c r="BJ73" s="1220"/>
      <c r="BK73" s="1220"/>
      <c r="BL73" s="1220"/>
      <c r="BM73" s="1220"/>
      <c r="BN73" s="1220"/>
      <c r="BO73" s="1220"/>
      <c r="BP73" s="1217"/>
      <c r="BQ73" s="1217"/>
      <c r="BR73" s="1217"/>
      <c r="BS73" s="1217"/>
      <c r="BT73" s="1217"/>
      <c r="BU73" s="1217"/>
      <c r="BV73" s="1217"/>
      <c r="BW73" s="1217"/>
      <c r="BX73" s="1217"/>
      <c r="BY73" s="1217"/>
      <c r="BZ73" s="1217"/>
      <c r="CA73" s="1217"/>
      <c r="CB73" s="1217"/>
      <c r="CC73" s="1217"/>
      <c r="CD73" s="1217"/>
      <c r="CE73" s="1217"/>
      <c r="CF73" s="1217"/>
      <c r="CG73" s="1217"/>
      <c r="CH73" s="1217"/>
      <c r="CI73" s="1217"/>
      <c r="CJ73" s="1217"/>
      <c r="CK73" s="1217"/>
      <c r="CL73" s="1217"/>
      <c r="CM73" s="1217"/>
      <c r="CN73" s="1217"/>
      <c r="CO73" s="1217"/>
      <c r="CP73" s="1217"/>
      <c r="CQ73" s="1217"/>
      <c r="CR73" s="1217"/>
      <c r="CS73" s="1217"/>
      <c r="CT73" s="1217"/>
      <c r="CU73" s="1217"/>
      <c r="CV73" s="1217"/>
      <c r="CW73" s="1217"/>
      <c r="CX73" s="1217"/>
      <c r="CY73" s="1217"/>
      <c r="CZ73" s="1217"/>
      <c r="DA73" s="1217"/>
      <c r="DB73" s="1217"/>
      <c r="DC73" s="1217"/>
    </row>
    <row r="74" spans="2:107" x14ac:dyDescent="0.15">
      <c r="B74" s="267"/>
      <c r="G74" s="1225"/>
      <c r="H74" s="1225"/>
      <c r="I74" s="1225"/>
      <c r="J74" s="1225"/>
      <c r="K74" s="1221"/>
      <c r="L74" s="1221"/>
      <c r="M74" s="1221"/>
      <c r="N74" s="1221"/>
      <c r="AM74" s="359"/>
      <c r="AN74" s="1220"/>
      <c r="AO74" s="1220"/>
      <c r="AP74" s="1220"/>
      <c r="AQ74" s="1220"/>
      <c r="AR74" s="1220"/>
      <c r="AS74" s="1220"/>
      <c r="AT74" s="1220"/>
      <c r="AU74" s="1220"/>
      <c r="AV74" s="1220"/>
      <c r="AW74" s="1220"/>
      <c r="AX74" s="1220"/>
      <c r="AY74" s="1220"/>
      <c r="AZ74" s="1220"/>
      <c r="BA74" s="1220"/>
      <c r="BB74" s="1220"/>
      <c r="BC74" s="1220"/>
      <c r="BD74" s="1220"/>
      <c r="BE74" s="1220"/>
      <c r="BF74" s="1220"/>
      <c r="BG74" s="1220"/>
      <c r="BH74" s="1220"/>
      <c r="BI74" s="1220"/>
      <c r="BJ74" s="1220"/>
      <c r="BK74" s="1220"/>
      <c r="BL74" s="1220"/>
      <c r="BM74" s="1220"/>
      <c r="BN74" s="1220"/>
      <c r="BO74" s="1220"/>
      <c r="BP74" s="1217"/>
      <c r="BQ74" s="1217"/>
      <c r="BR74" s="1217"/>
      <c r="BS74" s="1217"/>
      <c r="BT74" s="1217"/>
      <c r="BU74" s="1217"/>
      <c r="BV74" s="1217"/>
      <c r="BW74" s="1217"/>
      <c r="BX74" s="1217"/>
      <c r="BY74" s="1217"/>
      <c r="BZ74" s="1217"/>
      <c r="CA74" s="1217"/>
      <c r="CB74" s="1217"/>
      <c r="CC74" s="1217"/>
      <c r="CD74" s="1217"/>
      <c r="CE74" s="1217"/>
      <c r="CF74" s="1217"/>
      <c r="CG74" s="1217"/>
      <c r="CH74" s="1217"/>
      <c r="CI74" s="1217"/>
      <c r="CJ74" s="1217"/>
      <c r="CK74" s="1217"/>
      <c r="CL74" s="1217"/>
      <c r="CM74" s="1217"/>
      <c r="CN74" s="1217"/>
      <c r="CO74" s="1217"/>
      <c r="CP74" s="1217"/>
      <c r="CQ74" s="1217"/>
      <c r="CR74" s="1217"/>
      <c r="CS74" s="1217"/>
      <c r="CT74" s="1217"/>
      <c r="CU74" s="1217"/>
      <c r="CV74" s="1217"/>
      <c r="CW74" s="1217"/>
      <c r="CX74" s="1217"/>
      <c r="CY74" s="1217"/>
      <c r="CZ74" s="1217"/>
      <c r="DA74" s="1217"/>
      <c r="DB74" s="1217"/>
      <c r="DC74" s="1217"/>
    </row>
    <row r="75" spans="2:107" x14ac:dyDescent="0.15">
      <c r="B75" s="267"/>
      <c r="G75" s="1225"/>
      <c r="H75" s="1225"/>
      <c r="I75" s="1223"/>
      <c r="J75" s="1223"/>
      <c r="K75" s="1224"/>
      <c r="L75" s="1224"/>
      <c r="M75" s="1224"/>
      <c r="N75" s="1224"/>
      <c r="AM75" s="359"/>
      <c r="AN75" s="1220"/>
      <c r="AO75" s="1220"/>
      <c r="AP75" s="1220"/>
      <c r="AQ75" s="1220"/>
      <c r="AR75" s="1220"/>
      <c r="AS75" s="1220"/>
      <c r="AT75" s="1220"/>
      <c r="AU75" s="1220"/>
      <c r="AV75" s="1220"/>
      <c r="AW75" s="1220"/>
      <c r="AX75" s="1220"/>
      <c r="AY75" s="1220"/>
      <c r="AZ75" s="1220"/>
      <c r="BA75" s="1220"/>
      <c r="BB75" s="1220" t="s">
        <v>613</v>
      </c>
      <c r="BC75" s="1220"/>
      <c r="BD75" s="1220"/>
      <c r="BE75" s="1220"/>
      <c r="BF75" s="1220"/>
      <c r="BG75" s="1220"/>
      <c r="BH75" s="1220"/>
      <c r="BI75" s="1220"/>
      <c r="BJ75" s="1220"/>
      <c r="BK75" s="1220"/>
      <c r="BL75" s="1220"/>
      <c r="BM75" s="1220"/>
      <c r="BN75" s="1220"/>
      <c r="BO75" s="1220"/>
      <c r="BP75" s="1217">
        <v>6.5</v>
      </c>
      <c r="BQ75" s="1217"/>
      <c r="BR75" s="1217"/>
      <c r="BS75" s="1217"/>
      <c r="BT75" s="1217"/>
      <c r="BU75" s="1217"/>
      <c r="BV75" s="1217"/>
      <c r="BW75" s="1217"/>
      <c r="BX75" s="1217">
        <v>6.2</v>
      </c>
      <c r="BY75" s="1217"/>
      <c r="BZ75" s="1217"/>
      <c r="CA75" s="1217"/>
      <c r="CB75" s="1217"/>
      <c r="CC75" s="1217"/>
      <c r="CD75" s="1217"/>
      <c r="CE75" s="1217"/>
      <c r="CF75" s="1217">
        <v>5.6</v>
      </c>
      <c r="CG75" s="1217"/>
      <c r="CH75" s="1217"/>
      <c r="CI75" s="1217"/>
      <c r="CJ75" s="1217"/>
      <c r="CK75" s="1217"/>
      <c r="CL75" s="1217"/>
      <c r="CM75" s="1217"/>
      <c r="CN75" s="1217">
        <v>5.3</v>
      </c>
      <c r="CO75" s="1217"/>
      <c r="CP75" s="1217"/>
      <c r="CQ75" s="1217"/>
      <c r="CR75" s="1217"/>
      <c r="CS75" s="1217"/>
      <c r="CT75" s="1217"/>
      <c r="CU75" s="1217"/>
      <c r="CV75" s="1217">
        <v>4.8</v>
      </c>
      <c r="CW75" s="1217"/>
      <c r="CX75" s="1217"/>
      <c r="CY75" s="1217"/>
      <c r="CZ75" s="1217"/>
      <c r="DA75" s="1217"/>
      <c r="DB75" s="1217"/>
      <c r="DC75" s="1217"/>
    </row>
    <row r="76" spans="2:107" x14ac:dyDescent="0.15">
      <c r="B76" s="267"/>
      <c r="G76" s="1225"/>
      <c r="H76" s="1225"/>
      <c r="I76" s="1223"/>
      <c r="J76" s="1223"/>
      <c r="K76" s="1224"/>
      <c r="L76" s="1224"/>
      <c r="M76" s="1224"/>
      <c r="N76" s="1224"/>
      <c r="AM76" s="359"/>
      <c r="AN76" s="1220"/>
      <c r="AO76" s="1220"/>
      <c r="AP76" s="1220"/>
      <c r="AQ76" s="1220"/>
      <c r="AR76" s="1220"/>
      <c r="AS76" s="1220"/>
      <c r="AT76" s="1220"/>
      <c r="AU76" s="1220"/>
      <c r="AV76" s="1220"/>
      <c r="AW76" s="1220"/>
      <c r="AX76" s="1220"/>
      <c r="AY76" s="1220"/>
      <c r="AZ76" s="1220"/>
      <c r="BA76" s="1220"/>
      <c r="BB76" s="1220"/>
      <c r="BC76" s="1220"/>
      <c r="BD76" s="1220"/>
      <c r="BE76" s="1220"/>
      <c r="BF76" s="1220"/>
      <c r="BG76" s="1220"/>
      <c r="BH76" s="1220"/>
      <c r="BI76" s="1220"/>
      <c r="BJ76" s="1220"/>
      <c r="BK76" s="1220"/>
      <c r="BL76" s="1220"/>
      <c r="BM76" s="1220"/>
      <c r="BN76" s="1220"/>
      <c r="BO76" s="1220"/>
      <c r="BP76" s="1217"/>
      <c r="BQ76" s="1217"/>
      <c r="BR76" s="1217"/>
      <c r="BS76" s="1217"/>
      <c r="BT76" s="1217"/>
      <c r="BU76" s="1217"/>
      <c r="BV76" s="1217"/>
      <c r="BW76" s="1217"/>
      <c r="BX76" s="1217"/>
      <c r="BY76" s="1217"/>
      <c r="BZ76" s="1217"/>
      <c r="CA76" s="1217"/>
      <c r="CB76" s="1217"/>
      <c r="CC76" s="1217"/>
      <c r="CD76" s="1217"/>
      <c r="CE76" s="1217"/>
      <c r="CF76" s="1217"/>
      <c r="CG76" s="1217"/>
      <c r="CH76" s="1217"/>
      <c r="CI76" s="1217"/>
      <c r="CJ76" s="1217"/>
      <c r="CK76" s="1217"/>
      <c r="CL76" s="1217"/>
      <c r="CM76" s="1217"/>
      <c r="CN76" s="1217"/>
      <c r="CO76" s="1217"/>
      <c r="CP76" s="1217"/>
      <c r="CQ76" s="1217"/>
      <c r="CR76" s="1217"/>
      <c r="CS76" s="1217"/>
      <c r="CT76" s="1217"/>
      <c r="CU76" s="1217"/>
      <c r="CV76" s="1217"/>
      <c r="CW76" s="1217"/>
      <c r="CX76" s="1217"/>
      <c r="CY76" s="1217"/>
      <c r="CZ76" s="1217"/>
      <c r="DA76" s="1217"/>
      <c r="DB76" s="1217"/>
      <c r="DC76" s="1217"/>
    </row>
    <row r="77" spans="2:107" x14ac:dyDescent="0.15">
      <c r="B77" s="267"/>
      <c r="G77" s="1223"/>
      <c r="H77" s="1223"/>
      <c r="I77" s="1223"/>
      <c r="J77" s="1223"/>
      <c r="K77" s="1221"/>
      <c r="L77" s="1221"/>
      <c r="M77" s="1221"/>
      <c r="N77" s="1221"/>
      <c r="AN77" s="1222" t="s">
        <v>610</v>
      </c>
      <c r="AO77" s="1222"/>
      <c r="AP77" s="1222"/>
      <c r="AQ77" s="1222"/>
      <c r="AR77" s="1222"/>
      <c r="AS77" s="1222"/>
      <c r="AT77" s="1222"/>
      <c r="AU77" s="1222"/>
      <c r="AV77" s="1222"/>
      <c r="AW77" s="1222"/>
      <c r="AX77" s="1222"/>
      <c r="AY77" s="1222"/>
      <c r="AZ77" s="1222"/>
      <c r="BA77" s="1222"/>
      <c r="BB77" s="1220" t="s">
        <v>608</v>
      </c>
      <c r="BC77" s="1220"/>
      <c r="BD77" s="1220"/>
      <c r="BE77" s="1220"/>
      <c r="BF77" s="1220"/>
      <c r="BG77" s="1220"/>
      <c r="BH77" s="1220"/>
      <c r="BI77" s="1220"/>
      <c r="BJ77" s="1220"/>
      <c r="BK77" s="1220"/>
      <c r="BL77" s="1220"/>
      <c r="BM77" s="1220"/>
      <c r="BN77" s="1220"/>
      <c r="BO77" s="1220"/>
      <c r="BP77" s="1217">
        <v>0</v>
      </c>
      <c r="BQ77" s="1217"/>
      <c r="BR77" s="1217"/>
      <c r="BS77" s="1217"/>
      <c r="BT77" s="1217"/>
      <c r="BU77" s="1217"/>
      <c r="BV77" s="1217"/>
      <c r="BW77" s="1217"/>
      <c r="BX77" s="1217">
        <v>0</v>
      </c>
      <c r="BY77" s="1217"/>
      <c r="BZ77" s="1217"/>
      <c r="CA77" s="1217"/>
      <c r="CB77" s="1217"/>
      <c r="CC77" s="1217"/>
      <c r="CD77" s="1217"/>
      <c r="CE77" s="1217"/>
      <c r="CF77" s="1217">
        <v>0</v>
      </c>
      <c r="CG77" s="1217"/>
      <c r="CH77" s="1217"/>
      <c r="CI77" s="1217"/>
      <c r="CJ77" s="1217"/>
      <c r="CK77" s="1217"/>
      <c r="CL77" s="1217"/>
      <c r="CM77" s="1217"/>
      <c r="CN77" s="1217">
        <v>3.1</v>
      </c>
      <c r="CO77" s="1217"/>
      <c r="CP77" s="1217"/>
      <c r="CQ77" s="1217"/>
      <c r="CR77" s="1217"/>
      <c r="CS77" s="1217"/>
      <c r="CT77" s="1217"/>
      <c r="CU77" s="1217"/>
      <c r="CV77" s="1217">
        <v>13.7</v>
      </c>
      <c r="CW77" s="1217"/>
      <c r="CX77" s="1217"/>
      <c r="CY77" s="1217"/>
      <c r="CZ77" s="1217"/>
      <c r="DA77" s="1217"/>
      <c r="DB77" s="1217"/>
      <c r="DC77" s="1217"/>
    </row>
    <row r="78" spans="2:107" x14ac:dyDescent="0.15">
      <c r="B78" s="267"/>
      <c r="G78" s="1223"/>
      <c r="H78" s="1223"/>
      <c r="I78" s="1223"/>
      <c r="J78" s="1223"/>
      <c r="K78" s="1221"/>
      <c r="L78" s="1221"/>
      <c r="M78" s="1221"/>
      <c r="N78" s="1221"/>
      <c r="AN78" s="1222"/>
      <c r="AO78" s="1222"/>
      <c r="AP78" s="1222"/>
      <c r="AQ78" s="1222"/>
      <c r="AR78" s="1222"/>
      <c r="AS78" s="1222"/>
      <c r="AT78" s="1222"/>
      <c r="AU78" s="1222"/>
      <c r="AV78" s="1222"/>
      <c r="AW78" s="1222"/>
      <c r="AX78" s="1222"/>
      <c r="AY78" s="1222"/>
      <c r="AZ78" s="1222"/>
      <c r="BA78" s="1222"/>
      <c r="BB78" s="1220"/>
      <c r="BC78" s="1220"/>
      <c r="BD78" s="1220"/>
      <c r="BE78" s="1220"/>
      <c r="BF78" s="1220"/>
      <c r="BG78" s="1220"/>
      <c r="BH78" s="1220"/>
      <c r="BI78" s="1220"/>
      <c r="BJ78" s="1220"/>
      <c r="BK78" s="1220"/>
      <c r="BL78" s="1220"/>
      <c r="BM78" s="1220"/>
      <c r="BN78" s="1220"/>
      <c r="BO78" s="1220"/>
      <c r="BP78" s="1217"/>
      <c r="BQ78" s="1217"/>
      <c r="BR78" s="1217"/>
      <c r="BS78" s="1217"/>
      <c r="BT78" s="1217"/>
      <c r="BU78" s="1217"/>
      <c r="BV78" s="1217"/>
      <c r="BW78" s="1217"/>
      <c r="BX78" s="1217"/>
      <c r="BY78" s="1217"/>
      <c r="BZ78" s="1217"/>
      <c r="CA78" s="1217"/>
      <c r="CB78" s="1217"/>
      <c r="CC78" s="1217"/>
      <c r="CD78" s="1217"/>
      <c r="CE78" s="1217"/>
      <c r="CF78" s="1217"/>
      <c r="CG78" s="1217"/>
      <c r="CH78" s="1217"/>
      <c r="CI78" s="1217"/>
      <c r="CJ78" s="1217"/>
      <c r="CK78" s="1217"/>
      <c r="CL78" s="1217"/>
      <c r="CM78" s="1217"/>
      <c r="CN78" s="1217"/>
      <c r="CO78" s="1217"/>
      <c r="CP78" s="1217"/>
      <c r="CQ78" s="1217"/>
      <c r="CR78" s="1217"/>
      <c r="CS78" s="1217"/>
      <c r="CT78" s="1217"/>
      <c r="CU78" s="1217"/>
      <c r="CV78" s="1217"/>
      <c r="CW78" s="1217"/>
      <c r="CX78" s="1217"/>
      <c r="CY78" s="1217"/>
      <c r="CZ78" s="1217"/>
      <c r="DA78" s="1217"/>
      <c r="DB78" s="1217"/>
      <c r="DC78" s="1217"/>
    </row>
    <row r="79" spans="2:107" x14ac:dyDescent="0.15">
      <c r="B79" s="267"/>
      <c r="G79" s="1223"/>
      <c r="H79" s="1223"/>
      <c r="I79" s="1218"/>
      <c r="J79" s="1218"/>
      <c r="K79" s="1219"/>
      <c r="L79" s="1219"/>
      <c r="M79" s="1219"/>
      <c r="N79" s="1219"/>
      <c r="AN79" s="1222"/>
      <c r="AO79" s="1222"/>
      <c r="AP79" s="1222"/>
      <c r="AQ79" s="1222"/>
      <c r="AR79" s="1222"/>
      <c r="AS79" s="1222"/>
      <c r="AT79" s="1222"/>
      <c r="AU79" s="1222"/>
      <c r="AV79" s="1222"/>
      <c r="AW79" s="1222"/>
      <c r="AX79" s="1222"/>
      <c r="AY79" s="1222"/>
      <c r="AZ79" s="1222"/>
      <c r="BA79" s="1222"/>
      <c r="BB79" s="1220" t="s">
        <v>613</v>
      </c>
      <c r="BC79" s="1220"/>
      <c r="BD79" s="1220"/>
      <c r="BE79" s="1220"/>
      <c r="BF79" s="1220"/>
      <c r="BG79" s="1220"/>
      <c r="BH79" s="1220"/>
      <c r="BI79" s="1220"/>
      <c r="BJ79" s="1220"/>
      <c r="BK79" s="1220"/>
      <c r="BL79" s="1220"/>
      <c r="BM79" s="1220"/>
      <c r="BN79" s="1220"/>
      <c r="BO79" s="1220"/>
      <c r="BP79" s="1217">
        <v>7.9</v>
      </c>
      <c r="BQ79" s="1217"/>
      <c r="BR79" s="1217"/>
      <c r="BS79" s="1217"/>
      <c r="BT79" s="1217"/>
      <c r="BU79" s="1217"/>
      <c r="BV79" s="1217"/>
      <c r="BW79" s="1217"/>
      <c r="BX79" s="1217">
        <v>7.9</v>
      </c>
      <c r="BY79" s="1217"/>
      <c r="BZ79" s="1217"/>
      <c r="CA79" s="1217"/>
      <c r="CB79" s="1217"/>
      <c r="CC79" s="1217"/>
      <c r="CD79" s="1217"/>
      <c r="CE79" s="1217"/>
      <c r="CF79" s="1217">
        <v>7.8</v>
      </c>
      <c r="CG79" s="1217"/>
      <c r="CH79" s="1217"/>
      <c r="CI79" s="1217"/>
      <c r="CJ79" s="1217"/>
      <c r="CK79" s="1217"/>
      <c r="CL79" s="1217"/>
      <c r="CM79" s="1217"/>
      <c r="CN79" s="1217">
        <v>7.9</v>
      </c>
      <c r="CO79" s="1217"/>
      <c r="CP79" s="1217"/>
      <c r="CQ79" s="1217"/>
      <c r="CR79" s="1217"/>
      <c r="CS79" s="1217"/>
      <c r="CT79" s="1217"/>
      <c r="CU79" s="1217"/>
      <c r="CV79" s="1217">
        <v>7.9</v>
      </c>
      <c r="CW79" s="1217"/>
      <c r="CX79" s="1217"/>
      <c r="CY79" s="1217"/>
      <c r="CZ79" s="1217"/>
      <c r="DA79" s="1217"/>
      <c r="DB79" s="1217"/>
      <c r="DC79" s="1217"/>
    </row>
    <row r="80" spans="2:107" x14ac:dyDescent="0.15">
      <c r="B80" s="267"/>
      <c r="G80" s="1223"/>
      <c r="H80" s="1223"/>
      <c r="I80" s="1218"/>
      <c r="J80" s="1218"/>
      <c r="K80" s="1219"/>
      <c r="L80" s="1219"/>
      <c r="M80" s="1219"/>
      <c r="N80" s="1219"/>
      <c r="AN80" s="1222"/>
      <c r="AO80" s="1222"/>
      <c r="AP80" s="1222"/>
      <c r="AQ80" s="1222"/>
      <c r="AR80" s="1222"/>
      <c r="AS80" s="1222"/>
      <c r="AT80" s="1222"/>
      <c r="AU80" s="1222"/>
      <c r="AV80" s="1222"/>
      <c r="AW80" s="1222"/>
      <c r="AX80" s="1222"/>
      <c r="AY80" s="1222"/>
      <c r="AZ80" s="1222"/>
      <c r="BA80" s="1222"/>
      <c r="BB80" s="1220"/>
      <c r="BC80" s="1220"/>
      <c r="BD80" s="1220"/>
      <c r="BE80" s="1220"/>
      <c r="BF80" s="1220"/>
      <c r="BG80" s="1220"/>
      <c r="BH80" s="1220"/>
      <c r="BI80" s="1220"/>
      <c r="BJ80" s="1220"/>
      <c r="BK80" s="1220"/>
      <c r="BL80" s="1220"/>
      <c r="BM80" s="1220"/>
      <c r="BN80" s="1220"/>
      <c r="BO80" s="1220"/>
      <c r="BP80" s="1217"/>
      <c r="BQ80" s="1217"/>
      <c r="BR80" s="1217"/>
      <c r="BS80" s="1217"/>
      <c r="BT80" s="1217"/>
      <c r="BU80" s="1217"/>
      <c r="BV80" s="1217"/>
      <c r="BW80" s="1217"/>
      <c r="BX80" s="1217"/>
      <c r="BY80" s="1217"/>
      <c r="BZ80" s="1217"/>
      <c r="CA80" s="1217"/>
      <c r="CB80" s="1217"/>
      <c r="CC80" s="1217"/>
      <c r="CD80" s="1217"/>
      <c r="CE80" s="1217"/>
      <c r="CF80" s="1217"/>
      <c r="CG80" s="1217"/>
      <c r="CH80" s="1217"/>
      <c r="CI80" s="1217"/>
      <c r="CJ80" s="1217"/>
      <c r="CK80" s="1217"/>
      <c r="CL80" s="1217"/>
      <c r="CM80" s="1217"/>
      <c r="CN80" s="1217"/>
      <c r="CO80" s="1217"/>
      <c r="CP80" s="1217"/>
      <c r="CQ80" s="1217"/>
      <c r="CR80" s="1217"/>
      <c r="CS80" s="1217"/>
      <c r="CT80" s="1217"/>
      <c r="CU80" s="1217"/>
      <c r="CV80" s="1217"/>
      <c r="CW80" s="1217"/>
      <c r="CX80" s="1217"/>
      <c r="CY80" s="1217"/>
      <c r="CZ80" s="1217"/>
      <c r="DA80" s="1217"/>
      <c r="DB80" s="1217"/>
      <c r="DC80" s="1217"/>
    </row>
    <row r="81" spans="2:109" x14ac:dyDescent="0.15">
      <c r="B81" s="267"/>
    </row>
    <row r="82" spans="2:109" ht="17.25" x14ac:dyDescent="0.15">
      <c r="B82" s="267"/>
      <c r="K82" s="376"/>
      <c r="L82" s="376"/>
      <c r="M82" s="376"/>
      <c r="N82" s="376"/>
      <c r="AQ82" s="376"/>
      <c r="AR82" s="376"/>
      <c r="AS82" s="376"/>
      <c r="AT82" s="376"/>
      <c r="BC82" s="376"/>
      <c r="BD82" s="376"/>
      <c r="BE82" s="376"/>
      <c r="BF82" s="376"/>
      <c r="BO82" s="376"/>
      <c r="BP82" s="376"/>
      <c r="BQ82" s="376"/>
      <c r="BR82" s="376"/>
      <c r="CA82" s="376"/>
      <c r="CB82" s="376"/>
      <c r="CC82" s="376"/>
      <c r="CD82" s="376"/>
      <c r="CM82" s="376"/>
      <c r="CN82" s="376"/>
      <c r="CO82" s="376"/>
      <c r="CP82" s="376"/>
      <c r="CY82" s="376"/>
      <c r="CZ82" s="376"/>
      <c r="DA82" s="376"/>
      <c r="DB82" s="376"/>
      <c r="DC82" s="376"/>
    </row>
    <row r="83" spans="2:109" x14ac:dyDescent="0.15">
      <c r="B83" s="348"/>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s="319"/>
      <c r="CP83" s="319"/>
      <c r="CQ83" s="319"/>
      <c r="CR83" s="319"/>
      <c r="CS83" s="319"/>
      <c r="CT83" s="319"/>
      <c r="CU83" s="319"/>
      <c r="CV83" s="319"/>
      <c r="CW83" s="319"/>
      <c r="CX83" s="319"/>
      <c r="CY83" s="319"/>
      <c r="CZ83" s="319"/>
      <c r="DA83" s="319"/>
      <c r="DB83" s="319"/>
      <c r="DC83" s="319"/>
      <c r="DD83" s="349"/>
    </row>
    <row r="84" spans="2:109" x14ac:dyDescent="0.15">
      <c r="DD84" s="263"/>
      <c r="DE84" s="263"/>
    </row>
    <row r="85" spans="2:109" x14ac:dyDescent="0.15">
      <c r="DD85" s="263"/>
      <c r="DE85" s="263"/>
    </row>
    <row r="86" spans="2:109" hidden="1" x14ac:dyDescent="0.15">
      <c r="DD86" s="263"/>
      <c r="DE86" s="263"/>
    </row>
    <row r="87" spans="2:109" hidden="1" x14ac:dyDescent="0.15">
      <c r="K87" s="377"/>
      <c r="AQ87" s="377"/>
      <c r="BC87" s="377"/>
      <c r="BO87" s="377"/>
      <c r="CA87" s="377"/>
      <c r="CM87" s="377"/>
      <c r="CY87" s="377"/>
      <c r="DD87" s="263"/>
      <c r="DE87" s="263"/>
    </row>
    <row r="88" spans="2:109" hidden="1" x14ac:dyDescent="0.15">
      <c r="DD88" s="263"/>
      <c r="DE88" s="263"/>
    </row>
    <row r="89" spans="2:109" hidden="1" x14ac:dyDescent="0.15">
      <c r="DD89" s="263"/>
      <c r="DE89" s="263"/>
    </row>
    <row r="90" spans="2:109" hidden="1" x14ac:dyDescent="0.15">
      <c r="DD90" s="263"/>
      <c r="DE90" s="263"/>
    </row>
    <row r="91" spans="2:109" hidden="1" x14ac:dyDescent="0.15">
      <c r="DD91" s="263"/>
      <c r="DE91" s="263"/>
    </row>
    <row r="92" spans="2:109" ht="13.5" hidden="1" customHeight="1" x14ac:dyDescent="0.15">
      <c r="DD92" s="263"/>
      <c r="DE92" s="263"/>
    </row>
    <row r="93" spans="2:109" ht="13.5" hidden="1" customHeight="1" x14ac:dyDescent="0.15">
      <c r="DD93" s="263"/>
      <c r="DE93" s="263"/>
    </row>
    <row r="94" spans="2:109" ht="13.5" hidden="1" customHeight="1" x14ac:dyDescent="0.15">
      <c r="DD94" s="263"/>
      <c r="DE94" s="263"/>
    </row>
    <row r="95" spans="2:109" ht="13.5" hidden="1" customHeight="1" x14ac:dyDescent="0.15">
      <c r="DD95" s="263"/>
      <c r="DE95" s="263"/>
    </row>
    <row r="96" spans="2:109" ht="13.5" hidden="1" customHeight="1" x14ac:dyDescent="0.15">
      <c r="DD96" s="263"/>
      <c r="DE96" s="263"/>
    </row>
    <row r="97" s="263" customFormat="1" ht="13.5" hidden="1" customHeight="1" x14ac:dyDescent="0.15"/>
    <row r="98" s="263" customFormat="1" ht="13.5" hidden="1" customHeight="1" x14ac:dyDescent="0.15"/>
    <row r="99" s="263" customFormat="1" ht="13.5" hidden="1" customHeight="1" x14ac:dyDescent="0.15"/>
    <row r="100" s="263" customFormat="1" ht="13.5" hidden="1" customHeight="1" x14ac:dyDescent="0.15"/>
    <row r="101" s="263" customFormat="1" ht="13.5" hidden="1" customHeight="1" x14ac:dyDescent="0.15"/>
    <row r="102" s="263" customFormat="1" ht="13.5" hidden="1" customHeight="1" x14ac:dyDescent="0.15"/>
    <row r="103" s="263" customFormat="1" ht="13.5" hidden="1" customHeight="1" x14ac:dyDescent="0.15"/>
    <row r="104" s="263" customFormat="1" ht="13.5" hidden="1" customHeight="1" x14ac:dyDescent="0.15"/>
    <row r="105" s="263" customFormat="1" ht="13.5" hidden="1" customHeight="1" x14ac:dyDescent="0.15"/>
    <row r="106" s="263" customFormat="1" ht="13.5" hidden="1" customHeight="1" x14ac:dyDescent="0.15"/>
    <row r="107" s="263" customFormat="1" ht="13.5" hidden="1" customHeight="1" x14ac:dyDescent="0.15"/>
    <row r="108" s="263" customFormat="1" ht="13.5" hidden="1" customHeight="1" x14ac:dyDescent="0.15"/>
    <row r="109" s="263" customFormat="1" ht="13.5" hidden="1" customHeight="1" x14ac:dyDescent="0.15"/>
    <row r="110" s="263" customFormat="1" ht="13.5" hidden="1" customHeight="1" x14ac:dyDescent="0.15"/>
    <row r="111" s="263" customFormat="1" ht="13.5" hidden="1" customHeight="1" x14ac:dyDescent="0.15"/>
    <row r="112" s="263" customFormat="1" ht="13.5" hidden="1" customHeight="1" x14ac:dyDescent="0.15"/>
    <row r="113" s="263" customFormat="1" ht="13.5" hidden="1" customHeight="1" x14ac:dyDescent="0.15"/>
    <row r="114" s="263" customFormat="1" ht="13.5" hidden="1" customHeight="1" x14ac:dyDescent="0.15"/>
    <row r="115" s="263" customFormat="1" ht="13.5" hidden="1" customHeight="1" x14ac:dyDescent="0.15"/>
    <row r="116" s="263" customFormat="1" ht="13.5" hidden="1" customHeight="1" x14ac:dyDescent="0.15"/>
    <row r="117" s="263" customFormat="1" ht="13.5" hidden="1" customHeight="1" x14ac:dyDescent="0.15"/>
    <row r="118" s="263" customFormat="1" ht="13.5" hidden="1" customHeight="1" x14ac:dyDescent="0.15"/>
    <row r="119" s="263" customFormat="1" ht="13.5" hidden="1" customHeight="1" x14ac:dyDescent="0.15"/>
    <row r="120" s="263" customFormat="1" ht="13.5" hidden="1" customHeight="1" x14ac:dyDescent="0.15"/>
    <row r="121" s="263" customFormat="1" ht="13.5" hidden="1" customHeight="1" x14ac:dyDescent="0.15"/>
    <row r="122" s="263" customFormat="1" ht="13.5" hidden="1" customHeight="1" x14ac:dyDescent="0.15"/>
    <row r="123" s="263" customFormat="1" ht="13.5" hidden="1" customHeight="1" x14ac:dyDescent="0.15"/>
    <row r="124" s="263" customFormat="1" ht="13.5" hidden="1" customHeight="1" x14ac:dyDescent="0.15"/>
    <row r="125" s="263" customFormat="1" ht="13.5" hidden="1" customHeight="1" x14ac:dyDescent="0.15"/>
    <row r="126" s="263" customFormat="1" ht="13.5" hidden="1" customHeight="1" x14ac:dyDescent="0.15"/>
    <row r="127" s="263" customFormat="1" ht="13.5" hidden="1" customHeight="1" x14ac:dyDescent="0.15"/>
    <row r="128" s="263" customFormat="1" ht="13.5" hidden="1" customHeight="1" x14ac:dyDescent="0.15"/>
    <row r="129" s="263" customFormat="1" ht="13.5" hidden="1" customHeight="1" x14ac:dyDescent="0.15"/>
    <row r="130" s="263" customFormat="1" ht="13.5" hidden="1" customHeight="1" x14ac:dyDescent="0.15"/>
    <row r="131" s="263" customFormat="1" ht="13.5" hidden="1" customHeight="1" x14ac:dyDescent="0.15"/>
    <row r="132" s="263" customFormat="1" ht="13.5" hidden="1" customHeight="1" x14ac:dyDescent="0.15"/>
    <row r="133" s="263" customFormat="1" ht="13.5" hidden="1" customHeight="1" x14ac:dyDescent="0.15"/>
    <row r="134" s="263" customFormat="1" ht="13.5" hidden="1" customHeight="1" x14ac:dyDescent="0.15"/>
    <row r="135" s="263" customFormat="1" ht="13.5" hidden="1" customHeight="1" x14ac:dyDescent="0.15"/>
    <row r="136" s="263" customFormat="1" ht="13.5" hidden="1" customHeight="1" x14ac:dyDescent="0.15"/>
    <row r="137" s="263" customFormat="1" ht="13.5" hidden="1" customHeight="1" x14ac:dyDescent="0.15"/>
    <row r="138" s="263" customFormat="1" ht="13.5" hidden="1" customHeight="1" x14ac:dyDescent="0.15"/>
    <row r="139" s="263" customFormat="1" ht="13.5" hidden="1" customHeight="1" x14ac:dyDescent="0.15"/>
    <row r="140" s="263" customFormat="1" ht="13.5" hidden="1" customHeight="1" x14ac:dyDescent="0.15"/>
    <row r="141" s="263" customFormat="1" ht="13.5" hidden="1" customHeight="1" x14ac:dyDescent="0.15"/>
    <row r="142" s="263" customFormat="1" ht="13.5" hidden="1" customHeight="1" x14ac:dyDescent="0.15"/>
    <row r="143" s="263" customFormat="1" ht="13.5" hidden="1" customHeight="1" x14ac:dyDescent="0.15"/>
    <row r="144" s="263" customFormat="1" ht="13.5" hidden="1" customHeight="1" x14ac:dyDescent="0.15"/>
    <row r="145" s="263" customFormat="1" ht="13.5" hidden="1" customHeight="1" x14ac:dyDescent="0.15"/>
    <row r="146" s="263" customFormat="1" ht="13.5" hidden="1" customHeight="1" x14ac:dyDescent="0.15"/>
    <row r="147" s="263" customFormat="1" ht="13.5" hidden="1" customHeight="1" x14ac:dyDescent="0.15"/>
    <row r="148" s="263" customFormat="1" ht="13.5" hidden="1" customHeight="1" x14ac:dyDescent="0.15"/>
    <row r="149" s="263" customFormat="1" ht="13.5" hidden="1" customHeight="1" x14ac:dyDescent="0.15"/>
    <row r="150" s="263" customFormat="1" ht="13.5" hidden="1" customHeight="1" x14ac:dyDescent="0.15"/>
    <row r="151" s="263" customFormat="1" ht="13.5" hidden="1" customHeight="1" x14ac:dyDescent="0.15"/>
    <row r="152" s="263" customFormat="1" ht="13.5" hidden="1" customHeight="1" x14ac:dyDescent="0.15"/>
    <row r="153" s="263" customFormat="1" ht="13.5" hidden="1" customHeight="1" x14ac:dyDescent="0.15"/>
    <row r="154" s="263" customFormat="1" ht="13.5" hidden="1" customHeight="1" x14ac:dyDescent="0.15"/>
    <row r="155" s="263" customFormat="1" ht="13.5" hidden="1" customHeight="1" x14ac:dyDescent="0.15"/>
    <row r="156" s="263" customFormat="1" ht="13.5" hidden="1" customHeight="1" x14ac:dyDescent="0.15"/>
    <row r="157" s="263" customFormat="1" ht="13.5" hidden="1" customHeight="1" x14ac:dyDescent="0.15"/>
    <row r="158" s="263" customFormat="1" ht="13.5" hidden="1" customHeight="1" x14ac:dyDescent="0.15"/>
    <row r="159" s="263" customFormat="1" ht="13.5" hidden="1" customHeight="1" x14ac:dyDescent="0.15"/>
    <row r="160" s="263" customFormat="1" ht="13.5" hidden="1" customHeight="1" x14ac:dyDescent="0.15"/>
  </sheetData>
  <sheetProtection algorithmName="SHA-512" hashValue="ZxWgwnPEfH0b/6yQSfBFN2DxuPtw1Lqy0IfESWli1kYDG94t9oPsR8etzg68ixnKFxybWgrNAa9S0BP39V87Tw==" saltValue="CIWLXJogbkiAllewGVyWq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A80A1-B2EF-4831-AEBE-C92F6D8F87D2}">
  <sheetPr>
    <pageSetUpPr fitToPage="1"/>
  </sheetPr>
  <dimension ref="A1:DR125"/>
  <sheetViews>
    <sheetView showGridLines="0" topLeftCell="A88" zoomScaleNormal="100" zoomScaleSheetLayoutView="70" workbookViewId="0"/>
  </sheetViews>
  <sheetFormatPr defaultColWidth="0" defaultRowHeight="13.5" customHeight="1" zeroHeight="1" x14ac:dyDescent="0.15"/>
  <cols>
    <col min="1" max="34" width="2.42578125" style="262" customWidth="1"/>
    <col min="35" max="122" width="2.42578125" style="261" customWidth="1"/>
    <col min="123" max="16384" width="2.42578125" style="261" hidden="1"/>
  </cols>
  <sheetData>
    <row r="1" spans="1:34"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x14ac:dyDescent="0.15">
      <c r="S2" s="261"/>
      <c r="AH2" s="261"/>
    </row>
    <row r="3" spans="1: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x14ac:dyDescent="0.15"/>
    <row r="5" spans="1:34" x14ac:dyDescent="0.15"/>
    <row r="6" spans="1:34" x14ac:dyDescent="0.15"/>
    <row r="7" spans="1:34" x14ac:dyDescent="0.15"/>
    <row r="8" spans="1:34" x14ac:dyDescent="0.15"/>
    <row r="9" spans="1:34" x14ac:dyDescent="0.15">
      <c r="AH9" s="26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510</v>
      </c>
    </row>
  </sheetData>
  <sheetProtection algorithmName="SHA-512" hashValue="qCDA/jjIndTJiJ1Kv3hofsdjomE6eA68XJ0Pxbsoo28HmXvdW/9udhxisDNfP07YpqM6060CRvu+Y8E3NjTHpA==" saltValue="d992uj2tol2SB+PHAxDwy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1FB3D-ACD2-4581-B833-051CE5F11E89}">
  <sheetPr>
    <pageSetUpPr fitToPage="1"/>
  </sheetPr>
  <dimension ref="A1:DR125"/>
  <sheetViews>
    <sheetView showGridLines="0" topLeftCell="A91" zoomScaleNormal="100" zoomScaleSheetLayoutView="55" workbookViewId="0"/>
  </sheetViews>
  <sheetFormatPr defaultColWidth="0" defaultRowHeight="13.5" customHeight="1" zeroHeight="1" x14ac:dyDescent="0.15"/>
  <cols>
    <col min="1" max="34" width="2.42578125" style="262" customWidth="1"/>
    <col min="35" max="122" width="2.42578125" style="261" customWidth="1"/>
    <col min="123" max="16384" width="2.42578125" style="261" hidden="1"/>
  </cols>
  <sheetData>
    <row r="1" spans="2:34"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x14ac:dyDescent="0.15">
      <c r="S2" s="261"/>
      <c r="AH2" s="261"/>
    </row>
    <row r="3" spans="2: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x14ac:dyDescent="0.15"/>
    <row r="5" spans="2:34" x14ac:dyDescent="0.15"/>
    <row r="6" spans="2:34" x14ac:dyDescent="0.15"/>
    <row r="7" spans="2:34" x14ac:dyDescent="0.15"/>
    <row r="8" spans="2:34" x14ac:dyDescent="0.15"/>
    <row r="9" spans="2:34" x14ac:dyDescent="0.15">
      <c r="AH9" s="26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c r="AG59" s="261"/>
      <c r="AH59" s="261"/>
    </row>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510</v>
      </c>
    </row>
  </sheetData>
  <sheetProtection algorithmName="SHA-512" hashValue="+3KszqaBnxEVEznQdNUHYY+oaxRJ1aa+0n+6Rg0uClWJN1Fvgj9raCpbd9/C76Zpe0XbMsCGk4GlK0VXZzGPbA==" saltValue="sEy/dsraDiPPPqduPk2RV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40625" defaultRowHeight="13.5" x14ac:dyDescent="0.15"/>
  <cols>
    <col min="1" max="1" width="45.85546875" style="148" customWidth="1"/>
    <col min="2" max="8" width="13.42578125" style="148" customWidth="1"/>
    <col min="9" max="16384" width="11.140625" style="148"/>
  </cols>
  <sheetData>
    <row r="1" spans="1:8" x14ac:dyDescent="0.15">
      <c r="A1" s="142"/>
      <c r="B1" s="143"/>
      <c r="C1" s="144"/>
      <c r="D1" s="145"/>
      <c r="E1" s="146"/>
      <c r="F1" s="146"/>
      <c r="G1" s="146"/>
      <c r="H1" s="147"/>
    </row>
    <row r="2" spans="1:8" x14ac:dyDescent="0.15">
      <c r="A2" s="149"/>
      <c r="B2" s="150"/>
      <c r="C2" s="151"/>
      <c r="D2" s="152" t="s">
        <v>52</v>
      </c>
      <c r="E2" s="153"/>
      <c r="F2" s="154" t="s">
        <v>560</v>
      </c>
      <c r="G2" s="155"/>
      <c r="H2" s="156"/>
    </row>
    <row r="3" spans="1:8" x14ac:dyDescent="0.15">
      <c r="A3" s="152" t="s">
        <v>553</v>
      </c>
      <c r="B3" s="157"/>
      <c r="C3" s="158"/>
      <c r="D3" s="159">
        <v>204579</v>
      </c>
      <c r="E3" s="160"/>
      <c r="F3" s="161">
        <v>79466</v>
      </c>
      <c r="G3" s="162"/>
      <c r="H3" s="163"/>
    </row>
    <row r="4" spans="1:8" x14ac:dyDescent="0.15">
      <c r="A4" s="164"/>
      <c r="B4" s="165"/>
      <c r="C4" s="166"/>
      <c r="D4" s="167">
        <v>45141</v>
      </c>
      <c r="E4" s="168"/>
      <c r="F4" s="169">
        <v>44645</v>
      </c>
      <c r="G4" s="170"/>
      <c r="H4" s="171"/>
    </row>
    <row r="5" spans="1:8" x14ac:dyDescent="0.15">
      <c r="A5" s="152" t="s">
        <v>555</v>
      </c>
      <c r="B5" s="157"/>
      <c r="C5" s="158"/>
      <c r="D5" s="159">
        <v>263566</v>
      </c>
      <c r="E5" s="160"/>
      <c r="F5" s="161">
        <v>90072</v>
      </c>
      <c r="G5" s="162"/>
      <c r="H5" s="163"/>
    </row>
    <row r="6" spans="1:8" x14ac:dyDescent="0.15">
      <c r="A6" s="164"/>
      <c r="B6" s="165"/>
      <c r="C6" s="166"/>
      <c r="D6" s="167">
        <v>98679</v>
      </c>
      <c r="E6" s="168"/>
      <c r="F6" s="169">
        <v>46083</v>
      </c>
      <c r="G6" s="170"/>
      <c r="H6" s="171"/>
    </row>
    <row r="7" spans="1:8" x14ac:dyDescent="0.15">
      <c r="A7" s="152" t="s">
        <v>556</v>
      </c>
      <c r="B7" s="157"/>
      <c r="C7" s="158"/>
      <c r="D7" s="159">
        <v>414231</v>
      </c>
      <c r="E7" s="160"/>
      <c r="F7" s="161">
        <v>88328</v>
      </c>
      <c r="G7" s="162"/>
      <c r="H7" s="163"/>
    </row>
    <row r="8" spans="1:8" x14ac:dyDescent="0.15">
      <c r="A8" s="164"/>
      <c r="B8" s="165"/>
      <c r="C8" s="166"/>
      <c r="D8" s="167">
        <v>117585</v>
      </c>
      <c r="E8" s="168"/>
      <c r="F8" s="169">
        <v>49013</v>
      </c>
      <c r="G8" s="170"/>
      <c r="H8" s="171"/>
    </row>
    <row r="9" spans="1:8" x14ac:dyDescent="0.15">
      <c r="A9" s="152" t="s">
        <v>557</v>
      </c>
      <c r="B9" s="157"/>
      <c r="C9" s="158"/>
      <c r="D9" s="159">
        <v>498622</v>
      </c>
      <c r="E9" s="160"/>
      <c r="F9" s="161">
        <v>103390</v>
      </c>
      <c r="G9" s="162"/>
      <c r="H9" s="163"/>
    </row>
    <row r="10" spans="1:8" x14ac:dyDescent="0.15">
      <c r="A10" s="164"/>
      <c r="B10" s="165"/>
      <c r="C10" s="166"/>
      <c r="D10" s="167">
        <v>61020</v>
      </c>
      <c r="E10" s="168"/>
      <c r="F10" s="169">
        <v>51269</v>
      </c>
      <c r="G10" s="170"/>
      <c r="H10" s="171"/>
    </row>
    <row r="11" spans="1:8" x14ac:dyDescent="0.15">
      <c r="A11" s="152" t="s">
        <v>558</v>
      </c>
      <c r="B11" s="157"/>
      <c r="C11" s="158"/>
      <c r="D11" s="159">
        <v>372195</v>
      </c>
      <c r="E11" s="160"/>
      <c r="F11" s="161">
        <v>117234</v>
      </c>
      <c r="G11" s="162"/>
      <c r="H11" s="163"/>
    </row>
    <row r="12" spans="1:8" x14ac:dyDescent="0.15">
      <c r="A12" s="164"/>
      <c r="B12" s="165"/>
      <c r="C12" s="172"/>
      <c r="D12" s="167">
        <v>28738</v>
      </c>
      <c r="E12" s="168"/>
      <c r="F12" s="169">
        <v>59796</v>
      </c>
      <c r="G12" s="170"/>
      <c r="H12" s="171"/>
    </row>
    <row r="13" spans="1:8" x14ac:dyDescent="0.15">
      <c r="A13" s="152"/>
      <c r="B13" s="157"/>
      <c r="C13" s="158"/>
      <c r="D13" s="159">
        <v>350639</v>
      </c>
      <c r="E13" s="160"/>
      <c r="F13" s="161">
        <v>95698</v>
      </c>
      <c r="G13" s="173"/>
      <c r="H13" s="163"/>
    </row>
    <row r="14" spans="1:8" x14ac:dyDescent="0.15">
      <c r="A14" s="164"/>
      <c r="B14" s="165"/>
      <c r="C14" s="166"/>
      <c r="D14" s="167">
        <v>70233</v>
      </c>
      <c r="E14" s="168"/>
      <c r="F14" s="169">
        <v>50161</v>
      </c>
      <c r="G14" s="170"/>
      <c r="H14" s="171"/>
    </row>
    <row r="17" spans="1:11" x14ac:dyDescent="0.15">
      <c r="A17" s="148" t="s">
        <v>53</v>
      </c>
    </row>
    <row r="18" spans="1:11" x14ac:dyDescent="0.15">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x14ac:dyDescent="0.15">
      <c r="A19" s="174" t="s">
        <v>54</v>
      </c>
      <c r="B19" s="174">
        <f>ROUND(VALUE(SUBSTITUTE(実質収支比率等に係る経年分析!F$48,"▲","-")),2)</f>
        <v>7.88</v>
      </c>
      <c r="C19" s="174">
        <f>ROUND(VALUE(SUBSTITUTE(実質収支比率等に係る経年分析!G$48,"▲","-")),2)</f>
        <v>20.68</v>
      </c>
      <c r="D19" s="174">
        <f>ROUND(VALUE(SUBSTITUTE(実質収支比率等に係る経年分析!H$48,"▲","-")),2)</f>
        <v>10.84</v>
      </c>
      <c r="E19" s="174">
        <f>ROUND(VALUE(SUBSTITUTE(実質収支比率等に係る経年分析!I$48,"▲","-")),2)</f>
        <v>4.8</v>
      </c>
      <c r="F19" s="174">
        <f>ROUND(VALUE(SUBSTITUTE(実質収支比率等に係る経年分析!J$48,"▲","-")),2)</f>
        <v>8.7200000000000006</v>
      </c>
    </row>
    <row r="20" spans="1:11" x14ac:dyDescent="0.15">
      <c r="A20" s="174" t="s">
        <v>55</v>
      </c>
      <c r="B20" s="174">
        <f>ROUND(VALUE(SUBSTITUTE(実質収支比率等に係る経年分析!F$47,"▲","-")),2)</f>
        <v>60.17</v>
      </c>
      <c r="C20" s="174">
        <f>ROUND(VALUE(SUBSTITUTE(実質収支比率等に係る経年分析!G$47,"▲","-")),2)</f>
        <v>58.73</v>
      </c>
      <c r="D20" s="174">
        <f>ROUND(VALUE(SUBSTITUTE(実質収支比率等に係る経年分析!H$47,"▲","-")),2)</f>
        <v>58.48</v>
      </c>
      <c r="E20" s="174">
        <f>ROUND(VALUE(SUBSTITUTE(実質収支比率等に係る経年分析!I$47,"▲","-")),2)</f>
        <v>54.68</v>
      </c>
      <c r="F20" s="174">
        <f>ROUND(VALUE(SUBSTITUTE(実質収支比率等に係る経年分析!J$47,"▲","-")),2)</f>
        <v>43.71</v>
      </c>
    </row>
    <row r="21" spans="1:11" x14ac:dyDescent="0.15">
      <c r="A21" s="174" t="s">
        <v>56</v>
      </c>
      <c r="B21" s="174">
        <f>IF(ISNUMBER(VALUE(SUBSTITUTE(実質収支比率等に係る経年分析!F$49,"▲","-"))),ROUND(VALUE(SUBSTITUTE(実質収支比率等に係る経年分析!F$49,"▲","-")),2),NA())</f>
        <v>-2.34</v>
      </c>
      <c r="C21" s="174">
        <f>IF(ISNUMBER(VALUE(SUBSTITUTE(実質収支比率等に係る経年分析!G$49,"▲","-"))),ROUND(VALUE(SUBSTITUTE(実質収支比率等に係る経年分析!G$49,"▲","-")),2),NA())</f>
        <v>13</v>
      </c>
      <c r="D21" s="174">
        <f>IF(ISNUMBER(VALUE(SUBSTITUTE(実質収支比率等に係る経年分析!H$49,"▲","-"))),ROUND(VALUE(SUBSTITUTE(実質収支比率等に係る経年分析!H$49,"▲","-")),2),NA())</f>
        <v>-9.1</v>
      </c>
      <c r="E21" s="174">
        <f>IF(ISNUMBER(VALUE(SUBSTITUTE(実質収支比率等に係る経年分析!I$49,"▲","-"))),ROUND(VALUE(SUBSTITUTE(実質収支比率等に係る経年分析!I$49,"▲","-")),2),NA())</f>
        <v>-8.99</v>
      </c>
      <c r="F21" s="174">
        <f>IF(ISNUMBER(VALUE(SUBSTITUTE(実質収支比率等に係る経年分析!J$49,"▲","-"))),ROUND(VALUE(SUBSTITUTE(実質収支比率等に係る経年分析!J$49,"▲","-")),2),NA())</f>
        <v>-3</v>
      </c>
    </row>
    <row r="24" spans="1:11" x14ac:dyDescent="0.15">
      <c r="A24" s="148" t="s">
        <v>57</v>
      </c>
    </row>
    <row r="25" spans="1:11" x14ac:dyDescent="0.15">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x14ac:dyDescent="0.15">
      <c r="A26" s="175"/>
      <c r="B26" s="175" t="s">
        <v>58</v>
      </c>
      <c r="C26" s="175" t="s">
        <v>59</v>
      </c>
      <c r="D26" s="175" t="s">
        <v>58</v>
      </c>
      <c r="E26" s="175" t="s">
        <v>59</v>
      </c>
      <c r="F26" s="175" t="s">
        <v>58</v>
      </c>
      <c r="G26" s="175" t="s">
        <v>59</v>
      </c>
      <c r="H26" s="175" t="s">
        <v>58</v>
      </c>
      <c r="I26" s="175" t="s">
        <v>59</v>
      </c>
      <c r="J26" s="175" t="s">
        <v>58</v>
      </c>
      <c r="K26" s="175" t="s">
        <v>59</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0.01</v>
      </c>
    </row>
    <row r="33" spans="1:16" x14ac:dyDescent="0.15">
      <c r="A33" s="175" t="str">
        <f>IF(連結実質赤字比率に係る赤字・黒字の構成分析!C$37="",NA(),連結実質赤字比率に係る赤字・黒字の構成分析!C$37)</f>
        <v>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0.25</v>
      </c>
    </row>
    <row r="34" spans="1:16" x14ac:dyDescent="0.15">
      <c r="A34" s="175" t="str">
        <f>IF(連結実質赤字比率に係る赤字・黒字の構成分析!C$36="",NA(),連結実質赤字比率に係る赤字・黒字の構成分析!C$36)</f>
        <v>恩納村国民健康保険特別会計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1.87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3.66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1.46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0.61</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7.88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20.68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10.84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8.7100000000000009</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19.46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18.96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19.63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21.67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18.5</v>
      </c>
    </row>
    <row r="39" spans="1:16" x14ac:dyDescent="0.15">
      <c r="A39" s="148" t="s">
        <v>60</v>
      </c>
    </row>
    <row r="40" spans="1:16" x14ac:dyDescent="0.15">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x14ac:dyDescent="0.15">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15">
      <c r="A42" s="176" t="s">
        <v>63</v>
      </c>
      <c r="B42" s="176"/>
      <c r="C42" s="176"/>
      <c r="D42" s="176">
        <f>'実質公債費比率（分子）の構造'!K$52</f>
        <v>346</v>
      </c>
      <c r="E42" s="176"/>
      <c r="F42" s="176"/>
      <c r="G42" s="176">
        <f>'実質公債費比率（分子）の構造'!L$52</f>
        <v>332</v>
      </c>
      <c r="H42" s="176"/>
      <c r="I42" s="176"/>
      <c r="J42" s="176">
        <f>'実質公債費比率（分子）の構造'!M$52</f>
        <v>334</v>
      </c>
      <c r="K42" s="176"/>
      <c r="L42" s="176"/>
      <c r="M42" s="176">
        <f>'実質公債費比率（分子）の構造'!N$52</f>
        <v>319</v>
      </c>
      <c r="N42" s="176"/>
      <c r="O42" s="176"/>
      <c r="P42" s="176">
        <f>'実質公債費比率（分子）の構造'!O$52</f>
        <v>317</v>
      </c>
    </row>
    <row r="43" spans="1:16" x14ac:dyDescent="0.15">
      <c r="A43" s="176" t="s">
        <v>64</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65</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66</v>
      </c>
      <c r="B45" s="176">
        <f>'実質公債費比率（分子）の構造'!K$49</f>
        <v>56</v>
      </c>
      <c r="C45" s="176"/>
      <c r="D45" s="176"/>
      <c r="E45" s="176">
        <f>'実質公債費比率（分子）の構造'!L$49</f>
        <v>56</v>
      </c>
      <c r="F45" s="176"/>
      <c r="G45" s="176"/>
      <c r="H45" s="176">
        <f>'実質公債費比率（分子）の構造'!M$49</f>
        <v>22</v>
      </c>
      <c r="I45" s="176"/>
      <c r="J45" s="176"/>
      <c r="K45" s="176">
        <f>'実質公債費比率（分子）の構造'!N$49</f>
        <v>27</v>
      </c>
      <c r="L45" s="176"/>
      <c r="M45" s="176"/>
      <c r="N45" s="176">
        <f>'実質公債費比率（分子）の構造'!O$49</f>
        <v>26</v>
      </c>
      <c r="O45" s="176"/>
      <c r="P45" s="176"/>
    </row>
    <row r="46" spans="1:16" x14ac:dyDescent="0.15">
      <c r="A46" s="176" t="s">
        <v>67</v>
      </c>
      <c r="B46" s="176">
        <f>'実質公債費比率（分子）の構造'!K$48</f>
        <v>27</v>
      </c>
      <c r="C46" s="176"/>
      <c r="D46" s="176"/>
      <c r="E46" s="176">
        <f>'実質公債費比率（分子）の構造'!L$48</f>
        <v>27</v>
      </c>
      <c r="F46" s="176"/>
      <c r="G46" s="176"/>
      <c r="H46" s="176">
        <f>'実質公債費比率（分子）の構造'!M$48</f>
        <v>35</v>
      </c>
      <c r="I46" s="176"/>
      <c r="J46" s="176"/>
      <c r="K46" s="176">
        <f>'実質公債費比率（分子）の構造'!N$48</f>
        <v>41</v>
      </c>
      <c r="L46" s="176"/>
      <c r="M46" s="176"/>
      <c r="N46" s="176">
        <f>'実質公債費比率（分子）の構造'!O$48</f>
        <v>45</v>
      </c>
      <c r="O46" s="176"/>
      <c r="P46" s="176"/>
    </row>
    <row r="47" spans="1:16" x14ac:dyDescent="0.15">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436</v>
      </c>
      <c r="C49" s="176"/>
      <c r="D49" s="176"/>
      <c r="E49" s="176">
        <f>'実質公債費比率（分子）の構造'!L$45</f>
        <v>432</v>
      </c>
      <c r="F49" s="176"/>
      <c r="G49" s="176"/>
      <c r="H49" s="176">
        <f>'実質公債費比率（分子）の構造'!M$45</f>
        <v>414</v>
      </c>
      <c r="I49" s="176"/>
      <c r="J49" s="176"/>
      <c r="K49" s="176">
        <f>'実質公債費比率（分子）の構造'!N$45</f>
        <v>407</v>
      </c>
      <c r="L49" s="176"/>
      <c r="M49" s="176"/>
      <c r="N49" s="176">
        <f>'実質公債費比率（分子）の構造'!O$45</f>
        <v>403</v>
      </c>
      <c r="O49" s="176"/>
      <c r="P49" s="176"/>
    </row>
    <row r="50" spans="1:16" x14ac:dyDescent="0.15">
      <c r="A50" s="176" t="s">
        <v>71</v>
      </c>
      <c r="B50" s="176" t="e">
        <f>NA()</f>
        <v>#N/A</v>
      </c>
      <c r="C50" s="176">
        <f>IF(ISNUMBER('実質公債費比率（分子）の構造'!K$53),'実質公債費比率（分子）の構造'!K$53,NA())</f>
        <v>173</v>
      </c>
      <c r="D50" s="176" t="e">
        <f>NA()</f>
        <v>#N/A</v>
      </c>
      <c r="E50" s="176" t="e">
        <f>NA()</f>
        <v>#N/A</v>
      </c>
      <c r="F50" s="176">
        <f>IF(ISNUMBER('実質公債費比率（分子）の構造'!L$53),'実質公債費比率（分子）の構造'!L$53,NA())</f>
        <v>183</v>
      </c>
      <c r="G50" s="176" t="e">
        <f>NA()</f>
        <v>#N/A</v>
      </c>
      <c r="H50" s="176" t="e">
        <f>NA()</f>
        <v>#N/A</v>
      </c>
      <c r="I50" s="176">
        <f>IF(ISNUMBER('実質公債費比率（分子）の構造'!M$53),'実質公債費比率（分子）の構造'!M$53,NA())</f>
        <v>137</v>
      </c>
      <c r="J50" s="176" t="e">
        <f>NA()</f>
        <v>#N/A</v>
      </c>
      <c r="K50" s="176" t="e">
        <f>NA()</f>
        <v>#N/A</v>
      </c>
      <c r="L50" s="176">
        <f>IF(ISNUMBER('実質公債費比率（分子）の構造'!N$53),'実質公債費比率（分子）の構造'!N$53,NA())</f>
        <v>156</v>
      </c>
      <c r="M50" s="176" t="e">
        <f>NA()</f>
        <v>#N/A</v>
      </c>
      <c r="N50" s="176" t="e">
        <f>NA()</f>
        <v>#N/A</v>
      </c>
      <c r="O50" s="176">
        <f>IF(ISNUMBER('実質公債費比率（分子）の構造'!O$53),'実質公債費比率（分子）の構造'!O$53,NA())</f>
        <v>157</v>
      </c>
      <c r="P50" s="176" t="e">
        <f>NA()</f>
        <v>#N/A</v>
      </c>
    </row>
    <row r="53" spans="1:16" x14ac:dyDescent="0.15">
      <c r="A53" s="148" t="s">
        <v>72</v>
      </c>
    </row>
    <row r="54" spans="1:16" x14ac:dyDescent="0.15">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43</v>
      </c>
      <c r="B56" s="175"/>
      <c r="C56" s="175"/>
      <c r="D56" s="175">
        <f>'将来負担比率（分子）の構造'!I$52</f>
        <v>3360</v>
      </c>
      <c r="E56" s="175"/>
      <c r="F56" s="175"/>
      <c r="G56" s="175">
        <f>'将来負担比率（分子）の構造'!J$52</f>
        <v>3418</v>
      </c>
      <c r="H56" s="175"/>
      <c r="I56" s="175"/>
      <c r="J56" s="175">
        <f>'将来負担比率（分子）の構造'!K$52</f>
        <v>3372</v>
      </c>
      <c r="K56" s="175"/>
      <c r="L56" s="175"/>
      <c r="M56" s="175">
        <f>'将来負担比率（分子）の構造'!L$52</f>
        <v>3763</v>
      </c>
      <c r="N56" s="175"/>
      <c r="O56" s="175"/>
      <c r="P56" s="175">
        <f>'将来負担比率（分子）の構造'!M$52</f>
        <v>3660</v>
      </c>
    </row>
    <row r="57" spans="1:16" x14ac:dyDescent="0.15">
      <c r="A57" s="175" t="s">
        <v>42</v>
      </c>
      <c r="B57" s="175"/>
      <c r="C57" s="175"/>
      <c r="D57" s="175">
        <f>'将来負担比率（分子）の構造'!I$51</f>
        <v>66</v>
      </c>
      <c r="E57" s="175"/>
      <c r="F57" s="175"/>
      <c r="G57" s="175">
        <f>'将来負担比率（分子）の構造'!J$51</f>
        <v>69</v>
      </c>
      <c r="H57" s="175"/>
      <c r="I57" s="175"/>
      <c r="J57" s="175">
        <f>'将来負担比率（分子）の構造'!K$51</f>
        <v>58</v>
      </c>
      <c r="K57" s="175"/>
      <c r="L57" s="175"/>
      <c r="M57" s="175">
        <f>'将来負担比率（分子）の構造'!L$51</f>
        <v>42</v>
      </c>
      <c r="N57" s="175"/>
      <c r="O57" s="175"/>
      <c r="P57" s="175">
        <f>'将来負担比率（分子）の構造'!M$51</f>
        <v>37</v>
      </c>
    </row>
    <row r="58" spans="1:16" x14ac:dyDescent="0.15">
      <c r="A58" s="175" t="s">
        <v>41</v>
      </c>
      <c r="B58" s="175"/>
      <c r="C58" s="175"/>
      <c r="D58" s="175">
        <f>'将来負担比率（分子）の構造'!I$50</f>
        <v>5182</v>
      </c>
      <c r="E58" s="175"/>
      <c r="F58" s="175"/>
      <c r="G58" s="175">
        <f>'将来負担比率（分子）の構造'!J$50</f>
        <v>4688</v>
      </c>
      <c r="H58" s="175"/>
      <c r="I58" s="175"/>
      <c r="J58" s="175">
        <f>'将来負担比率（分子）の構造'!K$50</f>
        <v>4802</v>
      </c>
      <c r="K58" s="175"/>
      <c r="L58" s="175"/>
      <c r="M58" s="175">
        <f>'将来負担比率（分子）の構造'!L$50</f>
        <v>4346</v>
      </c>
      <c r="N58" s="175"/>
      <c r="O58" s="175"/>
      <c r="P58" s="175">
        <f>'将来負担比率（分子）の構造'!M$50</f>
        <v>3760</v>
      </c>
    </row>
    <row r="59" spans="1:16" x14ac:dyDescent="0.15">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36</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35</v>
      </c>
      <c r="B62" s="175">
        <f>'将来負担比率（分子）の構造'!I$45</f>
        <v>349</v>
      </c>
      <c r="C62" s="175"/>
      <c r="D62" s="175"/>
      <c r="E62" s="175">
        <f>'将来負担比率（分子）の構造'!J$45</f>
        <v>256</v>
      </c>
      <c r="F62" s="175"/>
      <c r="G62" s="175"/>
      <c r="H62" s="175">
        <f>'将来負担比率（分子）の構造'!K$45</f>
        <v>268</v>
      </c>
      <c r="I62" s="175"/>
      <c r="J62" s="175"/>
      <c r="K62" s="175">
        <f>'将来負担比率（分子）の構造'!L$45</f>
        <v>242</v>
      </c>
      <c r="L62" s="175"/>
      <c r="M62" s="175"/>
      <c r="N62" s="175">
        <f>'将来負担比率（分子）の構造'!M$45</f>
        <v>280</v>
      </c>
      <c r="O62" s="175"/>
      <c r="P62" s="175"/>
    </row>
    <row r="63" spans="1:16" x14ac:dyDescent="0.15">
      <c r="A63" s="175" t="s">
        <v>34</v>
      </c>
      <c r="B63" s="175">
        <f>'将来負担比率（分子）の構造'!I$44</f>
        <v>249</v>
      </c>
      <c r="C63" s="175"/>
      <c r="D63" s="175"/>
      <c r="E63" s="175">
        <f>'将来負担比率（分子）の構造'!J$44</f>
        <v>201</v>
      </c>
      <c r="F63" s="175"/>
      <c r="G63" s="175"/>
      <c r="H63" s="175">
        <f>'将来負担比率（分子）の構造'!K$44</f>
        <v>194</v>
      </c>
      <c r="I63" s="175"/>
      <c r="J63" s="175"/>
      <c r="K63" s="175">
        <f>'将来負担比率（分子）の構造'!L$44</f>
        <v>167</v>
      </c>
      <c r="L63" s="175"/>
      <c r="M63" s="175"/>
      <c r="N63" s="175">
        <f>'将来負担比率（分子）の構造'!M$44</f>
        <v>152</v>
      </c>
      <c r="O63" s="175"/>
      <c r="P63" s="175"/>
    </row>
    <row r="64" spans="1:16" x14ac:dyDescent="0.15">
      <c r="A64" s="175" t="s">
        <v>33</v>
      </c>
      <c r="B64" s="175">
        <f>'将来負担比率（分子）の構造'!I$43</f>
        <v>741</v>
      </c>
      <c r="C64" s="175"/>
      <c r="D64" s="175"/>
      <c r="E64" s="175">
        <f>'将来負担比率（分子）の構造'!J$43</f>
        <v>770</v>
      </c>
      <c r="F64" s="175"/>
      <c r="G64" s="175"/>
      <c r="H64" s="175">
        <f>'将来負担比率（分子）の構造'!K$43</f>
        <v>767</v>
      </c>
      <c r="I64" s="175"/>
      <c r="J64" s="175"/>
      <c r="K64" s="175">
        <f>'将来負担比率（分子）の構造'!L$43</f>
        <v>796</v>
      </c>
      <c r="L64" s="175"/>
      <c r="M64" s="175"/>
      <c r="N64" s="175">
        <f>'将来負担比率（分子）の構造'!M$43</f>
        <v>833</v>
      </c>
      <c r="O64" s="175"/>
      <c r="P64" s="175"/>
    </row>
    <row r="65" spans="1:16" x14ac:dyDescent="0.15">
      <c r="A65" s="175" t="s">
        <v>32</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31</v>
      </c>
      <c r="B66" s="175">
        <f>'将来負担比率（分子）の構造'!I$41</f>
        <v>3786</v>
      </c>
      <c r="C66" s="175"/>
      <c r="D66" s="175"/>
      <c r="E66" s="175">
        <f>'将来負担比率（分子）の構造'!J$41</f>
        <v>3661</v>
      </c>
      <c r="F66" s="175"/>
      <c r="G66" s="175"/>
      <c r="H66" s="175">
        <f>'将来負担比率（分子）の構造'!K$41</f>
        <v>4102</v>
      </c>
      <c r="I66" s="175"/>
      <c r="J66" s="175"/>
      <c r="K66" s="175">
        <f>'将来負担比率（分子）の構造'!L$41</f>
        <v>5324</v>
      </c>
      <c r="L66" s="175"/>
      <c r="M66" s="175"/>
      <c r="N66" s="175">
        <f>'将来負担比率（分子）の構造'!M$41</f>
        <v>5284</v>
      </c>
      <c r="O66" s="175"/>
      <c r="P66" s="175"/>
    </row>
    <row r="67" spans="1:16" x14ac:dyDescent="0.15">
      <c r="A67" s="175" t="s">
        <v>75</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76</v>
      </c>
      <c r="B70" s="177"/>
      <c r="C70" s="177"/>
      <c r="D70" s="177"/>
      <c r="E70" s="177"/>
      <c r="F70" s="177"/>
    </row>
    <row r="71" spans="1:16" x14ac:dyDescent="0.15">
      <c r="A71" s="178"/>
      <c r="B71" s="178" t="str">
        <f>基金残高に係る経年分析!F54</f>
        <v>H30</v>
      </c>
      <c r="C71" s="178" t="str">
        <f>基金残高に係る経年分析!G54</f>
        <v>R01</v>
      </c>
      <c r="D71" s="178" t="str">
        <f>基金残高に係る経年分析!H54</f>
        <v>R02</v>
      </c>
    </row>
    <row r="72" spans="1:16" x14ac:dyDescent="0.15">
      <c r="A72" s="178" t="s">
        <v>77</v>
      </c>
      <c r="B72" s="179">
        <f>基金残高に係る経年分析!F55</f>
        <v>1932</v>
      </c>
      <c r="C72" s="179">
        <f>基金残高に係る経年分析!G55</f>
        <v>1828</v>
      </c>
      <c r="D72" s="179">
        <f>基金残高に係る経年分析!H55</f>
        <v>1569</v>
      </c>
    </row>
    <row r="73" spans="1:16" x14ac:dyDescent="0.15">
      <c r="A73" s="178" t="s">
        <v>78</v>
      </c>
      <c r="B73" s="179">
        <f>基金残高に係る経年分析!F56</f>
        <v>483</v>
      </c>
      <c r="C73" s="179">
        <f>基金残高に係る経年分析!G56</f>
        <v>484</v>
      </c>
      <c r="D73" s="179">
        <f>基金残高に係る経年分析!H56</f>
        <v>484</v>
      </c>
    </row>
    <row r="74" spans="1:16" x14ac:dyDescent="0.15">
      <c r="A74" s="178" t="s">
        <v>79</v>
      </c>
      <c r="B74" s="179">
        <f>基金残高に係る経年分析!F57</f>
        <v>2547</v>
      </c>
      <c r="C74" s="179">
        <f>基金残高に係る経年分析!G57</f>
        <v>2398</v>
      </c>
      <c r="D74" s="179">
        <f>基金残高に係る経年分析!H57</f>
        <v>2353</v>
      </c>
    </row>
  </sheetData>
  <sheetProtection algorithmName="SHA-512" hashValue="qjI1oL9LIR8iK8KeLCXWiZmCh0O/uTbSclAajKoAzCE0fFvpyLwXRr6/ce7IB+AXSdjaSTnvJhS3vufaQsx6zw==" saltValue="+tCtL3VaBB3IsQNMfn5w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5703125" style="215" customWidth="1"/>
    <col min="96" max="133" width="1.5703125" style="227" customWidth="1"/>
    <col min="134" max="143" width="1.5703125" style="215" customWidth="1"/>
    <col min="144" max="16384" width="0" style="215" hidden="1"/>
  </cols>
  <sheetData>
    <row r="1" spans="2:143" ht="22.5" customHeight="1" thickBot="1" x14ac:dyDescent="0.2">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613" t="s">
        <v>212</v>
      </c>
      <c r="DI1" s="614"/>
      <c r="DJ1" s="614"/>
      <c r="DK1" s="614"/>
      <c r="DL1" s="614"/>
      <c r="DM1" s="614"/>
      <c r="DN1" s="615"/>
      <c r="DO1" s="215"/>
      <c r="DP1" s="613" t="s">
        <v>213</v>
      </c>
      <c r="DQ1" s="614"/>
      <c r="DR1" s="614"/>
      <c r="DS1" s="614"/>
      <c r="DT1" s="614"/>
      <c r="DU1" s="614"/>
      <c r="DV1" s="614"/>
      <c r="DW1" s="614"/>
      <c r="DX1" s="614"/>
      <c r="DY1" s="614"/>
      <c r="DZ1" s="614"/>
      <c r="EA1" s="614"/>
      <c r="EB1" s="614"/>
      <c r="EC1" s="615"/>
      <c r="ED1" s="214"/>
      <c r="EE1" s="214"/>
      <c r="EF1" s="214"/>
      <c r="EG1" s="214"/>
      <c r="EH1" s="214"/>
      <c r="EI1" s="214"/>
      <c r="EJ1" s="214"/>
      <c r="EK1" s="214"/>
      <c r="EL1" s="214"/>
      <c r="EM1" s="214"/>
    </row>
    <row r="2" spans="2:143" ht="22.5" customHeight="1" x14ac:dyDescent="0.15">
      <c r="B2" s="216" t="s">
        <v>214</v>
      </c>
      <c r="R2" s="217"/>
      <c r="S2" s="217"/>
      <c r="T2" s="217"/>
      <c r="U2" s="217"/>
      <c r="V2" s="217"/>
      <c r="W2" s="217"/>
      <c r="X2" s="217"/>
      <c r="Y2" s="217"/>
      <c r="Z2" s="217"/>
      <c r="AA2" s="217"/>
      <c r="AB2" s="217"/>
      <c r="AC2" s="217"/>
      <c r="AE2" s="218"/>
      <c r="AF2" s="218"/>
      <c r="AG2" s="218"/>
      <c r="AH2" s="218"/>
      <c r="AI2" s="218"/>
      <c r="AJ2" s="217"/>
      <c r="AK2" s="217"/>
      <c r="AL2" s="217"/>
      <c r="AM2" s="217"/>
      <c r="AN2" s="217"/>
      <c r="AO2" s="217"/>
      <c r="AP2" s="217"/>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2:143" ht="11.25" customHeight="1" x14ac:dyDescent="0.15">
      <c r="B3" s="616" t="s">
        <v>215</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216</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6" t="s">
        <v>217</v>
      </c>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8"/>
    </row>
    <row r="4" spans="2:143" ht="11.25" customHeight="1" x14ac:dyDescent="0.15">
      <c r="B4" s="616" t="s">
        <v>1</v>
      </c>
      <c r="C4" s="617"/>
      <c r="D4" s="617"/>
      <c r="E4" s="617"/>
      <c r="F4" s="617"/>
      <c r="G4" s="617"/>
      <c r="H4" s="617"/>
      <c r="I4" s="617"/>
      <c r="J4" s="617"/>
      <c r="K4" s="617"/>
      <c r="L4" s="617"/>
      <c r="M4" s="617"/>
      <c r="N4" s="617"/>
      <c r="O4" s="617"/>
      <c r="P4" s="617"/>
      <c r="Q4" s="618"/>
      <c r="R4" s="616" t="s">
        <v>218</v>
      </c>
      <c r="S4" s="617"/>
      <c r="T4" s="617"/>
      <c r="U4" s="617"/>
      <c r="V4" s="617"/>
      <c r="W4" s="617"/>
      <c r="X4" s="617"/>
      <c r="Y4" s="618"/>
      <c r="Z4" s="616" t="s">
        <v>219</v>
      </c>
      <c r="AA4" s="617"/>
      <c r="AB4" s="617"/>
      <c r="AC4" s="618"/>
      <c r="AD4" s="616" t="s">
        <v>220</v>
      </c>
      <c r="AE4" s="617"/>
      <c r="AF4" s="617"/>
      <c r="AG4" s="617"/>
      <c r="AH4" s="617"/>
      <c r="AI4" s="617"/>
      <c r="AJ4" s="617"/>
      <c r="AK4" s="618"/>
      <c r="AL4" s="616" t="s">
        <v>219</v>
      </c>
      <c r="AM4" s="617"/>
      <c r="AN4" s="617"/>
      <c r="AO4" s="618"/>
      <c r="AP4" s="619" t="s">
        <v>221</v>
      </c>
      <c r="AQ4" s="619"/>
      <c r="AR4" s="619"/>
      <c r="AS4" s="619"/>
      <c r="AT4" s="619"/>
      <c r="AU4" s="619"/>
      <c r="AV4" s="619"/>
      <c r="AW4" s="619"/>
      <c r="AX4" s="619"/>
      <c r="AY4" s="619"/>
      <c r="AZ4" s="619"/>
      <c r="BA4" s="619"/>
      <c r="BB4" s="619"/>
      <c r="BC4" s="619"/>
      <c r="BD4" s="619"/>
      <c r="BE4" s="619"/>
      <c r="BF4" s="619"/>
      <c r="BG4" s="619" t="s">
        <v>222</v>
      </c>
      <c r="BH4" s="619"/>
      <c r="BI4" s="619"/>
      <c r="BJ4" s="619"/>
      <c r="BK4" s="619"/>
      <c r="BL4" s="619"/>
      <c r="BM4" s="619"/>
      <c r="BN4" s="619"/>
      <c r="BO4" s="619" t="s">
        <v>219</v>
      </c>
      <c r="BP4" s="619"/>
      <c r="BQ4" s="619"/>
      <c r="BR4" s="619"/>
      <c r="BS4" s="619" t="s">
        <v>223</v>
      </c>
      <c r="BT4" s="619"/>
      <c r="BU4" s="619"/>
      <c r="BV4" s="619"/>
      <c r="BW4" s="619"/>
      <c r="BX4" s="619"/>
      <c r="BY4" s="619"/>
      <c r="BZ4" s="619"/>
      <c r="CA4" s="619"/>
      <c r="CB4" s="619"/>
      <c r="CD4" s="616" t="s">
        <v>224</v>
      </c>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8"/>
    </row>
    <row r="5" spans="2:143" ht="11.25" customHeight="1" x14ac:dyDescent="0.15">
      <c r="B5" s="620" t="s">
        <v>225</v>
      </c>
      <c r="C5" s="621"/>
      <c r="D5" s="621"/>
      <c r="E5" s="621"/>
      <c r="F5" s="621"/>
      <c r="G5" s="621"/>
      <c r="H5" s="621"/>
      <c r="I5" s="621"/>
      <c r="J5" s="621"/>
      <c r="K5" s="621"/>
      <c r="L5" s="621"/>
      <c r="M5" s="621"/>
      <c r="N5" s="621"/>
      <c r="O5" s="621"/>
      <c r="P5" s="621"/>
      <c r="Q5" s="622"/>
      <c r="R5" s="623">
        <v>1758099</v>
      </c>
      <c r="S5" s="624"/>
      <c r="T5" s="624"/>
      <c r="U5" s="624"/>
      <c r="V5" s="624"/>
      <c r="W5" s="624"/>
      <c r="X5" s="624"/>
      <c r="Y5" s="625"/>
      <c r="Z5" s="626">
        <v>12.7</v>
      </c>
      <c r="AA5" s="626"/>
      <c r="AB5" s="626"/>
      <c r="AC5" s="626"/>
      <c r="AD5" s="627">
        <v>1758099</v>
      </c>
      <c r="AE5" s="627"/>
      <c r="AF5" s="627"/>
      <c r="AG5" s="627"/>
      <c r="AH5" s="627"/>
      <c r="AI5" s="627"/>
      <c r="AJ5" s="627"/>
      <c r="AK5" s="627"/>
      <c r="AL5" s="628">
        <v>38.1</v>
      </c>
      <c r="AM5" s="629"/>
      <c r="AN5" s="629"/>
      <c r="AO5" s="630"/>
      <c r="AP5" s="620" t="s">
        <v>226</v>
      </c>
      <c r="AQ5" s="621"/>
      <c r="AR5" s="621"/>
      <c r="AS5" s="621"/>
      <c r="AT5" s="621"/>
      <c r="AU5" s="621"/>
      <c r="AV5" s="621"/>
      <c r="AW5" s="621"/>
      <c r="AX5" s="621"/>
      <c r="AY5" s="621"/>
      <c r="AZ5" s="621"/>
      <c r="BA5" s="621"/>
      <c r="BB5" s="621"/>
      <c r="BC5" s="621"/>
      <c r="BD5" s="621"/>
      <c r="BE5" s="621"/>
      <c r="BF5" s="622"/>
      <c r="BG5" s="634">
        <v>1758099</v>
      </c>
      <c r="BH5" s="635"/>
      <c r="BI5" s="635"/>
      <c r="BJ5" s="635"/>
      <c r="BK5" s="635"/>
      <c r="BL5" s="635"/>
      <c r="BM5" s="635"/>
      <c r="BN5" s="636"/>
      <c r="BO5" s="637">
        <v>100</v>
      </c>
      <c r="BP5" s="637"/>
      <c r="BQ5" s="637"/>
      <c r="BR5" s="637"/>
      <c r="BS5" s="638" t="s">
        <v>227</v>
      </c>
      <c r="BT5" s="638"/>
      <c r="BU5" s="638"/>
      <c r="BV5" s="638"/>
      <c r="BW5" s="638"/>
      <c r="BX5" s="638"/>
      <c r="BY5" s="638"/>
      <c r="BZ5" s="638"/>
      <c r="CA5" s="638"/>
      <c r="CB5" s="642"/>
      <c r="CD5" s="616" t="s">
        <v>221</v>
      </c>
      <c r="CE5" s="617"/>
      <c r="CF5" s="617"/>
      <c r="CG5" s="617"/>
      <c r="CH5" s="617"/>
      <c r="CI5" s="617"/>
      <c r="CJ5" s="617"/>
      <c r="CK5" s="617"/>
      <c r="CL5" s="617"/>
      <c r="CM5" s="617"/>
      <c r="CN5" s="617"/>
      <c r="CO5" s="617"/>
      <c r="CP5" s="617"/>
      <c r="CQ5" s="618"/>
      <c r="CR5" s="616" t="s">
        <v>228</v>
      </c>
      <c r="CS5" s="617"/>
      <c r="CT5" s="617"/>
      <c r="CU5" s="617"/>
      <c r="CV5" s="617"/>
      <c r="CW5" s="617"/>
      <c r="CX5" s="617"/>
      <c r="CY5" s="618"/>
      <c r="CZ5" s="616" t="s">
        <v>219</v>
      </c>
      <c r="DA5" s="617"/>
      <c r="DB5" s="617"/>
      <c r="DC5" s="618"/>
      <c r="DD5" s="616" t="s">
        <v>229</v>
      </c>
      <c r="DE5" s="617"/>
      <c r="DF5" s="617"/>
      <c r="DG5" s="617"/>
      <c r="DH5" s="617"/>
      <c r="DI5" s="617"/>
      <c r="DJ5" s="617"/>
      <c r="DK5" s="617"/>
      <c r="DL5" s="617"/>
      <c r="DM5" s="617"/>
      <c r="DN5" s="617"/>
      <c r="DO5" s="617"/>
      <c r="DP5" s="618"/>
      <c r="DQ5" s="616" t="s">
        <v>230</v>
      </c>
      <c r="DR5" s="617"/>
      <c r="DS5" s="617"/>
      <c r="DT5" s="617"/>
      <c r="DU5" s="617"/>
      <c r="DV5" s="617"/>
      <c r="DW5" s="617"/>
      <c r="DX5" s="617"/>
      <c r="DY5" s="617"/>
      <c r="DZ5" s="617"/>
      <c r="EA5" s="617"/>
      <c r="EB5" s="617"/>
      <c r="EC5" s="618"/>
    </row>
    <row r="6" spans="2:143" ht="11.25" customHeight="1" x14ac:dyDescent="0.15">
      <c r="B6" s="631" t="s">
        <v>231</v>
      </c>
      <c r="C6" s="632"/>
      <c r="D6" s="632"/>
      <c r="E6" s="632"/>
      <c r="F6" s="632"/>
      <c r="G6" s="632"/>
      <c r="H6" s="632"/>
      <c r="I6" s="632"/>
      <c r="J6" s="632"/>
      <c r="K6" s="632"/>
      <c r="L6" s="632"/>
      <c r="M6" s="632"/>
      <c r="N6" s="632"/>
      <c r="O6" s="632"/>
      <c r="P6" s="632"/>
      <c r="Q6" s="633"/>
      <c r="R6" s="634">
        <v>24619</v>
      </c>
      <c r="S6" s="635"/>
      <c r="T6" s="635"/>
      <c r="U6" s="635"/>
      <c r="V6" s="635"/>
      <c r="W6" s="635"/>
      <c r="X6" s="635"/>
      <c r="Y6" s="636"/>
      <c r="Z6" s="637">
        <v>0.2</v>
      </c>
      <c r="AA6" s="637"/>
      <c r="AB6" s="637"/>
      <c r="AC6" s="637"/>
      <c r="AD6" s="638">
        <v>24619</v>
      </c>
      <c r="AE6" s="638"/>
      <c r="AF6" s="638"/>
      <c r="AG6" s="638"/>
      <c r="AH6" s="638"/>
      <c r="AI6" s="638"/>
      <c r="AJ6" s="638"/>
      <c r="AK6" s="638"/>
      <c r="AL6" s="639">
        <v>0.5</v>
      </c>
      <c r="AM6" s="640"/>
      <c r="AN6" s="640"/>
      <c r="AO6" s="641"/>
      <c r="AP6" s="631" t="s">
        <v>232</v>
      </c>
      <c r="AQ6" s="632"/>
      <c r="AR6" s="632"/>
      <c r="AS6" s="632"/>
      <c r="AT6" s="632"/>
      <c r="AU6" s="632"/>
      <c r="AV6" s="632"/>
      <c r="AW6" s="632"/>
      <c r="AX6" s="632"/>
      <c r="AY6" s="632"/>
      <c r="AZ6" s="632"/>
      <c r="BA6" s="632"/>
      <c r="BB6" s="632"/>
      <c r="BC6" s="632"/>
      <c r="BD6" s="632"/>
      <c r="BE6" s="632"/>
      <c r="BF6" s="633"/>
      <c r="BG6" s="634">
        <v>1758099</v>
      </c>
      <c r="BH6" s="635"/>
      <c r="BI6" s="635"/>
      <c r="BJ6" s="635"/>
      <c r="BK6" s="635"/>
      <c r="BL6" s="635"/>
      <c r="BM6" s="635"/>
      <c r="BN6" s="636"/>
      <c r="BO6" s="637">
        <v>100</v>
      </c>
      <c r="BP6" s="637"/>
      <c r="BQ6" s="637"/>
      <c r="BR6" s="637"/>
      <c r="BS6" s="638" t="s">
        <v>227</v>
      </c>
      <c r="BT6" s="638"/>
      <c r="BU6" s="638"/>
      <c r="BV6" s="638"/>
      <c r="BW6" s="638"/>
      <c r="BX6" s="638"/>
      <c r="BY6" s="638"/>
      <c r="BZ6" s="638"/>
      <c r="CA6" s="638"/>
      <c r="CB6" s="642"/>
      <c r="CD6" s="620" t="s">
        <v>233</v>
      </c>
      <c r="CE6" s="621"/>
      <c r="CF6" s="621"/>
      <c r="CG6" s="621"/>
      <c r="CH6" s="621"/>
      <c r="CI6" s="621"/>
      <c r="CJ6" s="621"/>
      <c r="CK6" s="621"/>
      <c r="CL6" s="621"/>
      <c r="CM6" s="621"/>
      <c r="CN6" s="621"/>
      <c r="CO6" s="621"/>
      <c r="CP6" s="621"/>
      <c r="CQ6" s="622"/>
      <c r="CR6" s="634">
        <v>105592</v>
      </c>
      <c r="CS6" s="635"/>
      <c r="CT6" s="635"/>
      <c r="CU6" s="635"/>
      <c r="CV6" s="635"/>
      <c r="CW6" s="635"/>
      <c r="CX6" s="635"/>
      <c r="CY6" s="636"/>
      <c r="CZ6" s="628">
        <v>0.8</v>
      </c>
      <c r="DA6" s="629"/>
      <c r="DB6" s="629"/>
      <c r="DC6" s="645"/>
      <c r="DD6" s="643" t="s">
        <v>227</v>
      </c>
      <c r="DE6" s="635"/>
      <c r="DF6" s="635"/>
      <c r="DG6" s="635"/>
      <c r="DH6" s="635"/>
      <c r="DI6" s="635"/>
      <c r="DJ6" s="635"/>
      <c r="DK6" s="635"/>
      <c r="DL6" s="635"/>
      <c r="DM6" s="635"/>
      <c r="DN6" s="635"/>
      <c r="DO6" s="635"/>
      <c r="DP6" s="636"/>
      <c r="DQ6" s="643">
        <v>105592</v>
      </c>
      <c r="DR6" s="635"/>
      <c r="DS6" s="635"/>
      <c r="DT6" s="635"/>
      <c r="DU6" s="635"/>
      <c r="DV6" s="635"/>
      <c r="DW6" s="635"/>
      <c r="DX6" s="635"/>
      <c r="DY6" s="635"/>
      <c r="DZ6" s="635"/>
      <c r="EA6" s="635"/>
      <c r="EB6" s="635"/>
      <c r="EC6" s="644"/>
    </row>
    <row r="7" spans="2:143" ht="11.25" customHeight="1" x14ac:dyDescent="0.15">
      <c r="B7" s="631" t="s">
        <v>234</v>
      </c>
      <c r="C7" s="632"/>
      <c r="D7" s="632"/>
      <c r="E7" s="632"/>
      <c r="F7" s="632"/>
      <c r="G7" s="632"/>
      <c r="H7" s="632"/>
      <c r="I7" s="632"/>
      <c r="J7" s="632"/>
      <c r="K7" s="632"/>
      <c r="L7" s="632"/>
      <c r="M7" s="632"/>
      <c r="N7" s="632"/>
      <c r="O7" s="632"/>
      <c r="P7" s="632"/>
      <c r="Q7" s="633"/>
      <c r="R7" s="634">
        <v>513</v>
      </c>
      <c r="S7" s="635"/>
      <c r="T7" s="635"/>
      <c r="U7" s="635"/>
      <c r="V7" s="635"/>
      <c r="W7" s="635"/>
      <c r="X7" s="635"/>
      <c r="Y7" s="636"/>
      <c r="Z7" s="637">
        <v>0</v>
      </c>
      <c r="AA7" s="637"/>
      <c r="AB7" s="637"/>
      <c r="AC7" s="637"/>
      <c r="AD7" s="638">
        <v>513</v>
      </c>
      <c r="AE7" s="638"/>
      <c r="AF7" s="638"/>
      <c r="AG7" s="638"/>
      <c r="AH7" s="638"/>
      <c r="AI7" s="638"/>
      <c r="AJ7" s="638"/>
      <c r="AK7" s="638"/>
      <c r="AL7" s="639">
        <v>0</v>
      </c>
      <c r="AM7" s="640"/>
      <c r="AN7" s="640"/>
      <c r="AO7" s="641"/>
      <c r="AP7" s="631" t="s">
        <v>235</v>
      </c>
      <c r="AQ7" s="632"/>
      <c r="AR7" s="632"/>
      <c r="AS7" s="632"/>
      <c r="AT7" s="632"/>
      <c r="AU7" s="632"/>
      <c r="AV7" s="632"/>
      <c r="AW7" s="632"/>
      <c r="AX7" s="632"/>
      <c r="AY7" s="632"/>
      <c r="AZ7" s="632"/>
      <c r="BA7" s="632"/>
      <c r="BB7" s="632"/>
      <c r="BC7" s="632"/>
      <c r="BD7" s="632"/>
      <c r="BE7" s="632"/>
      <c r="BF7" s="633"/>
      <c r="BG7" s="634">
        <v>510712</v>
      </c>
      <c r="BH7" s="635"/>
      <c r="BI7" s="635"/>
      <c r="BJ7" s="635"/>
      <c r="BK7" s="635"/>
      <c r="BL7" s="635"/>
      <c r="BM7" s="635"/>
      <c r="BN7" s="636"/>
      <c r="BO7" s="637">
        <v>29</v>
      </c>
      <c r="BP7" s="637"/>
      <c r="BQ7" s="637"/>
      <c r="BR7" s="637"/>
      <c r="BS7" s="638" t="s">
        <v>128</v>
      </c>
      <c r="BT7" s="638"/>
      <c r="BU7" s="638"/>
      <c r="BV7" s="638"/>
      <c r="BW7" s="638"/>
      <c r="BX7" s="638"/>
      <c r="BY7" s="638"/>
      <c r="BZ7" s="638"/>
      <c r="CA7" s="638"/>
      <c r="CB7" s="642"/>
      <c r="CD7" s="631" t="s">
        <v>236</v>
      </c>
      <c r="CE7" s="632"/>
      <c r="CF7" s="632"/>
      <c r="CG7" s="632"/>
      <c r="CH7" s="632"/>
      <c r="CI7" s="632"/>
      <c r="CJ7" s="632"/>
      <c r="CK7" s="632"/>
      <c r="CL7" s="632"/>
      <c r="CM7" s="632"/>
      <c r="CN7" s="632"/>
      <c r="CO7" s="632"/>
      <c r="CP7" s="632"/>
      <c r="CQ7" s="633"/>
      <c r="CR7" s="634">
        <v>4053344</v>
      </c>
      <c r="CS7" s="635"/>
      <c r="CT7" s="635"/>
      <c r="CU7" s="635"/>
      <c r="CV7" s="635"/>
      <c r="CW7" s="635"/>
      <c r="CX7" s="635"/>
      <c r="CY7" s="636"/>
      <c r="CZ7" s="637">
        <v>30.5</v>
      </c>
      <c r="DA7" s="637"/>
      <c r="DB7" s="637"/>
      <c r="DC7" s="637"/>
      <c r="DD7" s="643">
        <v>25579</v>
      </c>
      <c r="DE7" s="635"/>
      <c r="DF7" s="635"/>
      <c r="DG7" s="635"/>
      <c r="DH7" s="635"/>
      <c r="DI7" s="635"/>
      <c r="DJ7" s="635"/>
      <c r="DK7" s="635"/>
      <c r="DL7" s="635"/>
      <c r="DM7" s="635"/>
      <c r="DN7" s="635"/>
      <c r="DO7" s="635"/>
      <c r="DP7" s="636"/>
      <c r="DQ7" s="643">
        <v>1706736</v>
      </c>
      <c r="DR7" s="635"/>
      <c r="DS7" s="635"/>
      <c r="DT7" s="635"/>
      <c r="DU7" s="635"/>
      <c r="DV7" s="635"/>
      <c r="DW7" s="635"/>
      <c r="DX7" s="635"/>
      <c r="DY7" s="635"/>
      <c r="DZ7" s="635"/>
      <c r="EA7" s="635"/>
      <c r="EB7" s="635"/>
      <c r="EC7" s="644"/>
    </row>
    <row r="8" spans="2:143" ht="11.25" customHeight="1" x14ac:dyDescent="0.15">
      <c r="B8" s="631" t="s">
        <v>237</v>
      </c>
      <c r="C8" s="632"/>
      <c r="D8" s="632"/>
      <c r="E8" s="632"/>
      <c r="F8" s="632"/>
      <c r="G8" s="632"/>
      <c r="H8" s="632"/>
      <c r="I8" s="632"/>
      <c r="J8" s="632"/>
      <c r="K8" s="632"/>
      <c r="L8" s="632"/>
      <c r="M8" s="632"/>
      <c r="N8" s="632"/>
      <c r="O8" s="632"/>
      <c r="P8" s="632"/>
      <c r="Q8" s="633"/>
      <c r="R8" s="634">
        <v>1539</v>
      </c>
      <c r="S8" s="635"/>
      <c r="T8" s="635"/>
      <c r="U8" s="635"/>
      <c r="V8" s="635"/>
      <c r="W8" s="635"/>
      <c r="X8" s="635"/>
      <c r="Y8" s="636"/>
      <c r="Z8" s="637">
        <v>0</v>
      </c>
      <c r="AA8" s="637"/>
      <c r="AB8" s="637"/>
      <c r="AC8" s="637"/>
      <c r="AD8" s="638">
        <v>1539</v>
      </c>
      <c r="AE8" s="638"/>
      <c r="AF8" s="638"/>
      <c r="AG8" s="638"/>
      <c r="AH8" s="638"/>
      <c r="AI8" s="638"/>
      <c r="AJ8" s="638"/>
      <c r="AK8" s="638"/>
      <c r="AL8" s="639">
        <v>0</v>
      </c>
      <c r="AM8" s="640"/>
      <c r="AN8" s="640"/>
      <c r="AO8" s="641"/>
      <c r="AP8" s="631" t="s">
        <v>238</v>
      </c>
      <c r="AQ8" s="632"/>
      <c r="AR8" s="632"/>
      <c r="AS8" s="632"/>
      <c r="AT8" s="632"/>
      <c r="AU8" s="632"/>
      <c r="AV8" s="632"/>
      <c r="AW8" s="632"/>
      <c r="AX8" s="632"/>
      <c r="AY8" s="632"/>
      <c r="AZ8" s="632"/>
      <c r="BA8" s="632"/>
      <c r="BB8" s="632"/>
      <c r="BC8" s="632"/>
      <c r="BD8" s="632"/>
      <c r="BE8" s="632"/>
      <c r="BF8" s="633"/>
      <c r="BG8" s="634">
        <v>18442</v>
      </c>
      <c r="BH8" s="635"/>
      <c r="BI8" s="635"/>
      <c r="BJ8" s="635"/>
      <c r="BK8" s="635"/>
      <c r="BL8" s="635"/>
      <c r="BM8" s="635"/>
      <c r="BN8" s="636"/>
      <c r="BO8" s="637">
        <v>1</v>
      </c>
      <c r="BP8" s="637"/>
      <c r="BQ8" s="637"/>
      <c r="BR8" s="637"/>
      <c r="BS8" s="643" t="s">
        <v>227</v>
      </c>
      <c r="BT8" s="635"/>
      <c r="BU8" s="635"/>
      <c r="BV8" s="635"/>
      <c r="BW8" s="635"/>
      <c r="BX8" s="635"/>
      <c r="BY8" s="635"/>
      <c r="BZ8" s="635"/>
      <c r="CA8" s="635"/>
      <c r="CB8" s="644"/>
      <c r="CD8" s="631" t="s">
        <v>239</v>
      </c>
      <c r="CE8" s="632"/>
      <c r="CF8" s="632"/>
      <c r="CG8" s="632"/>
      <c r="CH8" s="632"/>
      <c r="CI8" s="632"/>
      <c r="CJ8" s="632"/>
      <c r="CK8" s="632"/>
      <c r="CL8" s="632"/>
      <c r="CM8" s="632"/>
      <c r="CN8" s="632"/>
      <c r="CO8" s="632"/>
      <c r="CP8" s="632"/>
      <c r="CQ8" s="633"/>
      <c r="CR8" s="634">
        <v>1948427</v>
      </c>
      <c r="CS8" s="635"/>
      <c r="CT8" s="635"/>
      <c r="CU8" s="635"/>
      <c r="CV8" s="635"/>
      <c r="CW8" s="635"/>
      <c r="CX8" s="635"/>
      <c r="CY8" s="636"/>
      <c r="CZ8" s="637">
        <v>14.7</v>
      </c>
      <c r="DA8" s="637"/>
      <c r="DB8" s="637"/>
      <c r="DC8" s="637"/>
      <c r="DD8" s="643">
        <v>12348</v>
      </c>
      <c r="DE8" s="635"/>
      <c r="DF8" s="635"/>
      <c r="DG8" s="635"/>
      <c r="DH8" s="635"/>
      <c r="DI8" s="635"/>
      <c r="DJ8" s="635"/>
      <c r="DK8" s="635"/>
      <c r="DL8" s="635"/>
      <c r="DM8" s="635"/>
      <c r="DN8" s="635"/>
      <c r="DO8" s="635"/>
      <c r="DP8" s="636"/>
      <c r="DQ8" s="643">
        <v>1108354</v>
      </c>
      <c r="DR8" s="635"/>
      <c r="DS8" s="635"/>
      <c r="DT8" s="635"/>
      <c r="DU8" s="635"/>
      <c r="DV8" s="635"/>
      <c r="DW8" s="635"/>
      <c r="DX8" s="635"/>
      <c r="DY8" s="635"/>
      <c r="DZ8" s="635"/>
      <c r="EA8" s="635"/>
      <c r="EB8" s="635"/>
      <c r="EC8" s="644"/>
    </row>
    <row r="9" spans="2:143" ht="11.25" customHeight="1" x14ac:dyDescent="0.15">
      <c r="B9" s="631" t="s">
        <v>240</v>
      </c>
      <c r="C9" s="632"/>
      <c r="D9" s="632"/>
      <c r="E9" s="632"/>
      <c r="F9" s="632"/>
      <c r="G9" s="632"/>
      <c r="H9" s="632"/>
      <c r="I9" s="632"/>
      <c r="J9" s="632"/>
      <c r="K9" s="632"/>
      <c r="L9" s="632"/>
      <c r="M9" s="632"/>
      <c r="N9" s="632"/>
      <c r="O9" s="632"/>
      <c r="P9" s="632"/>
      <c r="Q9" s="633"/>
      <c r="R9" s="634">
        <v>1719</v>
      </c>
      <c r="S9" s="635"/>
      <c r="T9" s="635"/>
      <c r="U9" s="635"/>
      <c r="V9" s="635"/>
      <c r="W9" s="635"/>
      <c r="X9" s="635"/>
      <c r="Y9" s="636"/>
      <c r="Z9" s="637">
        <v>0</v>
      </c>
      <c r="AA9" s="637"/>
      <c r="AB9" s="637"/>
      <c r="AC9" s="637"/>
      <c r="AD9" s="638">
        <v>1719</v>
      </c>
      <c r="AE9" s="638"/>
      <c r="AF9" s="638"/>
      <c r="AG9" s="638"/>
      <c r="AH9" s="638"/>
      <c r="AI9" s="638"/>
      <c r="AJ9" s="638"/>
      <c r="AK9" s="638"/>
      <c r="AL9" s="639">
        <v>0</v>
      </c>
      <c r="AM9" s="640"/>
      <c r="AN9" s="640"/>
      <c r="AO9" s="641"/>
      <c r="AP9" s="631" t="s">
        <v>241</v>
      </c>
      <c r="AQ9" s="632"/>
      <c r="AR9" s="632"/>
      <c r="AS9" s="632"/>
      <c r="AT9" s="632"/>
      <c r="AU9" s="632"/>
      <c r="AV9" s="632"/>
      <c r="AW9" s="632"/>
      <c r="AX9" s="632"/>
      <c r="AY9" s="632"/>
      <c r="AZ9" s="632"/>
      <c r="BA9" s="632"/>
      <c r="BB9" s="632"/>
      <c r="BC9" s="632"/>
      <c r="BD9" s="632"/>
      <c r="BE9" s="632"/>
      <c r="BF9" s="633"/>
      <c r="BG9" s="634">
        <v>421540</v>
      </c>
      <c r="BH9" s="635"/>
      <c r="BI9" s="635"/>
      <c r="BJ9" s="635"/>
      <c r="BK9" s="635"/>
      <c r="BL9" s="635"/>
      <c r="BM9" s="635"/>
      <c r="BN9" s="636"/>
      <c r="BO9" s="637">
        <v>24</v>
      </c>
      <c r="BP9" s="637"/>
      <c r="BQ9" s="637"/>
      <c r="BR9" s="637"/>
      <c r="BS9" s="643" t="s">
        <v>227</v>
      </c>
      <c r="BT9" s="635"/>
      <c r="BU9" s="635"/>
      <c r="BV9" s="635"/>
      <c r="BW9" s="635"/>
      <c r="BX9" s="635"/>
      <c r="BY9" s="635"/>
      <c r="BZ9" s="635"/>
      <c r="CA9" s="635"/>
      <c r="CB9" s="644"/>
      <c r="CD9" s="631" t="s">
        <v>242</v>
      </c>
      <c r="CE9" s="632"/>
      <c r="CF9" s="632"/>
      <c r="CG9" s="632"/>
      <c r="CH9" s="632"/>
      <c r="CI9" s="632"/>
      <c r="CJ9" s="632"/>
      <c r="CK9" s="632"/>
      <c r="CL9" s="632"/>
      <c r="CM9" s="632"/>
      <c r="CN9" s="632"/>
      <c r="CO9" s="632"/>
      <c r="CP9" s="632"/>
      <c r="CQ9" s="633"/>
      <c r="CR9" s="634">
        <v>1364784</v>
      </c>
      <c r="CS9" s="635"/>
      <c r="CT9" s="635"/>
      <c r="CU9" s="635"/>
      <c r="CV9" s="635"/>
      <c r="CW9" s="635"/>
      <c r="CX9" s="635"/>
      <c r="CY9" s="636"/>
      <c r="CZ9" s="637">
        <v>10.3</v>
      </c>
      <c r="DA9" s="637"/>
      <c r="DB9" s="637"/>
      <c r="DC9" s="637"/>
      <c r="DD9" s="643">
        <v>839788</v>
      </c>
      <c r="DE9" s="635"/>
      <c r="DF9" s="635"/>
      <c r="DG9" s="635"/>
      <c r="DH9" s="635"/>
      <c r="DI9" s="635"/>
      <c r="DJ9" s="635"/>
      <c r="DK9" s="635"/>
      <c r="DL9" s="635"/>
      <c r="DM9" s="635"/>
      <c r="DN9" s="635"/>
      <c r="DO9" s="635"/>
      <c r="DP9" s="636"/>
      <c r="DQ9" s="643">
        <v>370262</v>
      </c>
      <c r="DR9" s="635"/>
      <c r="DS9" s="635"/>
      <c r="DT9" s="635"/>
      <c r="DU9" s="635"/>
      <c r="DV9" s="635"/>
      <c r="DW9" s="635"/>
      <c r="DX9" s="635"/>
      <c r="DY9" s="635"/>
      <c r="DZ9" s="635"/>
      <c r="EA9" s="635"/>
      <c r="EB9" s="635"/>
      <c r="EC9" s="644"/>
    </row>
    <row r="10" spans="2:143" ht="11.25" customHeight="1" x14ac:dyDescent="0.15">
      <c r="B10" s="631" t="s">
        <v>243</v>
      </c>
      <c r="C10" s="632"/>
      <c r="D10" s="632"/>
      <c r="E10" s="632"/>
      <c r="F10" s="632"/>
      <c r="G10" s="632"/>
      <c r="H10" s="632"/>
      <c r="I10" s="632"/>
      <c r="J10" s="632"/>
      <c r="K10" s="632"/>
      <c r="L10" s="632"/>
      <c r="M10" s="632"/>
      <c r="N10" s="632"/>
      <c r="O10" s="632"/>
      <c r="P10" s="632"/>
      <c r="Q10" s="633"/>
      <c r="R10" s="634" t="s">
        <v>128</v>
      </c>
      <c r="S10" s="635"/>
      <c r="T10" s="635"/>
      <c r="U10" s="635"/>
      <c r="V10" s="635"/>
      <c r="W10" s="635"/>
      <c r="X10" s="635"/>
      <c r="Y10" s="636"/>
      <c r="Z10" s="637" t="s">
        <v>128</v>
      </c>
      <c r="AA10" s="637"/>
      <c r="AB10" s="637"/>
      <c r="AC10" s="637"/>
      <c r="AD10" s="638" t="s">
        <v>227</v>
      </c>
      <c r="AE10" s="638"/>
      <c r="AF10" s="638"/>
      <c r="AG10" s="638"/>
      <c r="AH10" s="638"/>
      <c r="AI10" s="638"/>
      <c r="AJ10" s="638"/>
      <c r="AK10" s="638"/>
      <c r="AL10" s="639" t="s">
        <v>227</v>
      </c>
      <c r="AM10" s="640"/>
      <c r="AN10" s="640"/>
      <c r="AO10" s="641"/>
      <c r="AP10" s="631" t="s">
        <v>244</v>
      </c>
      <c r="AQ10" s="632"/>
      <c r="AR10" s="632"/>
      <c r="AS10" s="632"/>
      <c r="AT10" s="632"/>
      <c r="AU10" s="632"/>
      <c r="AV10" s="632"/>
      <c r="AW10" s="632"/>
      <c r="AX10" s="632"/>
      <c r="AY10" s="632"/>
      <c r="AZ10" s="632"/>
      <c r="BA10" s="632"/>
      <c r="BB10" s="632"/>
      <c r="BC10" s="632"/>
      <c r="BD10" s="632"/>
      <c r="BE10" s="632"/>
      <c r="BF10" s="633"/>
      <c r="BG10" s="634">
        <v>43794</v>
      </c>
      <c r="BH10" s="635"/>
      <c r="BI10" s="635"/>
      <c r="BJ10" s="635"/>
      <c r="BK10" s="635"/>
      <c r="BL10" s="635"/>
      <c r="BM10" s="635"/>
      <c r="BN10" s="636"/>
      <c r="BO10" s="637">
        <v>2.5</v>
      </c>
      <c r="BP10" s="637"/>
      <c r="BQ10" s="637"/>
      <c r="BR10" s="637"/>
      <c r="BS10" s="643" t="s">
        <v>227</v>
      </c>
      <c r="BT10" s="635"/>
      <c r="BU10" s="635"/>
      <c r="BV10" s="635"/>
      <c r="BW10" s="635"/>
      <c r="BX10" s="635"/>
      <c r="BY10" s="635"/>
      <c r="BZ10" s="635"/>
      <c r="CA10" s="635"/>
      <c r="CB10" s="644"/>
      <c r="CD10" s="631" t="s">
        <v>245</v>
      </c>
      <c r="CE10" s="632"/>
      <c r="CF10" s="632"/>
      <c r="CG10" s="632"/>
      <c r="CH10" s="632"/>
      <c r="CI10" s="632"/>
      <c r="CJ10" s="632"/>
      <c r="CK10" s="632"/>
      <c r="CL10" s="632"/>
      <c r="CM10" s="632"/>
      <c r="CN10" s="632"/>
      <c r="CO10" s="632"/>
      <c r="CP10" s="632"/>
      <c r="CQ10" s="633"/>
      <c r="CR10" s="634" t="s">
        <v>128</v>
      </c>
      <c r="CS10" s="635"/>
      <c r="CT10" s="635"/>
      <c r="CU10" s="635"/>
      <c r="CV10" s="635"/>
      <c r="CW10" s="635"/>
      <c r="CX10" s="635"/>
      <c r="CY10" s="636"/>
      <c r="CZ10" s="637" t="s">
        <v>128</v>
      </c>
      <c r="DA10" s="637"/>
      <c r="DB10" s="637"/>
      <c r="DC10" s="637"/>
      <c r="DD10" s="643" t="s">
        <v>227</v>
      </c>
      <c r="DE10" s="635"/>
      <c r="DF10" s="635"/>
      <c r="DG10" s="635"/>
      <c r="DH10" s="635"/>
      <c r="DI10" s="635"/>
      <c r="DJ10" s="635"/>
      <c r="DK10" s="635"/>
      <c r="DL10" s="635"/>
      <c r="DM10" s="635"/>
      <c r="DN10" s="635"/>
      <c r="DO10" s="635"/>
      <c r="DP10" s="636"/>
      <c r="DQ10" s="643" t="s">
        <v>227</v>
      </c>
      <c r="DR10" s="635"/>
      <c r="DS10" s="635"/>
      <c r="DT10" s="635"/>
      <c r="DU10" s="635"/>
      <c r="DV10" s="635"/>
      <c r="DW10" s="635"/>
      <c r="DX10" s="635"/>
      <c r="DY10" s="635"/>
      <c r="DZ10" s="635"/>
      <c r="EA10" s="635"/>
      <c r="EB10" s="635"/>
      <c r="EC10" s="644"/>
    </row>
    <row r="11" spans="2:143" ht="11.25" customHeight="1" x14ac:dyDescent="0.15">
      <c r="B11" s="631" t="s">
        <v>246</v>
      </c>
      <c r="C11" s="632"/>
      <c r="D11" s="632"/>
      <c r="E11" s="632"/>
      <c r="F11" s="632"/>
      <c r="G11" s="632"/>
      <c r="H11" s="632"/>
      <c r="I11" s="632"/>
      <c r="J11" s="632"/>
      <c r="K11" s="632"/>
      <c r="L11" s="632"/>
      <c r="M11" s="632"/>
      <c r="N11" s="632"/>
      <c r="O11" s="632"/>
      <c r="P11" s="632"/>
      <c r="Q11" s="633"/>
      <c r="R11" s="634">
        <v>257472</v>
      </c>
      <c r="S11" s="635"/>
      <c r="T11" s="635"/>
      <c r="U11" s="635"/>
      <c r="V11" s="635"/>
      <c r="W11" s="635"/>
      <c r="X11" s="635"/>
      <c r="Y11" s="636"/>
      <c r="Z11" s="639">
        <v>1.9</v>
      </c>
      <c r="AA11" s="640"/>
      <c r="AB11" s="640"/>
      <c r="AC11" s="646"/>
      <c r="AD11" s="643">
        <v>257472</v>
      </c>
      <c r="AE11" s="635"/>
      <c r="AF11" s="635"/>
      <c r="AG11" s="635"/>
      <c r="AH11" s="635"/>
      <c r="AI11" s="635"/>
      <c r="AJ11" s="635"/>
      <c r="AK11" s="636"/>
      <c r="AL11" s="639">
        <v>5.6</v>
      </c>
      <c r="AM11" s="640"/>
      <c r="AN11" s="640"/>
      <c r="AO11" s="641"/>
      <c r="AP11" s="631" t="s">
        <v>247</v>
      </c>
      <c r="AQ11" s="632"/>
      <c r="AR11" s="632"/>
      <c r="AS11" s="632"/>
      <c r="AT11" s="632"/>
      <c r="AU11" s="632"/>
      <c r="AV11" s="632"/>
      <c r="AW11" s="632"/>
      <c r="AX11" s="632"/>
      <c r="AY11" s="632"/>
      <c r="AZ11" s="632"/>
      <c r="BA11" s="632"/>
      <c r="BB11" s="632"/>
      <c r="BC11" s="632"/>
      <c r="BD11" s="632"/>
      <c r="BE11" s="632"/>
      <c r="BF11" s="633"/>
      <c r="BG11" s="634">
        <v>26936</v>
      </c>
      <c r="BH11" s="635"/>
      <c r="BI11" s="635"/>
      <c r="BJ11" s="635"/>
      <c r="BK11" s="635"/>
      <c r="BL11" s="635"/>
      <c r="BM11" s="635"/>
      <c r="BN11" s="636"/>
      <c r="BO11" s="637">
        <v>1.5</v>
      </c>
      <c r="BP11" s="637"/>
      <c r="BQ11" s="637"/>
      <c r="BR11" s="637"/>
      <c r="BS11" s="643" t="s">
        <v>227</v>
      </c>
      <c r="BT11" s="635"/>
      <c r="BU11" s="635"/>
      <c r="BV11" s="635"/>
      <c r="BW11" s="635"/>
      <c r="BX11" s="635"/>
      <c r="BY11" s="635"/>
      <c r="BZ11" s="635"/>
      <c r="CA11" s="635"/>
      <c r="CB11" s="644"/>
      <c r="CD11" s="631" t="s">
        <v>248</v>
      </c>
      <c r="CE11" s="632"/>
      <c r="CF11" s="632"/>
      <c r="CG11" s="632"/>
      <c r="CH11" s="632"/>
      <c r="CI11" s="632"/>
      <c r="CJ11" s="632"/>
      <c r="CK11" s="632"/>
      <c r="CL11" s="632"/>
      <c r="CM11" s="632"/>
      <c r="CN11" s="632"/>
      <c r="CO11" s="632"/>
      <c r="CP11" s="632"/>
      <c r="CQ11" s="633"/>
      <c r="CR11" s="634">
        <v>828956</v>
      </c>
      <c r="CS11" s="635"/>
      <c r="CT11" s="635"/>
      <c r="CU11" s="635"/>
      <c r="CV11" s="635"/>
      <c r="CW11" s="635"/>
      <c r="CX11" s="635"/>
      <c r="CY11" s="636"/>
      <c r="CZ11" s="637">
        <v>6.2</v>
      </c>
      <c r="DA11" s="637"/>
      <c r="DB11" s="637"/>
      <c r="DC11" s="637"/>
      <c r="DD11" s="643">
        <v>349434</v>
      </c>
      <c r="DE11" s="635"/>
      <c r="DF11" s="635"/>
      <c r="DG11" s="635"/>
      <c r="DH11" s="635"/>
      <c r="DI11" s="635"/>
      <c r="DJ11" s="635"/>
      <c r="DK11" s="635"/>
      <c r="DL11" s="635"/>
      <c r="DM11" s="635"/>
      <c r="DN11" s="635"/>
      <c r="DO11" s="635"/>
      <c r="DP11" s="636"/>
      <c r="DQ11" s="643">
        <v>410215</v>
      </c>
      <c r="DR11" s="635"/>
      <c r="DS11" s="635"/>
      <c r="DT11" s="635"/>
      <c r="DU11" s="635"/>
      <c r="DV11" s="635"/>
      <c r="DW11" s="635"/>
      <c r="DX11" s="635"/>
      <c r="DY11" s="635"/>
      <c r="DZ11" s="635"/>
      <c r="EA11" s="635"/>
      <c r="EB11" s="635"/>
      <c r="EC11" s="644"/>
    </row>
    <row r="12" spans="2:143" ht="11.25" customHeight="1" x14ac:dyDescent="0.15">
      <c r="B12" s="631" t="s">
        <v>249</v>
      </c>
      <c r="C12" s="632"/>
      <c r="D12" s="632"/>
      <c r="E12" s="632"/>
      <c r="F12" s="632"/>
      <c r="G12" s="632"/>
      <c r="H12" s="632"/>
      <c r="I12" s="632"/>
      <c r="J12" s="632"/>
      <c r="K12" s="632"/>
      <c r="L12" s="632"/>
      <c r="M12" s="632"/>
      <c r="N12" s="632"/>
      <c r="O12" s="632"/>
      <c r="P12" s="632"/>
      <c r="Q12" s="633"/>
      <c r="R12" s="634">
        <v>88230</v>
      </c>
      <c r="S12" s="635"/>
      <c r="T12" s="635"/>
      <c r="U12" s="635"/>
      <c r="V12" s="635"/>
      <c r="W12" s="635"/>
      <c r="X12" s="635"/>
      <c r="Y12" s="636"/>
      <c r="Z12" s="637">
        <v>0.6</v>
      </c>
      <c r="AA12" s="637"/>
      <c r="AB12" s="637"/>
      <c r="AC12" s="637"/>
      <c r="AD12" s="638">
        <v>88230</v>
      </c>
      <c r="AE12" s="638"/>
      <c r="AF12" s="638"/>
      <c r="AG12" s="638"/>
      <c r="AH12" s="638"/>
      <c r="AI12" s="638"/>
      <c r="AJ12" s="638"/>
      <c r="AK12" s="638"/>
      <c r="AL12" s="639">
        <v>1.9</v>
      </c>
      <c r="AM12" s="640"/>
      <c r="AN12" s="640"/>
      <c r="AO12" s="641"/>
      <c r="AP12" s="631" t="s">
        <v>250</v>
      </c>
      <c r="AQ12" s="632"/>
      <c r="AR12" s="632"/>
      <c r="AS12" s="632"/>
      <c r="AT12" s="632"/>
      <c r="AU12" s="632"/>
      <c r="AV12" s="632"/>
      <c r="AW12" s="632"/>
      <c r="AX12" s="632"/>
      <c r="AY12" s="632"/>
      <c r="AZ12" s="632"/>
      <c r="BA12" s="632"/>
      <c r="BB12" s="632"/>
      <c r="BC12" s="632"/>
      <c r="BD12" s="632"/>
      <c r="BE12" s="632"/>
      <c r="BF12" s="633"/>
      <c r="BG12" s="634">
        <v>1156959</v>
      </c>
      <c r="BH12" s="635"/>
      <c r="BI12" s="635"/>
      <c r="BJ12" s="635"/>
      <c r="BK12" s="635"/>
      <c r="BL12" s="635"/>
      <c r="BM12" s="635"/>
      <c r="BN12" s="636"/>
      <c r="BO12" s="637">
        <v>65.8</v>
      </c>
      <c r="BP12" s="637"/>
      <c r="BQ12" s="637"/>
      <c r="BR12" s="637"/>
      <c r="BS12" s="643" t="s">
        <v>227</v>
      </c>
      <c r="BT12" s="635"/>
      <c r="BU12" s="635"/>
      <c r="BV12" s="635"/>
      <c r="BW12" s="635"/>
      <c r="BX12" s="635"/>
      <c r="BY12" s="635"/>
      <c r="BZ12" s="635"/>
      <c r="CA12" s="635"/>
      <c r="CB12" s="644"/>
      <c r="CD12" s="631" t="s">
        <v>251</v>
      </c>
      <c r="CE12" s="632"/>
      <c r="CF12" s="632"/>
      <c r="CG12" s="632"/>
      <c r="CH12" s="632"/>
      <c r="CI12" s="632"/>
      <c r="CJ12" s="632"/>
      <c r="CK12" s="632"/>
      <c r="CL12" s="632"/>
      <c r="CM12" s="632"/>
      <c r="CN12" s="632"/>
      <c r="CO12" s="632"/>
      <c r="CP12" s="632"/>
      <c r="CQ12" s="633"/>
      <c r="CR12" s="634">
        <v>1080493</v>
      </c>
      <c r="CS12" s="635"/>
      <c r="CT12" s="635"/>
      <c r="CU12" s="635"/>
      <c r="CV12" s="635"/>
      <c r="CW12" s="635"/>
      <c r="CX12" s="635"/>
      <c r="CY12" s="636"/>
      <c r="CZ12" s="637">
        <v>8.1</v>
      </c>
      <c r="DA12" s="637"/>
      <c r="DB12" s="637"/>
      <c r="DC12" s="637"/>
      <c r="DD12" s="643">
        <v>661382</v>
      </c>
      <c r="DE12" s="635"/>
      <c r="DF12" s="635"/>
      <c r="DG12" s="635"/>
      <c r="DH12" s="635"/>
      <c r="DI12" s="635"/>
      <c r="DJ12" s="635"/>
      <c r="DK12" s="635"/>
      <c r="DL12" s="635"/>
      <c r="DM12" s="635"/>
      <c r="DN12" s="635"/>
      <c r="DO12" s="635"/>
      <c r="DP12" s="636"/>
      <c r="DQ12" s="643">
        <v>331765</v>
      </c>
      <c r="DR12" s="635"/>
      <c r="DS12" s="635"/>
      <c r="DT12" s="635"/>
      <c r="DU12" s="635"/>
      <c r="DV12" s="635"/>
      <c r="DW12" s="635"/>
      <c r="DX12" s="635"/>
      <c r="DY12" s="635"/>
      <c r="DZ12" s="635"/>
      <c r="EA12" s="635"/>
      <c r="EB12" s="635"/>
      <c r="EC12" s="644"/>
    </row>
    <row r="13" spans="2:143" ht="11.25" customHeight="1" x14ac:dyDescent="0.15">
      <c r="B13" s="631" t="s">
        <v>252</v>
      </c>
      <c r="C13" s="632"/>
      <c r="D13" s="632"/>
      <c r="E13" s="632"/>
      <c r="F13" s="632"/>
      <c r="G13" s="632"/>
      <c r="H13" s="632"/>
      <c r="I13" s="632"/>
      <c r="J13" s="632"/>
      <c r="K13" s="632"/>
      <c r="L13" s="632"/>
      <c r="M13" s="632"/>
      <c r="N13" s="632"/>
      <c r="O13" s="632"/>
      <c r="P13" s="632"/>
      <c r="Q13" s="633"/>
      <c r="R13" s="634" t="s">
        <v>227</v>
      </c>
      <c r="S13" s="635"/>
      <c r="T13" s="635"/>
      <c r="U13" s="635"/>
      <c r="V13" s="635"/>
      <c r="W13" s="635"/>
      <c r="X13" s="635"/>
      <c r="Y13" s="636"/>
      <c r="Z13" s="637" t="s">
        <v>128</v>
      </c>
      <c r="AA13" s="637"/>
      <c r="AB13" s="637"/>
      <c r="AC13" s="637"/>
      <c r="AD13" s="638" t="s">
        <v>227</v>
      </c>
      <c r="AE13" s="638"/>
      <c r="AF13" s="638"/>
      <c r="AG13" s="638"/>
      <c r="AH13" s="638"/>
      <c r="AI13" s="638"/>
      <c r="AJ13" s="638"/>
      <c r="AK13" s="638"/>
      <c r="AL13" s="639" t="s">
        <v>227</v>
      </c>
      <c r="AM13" s="640"/>
      <c r="AN13" s="640"/>
      <c r="AO13" s="641"/>
      <c r="AP13" s="631" t="s">
        <v>253</v>
      </c>
      <c r="AQ13" s="632"/>
      <c r="AR13" s="632"/>
      <c r="AS13" s="632"/>
      <c r="AT13" s="632"/>
      <c r="AU13" s="632"/>
      <c r="AV13" s="632"/>
      <c r="AW13" s="632"/>
      <c r="AX13" s="632"/>
      <c r="AY13" s="632"/>
      <c r="AZ13" s="632"/>
      <c r="BA13" s="632"/>
      <c r="BB13" s="632"/>
      <c r="BC13" s="632"/>
      <c r="BD13" s="632"/>
      <c r="BE13" s="632"/>
      <c r="BF13" s="633"/>
      <c r="BG13" s="634">
        <v>1156954</v>
      </c>
      <c r="BH13" s="635"/>
      <c r="BI13" s="635"/>
      <c r="BJ13" s="635"/>
      <c r="BK13" s="635"/>
      <c r="BL13" s="635"/>
      <c r="BM13" s="635"/>
      <c r="BN13" s="636"/>
      <c r="BO13" s="637">
        <v>65.8</v>
      </c>
      <c r="BP13" s="637"/>
      <c r="BQ13" s="637"/>
      <c r="BR13" s="637"/>
      <c r="BS13" s="643" t="s">
        <v>128</v>
      </c>
      <c r="BT13" s="635"/>
      <c r="BU13" s="635"/>
      <c r="BV13" s="635"/>
      <c r="BW13" s="635"/>
      <c r="BX13" s="635"/>
      <c r="BY13" s="635"/>
      <c r="BZ13" s="635"/>
      <c r="CA13" s="635"/>
      <c r="CB13" s="644"/>
      <c r="CD13" s="631" t="s">
        <v>254</v>
      </c>
      <c r="CE13" s="632"/>
      <c r="CF13" s="632"/>
      <c r="CG13" s="632"/>
      <c r="CH13" s="632"/>
      <c r="CI13" s="632"/>
      <c r="CJ13" s="632"/>
      <c r="CK13" s="632"/>
      <c r="CL13" s="632"/>
      <c r="CM13" s="632"/>
      <c r="CN13" s="632"/>
      <c r="CO13" s="632"/>
      <c r="CP13" s="632"/>
      <c r="CQ13" s="633"/>
      <c r="CR13" s="634">
        <v>2170511</v>
      </c>
      <c r="CS13" s="635"/>
      <c r="CT13" s="635"/>
      <c r="CU13" s="635"/>
      <c r="CV13" s="635"/>
      <c r="CW13" s="635"/>
      <c r="CX13" s="635"/>
      <c r="CY13" s="636"/>
      <c r="CZ13" s="637">
        <v>16.399999999999999</v>
      </c>
      <c r="DA13" s="637"/>
      <c r="DB13" s="637"/>
      <c r="DC13" s="637"/>
      <c r="DD13" s="643">
        <v>2079710</v>
      </c>
      <c r="DE13" s="635"/>
      <c r="DF13" s="635"/>
      <c r="DG13" s="635"/>
      <c r="DH13" s="635"/>
      <c r="DI13" s="635"/>
      <c r="DJ13" s="635"/>
      <c r="DK13" s="635"/>
      <c r="DL13" s="635"/>
      <c r="DM13" s="635"/>
      <c r="DN13" s="635"/>
      <c r="DO13" s="635"/>
      <c r="DP13" s="636"/>
      <c r="DQ13" s="643">
        <v>343802</v>
      </c>
      <c r="DR13" s="635"/>
      <c r="DS13" s="635"/>
      <c r="DT13" s="635"/>
      <c r="DU13" s="635"/>
      <c r="DV13" s="635"/>
      <c r="DW13" s="635"/>
      <c r="DX13" s="635"/>
      <c r="DY13" s="635"/>
      <c r="DZ13" s="635"/>
      <c r="EA13" s="635"/>
      <c r="EB13" s="635"/>
      <c r="EC13" s="644"/>
    </row>
    <row r="14" spans="2:143" ht="11.25" customHeight="1" x14ac:dyDescent="0.15">
      <c r="B14" s="631" t="s">
        <v>255</v>
      </c>
      <c r="C14" s="632"/>
      <c r="D14" s="632"/>
      <c r="E14" s="632"/>
      <c r="F14" s="632"/>
      <c r="G14" s="632"/>
      <c r="H14" s="632"/>
      <c r="I14" s="632"/>
      <c r="J14" s="632"/>
      <c r="K14" s="632"/>
      <c r="L14" s="632"/>
      <c r="M14" s="632"/>
      <c r="N14" s="632"/>
      <c r="O14" s="632"/>
      <c r="P14" s="632"/>
      <c r="Q14" s="633"/>
      <c r="R14" s="634" t="s">
        <v>128</v>
      </c>
      <c r="S14" s="635"/>
      <c r="T14" s="635"/>
      <c r="U14" s="635"/>
      <c r="V14" s="635"/>
      <c r="W14" s="635"/>
      <c r="X14" s="635"/>
      <c r="Y14" s="636"/>
      <c r="Z14" s="637" t="s">
        <v>227</v>
      </c>
      <c r="AA14" s="637"/>
      <c r="AB14" s="637"/>
      <c r="AC14" s="637"/>
      <c r="AD14" s="638" t="s">
        <v>227</v>
      </c>
      <c r="AE14" s="638"/>
      <c r="AF14" s="638"/>
      <c r="AG14" s="638"/>
      <c r="AH14" s="638"/>
      <c r="AI14" s="638"/>
      <c r="AJ14" s="638"/>
      <c r="AK14" s="638"/>
      <c r="AL14" s="639" t="s">
        <v>128</v>
      </c>
      <c r="AM14" s="640"/>
      <c r="AN14" s="640"/>
      <c r="AO14" s="641"/>
      <c r="AP14" s="631" t="s">
        <v>256</v>
      </c>
      <c r="AQ14" s="632"/>
      <c r="AR14" s="632"/>
      <c r="AS14" s="632"/>
      <c r="AT14" s="632"/>
      <c r="AU14" s="632"/>
      <c r="AV14" s="632"/>
      <c r="AW14" s="632"/>
      <c r="AX14" s="632"/>
      <c r="AY14" s="632"/>
      <c r="AZ14" s="632"/>
      <c r="BA14" s="632"/>
      <c r="BB14" s="632"/>
      <c r="BC14" s="632"/>
      <c r="BD14" s="632"/>
      <c r="BE14" s="632"/>
      <c r="BF14" s="633"/>
      <c r="BG14" s="634">
        <v>46640</v>
      </c>
      <c r="BH14" s="635"/>
      <c r="BI14" s="635"/>
      <c r="BJ14" s="635"/>
      <c r="BK14" s="635"/>
      <c r="BL14" s="635"/>
      <c r="BM14" s="635"/>
      <c r="BN14" s="636"/>
      <c r="BO14" s="637">
        <v>2.7</v>
      </c>
      <c r="BP14" s="637"/>
      <c r="BQ14" s="637"/>
      <c r="BR14" s="637"/>
      <c r="BS14" s="643" t="s">
        <v>227</v>
      </c>
      <c r="BT14" s="635"/>
      <c r="BU14" s="635"/>
      <c r="BV14" s="635"/>
      <c r="BW14" s="635"/>
      <c r="BX14" s="635"/>
      <c r="BY14" s="635"/>
      <c r="BZ14" s="635"/>
      <c r="CA14" s="635"/>
      <c r="CB14" s="644"/>
      <c r="CD14" s="631" t="s">
        <v>257</v>
      </c>
      <c r="CE14" s="632"/>
      <c r="CF14" s="632"/>
      <c r="CG14" s="632"/>
      <c r="CH14" s="632"/>
      <c r="CI14" s="632"/>
      <c r="CJ14" s="632"/>
      <c r="CK14" s="632"/>
      <c r="CL14" s="632"/>
      <c r="CM14" s="632"/>
      <c r="CN14" s="632"/>
      <c r="CO14" s="632"/>
      <c r="CP14" s="632"/>
      <c r="CQ14" s="633"/>
      <c r="CR14" s="634">
        <v>261371</v>
      </c>
      <c r="CS14" s="635"/>
      <c r="CT14" s="635"/>
      <c r="CU14" s="635"/>
      <c r="CV14" s="635"/>
      <c r="CW14" s="635"/>
      <c r="CX14" s="635"/>
      <c r="CY14" s="636"/>
      <c r="CZ14" s="637">
        <v>2</v>
      </c>
      <c r="DA14" s="637"/>
      <c r="DB14" s="637"/>
      <c r="DC14" s="637"/>
      <c r="DD14" s="643">
        <v>13915</v>
      </c>
      <c r="DE14" s="635"/>
      <c r="DF14" s="635"/>
      <c r="DG14" s="635"/>
      <c r="DH14" s="635"/>
      <c r="DI14" s="635"/>
      <c r="DJ14" s="635"/>
      <c r="DK14" s="635"/>
      <c r="DL14" s="635"/>
      <c r="DM14" s="635"/>
      <c r="DN14" s="635"/>
      <c r="DO14" s="635"/>
      <c r="DP14" s="636"/>
      <c r="DQ14" s="643">
        <v>261371</v>
      </c>
      <c r="DR14" s="635"/>
      <c r="DS14" s="635"/>
      <c r="DT14" s="635"/>
      <c r="DU14" s="635"/>
      <c r="DV14" s="635"/>
      <c r="DW14" s="635"/>
      <c r="DX14" s="635"/>
      <c r="DY14" s="635"/>
      <c r="DZ14" s="635"/>
      <c r="EA14" s="635"/>
      <c r="EB14" s="635"/>
      <c r="EC14" s="644"/>
    </row>
    <row r="15" spans="2:143" ht="11.25" customHeight="1" x14ac:dyDescent="0.15">
      <c r="B15" s="631" t="s">
        <v>258</v>
      </c>
      <c r="C15" s="632"/>
      <c r="D15" s="632"/>
      <c r="E15" s="632"/>
      <c r="F15" s="632"/>
      <c r="G15" s="632"/>
      <c r="H15" s="632"/>
      <c r="I15" s="632"/>
      <c r="J15" s="632"/>
      <c r="K15" s="632"/>
      <c r="L15" s="632"/>
      <c r="M15" s="632"/>
      <c r="N15" s="632"/>
      <c r="O15" s="632"/>
      <c r="P15" s="632"/>
      <c r="Q15" s="633"/>
      <c r="R15" s="634" t="s">
        <v>227</v>
      </c>
      <c r="S15" s="635"/>
      <c r="T15" s="635"/>
      <c r="U15" s="635"/>
      <c r="V15" s="635"/>
      <c r="W15" s="635"/>
      <c r="X15" s="635"/>
      <c r="Y15" s="636"/>
      <c r="Z15" s="637" t="s">
        <v>227</v>
      </c>
      <c r="AA15" s="637"/>
      <c r="AB15" s="637"/>
      <c r="AC15" s="637"/>
      <c r="AD15" s="638" t="s">
        <v>227</v>
      </c>
      <c r="AE15" s="638"/>
      <c r="AF15" s="638"/>
      <c r="AG15" s="638"/>
      <c r="AH15" s="638"/>
      <c r="AI15" s="638"/>
      <c r="AJ15" s="638"/>
      <c r="AK15" s="638"/>
      <c r="AL15" s="639" t="s">
        <v>128</v>
      </c>
      <c r="AM15" s="640"/>
      <c r="AN15" s="640"/>
      <c r="AO15" s="641"/>
      <c r="AP15" s="631" t="s">
        <v>259</v>
      </c>
      <c r="AQ15" s="632"/>
      <c r="AR15" s="632"/>
      <c r="AS15" s="632"/>
      <c r="AT15" s="632"/>
      <c r="AU15" s="632"/>
      <c r="AV15" s="632"/>
      <c r="AW15" s="632"/>
      <c r="AX15" s="632"/>
      <c r="AY15" s="632"/>
      <c r="AZ15" s="632"/>
      <c r="BA15" s="632"/>
      <c r="BB15" s="632"/>
      <c r="BC15" s="632"/>
      <c r="BD15" s="632"/>
      <c r="BE15" s="632"/>
      <c r="BF15" s="633"/>
      <c r="BG15" s="634">
        <v>43788</v>
      </c>
      <c r="BH15" s="635"/>
      <c r="BI15" s="635"/>
      <c r="BJ15" s="635"/>
      <c r="BK15" s="635"/>
      <c r="BL15" s="635"/>
      <c r="BM15" s="635"/>
      <c r="BN15" s="636"/>
      <c r="BO15" s="637">
        <v>2.5</v>
      </c>
      <c r="BP15" s="637"/>
      <c r="BQ15" s="637"/>
      <c r="BR15" s="637"/>
      <c r="BS15" s="643" t="s">
        <v>227</v>
      </c>
      <c r="BT15" s="635"/>
      <c r="BU15" s="635"/>
      <c r="BV15" s="635"/>
      <c r="BW15" s="635"/>
      <c r="BX15" s="635"/>
      <c r="BY15" s="635"/>
      <c r="BZ15" s="635"/>
      <c r="CA15" s="635"/>
      <c r="CB15" s="644"/>
      <c r="CD15" s="631" t="s">
        <v>260</v>
      </c>
      <c r="CE15" s="632"/>
      <c r="CF15" s="632"/>
      <c r="CG15" s="632"/>
      <c r="CH15" s="632"/>
      <c r="CI15" s="632"/>
      <c r="CJ15" s="632"/>
      <c r="CK15" s="632"/>
      <c r="CL15" s="632"/>
      <c r="CM15" s="632"/>
      <c r="CN15" s="632"/>
      <c r="CO15" s="632"/>
      <c r="CP15" s="632"/>
      <c r="CQ15" s="633"/>
      <c r="CR15" s="634">
        <v>1036619</v>
      </c>
      <c r="CS15" s="635"/>
      <c r="CT15" s="635"/>
      <c r="CU15" s="635"/>
      <c r="CV15" s="635"/>
      <c r="CW15" s="635"/>
      <c r="CX15" s="635"/>
      <c r="CY15" s="636"/>
      <c r="CZ15" s="637">
        <v>7.8</v>
      </c>
      <c r="DA15" s="637"/>
      <c r="DB15" s="637"/>
      <c r="DC15" s="637"/>
      <c r="DD15" s="643">
        <v>130601</v>
      </c>
      <c r="DE15" s="635"/>
      <c r="DF15" s="635"/>
      <c r="DG15" s="635"/>
      <c r="DH15" s="635"/>
      <c r="DI15" s="635"/>
      <c r="DJ15" s="635"/>
      <c r="DK15" s="635"/>
      <c r="DL15" s="635"/>
      <c r="DM15" s="635"/>
      <c r="DN15" s="635"/>
      <c r="DO15" s="635"/>
      <c r="DP15" s="636"/>
      <c r="DQ15" s="643">
        <v>716018</v>
      </c>
      <c r="DR15" s="635"/>
      <c r="DS15" s="635"/>
      <c r="DT15" s="635"/>
      <c r="DU15" s="635"/>
      <c r="DV15" s="635"/>
      <c r="DW15" s="635"/>
      <c r="DX15" s="635"/>
      <c r="DY15" s="635"/>
      <c r="DZ15" s="635"/>
      <c r="EA15" s="635"/>
      <c r="EB15" s="635"/>
      <c r="EC15" s="644"/>
    </row>
    <row r="16" spans="2:143" ht="11.25" customHeight="1" x14ac:dyDescent="0.15">
      <c r="B16" s="631" t="s">
        <v>261</v>
      </c>
      <c r="C16" s="632"/>
      <c r="D16" s="632"/>
      <c r="E16" s="632"/>
      <c r="F16" s="632"/>
      <c r="G16" s="632"/>
      <c r="H16" s="632"/>
      <c r="I16" s="632"/>
      <c r="J16" s="632"/>
      <c r="K16" s="632"/>
      <c r="L16" s="632"/>
      <c r="M16" s="632"/>
      <c r="N16" s="632"/>
      <c r="O16" s="632"/>
      <c r="P16" s="632"/>
      <c r="Q16" s="633"/>
      <c r="R16" s="634">
        <v>1632</v>
      </c>
      <c r="S16" s="635"/>
      <c r="T16" s="635"/>
      <c r="U16" s="635"/>
      <c r="V16" s="635"/>
      <c r="W16" s="635"/>
      <c r="X16" s="635"/>
      <c r="Y16" s="636"/>
      <c r="Z16" s="637">
        <v>0</v>
      </c>
      <c r="AA16" s="637"/>
      <c r="AB16" s="637"/>
      <c r="AC16" s="637"/>
      <c r="AD16" s="638">
        <v>1632</v>
      </c>
      <c r="AE16" s="638"/>
      <c r="AF16" s="638"/>
      <c r="AG16" s="638"/>
      <c r="AH16" s="638"/>
      <c r="AI16" s="638"/>
      <c r="AJ16" s="638"/>
      <c r="AK16" s="638"/>
      <c r="AL16" s="639">
        <v>0</v>
      </c>
      <c r="AM16" s="640"/>
      <c r="AN16" s="640"/>
      <c r="AO16" s="641"/>
      <c r="AP16" s="631" t="s">
        <v>262</v>
      </c>
      <c r="AQ16" s="632"/>
      <c r="AR16" s="632"/>
      <c r="AS16" s="632"/>
      <c r="AT16" s="632"/>
      <c r="AU16" s="632"/>
      <c r="AV16" s="632"/>
      <c r="AW16" s="632"/>
      <c r="AX16" s="632"/>
      <c r="AY16" s="632"/>
      <c r="AZ16" s="632"/>
      <c r="BA16" s="632"/>
      <c r="BB16" s="632"/>
      <c r="BC16" s="632"/>
      <c r="BD16" s="632"/>
      <c r="BE16" s="632"/>
      <c r="BF16" s="633"/>
      <c r="BG16" s="634" t="s">
        <v>128</v>
      </c>
      <c r="BH16" s="635"/>
      <c r="BI16" s="635"/>
      <c r="BJ16" s="635"/>
      <c r="BK16" s="635"/>
      <c r="BL16" s="635"/>
      <c r="BM16" s="635"/>
      <c r="BN16" s="636"/>
      <c r="BO16" s="637" t="s">
        <v>128</v>
      </c>
      <c r="BP16" s="637"/>
      <c r="BQ16" s="637"/>
      <c r="BR16" s="637"/>
      <c r="BS16" s="643" t="s">
        <v>128</v>
      </c>
      <c r="BT16" s="635"/>
      <c r="BU16" s="635"/>
      <c r="BV16" s="635"/>
      <c r="BW16" s="635"/>
      <c r="BX16" s="635"/>
      <c r="BY16" s="635"/>
      <c r="BZ16" s="635"/>
      <c r="CA16" s="635"/>
      <c r="CB16" s="644"/>
      <c r="CD16" s="631" t="s">
        <v>263</v>
      </c>
      <c r="CE16" s="632"/>
      <c r="CF16" s="632"/>
      <c r="CG16" s="632"/>
      <c r="CH16" s="632"/>
      <c r="CI16" s="632"/>
      <c r="CJ16" s="632"/>
      <c r="CK16" s="632"/>
      <c r="CL16" s="632"/>
      <c r="CM16" s="632"/>
      <c r="CN16" s="632"/>
      <c r="CO16" s="632"/>
      <c r="CP16" s="632"/>
      <c r="CQ16" s="633"/>
      <c r="CR16" s="634">
        <v>17055</v>
      </c>
      <c r="CS16" s="635"/>
      <c r="CT16" s="635"/>
      <c r="CU16" s="635"/>
      <c r="CV16" s="635"/>
      <c r="CW16" s="635"/>
      <c r="CX16" s="635"/>
      <c r="CY16" s="636"/>
      <c r="CZ16" s="637">
        <v>0.1</v>
      </c>
      <c r="DA16" s="637"/>
      <c r="DB16" s="637"/>
      <c r="DC16" s="637"/>
      <c r="DD16" s="643" t="s">
        <v>128</v>
      </c>
      <c r="DE16" s="635"/>
      <c r="DF16" s="635"/>
      <c r="DG16" s="635"/>
      <c r="DH16" s="635"/>
      <c r="DI16" s="635"/>
      <c r="DJ16" s="635"/>
      <c r="DK16" s="635"/>
      <c r="DL16" s="635"/>
      <c r="DM16" s="635"/>
      <c r="DN16" s="635"/>
      <c r="DO16" s="635"/>
      <c r="DP16" s="636"/>
      <c r="DQ16" s="643">
        <v>12085</v>
      </c>
      <c r="DR16" s="635"/>
      <c r="DS16" s="635"/>
      <c r="DT16" s="635"/>
      <c r="DU16" s="635"/>
      <c r="DV16" s="635"/>
      <c r="DW16" s="635"/>
      <c r="DX16" s="635"/>
      <c r="DY16" s="635"/>
      <c r="DZ16" s="635"/>
      <c r="EA16" s="635"/>
      <c r="EB16" s="635"/>
      <c r="EC16" s="644"/>
    </row>
    <row r="17" spans="2:133" ht="11.25" customHeight="1" x14ac:dyDescent="0.15">
      <c r="B17" s="631" t="s">
        <v>264</v>
      </c>
      <c r="C17" s="632"/>
      <c r="D17" s="632"/>
      <c r="E17" s="632"/>
      <c r="F17" s="632"/>
      <c r="G17" s="632"/>
      <c r="H17" s="632"/>
      <c r="I17" s="632"/>
      <c r="J17" s="632"/>
      <c r="K17" s="632"/>
      <c r="L17" s="632"/>
      <c r="M17" s="632"/>
      <c r="N17" s="632"/>
      <c r="O17" s="632"/>
      <c r="P17" s="632"/>
      <c r="Q17" s="633"/>
      <c r="R17" s="634">
        <v>13121</v>
      </c>
      <c r="S17" s="635"/>
      <c r="T17" s="635"/>
      <c r="U17" s="635"/>
      <c r="V17" s="635"/>
      <c r="W17" s="635"/>
      <c r="X17" s="635"/>
      <c r="Y17" s="636"/>
      <c r="Z17" s="637">
        <v>0.1</v>
      </c>
      <c r="AA17" s="637"/>
      <c r="AB17" s="637"/>
      <c r="AC17" s="637"/>
      <c r="AD17" s="638">
        <v>13121</v>
      </c>
      <c r="AE17" s="638"/>
      <c r="AF17" s="638"/>
      <c r="AG17" s="638"/>
      <c r="AH17" s="638"/>
      <c r="AI17" s="638"/>
      <c r="AJ17" s="638"/>
      <c r="AK17" s="638"/>
      <c r="AL17" s="639">
        <v>0.3</v>
      </c>
      <c r="AM17" s="640"/>
      <c r="AN17" s="640"/>
      <c r="AO17" s="641"/>
      <c r="AP17" s="631" t="s">
        <v>265</v>
      </c>
      <c r="AQ17" s="632"/>
      <c r="AR17" s="632"/>
      <c r="AS17" s="632"/>
      <c r="AT17" s="632"/>
      <c r="AU17" s="632"/>
      <c r="AV17" s="632"/>
      <c r="AW17" s="632"/>
      <c r="AX17" s="632"/>
      <c r="AY17" s="632"/>
      <c r="AZ17" s="632"/>
      <c r="BA17" s="632"/>
      <c r="BB17" s="632"/>
      <c r="BC17" s="632"/>
      <c r="BD17" s="632"/>
      <c r="BE17" s="632"/>
      <c r="BF17" s="633"/>
      <c r="BG17" s="634" t="s">
        <v>227</v>
      </c>
      <c r="BH17" s="635"/>
      <c r="BI17" s="635"/>
      <c r="BJ17" s="635"/>
      <c r="BK17" s="635"/>
      <c r="BL17" s="635"/>
      <c r="BM17" s="635"/>
      <c r="BN17" s="636"/>
      <c r="BO17" s="637" t="s">
        <v>227</v>
      </c>
      <c r="BP17" s="637"/>
      <c r="BQ17" s="637"/>
      <c r="BR17" s="637"/>
      <c r="BS17" s="643" t="s">
        <v>227</v>
      </c>
      <c r="BT17" s="635"/>
      <c r="BU17" s="635"/>
      <c r="BV17" s="635"/>
      <c r="BW17" s="635"/>
      <c r="BX17" s="635"/>
      <c r="BY17" s="635"/>
      <c r="BZ17" s="635"/>
      <c r="CA17" s="635"/>
      <c r="CB17" s="644"/>
      <c r="CD17" s="631" t="s">
        <v>266</v>
      </c>
      <c r="CE17" s="632"/>
      <c r="CF17" s="632"/>
      <c r="CG17" s="632"/>
      <c r="CH17" s="632"/>
      <c r="CI17" s="632"/>
      <c r="CJ17" s="632"/>
      <c r="CK17" s="632"/>
      <c r="CL17" s="632"/>
      <c r="CM17" s="632"/>
      <c r="CN17" s="632"/>
      <c r="CO17" s="632"/>
      <c r="CP17" s="632"/>
      <c r="CQ17" s="633"/>
      <c r="CR17" s="634">
        <v>403243</v>
      </c>
      <c r="CS17" s="635"/>
      <c r="CT17" s="635"/>
      <c r="CU17" s="635"/>
      <c r="CV17" s="635"/>
      <c r="CW17" s="635"/>
      <c r="CX17" s="635"/>
      <c r="CY17" s="636"/>
      <c r="CZ17" s="637">
        <v>3</v>
      </c>
      <c r="DA17" s="637"/>
      <c r="DB17" s="637"/>
      <c r="DC17" s="637"/>
      <c r="DD17" s="643" t="s">
        <v>128</v>
      </c>
      <c r="DE17" s="635"/>
      <c r="DF17" s="635"/>
      <c r="DG17" s="635"/>
      <c r="DH17" s="635"/>
      <c r="DI17" s="635"/>
      <c r="DJ17" s="635"/>
      <c r="DK17" s="635"/>
      <c r="DL17" s="635"/>
      <c r="DM17" s="635"/>
      <c r="DN17" s="635"/>
      <c r="DO17" s="635"/>
      <c r="DP17" s="636"/>
      <c r="DQ17" s="643">
        <v>391589</v>
      </c>
      <c r="DR17" s="635"/>
      <c r="DS17" s="635"/>
      <c r="DT17" s="635"/>
      <c r="DU17" s="635"/>
      <c r="DV17" s="635"/>
      <c r="DW17" s="635"/>
      <c r="DX17" s="635"/>
      <c r="DY17" s="635"/>
      <c r="DZ17" s="635"/>
      <c r="EA17" s="635"/>
      <c r="EB17" s="635"/>
      <c r="EC17" s="644"/>
    </row>
    <row r="18" spans="2:133" ht="11.25" customHeight="1" x14ac:dyDescent="0.15">
      <c r="B18" s="631" t="s">
        <v>267</v>
      </c>
      <c r="C18" s="632"/>
      <c r="D18" s="632"/>
      <c r="E18" s="632"/>
      <c r="F18" s="632"/>
      <c r="G18" s="632"/>
      <c r="H18" s="632"/>
      <c r="I18" s="632"/>
      <c r="J18" s="632"/>
      <c r="K18" s="632"/>
      <c r="L18" s="632"/>
      <c r="M18" s="632"/>
      <c r="N18" s="632"/>
      <c r="O18" s="632"/>
      <c r="P18" s="632"/>
      <c r="Q18" s="633"/>
      <c r="R18" s="634">
        <v>4218</v>
      </c>
      <c r="S18" s="635"/>
      <c r="T18" s="635"/>
      <c r="U18" s="635"/>
      <c r="V18" s="635"/>
      <c r="W18" s="635"/>
      <c r="X18" s="635"/>
      <c r="Y18" s="636"/>
      <c r="Z18" s="637">
        <v>0</v>
      </c>
      <c r="AA18" s="637"/>
      <c r="AB18" s="637"/>
      <c r="AC18" s="637"/>
      <c r="AD18" s="638">
        <v>4218</v>
      </c>
      <c r="AE18" s="638"/>
      <c r="AF18" s="638"/>
      <c r="AG18" s="638"/>
      <c r="AH18" s="638"/>
      <c r="AI18" s="638"/>
      <c r="AJ18" s="638"/>
      <c r="AK18" s="638"/>
      <c r="AL18" s="639">
        <v>0.1</v>
      </c>
      <c r="AM18" s="640"/>
      <c r="AN18" s="640"/>
      <c r="AO18" s="641"/>
      <c r="AP18" s="631" t="s">
        <v>268</v>
      </c>
      <c r="AQ18" s="632"/>
      <c r="AR18" s="632"/>
      <c r="AS18" s="632"/>
      <c r="AT18" s="632"/>
      <c r="AU18" s="632"/>
      <c r="AV18" s="632"/>
      <c r="AW18" s="632"/>
      <c r="AX18" s="632"/>
      <c r="AY18" s="632"/>
      <c r="AZ18" s="632"/>
      <c r="BA18" s="632"/>
      <c r="BB18" s="632"/>
      <c r="BC18" s="632"/>
      <c r="BD18" s="632"/>
      <c r="BE18" s="632"/>
      <c r="BF18" s="633"/>
      <c r="BG18" s="634" t="s">
        <v>128</v>
      </c>
      <c r="BH18" s="635"/>
      <c r="BI18" s="635"/>
      <c r="BJ18" s="635"/>
      <c r="BK18" s="635"/>
      <c r="BL18" s="635"/>
      <c r="BM18" s="635"/>
      <c r="BN18" s="636"/>
      <c r="BO18" s="637" t="s">
        <v>227</v>
      </c>
      <c r="BP18" s="637"/>
      <c r="BQ18" s="637"/>
      <c r="BR18" s="637"/>
      <c r="BS18" s="643" t="s">
        <v>227</v>
      </c>
      <c r="BT18" s="635"/>
      <c r="BU18" s="635"/>
      <c r="BV18" s="635"/>
      <c r="BW18" s="635"/>
      <c r="BX18" s="635"/>
      <c r="BY18" s="635"/>
      <c r="BZ18" s="635"/>
      <c r="CA18" s="635"/>
      <c r="CB18" s="644"/>
      <c r="CD18" s="631" t="s">
        <v>269</v>
      </c>
      <c r="CE18" s="632"/>
      <c r="CF18" s="632"/>
      <c r="CG18" s="632"/>
      <c r="CH18" s="632"/>
      <c r="CI18" s="632"/>
      <c r="CJ18" s="632"/>
      <c r="CK18" s="632"/>
      <c r="CL18" s="632"/>
      <c r="CM18" s="632"/>
      <c r="CN18" s="632"/>
      <c r="CO18" s="632"/>
      <c r="CP18" s="632"/>
      <c r="CQ18" s="633"/>
      <c r="CR18" s="634" t="s">
        <v>128</v>
      </c>
      <c r="CS18" s="635"/>
      <c r="CT18" s="635"/>
      <c r="CU18" s="635"/>
      <c r="CV18" s="635"/>
      <c r="CW18" s="635"/>
      <c r="CX18" s="635"/>
      <c r="CY18" s="636"/>
      <c r="CZ18" s="637" t="s">
        <v>128</v>
      </c>
      <c r="DA18" s="637"/>
      <c r="DB18" s="637"/>
      <c r="DC18" s="637"/>
      <c r="DD18" s="643" t="s">
        <v>128</v>
      </c>
      <c r="DE18" s="635"/>
      <c r="DF18" s="635"/>
      <c r="DG18" s="635"/>
      <c r="DH18" s="635"/>
      <c r="DI18" s="635"/>
      <c r="DJ18" s="635"/>
      <c r="DK18" s="635"/>
      <c r="DL18" s="635"/>
      <c r="DM18" s="635"/>
      <c r="DN18" s="635"/>
      <c r="DO18" s="635"/>
      <c r="DP18" s="636"/>
      <c r="DQ18" s="643" t="s">
        <v>227</v>
      </c>
      <c r="DR18" s="635"/>
      <c r="DS18" s="635"/>
      <c r="DT18" s="635"/>
      <c r="DU18" s="635"/>
      <c r="DV18" s="635"/>
      <c r="DW18" s="635"/>
      <c r="DX18" s="635"/>
      <c r="DY18" s="635"/>
      <c r="DZ18" s="635"/>
      <c r="EA18" s="635"/>
      <c r="EB18" s="635"/>
      <c r="EC18" s="644"/>
    </row>
    <row r="19" spans="2:133" ht="11.25" customHeight="1" x14ac:dyDescent="0.15">
      <c r="B19" s="631" t="s">
        <v>270</v>
      </c>
      <c r="C19" s="632"/>
      <c r="D19" s="632"/>
      <c r="E19" s="632"/>
      <c r="F19" s="632"/>
      <c r="G19" s="632"/>
      <c r="H19" s="632"/>
      <c r="I19" s="632"/>
      <c r="J19" s="632"/>
      <c r="K19" s="632"/>
      <c r="L19" s="632"/>
      <c r="M19" s="632"/>
      <c r="N19" s="632"/>
      <c r="O19" s="632"/>
      <c r="P19" s="632"/>
      <c r="Q19" s="633"/>
      <c r="R19" s="634">
        <v>3015</v>
      </c>
      <c r="S19" s="635"/>
      <c r="T19" s="635"/>
      <c r="U19" s="635"/>
      <c r="V19" s="635"/>
      <c r="W19" s="635"/>
      <c r="X19" s="635"/>
      <c r="Y19" s="636"/>
      <c r="Z19" s="637">
        <v>0</v>
      </c>
      <c r="AA19" s="637"/>
      <c r="AB19" s="637"/>
      <c r="AC19" s="637"/>
      <c r="AD19" s="638">
        <v>3015</v>
      </c>
      <c r="AE19" s="638"/>
      <c r="AF19" s="638"/>
      <c r="AG19" s="638"/>
      <c r="AH19" s="638"/>
      <c r="AI19" s="638"/>
      <c r="AJ19" s="638"/>
      <c r="AK19" s="638"/>
      <c r="AL19" s="639">
        <v>0.1</v>
      </c>
      <c r="AM19" s="640"/>
      <c r="AN19" s="640"/>
      <c r="AO19" s="641"/>
      <c r="AP19" s="631" t="s">
        <v>271</v>
      </c>
      <c r="AQ19" s="632"/>
      <c r="AR19" s="632"/>
      <c r="AS19" s="632"/>
      <c r="AT19" s="632"/>
      <c r="AU19" s="632"/>
      <c r="AV19" s="632"/>
      <c r="AW19" s="632"/>
      <c r="AX19" s="632"/>
      <c r="AY19" s="632"/>
      <c r="AZ19" s="632"/>
      <c r="BA19" s="632"/>
      <c r="BB19" s="632"/>
      <c r="BC19" s="632"/>
      <c r="BD19" s="632"/>
      <c r="BE19" s="632"/>
      <c r="BF19" s="633"/>
      <c r="BG19" s="634" t="s">
        <v>144</v>
      </c>
      <c r="BH19" s="635"/>
      <c r="BI19" s="635"/>
      <c r="BJ19" s="635"/>
      <c r="BK19" s="635"/>
      <c r="BL19" s="635"/>
      <c r="BM19" s="635"/>
      <c r="BN19" s="636"/>
      <c r="BO19" s="637" t="s">
        <v>128</v>
      </c>
      <c r="BP19" s="637"/>
      <c r="BQ19" s="637"/>
      <c r="BR19" s="637"/>
      <c r="BS19" s="643" t="s">
        <v>128</v>
      </c>
      <c r="BT19" s="635"/>
      <c r="BU19" s="635"/>
      <c r="BV19" s="635"/>
      <c r="BW19" s="635"/>
      <c r="BX19" s="635"/>
      <c r="BY19" s="635"/>
      <c r="BZ19" s="635"/>
      <c r="CA19" s="635"/>
      <c r="CB19" s="644"/>
      <c r="CD19" s="631" t="s">
        <v>272</v>
      </c>
      <c r="CE19" s="632"/>
      <c r="CF19" s="632"/>
      <c r="CG19" s="632"/>
      <c r="CH19" s="632"/>
      <c r="CI19" s="632"/>
      <c r="CJ19" s="632"/>
      <c r="CK19" s="632"/>
      <c r="CL19" s="632"/>
      <c r="CM19" s="632"/>
      <c r="CN19" s="632"/>
      <c r="CO19" s="632"/>
      <c r="CP19" s="632"/>
      <c r="CQ19" s="633"/>
      <c r="CR19" s="634" t="s">
        <v>227</v>
      </c>
      <c r="CS19" s="635"/>
      <c r="CT19" s="635"/>
      <c r="CU19" s="635"/>
      <c r="CV19" s="635"/>
      <c r="CW19" s="635"/>
      <c r="CX19" s="635"/>
      <c r="CY19" s="636"/>
      <c r="CZ19" s="637" t="s">
        <v>227</v>
      </c>
      <c r="DA19" s="637"/>
      <c r="DB19" s="637"/>
      <c r="DC19" s="637"/>
      <c r="DD19" s="643" t="s">
        <v>227</v>
      </c>
      <c r="DE19" s="635"/>
      <c r="DF19" s="635"/>
      <c r="DG19" s="635"/>
      <c r="DH19" s="635"/>
      <c r="DI19" s="635"/>
      <c r="DJ19" s="635"/>
      <c r="DK19" s="635"/>
      <c r="DL19" s="635"/>
      <c r="DM19" s="635"/>
      <c r="DN19" s="635"/>
      <c r="DO19" s="635"/>
      <c r="DP19" s="636"/>
      <c r="DQ19" s="643" t="s">
        <v>227</v>
      </c>
      <c r="DR19" s="635"/>
      <c r="DS19" s="635"/>
      <c r="DT19" s="635"/>
      <c r="DU19" s="635"/>
      <c r="DV19" s="635"/>
      <c r="DW19" s="635"/>
      <c r="DX19" s="635"/>
      <c r="DY19" s="635"/>
      <c r="DZ19" s="635"/>
      <c r="EA19" s="635"/>
      <c r="EB19" s="635"/>
      <c r="EC19" s="644"/>
    </row>
    <row r="20" spans="2:133" ht="11.25" customHeight="1" x14ac:dyDescent="0.15">
      <c r="B20" s="631" t="s">
        <v>273</v>
      </c>
      <c r="C20" s="632"/>
      <c r="D20" s="632"/>
      <c r="E20" s="632"/>
      <c r="F20" s="632"/>
      <c r="G20" s="632"/>
      <c r="H20" s="632"/>
      <c r="I20" s="632"/>
      <c r="J20" s="632"/>
      <c r="K20" s="632"/>
      <c r="L20" s="632"/>
      <c r="M20" s="632"/>
      <c r="N20" s="632"/>
      <c r="O20" s="632"/>
      <c r="P20" s="632"/>
      <c r="Q20" s="633"/>
      <c r="R20" s="634">
        <v>779</v>
      </c>
      <c r="S20" s="635"/>
      <c r="T20" s="635"/>
      <c r="U20" s="635"/>
      <c r="V20" s="635"/>
      <c r="W20" s="635"/>
      <c r="X20" s="635"/>
      <c r="Y20" s="636"/>
      <c r="Z20" s="637">
        <v>0</v>
      </c>
      <c r="AA20" s="637"/>
      <c r="AB20" s="637"/>
      <c r="AC20" s="637"/>
      <c r="AD20" s="638">
        <v>779</v>
      </c>
      <c r="AE20" s="638"/>
      <c r="AF20" s="638"/>
      <c r="AG20" s="638"/>
      <c r="AH20" s="638"/>
      <c r="AI20" s="638"/>
      <c r="AJ20" s="638"/>
      <c r="AK20" s="638"/>
      <c r="AL20" s="639">
        <v>0</v>
      </c>
      <c r="AM20" s="640"/>
      <c r="AN20" s="640"/>
      <c r="AO20" s="641"/>
      <c r="AP20" s="631" t="s">
        <v>274</v>
      </c>
      <c r="AQ20" s="632"/>
      <c r="AR20" s="632"/>
      <c r="AS20" s="632"/>
      <c r="AT20" s="632"/>
      <c r="AU20" s="632"/>
      <c r="AV20" s="632"/>
      <c r="AW20" s="632"/>
      <c r="AX20" s="632"/>
      <c r="AY20" s="632"/>
      <c r="AZ20" s="632"/>
      <c r="BA20" s="632"/>
      <c r="BB20" s="632"/>
      <c r="BC20" s="632"/>
      <c r="BD20" s="632"/>
      <c r="BE20" s="632"/>
      <c r="BF20" s="633"/>
      <c r="BG20" s="634" t="s">
        <v>227</v>
      </c>
      <c r="BH20" s="635"/>
      <c r="BI20" s="635"/>
      <c r="BJ20" s="635"/>
      <c r="BK20" s="635"/>
      <c r="BL20" s="635"/>
      <c r="BM20" s="635"/>
      <c r="BN20" s="636"/>
      <c r="BO20" s="637" t="s">
        <v>227</v>
      </c>
      <c r="BP20" s="637"/>
      <c r="BQ20" s="637"/>
      <c r="BR20" s="637"/>
      <c r="BS20" s="643" t="s">
        <v>128</v>
      </c>
      <c r="BT20" s="635"/>
      <c r="BU20" s="635"/>
      <c r="BV20" s="635"/>
      <c r="BW20" s="635"/>
      <c r="BX20" s="635"/>
      <c r="BY20" s="635"/>
      <c r="BZ20" s="635"/>
      <c r="CA20" s="635"/>
      <c r="CB20" s="644"/>
      <c r="CD20" s="631" t="s">
        <v>275</v>
      </c>
      <c r="CE20" s="632"/>
      <c r="CF20" s="632"/>
      <c r="CG20" s="632"/>
      <c r="CH20" s="632"/>
      <c r="CI20" s="632"/>
      <c r="CJ20" s="632"/>
      <c r="CK20" s="632"/>
      <c r="CL20" s="632"/>
      <c r="CM20" s="632"/>
      <c r="CN20" s="632"/>
      <c r="CO20" s="632"/>
      <c r="CP20" s="632"/>
      <c r="CQ20" s="633"/>
      <c r="CR20" s="634">
        <v>13270395</v>
      </c>
      <c r="CS20" s="635"/>
      <c r="CT20" s="635"/>
      <c r="CU20" s="635"/>
      <c r="CV20" s="635"/>
      <c r="CW20" s="635"/>
      <c r="CX20" s="635"/>
      <c r="CY20" s="636"/>
      <c r="CZ20" s="637">
        <v>100</v>
      </c>
      <c r="DA20" s="637"/>
      <c r="DB20" s="637"/>
      <c r="DC20" s="637"/>
      <c r="DD20" s="643">
        <v>4112757</v>
      </c>
      <c r="DE20" s="635"/>
      <c r="DF20" s="635"/>
      <c r="DG20" s="635"/>
      <c r="DH20" s="635"/>
      <c r="DI20" s="635"/>
      <c r="DJ20" s="635"/>
      <c r="DK20" s="635"/>
      <c r="DL20" s="635"/>
      <c r="DM20" s="635"/>
      <c r="DN20" s="635"/>
      <c r="DO20" s="635"/>
      <c r="DP20" s="636"/>
      <c r="DQ20" s="643">
        <v>5757789</v>
      </c>
      <c r="DR20" s="635"/>
      <c r="DS20" s="635"/>
      <c r="DT20" s="635"/>
      <c r="DU20" s="635"/>
      <c r="DV20" s="635"/>
      <c r="DW20" s="635"/>
      <c r="DX20" s="635"/>
      <c r="DY20" s="635"/>
      <c r="DZ20" s="635"/>
      <c r="EA20" s="635"/>
      <c r="EB20" s="635"/>
      <c r="EC20" s="644"/>
    </row>
    <row r="21" spans="2:133" ht="11.25" customHeight="1" x14ac:dyDescent="0.15">
      <c r="B21" s="631" t="s">
        <v>276</v>
      </c>
      <c r="C21" s="632"/>
      <c r="D21" s="632"/>
      <c r="E21" s="632"/>
      <c r="F21" s="632"/>
      <c r="G21" s="632"/>
      <c r="H21" s="632"/>
      <c r="I21" s="632"/>
      <c r="J21" s="632"/>
      <c r="K21" s="632"/>
      <c r="L21" s="632"/>
      <c r="M21" s="632"/>
      <c r="N21" s="632"/>
      <c r="O21" s="632"/>
      <c r="P21" s="632"/>
      <c r="Q21" s="633"/>
      <c r="R21" s="634">
        <v>424</v>
      </c>
      <c r="S21" s="635"/>
      <c r="T21" s="635"/>
      <c r="U21" s="635"/>
      <c r="V21" s="635"/>
      <c r="W21" s="635"/>
      <c r="X21" s="635"/>
      <c r="Y21" s="636"/>
      <c r="Z21" s="637">
        <v>0</v>
      </c>
      <c r="AA21" s="637"/>
      <c r="AB21" s="637"/>
      <c r="AC21" s="637"/>
      <c r="AD21" s="638">
        <v>424</v>
      </c>
      <c r="AE21" s="638"/>
      <c r="AF21" s="638"/>
      <c r="AG21" s="638"/>
      <c r="AH21" s="638"/>
      <c r="AI21" s="638"/>
      <c r="AJ21" s="638"/>
      <c r="AK21" s="638"/>
      <c r="AL21" s="639">
        <v>0</v>
      </c>
      <c r="AM21" s="640"/>
      <c r="AN21" s="640"/>
      <c r="AO21" s="641"/>
      <c r="AP21" s="631" t="s">
        <v>277</v>
      </c>
      <c r="AQ21" s="647"/>
      <c r="AR21" s="647"/>
      <c r="AS21" s="647"/>
      <c r="AT21" s="647"/>
      <c r="AU21" s="647"/>
      <c r="AV21" s="647"/>
      <c r="AW21" s="647"/>
      <c r="AX21" s="647"/>
      <c r="AY21" s="647"/>
      <c r="AZ21" s="647"/>
      <c r="BA21" s="647"/>
      <c r="BB21" s="647"/>
      <c r="BC21" s="647"/>
      <c r="BD21" s="647"/>
      <c r="BE21" s="647"/>
      <c r="BF21" s="648"/>
      <c r="BG21" s="634" t="s">
        <v>227</v>
      </c>
      <c r="BH21" s="635"/>
      <c r="BI21" s="635"/>
      <c r="BJ21" s="635"/>
      <c r="BK21" s="635"/>
      <c r="BL21" s="635"/>
      <c r="BM21" s="635"/>
      <c r="BN21" s="636"/>
      <c r="BO21" s="637" t="s">
        <v>227</v>
      </c>
      <c r="BP21" s="637"/>
      <c r="BQ21" s="637"/>
      <c r="BR21" s="637"/>
      <c r="BS21" s="643" t="s">
        <v>128</v>
      </c>
      <c r="BT21" s="635"/>
      <c r="BU21" s="635"/>
      <c r="BV21" s="635"/>
      <c r="BW21" s="635"/>
      <c r="BX21" s="635"/>
      <c r="BY21" s="635"/>
      <c r="BZ21" s="635"/>
      <c r="CA21" s="635"/>
      <c r="CB21" s="644"/>
      <c r="CD21" s="654"/>
      <c r="CE21" s="655"/>
      <c r="CF21" s="655"/>
      <c r="CG21" s="655"/>
      <c r="CH21" s="655"/>
      <c r="CI21" s="655"/>
      <c r="CJ21" s="655"/>
      <c r="CK21" s="655"/>
      <c r="CL21" s="655"/>
      <c r="CM21" s="655"/>
      <c r="CN21" s="655"/>
      <c r="CO21" s="655"/>
      <c r="CP21" s="655"/>
      <c r="CQ21" s="656"/>
      <c r="CR21" s="657"/>
      <c r="CS21" s="650"/>
      <c r="CT21" s="650"/>
      <c r="CU21" s="650"/>
      <c r="CV21" s="650"/>
      <c r="CW21" s="650"/>
      <c r="CX21" s="650"/>
      <c r="CY21" s="658"/>
      <c r="CZ21" s="659"/>
      <c r="DA21" s="659"/>
      <c r="DB21" s="659"/>
      <c r="DC21" s="659"/>
      <c r="DD21" s="649"/>
      <c r="DE21" s="650"/>
      <c r="DF21" s="650"/>
      <c r="DG21" s="650"/>
      <c r="DH21" s="650"/>
      <c r="DI21" s="650"/>
      <c r="DJ21" s="650"/>
      <c r="DK21" s="650"/>
      <c r="DL21" s="650"/>
      <c r="DM21" s="650"/>
      <c r="DN21" s="650"/>
      <c r="DO21" s="650"/>
      <c r="DP21" s="658"/>
      <c r="DQ21" s="649"/>
      <c r="DR21" s="650"/>
      <c r="DS21" s="650"/>
      <c r="DT21" s="650"/>
      <c r="DU21" s="650"/>
      <c r="DV21" s="650"/>
      <c r="DW21" s="650"/>
      <c r="DX21" s="650"/>
      <c r="DY21" s="650"/>
      <c r="DZ21" s="650"/>
      <c r="EA21" s="650"/>
      <c r="EB21" s="650"/>
      <c r="EC21" s="651"/>
    </row>
    <row r="22" spans="2:133" ht="11.25" customHeight="1" x14ac:dyDescent="0.15">
      <c r="B22" s="631" t="s">
        <v>278</v>
      </c>
      <c r="C22" s="632"/>
      <c r="D22" s="632"/>
      <c r="E22" s="632"/>
      <c r="F22" s="632"/>
      <c r="G22" s="632"/>
      <c r="H22" s="632"/>
      <c r="I22" s="632"/>
      <c r="J22" s="632"/>
      <c r="K22" s="632"/>
      <c r="L22" s="632"/>
      <c r="M22" s="632"/>
      <c r="N22" s="632"/>
      <c r="O22" s="632"/>
      <c r="P22" s="632"/>
      <c r="Q22" s="633"/>
      <c r="R22" s="634">
        <v>1368223</v>
      </c>
      <c r="S22" s="635"/>
      <c r="T22" s="635"/>
      <c r="U22" s="635"/>
      <c r="V22" s="635"/>
      <c r="W22" s="635"/>
      <c r="X22" s="635"/>
      <c r="Y22" s="636"/>
      <c r="Z22" s="637">
        <v>9.9</v>
      </c>
      <c r="AA22" s="637"/>
      <c r="AB22" s="637"/>
      <c r="AC22" s="637"/>
      <c r="AD22" s="638">
        <v>1150691</v>
      </c>
      <c r="AE22" s="638"/>
      <c r="AF22" s="638"/>
      <c r="AG22" s="638"/>
      <c r="AH22" s="638"/>
      <c r="AI22" s="638"/>
      <c r="AJ22" s="638"/>
      <c r="AK22" s="638"/>
      <c r="AL22" s="639">
        <v>24.9</v>
      </c>
      <c r="AM22" s="640"/>
      <c r="AN22" s="640"/>
      <c r="AO22" s="641"/>
      <c r="AP22" s="631" t="s">
        <v>279</v>
      </c>
      <c r="AQ22" s="647"/>
      <c r="AR22" s="647"/>
      <c r="AS22" s="647"/>
      <c r="AT22" s="647"/>
      <c r="AU22" s="647"/>
      <c r="AV22" s="647"/>
      <c r="AW22" s="647"/>
      <c r="AX22" s="647"/>
      <c r="AY22" s="647"/>
      <c r="AZ22" s="647"/>
      <c r="BA22" s="647"/>
      <c r="BB22" s="647"/>
      <c r="BC22" s="647"/>
      <c r="BD22" s="647"/>
      <c r="BE22" s="647"/>
      <c r="BF22" s="648"/>
      <c r="BG22" s="634" t="s">
        <v>128</v>
      </c>
      <c r="BH22" s="635"/>
      <c r="BI22" s="635"/>
      <c r="BJ22" s="635"/>
      <c r="BK22" s="635"/>
      <c r="BL22" s="635"/>
      <c r="BM22" s="635"/>
      <c r="BN22" s="636"/>
      <c r="BO22" s="637" t="s">
        <v>128</v>
      </c>
      <c r="BP22" s="637"/>
      <c r="BQ22" s="637"/>
      <c r="BR22" s="637"/>
      <c r="BS22" s="643" t="s">
        <v>227</v>
      </c>
      <c r="BT22" s="635"/>
      <c r="BU22" s="635"/>
      <c r="BV22" s="635"/>
      <c r="BW22" s="635"/>
      <c r="BX22" s="635"/>
      <c r="BY22" s="635"/>
      <c r="BZ22" s="635"/>
      <c r="CA22" s="635"/>
      <c r="CB22" s="644"/>
      <c r="CD22" s="616" t="s">
        <v>280</v>
      </c>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8"/>
    </row>
    <row r="23" spans="2:133" ht="11.25" customHeight="1" x14ac:dyDescent="0.15">
      <c r="B23" s="631" t="s">
        <v>281</v>
      </c>
      <c r="C23" s="632"/>
      <c r="D23" s="632"/>
      <c r="E23" s="632"/>
      <c r="F23" s="632"/>
      <c r="G23" s="632"/>
      <c r="H23" s="632"/>
      <c r="I23" s="632"/>
      <c r="J23" s="632"/>
      <c r="K23" s="632"/>
      <c r="L23" s="632"/>
      <c r="M23" s="632"/>
      <c r="N23" s="632"/>
      <c r="O23" s="632"/>
      <c r="P23" s="632"/>
      <c r="Q23" s="633"/>
      <c r="R23" s="634">
        <v>1150691</v>
      </c>
      <c r="S23" s="635"/>
      <c r="T23" s="635"/>
      <c r="U23" s="635"/>
      <c r="V23" s="635"/>
      <c r="W23" s="635"/>
      <c r="X23" s="635"/>
      <c r="Y23" s="636"/>
      <c r="Z23" s="637">
        <v>8.3000000000000007</v>
      </c>
      <c r="AA23" s="637"/>
      <c r="AB23" s="637"/>
      <c r="AC23" s="637"/>
      <c r="AD23" s="638">
        <v>1150691</v>
      </c>
      <c r="AE23" s="638"/>
      <c r="AF23" s="638"/>
      <c r="AG23" s="638"/>
      <c r="AH23" s="638"/>
      <c r="AI23" s="638"/>
      <c r="AJ23" s="638"/>
      <c r="AK23" s="638"/>
      <c r="AL23" s="639">
        <v>24.9</v>
      </c>
      <c r="AM23" s="640"/>
      <c r="AN23" s="640"/>
      <c r="AO23" s="641"/>
      <c r="AP23" s="631" t="s">
        <v>282</v>
      </c>
      <c r="AQ23" s="647"/>
      <c r="AR23" s="647"/>
      <c r="AS23" s="647"/>
      <c r="AT23" s="647"/>
      <c r="AU23" s="647"/>
      <c r="AV23" s="647"/>
      <c r="AW23" s="647"/>
      <c r="AX23" s="647"/>
      <c r="AY23" s="647"/>
      <c r="AZ23" s="647"/>
      <c r="BA23" s="647"/>
      <c r="BB23" s="647"/>
      <c r="BC23" s="647"/>
      <c r="BD23" s="647"/>
      <c r="BE23" s="647"/>
      <c r="BF23" s="648"/>
      <c r="BG23" s="634" t="s">
        <v>227</v>
      </c>
      <c r="BH23" s="635"/>
      <c r="BI23" s="635"/>
      <c r="BJ23" s="635"/>
      <c r="BK23" s="635"/>
      <c r="BL23" s="635"/>
      <c r="BM23" s="635"/>
      <c r="BN23" s="636"/>
      <c r="BO23" s="637" t="s">
        <v>227</v>
      </c>
      <c r="BP23" s="637"/>
      <c r="BQ23" s="637"/>
      <c r="BR23" s="637"/>
      <c r="BS23" s="643" t="s">
        <v>144</v>
      </c>
      <c r="BT23" s="635"/>
      <c r="BU23" s="635"/>
      <c r="BV23" s="635"/>
      <c r="BW23" s="635"/>
      <c r="BX23" s="635"/>
      <c r="BY23" s="635"/>
      <c r="BZ23" s="635"/>
      <c r="CA23" s="635"/>
      <c r="CB23" s="644"/>
      <c r="CD23" s="616" t="s">
        <v>221</v>
      </c>
      <c r="CE23" s="617"/>
      <c r="CF23" s="617"/>
      <c r="CG23" s="617"/>
      <c r="CH23" s="617"/>
      <c r="CI23" s="617"/>
      <c r="CJ23" s="617"/>
      <c r="CK23" s="617"/>
      <c r="CL23" s="617"/>
      <c r="CM23" s="617"/>
      <c r="CN23" s="617"/>
      <c r="CO23" s="617"/>
      <c r="CP23" s="617"/>
      <c r="CQ23" s="618"/>
      <c r="CR23" s="616" t="s">
        <v>283</v>
      </c>
      <c r="CS23" s="617"/>
      <c r="CT23" s="617"/>
      <c r="CU23" s="617"/>
      <c r="CV23" s="617"/>
      <c r="CW23" s="617"/>
      <c r="CX23" s="617"/>
      <c r="CY23" s="618"/>
      <c r="CZ23" s="616" t="s">
        <v>284</v>
      </c>
      <c r="DA23" s="617"/>
      <c r="DB23" s="617"/>
      <c r="DC23" s="618"/>
      <c r="DD23" s="616" t="s">
        <v>285</v>
      </c>
      <c r="DE23" s="617"/>
      <c r="DF23" s="617"/>
      <c r="DG23" s="617"/>
      <c r="DH23" s="617"/>
      <c r="DI23" s="617"/>
      <c r="DJ23" s="617"/>
      <c r="DK23" s="618"/>
      <c r="DL23" s="660" t="s">
        <v>286</v>
      </c>
      <c r="DM23" s="661"/>
      <c r="DN23" s="661"/>
      <c r="DO23" s="661"/>
      <c r="DP23" s="661"/>
      <c r="DQ23" s="661"/>
      <c r="DR23" s="661"/>
      <c r="DS23" s="661"/>
      <c r="DT23" s="661"/>
      <c r="DU23" s="661"/>
      <c r="DV23" s="662"/>
      <c r="DW23" s="616" t="s">
        <v>287</v>
      </c>
      <c r="DX23" s="617"/>
      <c r="DY23" s="617"/>
      <c r="DZ23" s="617"/>
      <c r="EA23" s="617"/>
      <c r="EB23" s="617"/>
      <c r="EC23" s="618"/>
    </row>
    <row r="24" spans="2:133" ht="11.25" customHeight="1" x14ac:dyDescent="0.15">
      <c r="B24" s="631" t="s">
        <v>288</v>
      </c>
      <c r="C24" s="632"/>
      <c r="D24" s="632"/>
      <c r="E24" s="632"/>
      <c r="F24" s="632"/>
      <c r="G24" s="632"/>
      <c r="H24" s="632"/>
      <c r="I24" s="632"/>
      <c r="J24" s="632"/>
      <c r="K24" s="632"/>
      <c r="L24" s="632"/>
      <c r="M24" s="632"/>
      <c r="N24" s="632"/>
      <c r="O24" s="632"/>
      <c r="P24" s="632"/>
      <c r="Q24" s="633"/>
      <c r="R24" s="634">
        <v>217532</v>
      </c>
      <c r="S24" s="635"/>
      <c r="T24" s="635"/>
      <c r="U24" s="635"/>
      <c r="V24" s="635"/>
      <c r="W24" s="635"/>
      <c r="X24" s="635"/>
      <c r="Y24" s="636"/>
      <c r="Z24" s="637">
        <v>1.6</v>
      </c>
      <c r="AA24" s="637"/>
      <c r="AB24" s="637"/>
      <c r="AC24" s="637"/>
      <c r="AD24" s="638" t="s">
        <v>227</v>
      </c>
      <c r="AE24" s="638"/>
      <c r="AF24" s="638"/>
      <c r="AG24" s="638"/>
      <c r="AH24" s="638"/>
      <c r="AI24" s="638"/>
      <c r="AJ24" s="638"/>
      <c r="AK24" s="638"/>
      <c r="AL24" s="639" t="s">
        <v>227</v>
      </c>
      <c r="AM24" s="640"/>
      <c r="AN24" s="640"/>
      <c r="AO24" s="641"/>
      <c r="AP24" s="631" t="s">
        <v>289</v>
      </c>
      <c r="AQ24" s="647"/>
      <c r="AR24" s="647"/>
      <c r="AS24" s="647"/>
      <c r="AT24" s="647"/>
      <c r="AU24" s="647"/>
      <c r="AV24" s="647"/>
      <c r="AW24" s="647"/>
      <c r="AX24" s="647"/>
      <c r="AY24" s="647"/>
      <c r="AZ24" s="647"/>
      <c r="BA24" s="647"/>
      <c r="BB24" s="647"/>
      <c r="BC24" s="647"/>
      <c r="BD24" s="647"/>
      <c r="BE24" s="647"/>
      <c r="BF24" s="648"/>
      <c r="BG24" s="634" t="s">
        <v>227</v>
      </c>
      <c r="BH24" s="635"/>
      <c r="BI24" s="635"/>
      <c r="BJ24" s="635"/>
      <c r="BK24" s="635"/>
      <c r="BL24" s="635"/>
      <c r="BM24" s="635"/>
      <c r="BN24" s="636"/>
      <c r="BO24" s="637" t="s">
        <v>128</v>
      </c>
      <c r="BP24" s="637"/>
      <c r="BQ24" s="637"/>
      <c r="BR24" s="637"/>
      <c r="BS24" s="643" t="s">
        <v>227</v>
      </c>
      <c r="BT24" s="635"/>
      <c r="BU24" s="635"/>
      <c r="BV24" s="635"/>
      <c r="BW24" s="635"/>
      <c r="BX24" s="635"/>
      <c r="BY24" s="635"/>
      <c r="BZ24" s="635"/>
      <c r="CA24" s="635"/>
      <c r="CB24" s="644"/>
      <c r="CD24" s="620" t="s">
        <v>290</v>
      </c>
      <c r="CE24" s="621"/>
      <c r="CF24" s="621"/>
      <c r="CG24" s="621"/>
      <c r="CH24" s="621"/>
      <c r="CI24" s="621"/>
      <c r="CJ24" s="621"/>
      <c r="CK24" s="621"/>
      <c r="CL24" s="621"/>
      <c r="CM24" s="621"/>
      <c r="CN24" s="621"/>
      <c r="CO24" s="621"/>
      <c r="CP24" s="621"/>
      <c r="CQ24" s="622"/>
      <c r="CR24" s="623">
        <v>2497351</v>
      </c>
      <c r="CS24" s="624"/>
      <c r="CT24" s="624"/>
      <c r="CU24" s="624"/>
      <c r="CV24" s="624"/>
      <c r="CW24" s="624"/>
      <c r="CX24" s="624"/>
      <c r="CY24" s="625"/>
      <c r="CZ24" s="628">
        <v>18.8</v>
      </c>
      <c r="DA24" s="629"/>
      <c r="DB24" s="629"/>
      <c r="DC24" s="645"/>
      <c r="DD24" s="663">
        <v>1859068</v>
      </c>
      <c r="DE24" s="624"/>
      <c r="DF24" s="624"/>
      <c r="DG24" s="624"/>
      <c r="DH24" s="624"/>
      <c r="DI24" s="624"/>
      <c r="DJ24" s="624"/>
      <c r="DK24" s="625"/>
      <c r="DL24" s="663">
        <v>1837003</v>
      </c>
      <c r="DM24" s="624"/>
      <c r="DN24" s="624"/>
      <c r="DO24" s="624"/>
      <c r="DP24" s="624"/>
      <c r="DQ24" s="624"/>
      <c r="DR24" s="624"/>
      <c r="DS24" s="624"/>
      <c r="DT24" s="624"/>
      <c r="DU24" s="624"/>
      <c r="DV24" s="625"/>
      <c r="DW24" s="628">
        <v>38.799999999999997</v>
      </c>
      <c r="DX24" s="629"/>
      <c r="DY24" s="629"/>
      <c r="DZ24" s="629"/>
      <c r="EA24" s="629"/>
      <c r="EB24" s="629"/>
      <c r="EC24" s="630"/>
    </row>
    <row r="25" spans="2:133" ht="11.25" customHeight="1" x14ac:dyDescent="0.15">
      <c r="B25" s="631" t="s">
        <v>291</v>
      </c>
      <c r="C25" s="632"/>
      <c r="D25" s="632"/>
      <c r="E25" s="632"/>
      <c r="F25" s="632"/>
      <c r="G25" s="632"/>
      <c r="H25" s="632"/>
      <c r="I25" s="632"/>
      <c r="J25" s="632"/>
      <c r="K25" s="632"/>
      <c r="L25" s="632"/>
      <c r="M25" s="632"/>
      <c r="N25" s="632"/>
      <c r="O25" s="632"/>
      <c r="P25" s="632"/>
      <c r="Q25" s="633"/>
      <c r="R25" s="634" t="s">
        <v>227</v>
      </c>
      <c r="S25" s="635"/>
      <c r="T25" s="635"/>
      <c r="U25" s="635"/>
      <c r="V25" s="635"/>
      <c r="W25" s="635"/>
      <c r="X25" s="635"/>
      <c r="Y25" s="636"/>
      <c r="Z25" s="637" t="s">
        <v>227</v>
      </c>
      <c r="AA25" s="637"/>
      <c r="AB25" s="637"/>
      <c r="AC25" s="637"/>
      <c r="AD25" s="638" t="s">
        <v>227</v>
      </c>
      <c r="AE25" s="638"/>
      <c r="AF25" s="638"/>
      <c r="AG25" s="638"/>
      <c r="AH25" s="638"/>
      <c r="AI25" s="638"/>
      <c r="AJ25" s="638"/>
      <c r="AK25" s="638"/>
      <c r="AL25" s="639" t="s">
        <v>227</v>
      </c>
      <c r="AM25" s="640"/>
      <c r="AN25" s="640"/>
      <c r="AO25" s="641"/>
      <c r="AP25" s="631" t="s">
        <v>292</v>
      </c>
      <c r="AQ25" s="647"/>
      <c r="AR25" s="647"/>
      <c r="AS25" s="647"/>
      <c r="AT25" s="647"/>
      <c r="AU25" s="647"/>
      <c r="AV25" s="647"/>
      <c r="AW25" s="647"/>
      <c r="AX25" s="647"/>
      <c r="AY25" s="647"/>
      <c r="AZ25" s="647"/>
      <c r="BA25" s="647"/>
      <c r="BB25" s="647"/>
      <c r="BC25" s="647"/>
      <c r="BD25" s="647"/>
      <c r="BE25" s="647"/>
      <c r="BF25" s="648"/>
      <c r="BG25" s="634" t="s">
        <v>227</v>
      </c>
      <c r="BH25" s="635"/>
      <c r="BI25" s="635"/>
      <c r="BJ25" s="635"/>
      <c r="BK25" s="635"/>
      <c r="BL25" s="635"/>
      <c r="BM25" s="635"/>
      <c r="BN25" s="636"/>
      <c r="BO25" s="637" t="s">
        <v>128</v>
      </c>
      <c r="BP25" s="637"/>
      <c r="BQ25" s="637"/>
      <c r="BR25" s="637"/>
      <c r="BS25" s="643" t="s">
        <v>227</v>
      </c>
      <c r="BT25" s="635"/>
      <c r="BU25" s="635"/>
      <c r="BV25" s="635"/>
      <c r="BW25" s="635"/>
      <c r="BX25" s="635"/>
      <c r="BY25" s="635"/>
      <c r="BZ25" s="635"/>
      <c r="CA25" s="635"/>
      <c r="CB25" s="644"/>
      <c r="CD25" s="631" t="s">
        <v>293</v>
      </c>
      <c r="CE25" s="632"/>
      <c r="CF25" s="632"/>
      <c r="CG25" s="632"/>
      <c r="CH25" s="632"/>
      <c r="CI25" s="632"/>
      <c r="CJ25" s="632"/>
      <c r="CK25" s="632"/>
      <c r="CL25" s="632"/>
      <c r="CM25" s="632"/>
      <c r="CN25" s="632"/>
      <c r="CO25" s="632"/>
      <c r="CP25" s="632"/>
      <c r="CQ25" s="633"/>
      <c r="CR25" s="634">
        <v>1301423</v>
      </c>
      <c r="CS25" s="652"/>
      <c r="CT25" s="652"/>
      <c r="CU25" s="652"/>
      <c r="CV25" s="652"/>
      <c r="CW25" s="652"/>
      <c r="CX25" s="652"/>
      <c r="CY25" s="653"/>
      <c r="CZ25" s="639">
        <v>9.8000000000000007</v>
      </c>
      <c r="DA25" s="664"/>
      <c r="DB25" s="664"/>
      <c r="DC25" s="666"/>
      <c r="DD25" s="643">
        <v>1174779</v>
      </c>
      <c r="DE25" s="652"/>
      <c r="DF25" s="652"/>
      <c r="DG25" s="652"/>
      <c r="DH25" s="652"/>
      <c r="DI25" s="652"/>
      <c r="DJ25" s="652"/>
      <c r="DK25" s="653"/>
      <c r="DL25" s="643">
        <v>1163186</v>
      </c>
      <c r="DM25" s="652"/>
      <c r="DN25" s="652"/>
      <c r="DO25" s="652"/>
      <c r="DP25" s="652"/>
      <c r="DQ25" s="652"/>
      <c r="DR25" s="652"/>
      <c r="DS25" s="652"/>
      <c r="DT25" s="652"/>
      <c r="DU25" s="652"/>
      <c r="DV25" s="653"/>
      <c r="DW25" s="639">
        <v>24.6</v>
      </c>
      <c r="DX25" s="664"/>
      <c r="DY25" s="664"/>
      <c r="DZ25" s="664"/>
      <c r="EA25" s="664"/>
      <c r="EB25" s="664"/>
      <c r="EC25" s="665"/>
    </row>
    <row r="26" spans="2:133" ht="11.25" customHeight="1" x14ac:dyDescent="0.15">
      <c r="B26" s="631" t="s">
        <v>294</v>
      </c>
      <c r="C26" s="632"/>
      <c r="D26" s="632"/>
      <c r="E26" s="632"/>
      <c r="F26" s="632"/>
      <c r="G26" s="632"/>
      <c r="H26" s="632"/>
      <c r="I26" s="632"/>
      <c r="J26" s="632"/>
      <c r="K26" s="632"/>
      <c r="L26" s="632"/>
      <c r="M26" s="632"/>
      <c r="N26" s="632"/>
      <c r="O26" s="632"/>
      <c r="P26" s="632"/>
      <c r="Q26" s="633"/>
      <c r="R26" s="634">
        <v>3519385</v>
      </c>
      <c r="S26" s="635"/>
      <c r="T26" s="635"/>
      <c r="U26" s="635"/>
      <c r="V26" s="635"/>
      <c r="W26" s="635"/>
      <c r="X26" s="635"/>
      <c r="Y26" s="636"/>
      <c r="Z26" s="637">
        <v>25.4</v>
      </c>
      <c r="AA26" s="637"/>
      <c r="AB26" s="637"/>
      <c r="AC26" s="637"/>
      <c r="AD26" s="638">
        <v>3301853</v>
      </c>
      <c r="AE26" s="638"/>
      <c r="AF26" s="638"/>
      <c r="AG26" s="638"/>
      <c r="AH26" s="638"/>
      <c r="AI26" s="638"/>
      <c r="AJ26" s="638"/>
      <c r="AK26" s="638"/>
      <c r="AL26" s="639">
        <v>71.5</v>
      </c>
      <c r="AM26" s="640"/>
      <c r="AN26" s="640"/>
      <c r="AO26" s="641"/>
      <c r="AP26" s="631" t="s">
        <v>295</v>
      </c>
      <c r="AQ26" s="647"/>
      <c r="AR26" s="647"/>
      <c r="AS26" s="647"/>
      <c r="AT26" s="647"/>
      <c r="AU26" s="647"/>
      <c r="AV26" s="647"/>
      <c r="AW26" s="647"/>
      <c r="AX26" s="647"/>
      <c r="AY26" s="647"/>
      <c r="AZ26" s="647"/>
      <c r="BA26" s="647"/>
      <c r="BB26" s="647"/>
      <c r="BC26" s="647"/>
      <c r="BD26" s="647"/>
      <c r="BE26" s="647"/>
      <c r="BF26" s="648"/>
      <c r="BG26" s="634" t="s">
        <v>128</v>
      </c>
      <c r="BH26" s="635"/>
      <c r="BI26" s="635"/>
      <c r="BJ26" s="635"/>
      <c r="BK26" s="635"/>
      <c r="BL26" s="635"/>
      <c r="BM26" s="635"/>
      <c r="BN26" s="636"/>
      <c r="BO26" s="637" t="s">
        <v>227</v>
      </c>
      <c r="BP26" s="637"/>
      <c r="BQ26" s="637"/>
      <c r="BR26" s="637"/>
      <c r="BS26" s="643" t="s">
        <v>128</v>
      </c>
      <c r="BT26" s="635"/>
      <c r="BU26" s="635"/>
      <c r="BV26" s="635"/>
      <c r="BW26" s="635"/>
      <c r="BX26" s="635"/>
      <c r="BY26" s="635"/>
      <c r="BZ26" s="635"/>
      <c r="CA26" s="635"/>
      <c r="CB26" s="644"/>
      <c r="CD26" s="631" t="s">
        <v>296</v>
      </c>
      <c r="CE26" s="632"/>
      <c r="CF26" s="632"/>
      <c r="CG26" s="632"/>
      <c r="CH26" s="632"/>
      <c r="CI26" s="632"/>
      <c r="CJ26" s="632"/>
      <c r="CK26" s="632"/>
      <c r="CL26" s="632"/>
      <c r="CM26" s="632"/>
      <c r="CN26" s="632"/>
      <c r="CO26" s="632"/>
      <c r="CP26" s="632"/>
      <c r="CQ26" s="633"/>
      <c r="CR26" s="634">
        <v>685901</v>
      </c>
      <c r="CS26" s="635"/>
      <c r="CT26" s="635"/>
      <c r="CU26" s="635"/>
      <c r="CV26" s="635"/>
      <c r="CW26" s="635"/>
      <c r="CX26" s="635"/>
      <c r="CY26" s="636"/>
      <c r="CZ26" s="639">
        <v>5.2</v>
      </c>
      <c r="DA26" s="664"/>
      <c r="DB26" s="664"/>
      <c r="DC26" s="666"/>
      <c r="DD26" s="643">
        <v>653717</v>
      </c>
      <c r="DE26" s="635"/>
      <c r="DF26" s="635"/>
      <c r="DG26" s="635"/>
      <c r="DH26" s="635"/>
      <c r="DI26" s="635"/>
      <c r="DJ26" s="635"/>
      <c r="DK26" s="636"/>
      <c r="DL26" s="643" t="s">
        <v>227</v>
      </c>
      <c r="DM26" s="635"/>
      <c r="DN26" s="635"/>
      <c r="DO26" s="635"/>
      <c r="DP26" s="635"/>
      <c r="DQ26" s="635"/>
      <c r="DR26" s="635"/>
      <c r="DS26" s="635"/>
      <c r="DT26" s="635"/>
      <c r="DU26" s="635"/>
      <c r="DV26" s="636"/>
      <c r="DW26" s="639" t="s">
        <v>144</v>
      </c>
      <c r="DX26" s="664"/>
      <c r="DY26" s="664"/>
      <c r="DZ26" s="664"/>
      <c r="EA26" s="664"/>
      <c r="EB26" s="664"/>
      <c r="EC26" s="665"/>
    </row>
    <row r="27" spans="2:133" ht="11.25" customHeight="1" x14ac:dyDescent="0.15">
      <c r="B27" s="631" t="s">
        <v>297</v>
      </c>
      <c r="C27" s="632"/>
      <c r="D27" s="632"/>
      <c r="E27" s="632"/>
      <c r="F27" s="632"/>
      <c r="G27" s="632"/>
      <c r="H27" s="632"/>
      <c r="I27" s="632"/>
      <c r="J27" s="632"/>
      <c r="K27" s="632"/>
      <c r="L27" s="632"/>
      <c r="M27" s="632"/>
      <c r="N27" s="632"/>
      <c r="O27" s="632"/>
      <c r="P27" s="632"/>
      <c r="Q27" s="633"/>
      <c r="R27" s="634">
        <v>1271</v>
      </c>
      <c r="S27" s="635"/>
      <c r="T27" s="635"/>
      <c r="U27" s="635"/>
      <c r="V27" s="635"/>
      <c r="W27" s="635"/>
      <c r="X27" s="635"/>
      <c r="Y27" s="636"/>
      <c r="Z27" s="637">
        <v>0</v>
      </c>
      <c r="AA27" s="637"/>
      <c r="AB27" s="637"/>
      <c r="AC27" s="637"/>
      <c r="AD27" s="638">
        <v>1271</v>
      </c>
      <c r="AE27" s="638"/>
      <c r="AF27" s="638"/>
      <c r="AG27" s="638"/>
      <c r="AH27" s="638"/>
      <c r="AI27" s="638"/>
      <c r="AJ27" s="638"/>
      <c r="AK27" s="638"/>
      <c r="AL27" s="639">
        <v>0</v>
      </c>
      <c r="AM27" s="640"/>
      <c r="AN27" s="640"/>
      <c r="AO27" s="641"/>
      <c r="AP27" s="631" t="s">
        <v>298</v>
      </c>
      <c r="AQ27" s="632"/>
      <c r="AR27" s="632"/>
      <c r="AS27" s="632"/>
      <c r="AT27" s="632"/>
      <c r="AU27" s="632"/>
      <c r="AV27" s="632"/>
      <c r="AW27" s="632"/>
      <c r="AX27" s="632"/>
      <c r="AY27" s="632"/>
      <c r="AZ27" s="632"/>
      <c r="BA27" s="632"/>
      <c r="BB27" s="632"/>
      <c r="BC27" s="632"/>
      <c r="BD27" s="632"/>
      <c r="BE27" s="632"/>
      <c r="BF27" s="633"/>
      <c r="BG27" s="634">
        <v>1758099</v>
      </c>
      <c r="BH27" s="635"/>
      <c r="BI27" s="635"/>
      <c r="BJ27" s="635"/>
      <c r="BK27" s="635"/>
      <c r="BL27" s="635"/>
      <c r="BM27" s="635"/>
      <c r="BN27" s="636"/>
      <c r="BO27" s="637">
        <v>100</v>
      </c>
      <c r="BP27" s="637"/>
      <c r="BQ27" s="637"/>
      <c r="BR27" s="637"/>
      <c r="BS27" s="643" t="s">
        <v>227</v>
      </c>
      <c r="BT27" s="635"/>
      <c r="BU27" s="635"/>
      <c r="BV27" s="635"/>
      <c r="BW27" s="635"/>
      <c r="BX27" s="635"/>
      <c r="BY27" s="635"/>
      <c r="BZ27" s="635"/>
      <c r="CA27" s="635"/>
      <c r="CB27" s="644"/>
      <c r="CD27" s="631" t="s">
        <v>299</v>
      </c>
      <c r="CE27" s="632"/>
      <c r="CF27" s="632"/>
      <c r="CG27" s="632"/>
      <c r="CH27" s="632"/>
      <c r="CI27" s="632"/>
      <c r="CJ27" s="632"/>
      <c r="CK27" s="632"/>
      <c r="CL27" s="632"/>
      <c r="CM27" s="632"/>
      <c r="CN27" s="632"/>
      <c r="CO27" s="632"/>
      <c r="CP27" s="632"/>
      <c r="CQ27" s="633"/>
      <c r="CR27" s="634">
        <v>792685</v>
      </c>
      <c r="CS27" s="652"/>
      <c r="CT27" s="652"/>
      <c r="CU27" s="652"/>
      <c r="CV27" s="652"/>
      <c r="CW27" s="652"/>
      <c r="CX27" s="652"/>
      <c r="CY27" s="653"/>
      <c r="CZ27" s="639">
        <v>6</v>
      </c>
      <c r="DA27" s="664"/>
      <c r="DB27" s="664"/>
      <c r="DC27" s="666"/>
      <c r="DD27" s="643">
        <v>292700</v>
      </c>
      <c r="DE27" s="652"/>
      <c r="DF27" s="652"/>
      <c r="DG27" s="652"/>
      <c r="DH27" s="652"/>
      <c r="DI27" s="652"/>
      <c r="DJ27" s="652"/>
      <c r="DK27" s="653"/>
      <c r="DL27" s="643">
        <v>282228</v>
      </c>
      <c r="DM27" s="652"/>
      <c r="DN27" s="652"/>
      <c r="DO27" s="652"/>
      <c r="DP27" s="652"/>
      <c r="DQ27" s="652"/>
      <c r="DR27" s="652"/>
      <c r="DS27" s="652"/>
      <c r="DT27" s="652"/>
      <c r="DU27" s="652"/>
      <c r="DV27" s="653"/>
      <c r="DW27" s="639">
        <v>6</v>
      </c>
      <c r="DX27" s="664"/>
      <c r="DY27" s="664"/>
      <c r="DZ27" s="664"/>
      <c r="EA27" s="664"/>
      <c r="EB27" s="664"/>
      <c r="EC27" s="665"/>
    </row>
    <row r="28" spans="2:133" ht="11.25" customHeight="1" x14ac:dyDescent="0.15">
      <c r="B28" s="631" t="s">
        <v>300</v>
      </c>
      <c r="C28" s="632"/>
      <c r="D28" s="632"/>
      <c r="E28" s="632"/>
      <c r="F28" s="632"/>
      <c r="G28" s="632"/>
      <c r="H28" s="632"/>
      <c r="I28" s="632"/>
      <c r="J28" s="632"/>
      <c r="K28" s="632"/>
      <c r="L28" s="632"/>
      <c r="M28" s="632"/>
      <c r="N28" s="632"/>
      <c r="O28" s="632"/>
      <c r="P28" s="632"/>
      <c r="Q28" s="633"/>
      <c r="R28" s="634">
        <v>90635</v>
      </c>
      <c r="S28" s="635"/>
      <c r="T28" s="635"/>
      <c r="U28" s="635"/>
      <c r="V28" s="635"/>
      <c r="W28" s="635"/>
      <c r="X28" s="635"/>
      <c r="Y28" s="636"/>
      <c r="Z28" s="637">
        <v>0.7</v>
      </c>
      <c r="AA28" s="637"/>
      <c r="AB28" s="637"/>
      <c r="AC28" s="637"/>
      <c r="AD28" s="638" t="s">
        <v>227</v>
      </c>
      <c r="AE28" s="638"/>
      <c r="AF28" s="638"/>
      <c r="AG28" s="638"/>
      <c r="AH28" s="638"/>
      <c r="AI28" s="638"/>
      <c r="AJ28" s="638"/>
      <c r="AK28" s="638"/>
      <c r="AL28" s="639" t="s">
        <v>227</v>
      </c>
      <c r="AM28" s="640"/>
      <c r="AN28" s="640"/>
      <c r="AO28" s="641"/>
      <c r="AP28" s="631"/>
      <c r="AQ28" s="632"/>
      <c r="AR28" s="632"/>
      <c r="AS28" s="632"/>
      <c r="AT28" s="632"/>
      <c r="AU28" s="632"/>
      <c r="AV28" s="632"/>
      <c r="AW28" s="632"/>
      <c r="AX28" s="632"/>
      <c r="AY28" s="632"/>
      <c r="AZ28" s="632"/>
      <c r="BA28" s="632"/>
      <c r="BB28" s="632"/>
      <c r="BC28" s="632"/>
      <c r="BD28" s="632"/>
      <c r="BE28" s="632"/>
      <c r="BF28" s="633"/>
      <c r="BG28" s="634"/>
      <c r="BH28" s="635"/>
      <c r="BI28" s="635"/>
      <c r="BJ28" s="635"/>
      <c r="BK28" s="635"/>
      <c r="BL28" s="635"/>
      <c r="BM28" s="635"/>
      <c r="BN28" s="636"/>
      <c r="BO28" s="637"/>
      <c r="BP28" s="637"/>
      <c r="BQ28" s="637"/>
      <c r="BR28" s="637"/>
      <c r="BS28" s="643"/>
      <c r="BT28" s="635"/>
      <c r="BU28" s="635"/>
      <c r="BV28" s="635"/>
      <c r="BW28" s="635"/>
      <c r="BX28" s="635"/>
      <c r="BY28" s="635"/>
      <c r="BZ28" s="635"/>
      <c r="CA28" s="635"/>
      <c r="CB28" s="644"/>
      <c r="CD28" s="631" t="s">
        <v>301</v>
      </c>
      <c r="CE28" s="632"/>
      <c r="CF28" s="632"/>
      <c r="CG28" s="632"/>
      <c r="CH28" s="632"/>
      <c r="CI28" s="632"/>
      <c r="CJ28" s="632"/>
      <c r="CK28" s="632"/>
      <c r="CL28" s="632"/>
      <c r="CM28" s="632"/>
      <c r="CN28" s="632"/>
      <c r="CO28" s="632"/>
      <c r="CP28" s="632"/>
      <c r="CQ28" s="633"/>
      <c r="CR28" s="634">
        <v>403243</v>
      </c>
      <c r="CS28" s="635"/>
      <c r="CT28" s="635"/>
      <c r="CU28" s="635"/>
      <c r="CV28" s="635"/>
      <c r="CW28" s="635"/>
      <c r="CX28" s="635"/>
      <c r="CY28" s="636"/>
      <c r="CZ28" s="639">
        <v>3</v>
      </c>
      <c r="DA28" s="664"/>
      <c r="DB28" s="664"/>
      <c r="DC28" s="666"/>
      <c r="DD28" s="643">
        <v>391589</v>
      </c>
      <c r="DE28" s="635"/>
      <c r="DF28" s="635"/>
      <c r="DG28" s="635"/>
      <c r="DH28" s="635"/>
      <c r="DI28" s="635"/>
      <c r="DJ28" s="635"/>
      <c r="DK28" s="636"/>
      <c r="DL28" s="643">
        <v>391589</v>
      </c>
      <c r="DM28" s="635"/>
      <c r="DN28" s="635"/>
      <c r="DO28" s="635"/>
      <c r="DP28" s="635"/>
      <c r="DQ28" s="635"/>
      <c r="DR28" s="635"/>
      <c r="DS28" s="635"/>
      <c r="DT28" s="635"/>
      <c r="DU28" s="635"/>
      <c r="DV28" s="636"/>
      <c r="DW28" s="639">
        <v>8.3000000000000007</v>
      </c>
      <c r="DX28" s="664"/>
      <c r="DY28" s="664"/>
      <c r="DZ28" s="664"/>
      <c r="EA28" s="664"/>
      <c r="EB28" s="664"/>
      <c r="EC28" s="665"/>
    </row>
    <row r="29" spans="2:133" ht="11.25" customHeight="1" x14ac:dyDescent="0.15">
      <c r="B29" s="631" t="s">
        <v>302</v>
      </c>
      <c r="C29" s="632"/>
      <c r="D29" s="632"/>
      <c r="E29" s="632"/>
      <c r="F29" s="632"/>
      <c r="G29" s="632"/>
      <c r="H29" s="632"/>
      <c r="I29" s="632"/>
      <c r="J29" s="632"/>
      <c r="K29" s="632"/>
      <c r="L29" s="632"/>
      <c r="M29" s="632"/>
      <c r="N29" s="632"/>
      <c r="O29" s="632"/>
      <c r="P29" s="632"/>
      <c r="Q29" s="633"/>
      <c r="R29" s="634">
        <v>83119</v>
      </c>
      <c r="S29" s="635"/>
      <c r="T29" s="635"/>
      <c r="U29" s="635"/>
      <c r="V29" s="635"/>
      <c r="W29" s="635"/>
      <c r="X29" s="635"/>
      <c r="Y29" s="636"/>
      <c r="Z29" s="637">
        <v>0.6</v>
      </c>
      <c r="AA29" s="637"/>
      <c r="AB29" s="637"/>
      <c r="AC29" s="637"/>
      <c r="AD29" s="638">
        <v>10185</v>
      </c>
      <c r="AE29" s="638"/>
      <c r="AF29" s="638"/>
      <c r="AG29" s="638"/>
      <c r="AH29" s="638"/>
      <c r="AI29" s="638"/>
      <c r="AJ29" s="638"/>
      <c r="AK29" s="638"/>
      <c r="AL29" s="639">
        <v>0.2</v>
      </c>
      <c r="AM29" s="640"/>
      <c r="AN29" s="640"/>
      <c r="AO29" s="641"/>
      <c r="AP29" s="654"/>
      <c r="AQ29" s="655"/>
      <c r="AR29" s="655"/>
      <c r="AS29" s="655"/>
      <c r="AT29" s="655"/>
      <c r="AU29" s="655"/>
      <c r="AV29" s="655"/>
      <c r="AW29" s="655"/>
      <c r="AX29" s="655"/>
      <c r="AY29" s="655"/>
      <c r="AZ29" s="655"/>
      <c r="BA29" s="655"/>
      <c r="BB29" s="655"/>
      <c r="BC29" s="655"/>
      <c r="BD29" s="655"/>
      <c r="BE29" s="655"/>
      <c r="BF29" s="656"/>
      <c r="BG29" s="634"/>
      <c r="BH29" s="635"/>
      <c r="BI29" s="635"/>
      <c r="BJ29" s="635"/>
      <c r="BK29" s="635"/>
      <c r="BL29" s="635"/>
      <c r="BM29" s="635"/>
      <c r="BN29" s="636"/>
      <c r="BO29" s="637"/>
      <c r="BP29" s="637"/>
      <c r="BQ29" s="637"/>
      <c r="BR29" s="637"/>
      <c r="BS29" s="638"/>
      <c r="BT29" s="638"/>
      <c r="BU29" s="638"/>
      <c r="BV29" s="638"/>
      <c r="BW29" s="638"/>
      <c r="BX29" s="638"/>
      <c r="BY29" s="638"/>
      <c r="BZ29" s="638"/>
      <c r="CA29" s="638"/>
      <c r="CB29" s="642"/>
      <c r="CD29" s="669" t="s">
        <v>303</v>
      </c>
      <c r="CE29" s="670"/>
      <c r="CF29" s="631" t="s">
        <v>304</v>
      </c>
      <c r="CG29" s="632"/>
      <c r="CH29" s="632"/>
      <c r="CI29" s="632"/>
      <c r="CJ29" s="632"/>
      <c r="CK29" s="632"/>
      <c r="CL29" s="632"/>
      <c r="CM29" s="632"/>
      <c r="CN29" s="632"/>
      <c r="CO29" s="632"/>
      <c r="CP29" s="632"/>
      <c r="CQ29" s="633"/>
      <c r="CR29" s="634">
        <v>403243</v>
      </c>
      <c r="CS29" s="652"/>
      <c r="CT29" s="652"/>
      <c r="CU29" s="652"/>
      <c r="CV29" s="652"/>
      <c r="CW29" s="652"/>
      <c r="CX29" s="652"/>
      <c r="CY29" s="653"/>
      <c r="CZ29" s="639">
        <v>3</v>
      </c>
      <c r="DA29" s="664"/>
      <c r="DB29" s="664"/>
      <c r="DC29" s="666"/>
      <c r="DD29" s="643">
        <v>391589</v>
      </c>
      <c r="DE29" s="652"/>
      <c r="DF29" s="652"/>
      <c r="DG29" s="652"/>
      <c r="DH29" s="652"/>
      <c r="DI29" s="652"/>
      <c r="DJ29" s="652"/>
      <c r="DK29" s="653"/>
      <c r="DL29" s="643">
        <v>391589</v>
      </c>
      <c r="DM29" s="652"/>
      <c r="DN29" s="652"/>
      <c r="DO29" s="652"/>
      <c r="DP29" s="652"/>
      <c r="DQ29" s="652"/>
      <c r="DR29" s="652"/>
      <c r="DS29" s="652"/>
      <c r="DT29" s="652"/>
      <c r="DU29" s="652"/>
      <c r="DV29" s="653"/>
      <c r="DW29" s="639">
        <v>8.3000000000000007</v>
      </c>
      <c r="DX29" s="664"/>
      <c r="DY29" s="664"/>
      <c r="DZ29" s="664"/>
      <c r="EA29" s="664"/>
      <c r="EB29" s="664"/>
      <c r="EC29" s="665"/>
    </row>
    <row r="30" spans="2:133" ht="11.25" customHeight="1" x14ac:dyDescent="0.15">
      <c r="B30" s="631" t="s">
        <v>305</v>
      </c>
      <c r="C30" s="632"/>
      <c r="D30" s="632"/>
      <c r="E30" s="632"/>
      <c r="F30" s="632"/>
      <c r="G30" s="632"/>
      <c r="H30" s="632"/>
      <c r="I30" s="632"/>
      <c r="J30" s="632"/>
      <c r="K30" s="632"/>
      <c r="L30" s="632"/>
      <c r="M30" s="632"/>
      <c r="N30" s="632"/>
      <c r="O30" s="632"/>
      <c r="P30" s="632"/>
      <c r="Q30" s="633"/>
      <c r="R30" s="634">
        <v>111997</v>
      </c>
      <c r="S30" s="635"/>
      <c r="T30" s="635"/>
      <c r="U30" s="635"/>
      <c r="V30" s="635"/>
      <c r="W30" s="635"/>
      <c r="X30" s="635"/>
      <c r="Y30" s="636"/>
      <c r="Z30" s="637">
        <v>0.8</v>
      </c>
      <c r="AA30" s="637"/>
      <c r="AB30" s="637"/>
      <c r="AC30" s="637"/>
      <c r="AD30" s="638" t="s">
        <v>144</v>
      </c>
      <c r="AE30" s="638"/>
      <c r="AF30" s="638"/>
      <c r="AG30" s="638"/>
      <c r="AH30" s="638"/>
      <c r="AI30" s="638"/>
      <c r="AJ30" s="638"/>
      <c r="AK30" s="638"/>
      <c r="AL30" s="639" t="s">
        <v>227</v>
      </c>
      <c r="AM30" s="640"/>
      <c r="AN30" s="640"/>
      <c r="AO30" s="641"/>
      <c r="AP30" s="616" t="s">
        <v>221</v>
      </c>
      <c r="AQ30" s="617"/>
      <c r="AR30" s="617"/>
      <c r="AS30" s="617"/>
      <c r="AT30" s="617"/>
      <c r="AU30" s="617"/>
      <c r="AV30" s="617"/>
      <c r="AW30" s="617"/>
      <c r="AX30" s="617"/>
      <c r="AY30" s="617"/>
      <c r="AZ30" s="617"/>
      <c r="BA30" s="617"/>
      <c r="BB30" s="617"/>
      <c r="BC30" s="617"/>
      <c r="BD30" s="617"/>
      <c r="BE30" s="617"/>
      <c r="BF30" s="618"/>
      <c r="BG30" s="616" t="s">
        <v>306</v>
      </c>
      <c r="BH30" s="667"/>
      <c r="BI30" s="667"/>
      <c r="BJ30" s="667"/>
      <c r="BK30" s="667"/>
      <c r="BL30" s="667"/>
      <c r="BM30" s="667"/>
      <c r="BN30" s="667"/>
      <c r="BO30" s="667"/>
      <c r="BP30" s="667"/>
      <c r="BQ30" s="668"/>
      <c r="BR30" s="616" t="s">
        <v>307</v>
      </c>
      <c r="BS30" s="667"/>
      <c r="BT30" s="667"/>
      <c r="BU30" s="667"/>
      <c r="BV30" s="667"/>
      <c r="BW30" s="667"/>
      <c r="BX30" s="667"/>
      <c r="BY30" s="667"/>
      <c r="BZ30" s="667"/>
      <c r="CA30" s="667"/>
      <c r="CB30" s="668"/>
      <c r="CD30" s="671"/>
      <c r="CE30" s="672"/>
      <c r="CF30" s="631" t="s">
        <v>308</v>
      </c>
      <c r="CG30" s="632"/>
      <c r="CH30" s="632"/>
      <c r="CI30" s="632"/>
      <c r="CJ30" s="632"/>
      <c r="CK30" s="632"/>
      <c r="CL30" s="632"/>
      <c r="CM30" s="632"/>
      <c r="CN30" s="632"/>
      <c r="CO30" s="632"/>
      <c r="CP30" s="632"/>
      <c r="CQ30" s="633"/>
      <c r="CR30" s="634">
        <v>366018</v>
      </c>
      <c r="CS30" s="635"/>
      <c r="CT30" s="635"/>
      <c r="CU30" s="635"/>
      <c r="CV30" s="635"/>
      <c r="CW30" s="635"/>
      <c r="CX30" s="635"/>
      <c r="CY30" s="636"/>
      <c r="CZ30" s="639">
        <v>2.8</v>
      </c>
      <c r="DA30" s="664"/>
      <c r="DB30" s="664"/>
      <c r="DC30" s="666"/>
      <c r="DD30" s="643">
        <v>355322</v>
      </c>
      <c r="DE30" s="635"/>
      <c r="DF30" s="635"/>
      <c r="DG30" s="635"/>
      <c r="DH30" s="635"/>
      <c r="DI30" s="635"/>
      <c r="DJ30" s="635"/>
      <c r="DK30" s="636"/>
      <c r="DL30" s="643">
        <v>355322</v>
      </c>
      <c r="DM30" s="635"/>
      <c r="DN30" s="635"/>
      <c r="DO30" s="635"/>
      <c r="DP30" s="635"/>
      <c r="DQ30" s="635"/>
      <c r="DR30" s="635"/>
      <c r="DS30" s="635"/>
      <c r="DT30" s="635"/>
      <c r="DU30" s="635"/>
      <c r="DV30" s="636"/>
      <c r="DW30" s="639">
        <v>7.5</v>
      </c>
      <c r="DX30" s="664"/>
      <c r="DY30" s="664"/>
      <c r="DZ30" s="664"/>
      <c r="EA30" s="664"/>
      <c r="EB30" s="664"/>
      <c r="EC30" s="665"/>
    </row>
    <row r="31" spans="2:133" ht="11.25" customHeight="1" x14ac:dyDescent="0.15">
      <c r="B31" s="631" t="s">
        <v>309</v>
      </c>
      <c r="C31" s="632"/>
      <c r="D31" s="632"/>
      <c r="E31" s="632"/>
      <c r="F31" s="632"/>
      <c r="G31" s="632"/>
      <c r="H31" s="632"/>
      <c r="I31" s="632"/>
      <c r="J31" s="632"/>
      <c r="K31" s="632"/>
      <c r="L31" s="632"/>
      <c r="M31" s="632"/>
      <c r="N31" s="632"/>
      <c r="O31" s="632"/>
      <c r="P31" s="632"/>
      <c r="Q31" s="633"/>
      <c r="R31" s="634">
        <v>4321236</v>
      </c>
      <c r="S31" s="635"/>
      <c r="T31" s="635"/>
      <c r="U31" s="635"/>
      <c r="V31" s="635"/>
      <c r="W31" s="635"/>
      <c r="X31" s="635"/>
      <c r="Y31" s="636"/>
      <c r="Z31" s="637">
        <v>31.2</v>
      </c>
      <c r="AA31" s="637"/>
      <c r="AB31" s="637"/>
      <c r="AC31" s="637"/>
      <c r="AD31" s="638" t="s">
        <v>128</v>
      </c>
      <c r="AE31" s="638"/>
      <c r="AF31" s="638"/>
      <c r="AG31" s="638"/>
      <c r="AH31" s="638"/>
      <c r="AI31" s="638"/>
      <c r="AJ31" s="638"/>
      <c r="AK31" s="638"/>
      <c r="AL31" s="639" t="s">
        <v>128</v>
      </c>
      <c r="AM31" s="640"/>
      <c r="AN31" s="640"/>
      <c r="AO31" s="641"/>
      <c r="AP31" s="679" t="s">
        <v>310</v>
      </c>
      <c r="AQ31" s="680"/>
      <c r="AR31" s="680"/>
      <c r="AS31" s="680"/>
      <c r="AT31" s="685" t="s">
        <v>311</v>
      </c>
      <c r="AU31" s="219"/>
      <c r="AV31" s="219"/>
      <c r="AW31" s="219"/>
      <c r="AX31" s="620" t="s">
        <v>186</v>
      </c>
      <c r="AY31" s="621"/>
      <c r="AZ31" s="621"/>
      <c r="BA31" s="621"/>
      <c r="BB31" s="621"/>
      <c r="BC31" s="621"/>
      <c r="BD31" s="621"/>
      <c r="BE31" s="621"/>
      <c r="BF31" s="622"/>
      <c r="BG31" s="678">
        <v>85.1</v>
      </c>
      <c r="BH31" s="675"/>
      <c r="BI31" s="675"/>
      <c r="BJ31" s="675"/>
      <c r="BK31" s="675"/>
      <c r="BL31" s="675"/>
      <c r="BM31" s="629">
        <v>83.1</v>
      </c>
      <c r="BN31" s="675"/>
      <c r="BO31" s="675"/>
      <c r="BP31" s="675"/>
      <c r="BQ31" s="676"/>
      <c r="BR31" s="678">
        <v>98.4</v>
      </c>
      <c r="BS31" s="675"/>
      <c r="BT31" s="675"/>
      <c r="BU31" s="675"/>
      <c r="BV31" s="675"/>
      <c r="BW31" s="675"/>
      <c r="BX31" s="629">
        <v>95.7</v>
      </c>
      <c r="BY31" s="675"/>
      <c r="BZ31" s="675"/>
      <c r="CA31" s="675"/>
      <c r="CB31" s="676"/>
      <c r="CD31" s="671"/>
      <c r="CE31" s="672"/>
      <c r="CF31" s="631" t="s">
        <v>312</v>
      </c>
      <c r="CG31" s="632"/>
      <c r="CH31" s="632"/>
      <c r="CI31" s="632"/>
      <c r="CJ31" s="632"/>
      <c r="CK31" s="632"/>
      <c r="CL31" s="632"/>
      <c r="CM31" s="632"/>
      <c r="CN31" s="632"/>
      <c r="CO31" s="632"/>
      <c r="CP31" s="632"/>
      <c r="CQ31" s="633"/>
      <c r="CR31" s="634">
        <v>37225</v>
      </c>
      <c r="CS31" s="652"/>
      <c r="CT31" s="652"/>
      <c r="CU31" s="652"/>
      <c r="CV31" s="652"/>
      <c r="CW31" s="652"/>
      <c r="CX31" s="652"/>
      <c r="CY31" s="653"/>
      <c r="CZ31" s="639">
        <v>0.3</v>
      </c>
      <c r="DA31" s="664"/>
      <c r="DB31" s="664"/>
      <c r="DC31" s="666"/>
      <c r="DD31" s="643">
        <v>36267</v>
      </c>
      <c r="DE31" s="652"/>
      <c r="DF31" s="652"/>
      <c r="DG31" s="652"/>
      <c r="DH31" s="652"/>
      <c r="DI31" s="652"/>
      <c r="DJ31" s="652"/>
      <c r="DK31" s="653"/>
      <c r="DL31" s="643">
        <v>36267</v>
      </c>
      <c r="DM31" s="652"/>
      <c r="DN31" s="652"/>
      <c r="DO31" s="652"/>
      <c r="DP31" s="652"/>
      <c r="DQ31" s="652"/>
      <c r="DR31" s="652"/>
      <c r="DS31" s="652"/>
      <c r="DT31" s="652"/>
      <c r="DU31" s="652"/>
      <c r="DV31" s="653"/>
      <c r="DW31" s="639">
        <v>0.8</v>
      </c>
      <c r="DX31" s="664"/>
      <c r="DY31" s="664"/>
      <c r="DZ31" s="664"/>
      <c r="EA31" s="664"/>
      <c r="EB31" s="664"/>
      <c r="EC31" s="665"/>
    </row>
    <row r="32" spans="2:133" ht="11.25" customHeight="1" x14ac:dyDescent="0.15">
      <c r="B32" s="689" t="s">
        <v>313</v>
      </c>
      <c r="C32" s="690"/>
      <c r="D32" s="690"/>
      <c r="E32" s="690"/>
      <c r="F32" s="690"/>
      <c r="G32" s="690"/>
      <c r="H32" s="690"/>
      <c r="I32" s="690"/>
      <c r="J32" s="690"/>
      <c r="K32" s="690"/>
      <c r="L32" s="690"/>
      <c r="M32" s="690"/>
      <c r="N32" s="690"/>
      <c r="O32" s="690"/>
      <c r="P32" s="690"/>
      <c r="Q32" s="691"/>
      <c r="R32" s="634">
        <v>63663</v>
      </c>
      <c r="S32" s="635"/>
      <c r="T32" s="635"/>
      <c r="U32" s="635"/>
      <c r="V32" s="635"/>
      <c r="W32" s="635"/>
      <c r="X32" s="635"/>
      <c r="Y32" s="636"/>
      <c r="Z32" s="637">
        <v>0.5</v>
      </c>
      <c r="AA32" s="637"/>
      <c r="AB32" s="637"/>
      <c r="AC32" s="637"/>
      <c r="AD32" s="638">
        <v>63663</v>
      </c>
      <c r="AE32" s="638"/>
      <c r="AF32" s="638"/>
      <c r="AG32" s="638"/>
      <c r="AH32" s="638"/>
      <c r="AI32" s="638"/>
      <c r="AJ32" s="638"/>
      <c r="AK32" s="638"/>
      <c r="AL32" s="639">
        <v>1.4</v>
      </c>
      <c r="AM32" s="640"/>
      <c r="AN32" s="640"/>
      <c r="AO32" s="641"/>
      <c r="AP32" s="681"/>
      <c r="AQ32" s="682"/>
      <c r="AR32" s="682"/>
      <c r="AS32" s="682"/>
      <c r="AT32" s="686"/>
      <c r="AU32" s="215" t="s">
        <v>314</v>
      </c>
      <c r="AX32" s="631" t="s">
        <v>315</v>
      </c>
      <c r="AY32" s="632"/>
      <c r="AZ32" s="632"/>
      <c r="BA32" s="632"/>
      <c r="BB32" s="632"/>
      <c r="BC32" s="632"/>
      <c r="BD32" s="632"/>
      <c r="BE32" s="632"/>
      <c r="BF32" s="633"/>
      <c r="BG32" s="688">
        <v>97.7</v>
      </c>
      <c r="BH32" s="652"/>
      <c r="BI32" s="652"/>
      <c r="BJ32" s="652"/>
      <c r="BK32" s="652"/>
      <c r="BL32" s="652"/>
      <c r="BM32" s="640">
        <v>94.5</v>
      </c>
      <c r="BN32" s="652"/>
      <c r="BO32" s="652"/>
      <c r="BP32" s="652"/>
      <c r="BQ32" s="677"/>
      <c r="BR32" s="688">
        <v>97.7</v>
      </c>
      <c r="BS32" s="652"/>
      <c r="BT32" s="652"/>
      <c r="BU32" s="652"/>
      <c r="BV32" s="652"/>
      <c r="BW32" s="652"/>
      <c r="BX32" s="640">
        <v>95</v>
      </c>
      <c r="BY32" s="652"/>
      <c r="BZ32" s="652"/>
      <c r="CA32" s="652"/>
      <c r="CB32" s="677"/>
      <c r="CD32" s="673"/>
      <c r="CE32" s="674"/>
      <c r="CF32" s="631" t="s">
        <v>316</v>
      </c>
      <c r="CG32" s="632"/>
      <c r="CH32" s="632"/>
      <c r="CI32" s="632"/>
      <c r="CJ32" s="632"/>
      <c r="CK32" s="632"/>
      <c r="CL32" s="632"/>
      <c r="CM32" s="632"/>
      <c r="CN32" s="632"/>
      <c r="CO32" s="632"/>
      <c r="CP32" s="632"/>
      <c r="CQ32" s="633"/>
      <c r="CR32" s="634" t="s">
        <v>227</v>
      </c>
      <c r="CS32" s="635"/>
      <c r="CT32" s="635"/>
      <c r="CU32" s="635"/>
      <c r="CV32" s="635"/>
      <c r="CW32" s="635"/>
      <c r="CX32" s="635"/>
      <c r="CY32" s="636"/>
      <c r="CZ32" s="639" t="s">
        <v>227</v>
      </c>
      <c r="DA32" s="664"/>
      <c r="DB32" s="664"/>
      <c r="DC32" s="666"/>
      <c r="DD32" s="643" t="s">
        <v>128</v>
      </c>
      <c r="DE32" s="635"/>
      <c r="DF32" s="635"/>
      <c r="DG32" s="635"/>
      <c r="DH32" s="635"/>
      <c r="DI32" s="635"/>
      <c r="DJ32" s="635"/>
      <c r="DK32" s="636"/>
      <c r="DL32" s="643" t="s">
        <v>227</v>
      </c>
      <c r="DM32" s="635"/>
      <c r="DN32" s="635"/>
      <c r="DO32" s="635"/>
      <c r="DP32" s="635"/>
      <c r="DQ32" s="635"/>
      <c r="DR32" s="635"/>
      <c r="DS32" s="635"/>
      <c r="DT32" s="635"/>
      <c r="DU32" s="635"/>
      <c r="DV32" s="636"/>
      <c r="DW32" s="639" t="s">
        <v>227</v>
      </c>
      <c r="DX32" s="664"/>
      <c r="DY32" s="664"/>
      <c r="DZ32" s="664"/>
      <c r="EA32" s="664"/>
      <c r="EB32" s="664"/>
      <c r="EC32" s="665"/>
    </row>
    <row r="33" spans="2:133" ht="11.25" customHeight="1" x14ac:dyDescent="0.15">
      <c r="B33" s="631" t="s">
        <v>317</v>
      </c>
      <c r="C33" s="632"/>
      <c r="D33" s="632"/>
      <c r="E33" s="632"/>
      <c r="F33" s="632"/>
      <c r="G33" s="632"/>
      <c r="H33" s="632"/>
      <c r="I33" s="632"/>
      <c r="J33" s="632"/>
      <c r="K33" s="632"/>
      <c r="L33" s="632"/>
      <c r="M33" s="632"/>
      <c r="N33" s="632"/>
      <c r="O33" s="632"/>
      <c r="P33" s="632"/>
      <c r="Q33" s="633"/>
      <c r="R33" s="634">
        <v>1263848</v>
      </c>
      <c r="S33" s="635"/>
      <c r="T33" s="635"/>
      <c r="U33" s="635"/>
      <c r="V33" s="635"/>
      <c r="W33" s="635"/>
      <c r="X33" s="635"/>
      <c r="Y33" s="636"/>
      <c r="Z33" s="637">
        <v>9.1</v>
      </c>
      <c r="AA33" s="637"/>
      <c r="AB33" s="637"/>
      <c r="AC33" s="637"/>
      <c r="AD33" s="638" t="s">
        <v>227</v>
      </c>
      <c r="AE33" s="638"/>
      <c r="AF33" s="638"/>
      <c r="AG33" s="638"/>
      <c r="AH33" s="638"/>
      <c r="AI33" s="638"/>
      <c r="AJ33" s="638"/>
      <c r="AK33" s="638"/>
      <c r="AL33" s="639" t="s">
        <v>128</v>
      </c>
      <c r="AM33" s="640"/>
      <c r="AN33" s="640"/>
      <c r="AO33" s="641"/>
      <c r="AP33" s="683"/>
      <c r="AQ33" s="684"/>
      <c r="AR33" s="684"/>
      <c r="AS33" s="684"/>
      <c r="AT33" s="687"/>
      <c r="AU33" s="220"/>
      <c r="AV33" s="220"/>
      <c r="AW33" s="220"/>
      <c r="AX33" s="654" t="s">
        <v>318</v>
      </c>
      <c r="AY33" s="655"/>
      <c r="AZ33" s="655"/>
      <c r="BA33" s="655"/>
      <c r="BB33" s="655"/>
      <c r="BC33" s="655"/>
      <c r="BD33" s="655"/>
      <c r="BE33" s="655"/>
      <c r="BF33" s="656"/>
      <c r="BG33" s="692">
        <v>79.7</v>
      </c>
      <c r="BH33" s="693"/>
      <c r="BI33" s="693"/>
      <c r="BJ33" s="693"/>
      <c r="BK33" s="693"/>
      <c r="BL33" s="693"/>
      <c r="BM33" s="694">
        <v>78.099999999999994</v>
      </c>
      <c r="BN33" s="693"/>
      <c r="BO33" s="693"/>
      <c r="BP33" s="693"/>
      <c r="BQ33" s="695"/>
      <c r="BR33" s="692">
        <v>98.7</v>
      </c>
      <c r="BS33" s="693"/>
      <c r="BT33" s="693"/>
      <c r="BU33" s="693"/>
      <c r="BV33" s="693"/>
      <c r="BW33" s="693"/>
      <c r="BX33" s="694">
        <v>96</v>
      </c>
      <c r="BY33" s="693"/>
      <c r="BZ33" s="693"/>
      <c r="CA33" s="693"/>
      <c r="CB33" s="695"/>
      <c r="CD33" s="631" t="s">
        <v>319</v>
      </c>
      <c r="CE33" s="632"/>
      <c r="CF33" s="632"/>
      <c r="CG33" s="632"/>
      <c r="CH33" s="632"/>
      <c r="CI33" s="632"/>
      <c r="CJ33" s="632"/>
      <c r="CK33" s="632"/>
      <c r="CL33" s="632"/>
      <c r="CM33" s="632"/>
      <c r="CN33" s="632"/>
      <c r="CO33" s="632"/>
      <c r="CP33" s="632"/>
      <c r="CQ33" s="633"/>
      <c r="CR33" s="634">
        <v>6643232</v>
      </c>
      <c r="CS33" s="652"/>
      <c r="CT33" s="652"/>
      <c r="CU33" s="652"/>
      <c r="CV33" s="652"/>
      <c r="CW33" s="652"/>
      <c r="CX33" s="652"/>
      <c r="CY33" s="653"/>
      <c r="CZ33" s="639">
        <v>50.1</v>
      </c>
      <c r="DA33" s="664"/>
      <c r="DB33" s="664"/>
      <c r="DC33" s="666"/>
      <c r="DD33" s="643">
        <v>3277450</v>
      </c>
      <c r="DE33" s="652"/>
      <c r="DF33" s="652"/>
      <c r="DG33" s="652"/>
      <c r="DH33" s="652"/>
      <c r="DI33" s="652"/>
      <c r="DJ33" s="652"/>
      <c r="DK33" s="653"/>
      <c r="DL33" s="643">
        <v>1866169</v>
      </c>
      <c r="DM33" s="652"/>
      <c r="DN33" s="652"/>
      <c r="DO33" s="652"/>
      <c r="DP33" s="652"/>
      <c r="DQ33" s="652"/>
      <c r="DR33" s="652"/>
      <c r="DS33" s="652"/>
      <c r="DT33" s="652"/>
      <c r="DU33" s="652"/>
      <c r="DV33" s="653"/>
      <c r="DW33" s="639">
        <v>39.5</v>
      </c>
      <c r="DX33" s="664"/>
      <c r="DY33" s="664"/>
      <c r="DZ33" s="664"/>
      <c r="EA33" s="664"/>
      <c r="EB33" s="664"/>
      <c r="EC33" s="665"/>
    </row>
    <row r="34" spans="2:133" ht="11.25" customHeight="1" x14ac:dyDescent="0.15">
      <c r="B34" s="631" t="s">
        <v>320</v>
      </c>
      <c r="C34" s="632"/>
      <c r="D34" s="632"/>
      <c r="E34" s="632"/>
      <c r="F34" s="632"/>
      <c r="G34" s="632"/>
      <c r="H34" s="632"/>
      <c r="I34" s="632"/>
      <c r="J34" s="632"/>
      <c r="K34" s="632"/>
      <c r="L34" s="632"/>
      <c r="M34" s="632"/>
      <c r="N34" s="632"/>
      <c r="O34" s="632"/>
      <c r="P34" s="632"/>
      <c r="Q34" s="633"/>
      <c r="R34" s="634">
        <v>1869903</v>
      </c>
      <c r="S34" s="635"/>
      <c r="T34" s="635"/>
      <c r="U34" s="635"/>
      <c r="V34" s="635"/>
      <c r="W34" s="635"/>
      <c r="X34" s="635"/>
      <c r="Y34" s="636"/>
      <c r="Z34" s="637">
        <v>13.5</v>
      </c>
      <c r="AA34" s="637"/>
      <c r="AB34" s="637"/>
      <c r="AC34" s="637"/>
      <c r="AD34" s="638">
        <v>1235808</v>
      </c>
      <c r="AE34" s="638"/>
      <c r="AF34" s="638"/>
      <c r="AG34" s="638"/>
      <c r="AH34" s="638"/>
      <c r="AI34" s="638"/>
      <c r="AJ34" s="638"/>
      <c r="AK34" s="638"/>
      <c r="AL34" s="639">
        <v>26.8</v>
      </c>
      <c r="AM34" s="640"/>
      <c r="AN34" s="640"/>
      <c r="AO34" s="641"/>
      <c r="AP34" s="221"/>
      <c r="AQ34" s="222"/>
      <c r="AS34" s="219"/>
      <c r="AT34" s="219"/>
      <c r="AU34" s="219"/>
      <c r="AV34" s="219"/>
      <c r="AW34" s="219"/>
      <c r="AX34" s="219"/>
      <c r="AY34" s="219"/>
      <c r="AZ34" s="219"/>
      <c r="BA34" s="219"/>
      <c r="BB34" s="219"/>
      <c r="BC34" s="219"/>
      <c r="BD34" s="219"/>
      <c r="BE34" s="219"/>
      <c r="BF34" s="219"/>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D34" s="631" t="s">
        <v>321</v>
      </c>
      <c r="CE34" s="632"/>
      <c r="CF34" s="632"/>
      <c r="CG34" s="632"/>
      <c r="CH34" s="632"/>
      <c r="CI34" s="632"/>
      <c r="CJ34" s="632"/>
      <c r="CK34" s="632"/>
      <c r="CL34" s="632"/>
      <c r="CM34" s="632"/>
      <c r="CN34" s="632"/>
      <c r="CO34" s="632"/>
      <c r="CP34" s="632"/>
      <c r="CQ34" s="633"/>
      <c r="CR34" s="634">
        <v>1968116</v>
      </c>
      <c r="CS34" s="635"/>
      <c r="CT34" s="635"/>
      <c r="CU34" s="635"/>
      <c r="CV34" s="635"/>
      <c r="CW34" s="635"/>
      <c r="CX34" s="635"/>
      <c r="CY34" s="636"/>
      <c r="CZ34" s="639">
        <v>14.8</v>
      </c>
      <c r="DA34" s="664"/>
      <c r="DB34" s="664"/>
      <c r="DC34" s="666"/>
      <c r="DD34" s="643">
        <v>1169721</v>
      </c>
      <c r="DE34" s="635"/>
      <c r="DF34" s="635"/>
      <c r="DG34" s="635"/>
      <c r="DH34" s="635"/>
      <c r="DI34" s="635"/>
      <c r="DJ34" s="635"/>
      <c r="DK34" s="636"/>
      <c r="DL34" s="643">
        <v>785615</v>
      </c>
      <c r="DM34" s="635"/>
      <c r="DN34" s="635"/>
      <c r="DO34" s="635"/>
      <c r="DP34" s="635"/>
      <c r="DQ34" s="635"/>
      <c r="DR34" s="635"/>
      <c r="DS34" s="635"/>
      <c r="DT34" s="635"/>
      <c r="DU34" s="635"/>
      <c r="DV34" s="636"/>
      <c r="DW34" s="639">
        <v>16.600000000000001</v>
      </c>
      <c r="DX34" s="664"/>
      <c r="DY34" s="664"/>
      <c r="DZ34" s="664"/>
      <c r="EA34" s="664"/>
      <c r="EB34" s="664"/>
      <c r="EC34" s="665"/>
    </row>
    <row r="35" spans="2:133" ht="11.25" customHeight="1" x14ac:dyDescent="0.15">
      <c r="B35" s="631" t="s">
        <v>322</v>
      </c>
      <c r="C35" s="632"/>
      <c r="D35" s="632"/>
      <c r="E35" s="632"/>
      <c r="F35" s="632"/>
      <c r="G35" s="632"/>
      <c r="H35" s="632"/>
      <c r="I35" s="632"/>
      <c r="J35" s="632"/>
      <c r="K35" s="632"/>
      <c r="L35" s="632"/>
      <c r="M35" s="632"/>
      <c r="N35" s="632"/>
      <c r="O35" s="632"/>
      <c r="P35" s="632"/>
      <c r="Q35" s="633"/>
      <c r="R35" s="634">
        <v>475335</v>
      </c>
      <c r="S35" s="635"/>
      <c r="T35" s="635"/>
      <c r="U35" s="635"/>
      <c r="V35" s="635"/>
      <c r="W35" s="635"/>
      <c r="X35" s="635"/>
      <c r="Y35" s="636"/>
      <c r="Z35" s="637">
        <v>3.4</v>
      </c>
      <c r="AA35" s="637"/>
      <c r="AB35" s="637"/>
      <c r="AC35" s="637"/>
      <c r="AD35" s="638" t="s">
        <v>227</v>
      </c>
      <c r="AE35" s="638"/>
      <c r="AF35" s="638"/>
      <c r="AG35" s="638"/>
      <c r="AH35" s="638"/>
      <c r="AI35" s="638"/>
      <c r="AJ35" s="638"/>
      <c r="AK35" s="638"/>
      <c r="AL35" s="639" t="s">
        <v>227</v>
      </c>
      <c r="AM35" s="640"/>
      <c r="AN35" s="640"/>
      <c r="AO35" s="641"/>
      <c r="AP35" s="223"/>
      <c r="AQ35" s="616" t="s">
        <v>323</v>
      </c>
      <c r="AR35" s="617"/>
      <c r="AS35" s="617"/>
      <c r="AT35" s="617"/>
      <c r="AU35" s="617"/>
      <c r="AV35" s="617"/>
      <c r="AW35" s="617"/>
      <c r="AX35" s="617"/>
      <c r="AY35" s="617"/>
      <c r="AZ35" s="617"/>
      <c r="BA35" s="617"/>
      <c r="BB35" s="617"/>
      <c r="BC35" s="617"/>
      <c r="BD35" s="617"/>
      <c r="BE35" s="617"/>
      <c r="BF35" s="618"/>
      <c r="BG35" s="616" t="s">
        <v>324</v>
      </c>
      <c r="BH35" s="617"/>
      <c r="BI35" s="617"/>
      <c r="BJ35" s="617"/>
      <c r="BK35" s="617"/>
      <c r="BL35" s="617"/>
      <c r="BM35" s="617"/>
      <c r="BN35" s="617"/>
      <c r="BO35" s="617"/>
      <c r="BP35" s="617"/>
      <c r="BQ35" s="617"/>
      <c r="BR35" s="617"/>
      <c r="BS35" s="617"/>
      <c r="BT35" s="617"/>
      <c r="BU35" s="617"/>
      <c r="BV35" s="617"/>
      <c r="BW35" s="617"/>
      <c r="BX35" s="617"/>
      <c r="BY35" s="617"/>
      <c r="BZ35" s="617"/>
      <c r="CA35" s="617"/>
      <c r="CB35" s="618"/>
      <c r="CD35" s="631" t="s">
        <v>325</v>
      </c>
      <c r="CE35" s="632"/>
      <c r="CF35" s="632"/>
      <c r="CG35" s="632"/>
      <c r="CH35" s="632"/>
      <c r="CI35" s="632"/>
      <c r="CJ35" s="632"/>
      <c r="CK35" s="632"/>
      <c r="CL35" s="632"/>
      <c r="CM35" s="632"/>
      <c r="CN35" s="632"/>
      <c r="CO35" s="632"/>
      <c r="CP35" s="632"/>
      <c r="CQ35" s="633"/>
      <c r="CR35" s="634">
        <v>63039</v>
      </c>
      <c r="CS35" s="652"/>
      <c r="CT35" s="652"/>
      <c r="CU35" s="652"/>
      <c r="CV35" s="652"/>
      <c r="CW35" s="652"/>
      <c r="CX35" s="652"/>
      <c r="CY35" s="653"/>
      <c r="CZ35" s="639">
        <v>0.5</v>
      </c>
      <c r="DA35" s="664"/>
      <c r="DB35" s="664"/>
      <c r="DC35" s="666"/>
      <c r="DD35" s="643">
        <v>50915</v>
      </c>
      <c r="DE35" s="652"/>
      <c r="DF35" s="652"/>
      <c r="DG35" s="652"/>
      <c r="DH35" s="652"/>
      <c r="DI35" s="652"/>
      <c r="DJ35" s="652"/>
      <c r="DK35" s="653"/>
      <c r="DL35" s="643">
        <v>48110</v>
      </c>
      <c r="DM35" s="652"/>
      <c r="DN35" s="652"/>
      <c r="DO35" s="652"/>
      <c r="DP35" s="652"/>
      <c r="DQ35" s="652"/>
      <c r="DR35" s="652"/>
      <c r="DS35" s="652"/>
      <c r="DT35" s="652"/>
      <c r="DU35" s="652"/>
      <c r="DV35" s="653"/>
      <c r="DW35" s="639">
        <v>1</v>
      </c>
      <c r="DX35" s="664"/>
      <c r="DY35" s="664"/>
      <c r="DZ35" s="664"/>
      <c r="EA35" s="664"/>
      <c r="EB35" s="664"/>
      <c r="EC35" s="665"/>
    </row>
    <row r="36" spans="2:133" ht="11.25" customHeight="1" x14ac:dyDescent="0.15">
      <c r="B36" s="631" t="s">
        <v>326</v>
      </c>
      <c r="C36" s="632"/>
      <c r="D36" s="632"/>
      <c r="E36" s="632"/>
      <c r="F36" s="632"/>
      <c r="G36" s="632"/>
      <c r="H36" s="632"/>
      <c r="I36" s="632"/>
      <c r="J36" s="632"/>
      <c r="K36" s="632"/>
      <c r="L36" s="632"/>
      <c r="M36" s="632"/>
      <c r="N36" s="632"/>
      <c r="O36" s="632"/>
      <c r="P36" s="632"/>
      <c r="Q36" s="633"/>
      <c r="R36" s="634">
        <v>1251235</v>
      </c>
      <c r="S36" s="635"/>
      <c r="T36" s="635"/>
      <c r="U36" s="635"/>
      <c r="V36" s="635"/>
      <c r="W36" s="635"/>
      <c r="X36" s="635"/>
      <c r="Y36" s="636"/>
      <c r="Z36" s="637">
        <v>9</v>
      </c>
      <c r="AA36" s="637"/>
      <c r="AB36" s="637"/>
      <c r="AC36" s="637"/>
      <c r="AD36" s="638" t="s">
        <v>128</v>
      </c>
      <c r="AE36" s="638"/>
      <c r="AF36" s="638"/>
      <c r="AG36" s="638"/>
      <c r="AH36" s="638"/>
      <c r="AI36" s="638"/>
      <c r="AJ36" s="638"/>
      <c r="AK36" s="638"/>
      <c r="AL36" s="639" t="s">
        <v>128</v>
      </c>
      <c r="AM36" s="640"/>
      <c r="AN36" s="640"/>
      <c r="AO36" s="641"/>
      <c r="AP36" s="223"/>
      <c r="AQ36" s="696" t="s">
        <v>327</v>
      </c>
      <c r="AR36" s="697"/>
      <c r="AS36" s="697"/>
      <c r="AT36" s="697"/>
      <c r="AU36" s="697"/>
      <c r="AV36" s="697"/>
      <c r="AW36" s="697"/>
      <c r="AX36" s="697"/>
      <c r="AY36" s="698"/>
      <c r="AZ36" s="623">
        <v>723288</v>
      </c>
      <c r="BA36" s="624"/>
      <c r="BB36" s="624"/>
      <c r="BC36" s="624"/>
      <c r="BD36" s="624"/>
      <c r="BE36" s="624"/>
      <c r="BF36" s="699"/>
      <c r="BG36" s="620" t="s">
        <v>328</v>
      </c>
      <c r="BH36" s="621"/>
      <c r="BI36" s="621"/>
      <c r="BJ36" s="621"/>
      <c r="BK36" s="621"/>
      <c r="BL36" s="621"/>
      <c r="BM36" s="621"/>
      <c r="BN36" s="621"/>
      <c r="BO36" s="621"/>
      <c r="BP36" s="621"/>
      <c r="BQ36" s="621"/>
      <c r="BR36" s="621"/>
      <c r="BS36" s="621"/>
      <c r="BT36" s="621"/>
      <c r="BU36" s="622"/>
      <c r="BV36" s="623">
        <v>21971</v>
      </c>
      <c r="BW36" s="624"/>
      <c r="BX36" s="624"/>
      <c r="BY36" s="624"/>
      <c r="BZ36" s="624"/>
      <c r="CA36" s="624"/>
      <c r="CB36" s="699"/>
      <c r="CD36" s="631" t="s">
        <v>329</v>
      </c>
      <c r="CE36" s="632"/>
      <c r="CF36" s="632"/>
      <c r="CG36" s="632"/>
      <c r="CH36" s="632"/>
      <c r="CI36" s="632"/>
      <c r="CJ36" s="632"/>
      <c r="CK36" s="632"/>
      <c r="CL36" s="632"/>
      <c r="CM36" s="632"/>
      <c r="CN36" s="632"/>
      <c r="CO36" s="632"/>
      <c r="CP36" s="632"/>
      <c r="CQ36" s="633"/>
      <c r="CR36" s="634">
        <v>2993088</v>
      </c>
      <c r="CS36" s="635"/>
      <c r="CT36" s="635"/>
      <c r="CU36" s="635"/>
      <c r="CV36" s="635"/>
      <c r="CW36" s="635"/>
      <c r="CX36" s="635"/>
      <c r="CY36" s="636"/>
      <c r="CZ36" s="639">
        <v>22.6</v>
      </c>
      <c r="DA36" s="664"/>
      <c r="DB36" s="664"/>
      <c r="DC36" s="666"/>
      <c r="DD36" s="643">
        <v>818942</v>
      </c>
      <c r="DE36" s="635"/>
      <c r="DF36" s="635"/>
      <c r="DG36" s="635"/>
      <c r="DH36" s="635"/>
      <c r="DI36" s="635"/>
      <c r="DJ36" s="635"/>
      <c r="DK36" s="636"/>
      <c r="DL36" s="643">
        <v>709653</v>
      </c>
      <c r="DM36" s="635"/>
      <c r="DN36" s="635"/>
      <c r="DO36" s="635"/>
      <c r="DP36" s="635"/>
      <c r="DQ36" s="635"/>
      <c r="DR36" s="635"/>
      <c r="DS36" s="635"/>
      <c r="DT36" s="635"/>
      <c r="DU36" s="635"/>
      <c r="DV36" s="636"/>
      <c r="DW36" s="639">
        <v>15</v>
      </c>
      <c r="DX36" s="664"/>
      <c r="DY36" s="664"/>
      <c r="DZ36" s="664"/>
      <c r="EA36" s="664"/>
      <c r="EB36" s="664"/>
      <c r="EC36" s="665"/>
    </row>
    <row r="37" spans="2:133" ht="11.25" customHeight="1" x14ac:dyDescent="0.15">
      <c r="B37" s="631" t="s">
        <v>330</v>
      </c>
      <c r="C37" s="632"/>
      <c r="D37" s="632"/>
      <c r="E37" s="632"/>
      <c r="F37" s="632"/>
      <c r="G37" s="632"/>
      <c r="H37" s="632"/>
      <c r="I37" s="632"/>
      <c r="J37" s="632"/>
      <c r="K37" s="632"/>
      <c r="L37" s="632"/>
      <c r="M37" s="632"/>
      <c r="N37" s="632"/>
      <c r="O37" s="632"/>
      <c r="P37" s="632"/>
      <c r="Q37" s="633"/>
      <c r="R37" s="634">
        <v>437964</v>
      </c>
      <c r="S37" s="635"/>
      <c r="T37" s="635"/>
      <c r="U37" s="635"/>
      <c r="V37" s="635"/>
      <c r="W37" s="635"/>
      <c r="X37" s="635"/>
      <c r="Y37" s="636"/>
      <c r="Z37" s="637">
        <v>3.2</v>
      </c>
      <c r="AA37" s="637"/>
      <c r="AB37" s="637"/>
      <c r="AC37" s="637"/>
      <c r="AD37" s="638" t="s">
        <v>128</v>
      </c>
      <c r="AE37" s="638"/>
      <c r="AF37" s="638"/>
      <c r="AG37" s="638"/>
      <c r="AH37" s="638"/>
      <c r="AI37" s="638"/>
      <c r="AJ37" s="638"/>
      <c r="AK37" s="638"/>
      <c r="AL37" s="639" t="s">
        <v>227</v>
      </c>
      <c r="AM37" s="640"/>
      <c r="AN37" s="640"/>
      <c r="AO37" s="641"/>
      <c r="AQ37" s="700" t="s">
        <v>331</v>
      </c>
      <c r="AR37" s="701"/>
      <c r="AS37" s="701"/>
      <c r="AT37" s="701"/>
      <c r="AU37" s="701"/>
      <c r="AV37" s="701"/>
      <c r="AW37" s="701"/>
      <c r="AX37" s="701"/>
      <c r="AY37" s="702"/>
      <c r="AZ37" s="634">
        <v>133088</v>
      </c>
      <c r="BA37" s="635"/>
      <c r="BB37" s="635"/>
      <c r="BC37" s="635"/>
      <c r="BD37" s="652"/>
      <c r="BE37" s="652"/>
      <c r="BF37" s="677"/>
      <c r="BG37" s="631" t="s">
        <v>332</v>
      </c>
      <c r="BH37" s="632"/>
      <c r="BI37" s="632"/>
      <c r="BJ37" s="632"/>
      <c r="BK37" s="632"/>
      <c r="BL37" s="632"/>
      <c r="BM37" s="632"/>
      <c r="BN37" s="632"/>
      <c r="BO37" s="632"/>
      <c r="BP37" s="632"/>
      <c r="BQ37" s="632"/>
      <c r="BR37" s="632"/>
      <c r="BS37" s="632"/>
      <c r="BT37" s="632"/>
      <c r="BU37" s="633"/>
      <c r="BV37" s="634">
        <v>-103188</v>
      </c>
      <c r="BW37" s="635"/>
      <c r="BX37" s="635"/>
      <c r="BY37" s="635"/>
      <c r="BZ37" s="635"/>
      <c r="CA37" s="635"/>
      <c r="CB37" s="644"/>
      <c r="CD37" s="631" t="s">
        <v>333</v>
      </c>
      <c r="CE37" s="632"/>
      <c r="CF37" s="632"/>
      <c r="CG37" s="632"/>
      <c r="CH37" s="632"/>
      <c r="CI37" s="632"/>
      <c r="CJ37" s="632"/>
      <c r="CK37" s="632"/>
      <c r="CL37" s="632"/>
      <c r="CM37" s="632"/>
      <c r="CN37" s="632"/>
      <c r="CO37" s="632"/>
      <c r="CP37" s="632"/>
      <c r="CQ37" s="633"/>
      <c r="CR37" s="634">
        <v>472344</v>
      </c>
      <c r="CS37" s="652"/>
      <c r="CT37" s="652"/>
      <c r="CU37" s="652"/>
      <c r="CV37" s="652"/>
      <c r="CW37" s="652"/>
      <c r="CX37" s="652"/>
      <c r="CY37" s="653"/>
      <c r="CZ37" s="639">
        <v>3.6</v>
      </c>
      <c r="DA37" s="664"/>
      <c r="DB37" s="664"/>
      <c r="DC37" s="666"/>
      <c r="DD37" s="643">
        <v>440856</v>
      </c>
      <c r="DE37" s="652"/>
      <c r="DF37" s="652"/>
      <c r="DG37" s="652"/>
      <c r="DH37" s="652"/>
      <c r="DI37" s="652"/>
      <c r="DJ37" s="652"/>
      <c r="DK37" s="653"/>
      <c r="DL37" s="643">
        <v>440856</v>
      </c>
      <c r="DM37" s="652"/>
      <c r="DN37" s="652"/>
      <c r="DO37" s="652"/>
      <c r="DP37" s="652"/>
      <c r="DQ37" s="652"/>
      <c r="DR37" s="652"/>
      <c r="DS37" s="652"/>
      <c r="DT37" s="652"/>
      <c r="DU37" s="652"/>
      <c r="DV37" s="653"/>
      <c r="DW37" s="639">
        <v>9.3000000000000007</v>
      </c>
      <c r="DX37" s="664"/>
      <c r="DY37" s="664"/>
      <c r="DZ37" s="664"/>
      <c r="EA37" s="664"/>
      <c r="EB37" s="664"/>
      <c r="EC37" s="665"/>
    </row>
    <row r="38" spans="2:133" ht="11.25" customHeight="1" x14ac:dyDescent="0.15">
      <c r="B38" s="631" t="s">
        <v>334</v>
      </c>
      <c r="C38" s="632"/>
      <c r="D38" s="632"/>
      <c r="E38" s="632"/>
      <c r="F38" s="632"/>
      <c r="G38" s="632"/>
      <c r="H38" s="632"/>
      <c r="I38" s="632"/>
      <c r="J38" s="632"/>
      <c r="K38" s="632"/>
      <c r="L38" s="632"/>
      <c r="M38" s="632"/>
      <c r="N38" s="632"/>
      <c r="O38" s="632"/>
      <c r="P38" s="632"/>
      <c r="Q38" s="633"/>
      <c r="R38" s="634">
        <v>45270</v>
      </c>
      <c r="S38" s="635"/>
      <c r="T38" s="635"/>
      <c r="U38" s="635"/>
      <c r="V38" s="635"/>
      <c r="W38" s="635"/>
      <c r="X38" s="635"/>
      <c r="Y38" s="636"/>
      <c r="Z38" s="637">
        <v>0.3</v>
      </c>
      <c r="AA38" s="637"/>
      <c r="AB38" s="637"/>
      <c r="AC38" s="637"/>
      <c r="AD38" s="638">
        <v>2270</v>
      </c>
      <c r="AE38" s="638"/>
      <c r="AF38" s="638"/>
      <c r="AG38" s="638"/>
      <c r="AH38" s="638"/>
      <c r="AI38" s="638"/>
      <c r="AJ38" s="638"/>
      <c r="AK38" s="638"/>
      <c r="AL38" s="639">
        <v>0</v>
      </c>
      <c r="AM38" s="640"/>
      <c r="AN38" s="640"/>
      <c r="AO38" s="641"/>
      <c r="AQ38" s="700" t="s">
        <v>335</v>
      </c>
      <c r="AR38" s="701"/>
      <c r="AS38" s="701"/>
      <c r="AT38" s="701"/>
      <c r="AU38" s="701"/>
      <c r="AV38" s="701"/>
      <c r="AW38" s="701"/>
      <c r="AX38" s="701"/>
      <c r="AY38" s="702"/>
      <c r="AZ38" s="634">
        <v>15632</v>
      </c>
      <c r="BA38" s="635"/>
      <c r="BB38" s="635"/>
      <c r="BC38" s="635"/>
      <c r="BD38" s="652"/>
      <c r="BE38" s="652"/>
      <c r="BF38" s="677"/>
      <c r="BG38" s="631" t="s">
        <v>336</v>
      </c>
      <c r="BH38" s="632"/>
      <c r="BI38" s="632"/>
      <c r="BJ38" s="632"/>
      <c r="BK38" s="632"/>
      <c r="BL38" s="632"/>
      <c r="BM38" s="632"/>
      <c r="BN38" s="632"/>
      <c r="BO38" s="632"/>
      <c r="BP38" s="632"/>
      <c r="BQ38" s="632"/>
      <c r="BR38" s="632"/>
      <c r="BS38" s="632"/>
      <c r="BT38" s="632"/>
      <c r="BU38" s="633"/>
      <c r="BV38" s="634">
        <v>2305</v>
      </c>
      <c r="BW38" s="635"/>
      <c r="BX38" s="635"/>
      <c r="BY38" s="635"/>
      <c r="BZ38" s="635"/>
      <c r="CA38" s="635"/>
      <c r="CB38" s="644"/>
      <c r="CD38" s="631" t="s">
        <v>337</v>
      </c>
      <c r="CE38" s="632"/>
      <c r="CF38" s="632"/>
      <c r="CG38" s="632"/>
      <c r="CH38" s="632"/>
      <c r="CI38" s="632"/>
      <c r="CJ38" s="632"/>
      <c r="CK38" s="632"/>
      <c r="CL38" s="632"/>
      <c r="CM38" s="632"/>
      <c r="CN38" s="632"/>
      <c r="CO38" s="632"/>
      <c r="CP38" s="632"/>
      <c r="CQ38" s="633"/>
      <c r="CR38" s="634">
        <v>707656</v>
      </c>
      <c r="CS38" s="635"/>
      <c r="CT38" s="635"/>
      <c r="CU38" s="635"/>
      <c r="CV38" s="635"/>
      <c r="CW38" s="635"/>
      <c r="CX38" s="635"/>
      <c r="CY38" s="636"/>
      <c r="CZ38" s="639">
        <v>5.3</v>
      </c>
      <c r="DA38" s="664"/>
      <c r="DB38" s="664"/>
      <c r="DC38" s="666"/>
      <c r="DD38" s="643">
        <v>600014</v>
      </c>
      <c r="DE38" s="635"/>
      <c r="DF38" s="635"/>
      <c r="DG38" s="635"/>
      <c r="DH38" s="635"/>
      <c r="DI38" s="635"/>
      <c r="DJ38" s="635"/>
      <c r="DK38" s="636"/>
      <c r="DL38" s="643">
        <v>317091</v>
      </c>
      <c r="DM38" s="635"/>
      <c r="DN38" s="635"/>
      <c r="DO38" s="635"/>
      <c r="DP38" s="635"/>
      <c r="DQ38" s="635"/>
      <c r="DR38" s="635"/>
      <c r="DS38" s="635"/>
      <c r="DT38" s="635"/>
      <c r="DU38" s="635"/>
      <c r="DV38" s="636"/>
      <c r="DW38" s="639">
        <v>6.7</v>
      </c>
      <c r="DX38" s="664"/>
      <c r="DY38" s="664"/>
      <c r="DZ38" s="664"/>
      <c r="EA38" s="664"/>
      <c r="EB38" s="664"/>
      <c r="EC38" s="665"/>
    </row>
    <row r="39" spans="2:133" ht="11.25" customHeight="1" x14ac:dyDescent="0.15">
      <c r="B39" s="631" t="s">
        <v>338</v>
      </c>
      <c r="C39" s="632"/>
      <c r="D39" s="632"/>
      <c r="E39" s="632"/>
      <c r="F39" s="632"/>
      <c r="G39" s="632"/>
      <c r="H39" s="632"/>
      <c r="I39" s="632"/>
      <c r="J39" s="632"/>
      <c r="K39" s="632"/>
      <c r="L39" s="632"/>
      <c r="M39" s="632"/>
      <c r="N39" s="632"/>
      <c r="O39" s="632"/>
      <c r="P39" s="632"/>
      <c r="Q39" s="633"/>
      <c r="R39" s="634">
        <v>325753</v>
      </c>
      <c r="S39" s="635"/>
      <c r="T39" s="635"/>
      <c r="U39" s="635"/>
      <c r="V39" s="635"/>
      <c r="W39" s="635"/>
      <c r="X39" s="635"/>
      <c r="Y39" s="636"/>
      <c r="Z39" s="637">
        <v>2.4</v>
      </c>
      <c r="AA39" s="637"/>
      <c r="AB39" s="637"/>
      <c r="AC39" s="637"/>
      <c r="AD39" s="638" t="s">
        <v>227</v>
      </c>
      <c r="AE39" s="638"/>
      <c r="AF39" s="638"/>
      <c r="AG39" s="638"/>
      <c r="AH39" s="638"/>
      <c r="AI39" s="638"/>
      <c r="AJ39" s="638"/>
      <c r="AK39" s="638"/>
      <c r="AL39" s="639" t="s">
        <v>128</v>
      </c>
      <c r="AM39" s="640"/>
      <c r="AN39" s="640"/>
      <c r="AO39" s="641"/>
      <c r="AQ39" s="700" t="s">
        <v>339</v>
      </c>
      <c r="AR39" s="701"/>
      <c r="AS39" s="701"/>
      <c r="AT39" s="701"/>
      <c r="AU39" s="701"/>
      <c r="AV39" s="701"/>
      <c r="AW39" s="701"/>
      <c r="AX39" s="701"/>
      <c r="AY39" s="702"/>
      <c r="AZ39" s="634" t="s">
        <v>128</v>
      </c>
      <c r="BA39" s="635"/>
      <c r="BB39" s="635"/>
      <c r="BC39" s="635"/>
      <c r="BD39" s="652"/>
      <c r="BE39" s="652"/>
      <c r="BF39" s="677"/>
      <c r="BG39" s="631" t="s">
        <v>340</v>
      </c>
      <c r="BH39" s="632"/>
      <c r="BI39" s="632"/>
      <c r="BJ39" s="632"/>
      <c r="BK39" s="632"/>
      <c r="BL39" s="632"/>
      <c r="BM39" s="632"/>
      <c r="BN39" s="632"/>
      <c r="BO39" s="632"/>
      <c r="BP39" s="632"/>
      <c r="BQ39" s="632"/>
      <c r="BR39" s="632"/>
      <c r="BS39" s="632"/>
      <c r="BT39" s="632"/>
      <c r="BU39" s="633"/>
      <c r="BV39" s="634">
        <v>3794</v>
      </c>
      <c r="BW39" s="635"/>
      <c r="BX39" s="635"/>
      <c r="BY39" s="635"/>
      <c r="BZ39" s="635"/>
      <c r="CA39" s="635"/>
      <c r="CB39" s="644"/>
      <c r="CD39" s="631" t="s">
        <v>341</v>
      </c>
      <c r="CE39" s="632"/>
      <c r="CF39" s="632"/>
      <c r="CG39" s="632"/>
      <c r="CH39" s="632"/>
      <c r="CI39" s="632"/>
      <c r="CJ39" s="632"/>
      <c r="CK39" s="632"/>
      <c r="CL39" s="632"/>
      <c r="CM39" s="632"/>
      <c r="CN39" s="632"/>
      <c r="CO39" s="632"/>
      <c r="CP39" s="632"/>
      <c r="CQ39" s="633"/>
      <c r="CR39" s="634">
        <v>905633</v>
      </c>
      <c r="CS39" s="652"/>
      <c r="CT39" s="652"/>
      <c r="CU39" s="652"/>
      <c r="CV39" s="652"/>
      <c r="CW39" s="652"/>
      <c r="CX39" s="652"/>
      <c r="CY39" s="653"/>
      <c r="CZ39" s="639">
        <v>6.8</v>
      </c>
      <c r="DA39" s="664"/>
      <c r="DB39" s="664"/>
      <c r="DC39" s="666"/>
      <c r="DD39" s="643">
        <v>632158</v>
      </c>
      <c r="DE39" s="652"/>
      <c r="DF39" s="652"/>
      <c r="DG39" s="652"/>
      <c r="DH39" s="652"/>
      <c r="DI39" s="652"/>
      <c r="DJ39" s="652"/>
      <c r="DK39" s="653"/>
      <c r="DL39" s="643" t="s">
        <v>128</v>
      </c>
      <c r="DM39" s="652"/>
      <c r="DN39" s="652"/>
      <c r="DO39" s="652"/>
      <c r="DP39" s="652"/>
      <c r="DQ39" s="652"/>
      <c r="DR39" s="652"/>
      <c r="DS39" s="652"/>
      <c r="DT39" s="652"/>
      <c r="DU39" s="652"/>
      <c r="DV39" s="653"/>
      <c r="DW39" s="639" t="s">
        <v>128</v>
      </c>
      <c r="DX39" s="664"/>
      <c r="DY39" s="664"/>
      <c r="DZ39" s="664"/>
      <c r="EA39" s="664"/>
      <c r="EB39" s="664"/>
      <c r="EC39" s="665"/>
    </row>
    <row r="40" spans="2:133" ht="11.25" customHeight="1" x14ac:dyDescent="0.15">
      <c r="B40" s="631" t="s">
        <v>342</v>
      </c>
      <c r="C40" s="632"/>
      <c r="D40" s="632"/>
      <c r="E40" s="632"/>
      <c r="F40" s="632"/>
      <c r="G40" s="632"/>
      <c r="H40" s="632"/>
      <c r="I40" s="632"/>
      <c r="J40" s="632"/>
      <c r="K40" s="632"/>
      <c r="L40" s="632"/>
      <c r="M40" s="632"/>
      <c r="N40" s="632"/>
      <c r="O40" s="632"/>
      <c r="P40" s="632"/>
      <c r="Q40" s="633"/>
      <c r="R40" s="634" t="s">
        <v>128</v>
      </c>
      <c r="S40" s="635"/>
      <c r="T40" s="635"/>
      <c r="U40" s="635"/>
      <c r="V40" s="635"/>
      <c r="W40" s="635"/>
      <c r="X40" s="635"/>
      <c r="Y40" s="636"/>
      <c r="Z40" s="637" t="s">
        <v>227</v>
      </c>
      <c r="AA40" s="637"/>
      <c r="AB40" s="637"/>
      <c r="AC40" s="637"/>
      <c r="AD40" s="638" t="s">
        <v>128</v>
      </c>
      <c r="AE40" s="638"/>
      <c r="AF40" s="638"/>
      <c r="AG40" s="638"/>
      <c r="AH40" s="638"/>
      <c r="AI40" s="638"/>
      <c r="AJ40" s="638"/>
      <c r="AK40" s="638"/>
      <c r="AL40" s="639" t="s">
        <v>227</v>
      </c>
      <c r="AM40" s="640"/>
      <c r="AN40" s="640"/>
      <c r="AO40" s="641"/>
      <c r="AQ40" s="700" t="s">
        <v>343</v>
      </c>
      <c r="AR40" s="701"/>
      <c r="AS40" s="701"/>
      <c r="AT40" s="701"/>
      <c r="AU40" s="701"/>
      <c r="AV40" s="701"/>
      <c r="AW40" s="701"/>
      <c r="AX40" s="701"/>
      <c r="AY40" s="702"/>
      <c r="AZ40" s="634" t="s">
        <v>128</v>
      </c>
      <c r="BA40" s="635"/>
      <c r="BB40" s="635"/>
      <c r="BC40" s="635"/>
      <c r="BD40" s="652"/>
      <c r="BE40" s="652"/>
      <c r="BF40" s="677"/>
      <c r="BG40" s="681" t="s">
        <v>344</v>
      </c>
      <c r="BH40" s="682"/>
      <c r="BI40" s="682"/>
      <c r="BJ40" s="682"/>
      <c r="BK40" s="682"/>
      <c r="BL40" s="224"/>
      <c r="BM40" s="632" t="s">
        <v>345</v>
      </c>
      <c r="BN40" s="632"/>
      <c r="BO40" s="632"/>
      <c r="BP40" s="632"/>
      <c r="BQ40" s="632"/>
      <c r="BR40" s="632"/>
      <c r="BS40" s="632"/>
      <c r="BT40" s="632"/>
      <c r="BU40" s="633"/>
      <c r="BV40" s="634">
        <v>61</v>
      </c>
      <c r="BW40" s="635"/>
      <c r="BX40" s="635"/>
      <c r="BY40" s="635"/>
      <c r="BZ40" s="635"/>
      <c r="CA40" s="635"/>
      <c r="CB40" s="644"/>
      <c r="CD40" s="631" t="s">
        <v>346</v>
      </c>
      <c r="CE40" s="632"/>
      <c r="CF40" s="632"/>
      <c r="CG40" s="632"/>
      <c r="CH40" s="632"/>
      <c r="CI40" s="632"/>
      <c r="CJ40" s="632"/>
      <c r="CK40" s="632"/>
      <c r="CL40" s="632"/>
      <c r="CM40" s="632"/>
      <c r="CN40" s="632"/>
      <c r="CO40" s="632"/>
      <c r="CP40" s="632"/>
      <c r="CQ40" s="633"/>
      <c r="CR40" s="634">
        <v>5700</v>
      </c>
      <c r="CS40" s="635"/>
      <c r="CT40" s="635"/>
      <c r="CU40" s="635"/>
      <c r="CV40" s="635"/>
      <c r="CW40" s="635"/>
      <c r="CX40" s="635"/>
      <c r="CY40" s="636"/>
      <c r="CZ40" s="639">
        <v>0</v>
      </c>
      <c r="DA40" s="664"/>
      <c r="DB40" s="664"/>
      <c r="DC40" s="666"/>
      <c r="DD40" s="643">
        <v>5700</v>
      </c>
      <c r="DE40" s="635"/>
      <c r="DF40" s="635"/>
      <c r="DG40" s="635"/>
      <c r="DH40" s="635"/>
      <c r="DI40" s="635"/>
      <c r="DJ40" s="635"/>
      <c r="DK40" s="636"/>
      <c r="DL40" s="643">
        <v>5700</v>
      </c>
      <c r="DM40" s="635"/>
      <c r="DN40" s="635"/>
      <c r="DO40" s="635"/>
      <c r="DP40" s="635"/>
      <c r="DQ40" s="635"/>
      <c r="DR40" s="635"/>
      <c r="DS40" s="635"/>
      <c r="DT40" s="635"/>
      <c r="DU40" s="635"/>
      <c r="DV40" s="636"/>
      <c r="DW40" s="639">
        <v>0.1</v>
      </c>
      <c r="DX40" s="664"/>
      <c r="DY40" s="664"/>
      <c r="DZ40" s="664"/>
      <c r="EA40" s="664"/>
      <c r="EB40" s="664"/>
      <c r="EC40" s="665"/>
    </row>
    <row r="41" spans="2:133" ht="11.25" customHeight="1" x14ac:dyDescent="0.15">
      <c r="B41" s="631" t="s">
        <v>347</v>
      </c>
      <c r="C41" s="632"/>
      <c r="D41" s="632"/>
      <c r="E41" s="632"/>
      <c r="F41" s="632"/>
      <c r="G41" s="632"/>
      <c r="H41" s="632"/>
      <c r="I41" s="632"/>
      <c r="J41" s="632"/>
      <c r="K41" s="632"/>
      <c r="L41" s="632"/>
      <c r="M41" s="632"/>
      <c r="N41" s="632"/>
      <c r="O41" s="632"/>
      <c r="P41" s="632"/>
      <c r="Q41" s="633"/>
      <c r="R41" s="634" t="s">
        <v>144</v>
      </c>
      <c r="S41" s="635"/>
      <c r="T41" s="635"/>
      <c r="U41" s="635"/>
      <c r="V41" s="635"/>
      <c r="W41" s="635"/>
      <c r="X41" s="635"/>
      <c r="Y41" s="636"/>
      <c r="Z41" s="637" t="s">
        <v>128</v>
      </c>
      <c r="AA41" s="637"/>
      <c r="AB41" s="637"/>
      <c r="AC41" s="637"/>
      <c r="AD41" s="638" t="s">
        <v>227</v>
      </c>
      <c r="AE41" s="638"/>
      <c r="AF41" s="638"/>
      <c r="AG41" s="638"/>
      <c r="AH41" s="638"/>
      <c r="AI41" s="638"/>
      <c r="AJ41" s="638"/>
      <c r="AK41" s="638"/>
      <c r="AL41" s="639" t="s">
        <v>227</v>
      </c>
      <c r="AM41" s="640"/>
      <c r="AN41" s="640"/>
      <c r="AO41" s="641"/>
      <c r="AQ41" s="700" t="s">
        <v>348</v>
      </c>
      <c r="AR41" s="701"/>
      <c r="AS41" s="701"/>
      <c r="AT41" s="701"/>
      <c r="AU41" s="701"/>
      <c r="AV41" s="701"/>
      <c r="AW41" s="701"/>
      <c r="AX41" s="701"/>
      <c r="AY41" s="702"/>
      <c r="AZ41" s="634">
        <v>300336</v>
      </c>
      <c r="BA41" s="635"/>
      <c r="BB41" s="635"/>
      <c r="BC41" s="635"/>
      <c r="BD41" s="652"/>
      <c r="BE41" s="652"/>
      <c r="BF41" s="677"/>
      <c r="BG41" s="681"/>
      <c r="BH41" s="682"/>
      <c r="BI41" s="682"/>
      <c r="BJ41" s="682"/>
      <c r="BK41" s="682"/>
      <c r="BL41" s="224"/>
      <c r="BM41" s="632" t="s">
        <v>349</v>
      </c>
      <c r="BN41" s="632"/>
      <c r="BO41" s="632"/>
      <c r="BP41" s="632"/>
      <c r="BQ41" s="632"/>
      <c r="BR41" s="632"/>
      <c r="BS41" s="632"/>
      <c r="BT41" s="632"/>
      <c r="BU41" s="633"/>
      <c r="BV41" s="634">
        <v>1</v>
      </c>
      <c r="BW41" s="635"/>
      <c r="BX41" s="635"/>
      <c r="BY41" s="635"/>
      <c r="BZ41" s="635"/>
      <c r="CA41" s="635"/>
      <c r="CB41" s="644"/>
      <c r="CD41" s="631" t="s">
        <v>350</v>
      </c>
      <c r="CE41" s="632"/>
      <c r="CF41" s="632"/>
      <c r="CG41" s="632"/>
      <c r="CH41" s="632"/>
      <c r="CI41" s="632"/>
      <c r="CJ41" s="632"/>
      <c r="CK41" s="632"/>
      <c r="CL41" s="632"/>
      <c r="CM41" s="632"/>
      <c r="CN41" s="632"/>
      <c r="CO41" s="632"/>
      <c r="CP41" s="632"/>
      <c r="CQ41" s="633"/>
      <c r="CR41" s="634" t="s">
        <v>128</v>
      </c>
      <c r="CS41" s="652"/>
      <c r="CT41" s="652"/>
      <c r="CU41" s="652"/>
      <c r="CV41" s="652"/>
      <c r="CW41" s="652"/>
      <c r="CX41" s="652"/>
      <c r="CY41" s="653"/>
      <c r="CZ41" s="639" t="s">
        <v>128</v>
      </c>
      <c r="DA41" s="664"/>
      <c r="DB41" s="664"/>
      <c r="DC41" s="666"/>
      <c r="DD41" s="643" t="s">
        <v>227</v>
      </c>
      <c r="DE41" s="652"/>
      <c r="DF41" s="652"/>
      <c r="DG41" s="652"/>
      <c r="DH41" s="652"/>
      <c r="DI41" s="652"/>
      <c r="DJ41" s="652"/>
      <c r="DK41" s="653"/>
      <c r="DL41" s="703"/>
      <c r="DM41" s="704"/>
      <c r="DN41" s="704"/>
      <c r="DO41" s="704"/>
      <c r="DP41" s="704"/>
      <c r="DQ41" s="704"/>
      <c r="DR41" s="704"/>
      <c r="DS41" s="704"/>
      <c r="DT41" s="704"/>
      <c r="DU41" s="704"/>
      <c r="DV41" s="705"/>
      <c r="DW41" s="706"/>
      <c r="DX41" s="707"/>
      <c r="DY41" s="707"/>
      <c r="DZ41" s="707"/>
      <c r="EA41" s="707"/>
      <c r="EB41" s="707"/>
      <c r="EC41" s="708"/>
    </row>
    <row r="42" spans="2:133" ht="11.25" customHeight="1" x14ac:dyDescent="0.15">
      <c r="B42" s="631" t="s">
        <v>351</v>
      </c>
      <c r="C42" s="632"/>
      <c r="D42" s="632"/>
      <c r="E42" s="632"/>
      <c r="F42" s="632"/>
      <c r="G42" s="632"/>
      <c r="H42" s="632"/>
      <c r="I42" s="632"/>
      <c r="J42" s="632"/>
      <c r="K42" s="632"/>
      <c r="L42" s="632"/>
      <c r="M42" s="632"/>
      <c r="N42" s="632"/>
      <c r="O42" s="632"/>
      <c r="P42" s="632"/>
      <c r="Q42" s="633"/>
      <c r="R42" s="634">
        <v>113500</v>
      </c>
      <c r="S42" s="635"/>
      <c r="T42" s="635"/>
      <c r="U42" s="635"/>
      <c r="V42" s="635"/>
      <c r="W42" s="635"/>
      <c r="X42" s="635"/>
      <c r="Y42" s="636"/>
      <c r="Z42" s="637">
        <v>0.8</v>
      </c>
      <c r="AA42" s="637"/>
      <c r="AB42" s="637"/>
      <c r="AC42" s="637"/>
      <c r="AD42" s="638" t="s">
        <v>227</v>
      </c>
      <c r="AE42" s="638"/>
      <c r="AF42" s="638"/>
      <c r="AG42" s="638"/>
      <c r="AH42" s="638"/>
      <c r="AI42" s="638"/>
      <c r="AJ42" s="638"/>
      <c r="AK42" s="638"/>
      <c r="AL42" s="639" t="s">
        <v>227</v>
      </c>
      <c r="AM42" s="640"/>
      <c r="AN42" s="640"/>
      <c r="AO42" s="641"/>
      <c r="AQ42" s="717" t="s">
        <v>352</v>
      </c>
      <c r="AR42" s="718"/>
      <c r="AS42" s="718"/>
      <c r="AT42" s="718"/>
      <c r="AU42" s="718"/>
      <c r="AV42" s="718"/>
      <c r="AW42" s="718"/>
      <c r="AX42" s="718"/>
      <c r="AY42" s="719"/>
      <c r="AZ42" s="709">
        <v>274232</v>
      </c>
      <c r="BA42" s="710"/>
      <c r="BB42" s="710"/>
      <c r="BC42" s="710"/>
      <c r="BD42" s="693"/>
      <c r="BE42" s="693"/>
      <c r="BF42" s="695"/>
      <c r="BG42" s="683"/>
      <c r="BH42" s="684"/>
      <c r="BI42" s="684"/>
      <c r="BJ42" s="684"/>
      <c r="BK42" s="684"/>
      <c r="BL42" s="225"/>
      <c r="BM42" s="655" t="s">
        <v>353</v>
      </c>
      <c r="BN42" s="655"/>
      <c r="BO42" s="655"/>
      <c r="BP42" s="655"/>
      <c r="BQ42" s="655"/>
      <c r="BR42" s="655"/>
      <c r="BS42" s="655"/>
      <c r="BT42" s="655"/>
      <c r="BU42" s="656"/>
      <c r="BV42" s="709">
        <v>256</v>
      </c>
      <c r="BW42" s="710"/>
      <c r="BX42" s="710"/>
      <c r="BY42" s="710"/>
      <c r="BZ42" s="710"/>
      <c r="CA42" s="710"/>
      <c r="CB42" s="716"/>
      <c r="CD42" s="631" t="s">
        <v>354</v>
      </c>
      <c r="CE42" s="632"/>
      <c r="CF42" s="632"/>
      <c r="CG42" s="632"/>
      <c r="CH42" s="632"/>
      <c r="CI42" s="632"/>
      <c r="CJ42" s="632"/>
      <c r="CK42" s="632"/>
      <c r="CL42" s="632"/>
      <c r="CM42" s="632"/>
      <c r="CN42" s="632"/>
      <c r="CO42" s="632"/>
      <c r="CP42" s="632"/>
      <c r="CQ42" s="633"/>
      <c r="CR42" s="634">
        <v>4129812</v>
      </c>
      <c r="CS42" s="635"/>
      <c r="CT42" s="635"/>
      <c r="CU42" s="635"/>
      <c r="CV42" s="635"/>
      <c r="CW42" s="635"/>
      <c r="CX42" s="635"/>
      <c r="CY42" s="636"/>
      <c r="CZ42" s="639">
        <v>31.1</v>
      </c>
      <c r="DA42" s="640"/>
      <c r="DB42" s="640"/>
      <c r="DC42" s="646"/>
      <c r="DD42" s="643">
        <v>621271</v>
      </c>
      <c r="DE42" s="635"/>
      <c r="DF42" s="635"/>
      <c r="DG42" s="635"/>
      <c r="DH42" s="635"/>
      <c r="DI42" s="635"/>
      <c r="DJ42" s="635"/>
      <c r="DK42" s="636"/>
      <c r="DL42" s="703"/>
      <c r="DM42" s="704"/>
      <c r="DN42" s="704"/>
      <c r="DO42" s="704"/>
      <c r="DP42" s="704"/>
      <c r="DQ42" s="704"/>
      <c r="DR42" s="704"/>
      <c r="DS42" s="704"/>
      <c r="DT42" s="704"/>
      <c r="DU42" s="704"/>
      <c r="DV42" s="705"/>
      <c r="DW42" s="706"/>
      <c r="DX42" s="707"/>
      <c r="DY42" s="707"/>
      <c r="DZ42" s="707"/>
      <c r="EA42" s="707"/>
      <c r="EB42" s="707"/>
      <c r="EC42" s="708"/>
    </row>
    <row r="43" spans="2:133" ht="11.25" customHeight="1" x14ac:dyDescent="0.15">
      <c r="B43" s="654" t="s">
        <v>355</v>
      </c>
      <c r="C43" s="655"/>
      <c r="D43" s="655"/>
      <c r="E43" s="655"/>
      <c r="F43" s="655"/>
      <c r="G43" s="655"/>
      <c r="H43" s="655"/>
      <c r="I43" s="655"/>
      <c r="J43" s="655"/>
      <c r="K43" s="655"/>
      <c r="L43" s="655"/>
      <c r="M43" s="655"/>
      <c r="N43" s="655"/>
      <c r="O43" s="655"/>
      <c r="P43" s="655"/>
      <c r="Q43" s="656"/>
      <c r="R43" s="709">
        <v>13860614</v>
      </c>
      <c r="S43" s="710"/>
      <c r="T43" s="710"/>
      <c r="U43" s="710"/>
      <c r="V43" s="710"/>
      <c r="W43" s="710"/>
      <c r="X43" s="710"/>
      <c r="Y43" s="711"/>
      <c r="Z43" s="712">
        <v>100</v>
      </c>
      <c r="AA43" s="712"/>
      <c r="AB43" s="712"/>
      <c r="AC43" s="712"/>
      <c r="AD43" s="713">
        <v>4615050</v>
      </c>
      <c r="AE43" s="713"/>
      <c r="AF43" s="713"/>
      <c r="AG43" s="713"/>
      <c r="AH43" s="713"/>
      <c r="AI43" s="713"/>
      <c r="AJ43" s="713"/>
      <c r="AK43" s="713"/>
      <c r="AL43" s="714">
        <v>100</v>
      </c>
      <c r="AM43" s="694"/>
      <c r="AN43" s="694"/>
      <c r="AO43" s="715"/>
      <c r="CD43" s="631" t="s">
        <v>356</v>
      </c>
      <c r="CE43" s="632"/>
      <c r="CF43" s="632"/>
      <c r="CG43" s="632"/>
      <c r="CH43" s="632"/>
      <c r="CI43" s="632"/>
      <c r="CJ43" s="632"/>
      <c r="CK43" s="632"/>
      <c r="CL43" s="632"/>
      <c r="CM43" s="632"/>
      <c r="CN43" s="632"/>
      <c r="CO43" s="632"/>
      <c r="CP43" s="632"/>
      <c r="CQ43" s="633"/>
      <c r="CR43" s="634">
        <v>8897</v>
      </c>
      <c r="CS43" s="652"/>
      <c r="CT43" s="652"/>
      <c r="CU43" s="652"/>
      <c r="CV43" s="652"/>
      <c r="CW43" s="652"/>
      <c r="CX43" s="652"/>
      <c r="CY43" s="653"/>
      <c r="CZ43" s="639">
        <v>0.1</v>
      </c>
      <c r="DA43" s="664"/>
      <c r="DB43" s="664"/>
      <c r="DC43" s="666"/>
      <c r="DD43" s="643">
        <v>2316</v>
      </c>
      <c r="DE43" s="652"/>
      <c r="DF43" s="652"/>
      <c r="DG43" s="652"/>
      <c r="DH43" s="652"/>
      <c r="DI43" s="652"/>
      <c r="DJ43" s="652"/>
      <c r="DK43" s="653"/>
      <c r="DL43" s="703"/>
      <c r="DM43" s="704"/>
      <c r="DN43" s="704"/>
      <c r="DO43" s="704"/>
      <c r="DP43" s="704"/>
      <c r="DQ43" s="704"/>
      <c r="DR43" s="704"/>
      <c r="DS43" s="704"/>
      <c r="DT43" s="704"/>
      <c r="DU43" s="704"/>
      <c r="DV43" s="705"/>
      <c r="DW43" s="706"/>
      <c r="DX43" s="707"/>
      <c r="DY43" s="707"/>
      <c r="DZ43" s="707"/>
      <c r="EA43" s="707"/>
      <c r="EB43" s="707"/>
      <c r="EC43" s="708"/>
    </row>
    <row r="44" spans="2:133" ht="11.25" customHeight="1" x14ac:dyDescent="0.15">
      <c r="CD44" s="669" t="s">
        <v>303</v>
      </c>
      <c r="CE44" s="670"/>
      <c r="CF44" s="631" t="s">
        <v>357</v>
      </c>
      <c r="CG44" s="632"/>
      <c r="CH44" s="632"/>
      <c r="CI44" s="632"/>
      <c r="CJ44" s="632"/>
      <c r="CK44" s="632"/>
      <c r="CL44" s="632"/>
      <c r="CM44" s="632"/>
      <c r="CN44" s="632"/>
      <c r="CO44" s="632"/>
      <c r="CP44" s="632"/>
      <c r="CQ44" s="633"/>
      <c r="CR44" s="634">
        <v>4112757</v>
      </c>
      <c r="CS44" s="635"/>
      <c r="CT44" s="635"/>
      <c r="CU44" s="635"/>
      <c r="CV44" s="635"/>
      <c r="CW44" s="635"/>
      <c r="CX44" s="635"/>
      <c r="CY44" s="636"/>
      <c r="CZ44" s="639">
        <v>31</v>
      </c>
      <c r="DA44" s="640"/>
      <c r="DB44" s="640"/>
      <c r="DC44" s="646"/>
      <c r="DD44" s="643">
        <v>609186</v>
      </c>
      <c r="DE44" s="635"/>
      <c r="DF44" s="635"/>
      <c r="DG44" s="635"/>
      <c r="DH44" s="635"/>
      <c r="DI44" s="635"/>
      <c r="DJ44" s="635"/>
      <c r="DK44" s="636"/>
      <c r="DL44" s="703"/>
      <c r="DM44" s="704"/>
      <c r="DN44" s="704"/>
      <c r="DO44" s="704"/>
      <c r="DP44" s="704"/>
      <c r="DQ44" s="704"/>
      <c r="DR44" s="704"/>
      <c r="DS44" s="704"/>
      <c r="DT44" s="704"/>
      <c r="DU44" s="704"/>
      <c r="DV44" s="705"/>
      <c r="DW44" s="706"/>
      <c r="DX44" s="707"/>
      <c r="DY44" s="707"/>
      <c r="DZ44" s="707"/>
      <c r="EA44" s="707"/>
      <c r="EB44" s="707"/>
      <c r="EC44" s="708"/>
    </row>
    <row r="45" spans="2:133" ht="11.25" customHeight="1" x14ac:dyDescent="0.15">
      <c r="B45" s="215" t="s">
        <v>358</v>
      </c>
      <c r="CD45" s="671"/>
      <c r="CE45" s="672"/>
      <c r="CF45" s="631" t="s">
        <v>359</v>
      </c>
      <c r="CG45" s="632"/>
      <c r="CH45" s="632"/>
      <c r="CI45" s="632"/>
      <c r="CJ45" s="632"/>
      <c r="CK45" s="632"/>
      <c r="CL45" s="632"/>
      <c r="CM45" s="632"/>
      <c r="CN45" s="632"/>
      <c r="CO45" s="632"/>
      <c r="CP45" s="632"/>
      <c r="CQ45" s="633"/>
      <c r="CR45" s="634">
        <v>3795201</v>
      </c>
      <c r="CS45" s="652"/>
      <c r="CT45" s="652"/>
      <c r="CU45" s="652"/>
      <c r="CV45" s="652"/>
      <c r="CW45" s="652"/>
      <c r="CX45" s="652"/>
      <c r="CY45" s="653"/>
      <c r="CZ45" s="639">
        <v>28.6</v>
      </c>
      <c r="DA45" s="664"/>
      <c r="DB45" s="664"/>
      <c r="DC45" s="666"/>
      <c r="DD45" s="643">
        <v>360580</v>
      </c>
      <c r="DE45" s="652"/>
      <c r="DF45" s="652"/>
      <c r="DG45" s="652"/>
      <c r="DH45" s="652"/>
      <c r="DI45" s="652"/>
      <c r="DJ45" s="652"/>
      <c r="DK45" s="653"/>
      <c r="DL45" s="703"/>
      <c r="DM45" s="704"/>
      <c r="DN45" s="704"/>
      <c r="DO45" s="704"/>
      <c r="DP45" s="704"/>
      <c r="DQ45" s="704"/>
      <c r="DR45" s="704"/>
      <c r="DS45" s="704"/>
      <c r="DT45" s="704"/>
      <c r="DU45" s="704"/>
      <c r="DV45" s="705"/>
      <c r="DW45" s="706"/>
      <c r="DX45" s="707"/>
      <c r="DY45" s="707"/>
      <c r="DZ45" s="707"/>
      <c r="EA45" s="707"/>
      <c r="EB45" s="707"/>
      <c r="EC45" s="708"/>
    </row>
    <row r="46" spans="2:133" ht="11.25" customHeight="1" x14ac:dyDescent="0.15">
      <c r="B46" s="226" t="s">
        <v>360</v>
      </c>
      <c r="CD46" s="671"/>
      <c r="CE46" s="672"/>
      <c r="CF46" s="631" t="s">
        <v>361</v>
      </c>
      <c r="CG46" s="632"/>
      <c r="CH46" s="632"/>
      <c r="CI46" s="632"/>
      <c r="CJ46" s="632"/>
      <c r="CK46" s="632"/>
      <c r="CL46" s="632"/>
      <c r="CM46" s="632"/>
      <c r="CN46" s="632"/>
      <c r="CO46" s="632"/>
      <c r="CP46" s="632"/>
      <c r="CQ46" s="633"/>
      <c r="CR46" s="634">
        <v>317556</v>
      </c>
      <c r="CS46" s="635"/>
      <c r="CT46" s="635"/>
      <c r="CU46" s="635"/>
      <c r="CV46" s="635"/>
      <c r="CW46" s="635"/>
      <c r="CX46" s="635"/>
      <c r="CY46" s="636"/>
      <c r="CZ46" s="639">
        <v>2.4</v>
      </c>
      <c r="DA46" s="640"/>
      <c r="DB46" s="640"/>
      <c r="DC46" s="646"/>
      <c r="DD46" s="643">
        <v>248606</v>
      </c>
      <c r="DE46" s="635"/>
      <c r="DF46" s="635"/>
      <c r="DG46" s="635"/>
      <c r="DH46" s="635"/>
      <c r="DI46" s="635"/>
      <c r="DJ46" s="635"/>
      <c r="DK46" s="636"/>
      <c r="DL46" s="703"/>
      <c r="DM46" s="704"/>
      <c r="DN46" s="704"/>
      <c r="DO46" s="704"/>
      <c r="DP46" s="704"/>
      <c r="DQ46" s="704"/>
      <c r="DR46" s="704"/>
      <c r="DS46" s="704"/>
      <c r="DT46" s="704"/>
      <c r="DU46" s="704"/>
      <c r="DV46" s="705"/>
      <c r="DW46" s="706"/>
      <c r="DX46" s="707"/>
      <c r="DY46" s="707"/>
      <c r="DZ46" s="707"/>
      <c r="EA46" s="707"/>
      <c r="EB46" s="707"/>
      <c r="EC46" s="708"/>
    </row>
    <row r="47" spans="2:133" ht="11.25" customHeight="1" x14ac:dyDescent="0.15">
      <c r="B47" s="226" t="s">
        <v>362</v>
      </c>
      <c r="CD47" s="671"/>
      <c r="CE47" s="672"/>
      <c r="CF47" s="631" t="s">
        <v>363</v>
      </c>
      <c r="CG47" s="632"/>
      <c r="CH47" s="632"/>
      <c r="CI47" s="632"/>
      <c r="CJ47" s="632"/>
      <c r="CK47" s="632"/>
      <c r="CL47" s="632"/>
      <c r="CM47" s="632"/>
      <c r="CN47" s="632"/>
      <c r="CO47" s="632"/>
      <c r="CP47" s="632"/>
      <c r="CQ47" s="633"/>
      <c r="CR47" s="634">
        <v>17055</v>
      </c>
      <c r="CS47" s="652"/>
      <c r="CT47" s="652"/>
      <c r="CU47" s="652"/>
      <c r="CV47" s="652"/>
      <c r="CW47" s="652"/>
      <c r="CX47" s="652"/>
      <c r="CY47" s="653"/>
      <c r="CZ47" s="639">
        <v>0.1</v>
      </c>
      <c r="DA47" s="664"/>
      <c r="DB47" s="664"/>
      <c r="DC47" s="666"/>
      <c r="DD47" s="643">
        <v>12085</v>
      </c>
      <c r="DE47" s="652"/>
      <c r="DF47" s="652"/>
      <c r="DG47" s="652"/>
      <c r="DH47" s="652"/>
      <c r="DI47" s="652"/>
      <c r="DJ47" s="652"/>
      <c r="DK47" s="653"/>
      <c r="DL47" s="703"/>
      <c r="DM47" s="704"/>
      <c r="DN47" s="704"/>
      <c r="DO47" s="704"/>
      <c r="DP47" s="704"/>
      <c r="DQ47" s="704"/>
      <c r="DR47" s="704"/>
      <c r="DS47" s="704"/>
      <c r="DT47" s="704"/>
      <c r="DU47" s="704"/>
      <c r="DV47" s="705"/>
      <c r="DW47" s="706"/>
      <c r="DX47" s="707"/>
      <c r="DY47" s="707"/>
      <c r="DZ47" s="707"/>
      <c r="EA47" s="707"/>
      <c r="EB47" s="707"/>
      <c r="EC47" s="708"/>
    </row>
    <row r="48" spans="2:133" x14ac:dyDescent="0.15">
      <c r="B48" s="226"/>
      <c r="CD48" s="673"/>
      <c r="CE48" s="674"/>
      <c r="CF48" s="631" t="s">
        <v>364</v>
      </c>
      <c r="CG48" s="632"/>
      <c r="CH48" s="632"/>
      <c r="CI48" s="632"/>
      <c r="CJ48" s="632"/>
      <c r="CK48" s="632"/>
      <c r="CL48" s="632"/>
      <c r="CM48" s="632"/>
      <c r="CN48" s="632"/>
      <c r="CO48" s="632"/>
      <c r="CP48" s="632"/>
      <c r="CQ48" s="633"/>
      <c r="CR48" s="634" t="s">
        <v>227</v>
      </c>
      <c r="CS48" s="635"/>
      <c r="CT48" s="635"/>
      <c r="CU48" s="635"/>
      <c r="CV48" s="635"/>
      <c r="CW48" s="635"/>
      <c r="CX48" s="635"/>
      <c r="CY48" s="636"/>
      <c r="CZ48" s="639" t="s">
        <v>227</v>
      </c>
      <c r="DA48" s="640"/>
      <c r="DB48" s="640"/>
      <c r="DC48" s="646"/>
      <c r="DD48" s="643" t="s">
        <v>227</v>
      </c>
      <c r="DE48" s="635"/>
      <c r="DF48" s="635"/>
      <c r="DG48" s="635"/>
      <c r="DH48" s="635"/>
      <c r="DI48" s="635"/>
      <c r="DJ48" s="635"/>
      <c r="DK48" s="636"/>
      <c r="DL48" s="703"/>
      <c r="DM48" s="704"/>
      <c r="DN48" s="704"/>
      <c r="DO48" s="704"/>
      <c r="DP48" s="704"/>
      <c r="DQ48" s="704"/>
      <c r="DR48" s="704"/>
      <c r="DS48" s="704"/>
      <c r="DT48" s="704"/>
      <c r="DU48" s="704"/>
      <c r="DV48" s="705"/>
      <c r="DW48" s="706"/>
      <c r="DX48" s="707"/>
      <c r="DY48" s="707"/>
      <c r="DZ48" s="707"/>
      <c r="EA48" s="707"/>
      <c r="EB48" s="707"/>
      <c r="EC48" s="708"/>
    </row>
    <row r="49" spans="2:133" ht="11.25" customHeight="1" x14ac:dyDescent="0.15">
      <c r="B49" s="226"/>
      <c r="CD49" s="654" t="s">
        <v>365</v>
      </c>
      <c r="CE49" s="655"/>
      <c r="CF49" s="655"/>
      <c r="CG49" s="655"/>
      <c r="CH49" s="655"/>
      <c r="CI49" s="655"/>
      <c r="CJ49" s="655"/>
      <c r="CK49" s="655"/>
      <c r="CL49" s="655"/>
      <c r="CM49" s="655"/>
      <c r="CN49" s="655"/>
      <c r="CO49" s="655"/>
      <c r="CP49" s="655"/>
      <c r="CQ49" s="656"/>
      <c r="CR49" s="709">
        <v>13270395</v>
      </c>
      <c r="CS49" s="693"/>
      <c r="CT49" s="693"/>
      <c r="CU49" s="693"/>
      <c r="CV49" s="693"/>
      <c r="CW49" s="693"/>
      <c r="CX49" s="693"/>
      <c r="CY49" s="720"/>
      <c r="CZ49" s="714">
        <v>100</v>
      </c>
      <c r="DA49" s="721"/>
      <c r="DB49" s="721"/>
      <c r="DC49" s="722"/>
      <c r="DD49" s="723">
        <v>5757789</v>
      </c>
      <c r="DE49" s="693"/>
      <c r="DF49" s="693"/>
      <c r="DG49" s="693"/>
      <c r="DH49" s="693"/>
      <c r="DI49" s="693"/>
      <c r="DJ49" s="693"/>
      <c r="DK49" s="720"/>
      <c r="DL49" s="724"/>
      <c r="DM49" s="725"/>
      <c r="DN49" s="725"/>
      <c r="DO49" s="725"/>
      <c r="DP49" s="725"/>
      <c r="DQ49" s="725"/>
      <c r="DR49" s="725"/>
      <c r="DS49" s="725"/>
      <c r="DT49" s="725"/>
      <c r="DU49" s="725"/>
      <c r="DV49" s="726"/>
      <c r="DW49" s="727"/>
      <c r="DX49" s="728"/>
      <c r="DY49" s="728"/>
      <c r="DZ49" s="728"/>
      <c r="EA49" s="728"/>
      <c r="EB49" s="728"/>
      <c r="EC49" s="729"/>
    </row>
  </sheetData>
  <sheetProtection algorithmName="SHA-512" hashValue="ghLnZuXl970Rx0slj5Q5QjwubW6eLitmgTm5NUSKHh1UUSWCrexnv5Abmdf7kkCygG7kaeZA4dwRMLeZzbkRkA==" saltValue="dAz83plrwCe+KwuhJSB42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109375" style="232" customWidth="1"/>
    <col min="131" max="131" width="1.5703125" style="232" customWidth="1"/>
    <col min="132" max="16384" width="9" style="232" hidden="1"/>
  </cols>
  <sheetData>
    <row r="1" spans="1:131" ht="11.25" customHeight="1" thickBot="1" x14ac:dyDescent="0.2">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
      <c r="A2" s="233" t="s">
        <v>366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59" t="s">
        <v>367</v>
      </c>
      <c r="DK2" s="760"/>
      <c r="DL2" s="760"/>
      <c r="DM2" s="760"/>
      <c r="DN2" s="760"/>
      <c r="DO2" s="761"/>
      <c r="DP2" s="229"/>
      <c r="DQ2" s="759" t="s">
        <v>368</v>
      </c>
      <c r="DR2" s="760"/>
      <c r="DS2" s="760"/>
      <c r="DT2" s="760"/>
      <c r="DU2" s="760"/>
      <c r="DV2" s="760"/>
      <c r="DW2" s="760"/>
      <c r="DX2" s="760"/>
      <c r="DY2" s="760"/>
      <c r="DZ2" s="761"/>
      <c r="EA2" s="231"/>
    </row>
    <row r="3" spans="1:131" ht="11.25"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7" customFormat="1" ht="26.25" customHeight="1" thickBot="1" x14ac:dyDescent="0.2">
      <c r="A4" s="762" t="s">
        <v>369</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34"/>
      <c r="BA4" s="234"/>
      <c r="BB4" s="234"/>
      <c r="BC4" s="234"/>
      <c r="BD4" s="234"/>
      <c r="BE4" s="235"/>
      <c r="BF4" s="235"/>
      <c r="BG4" s="235"/>
      <c r="BH4" s="235"/>
      <c r="BI4" s="235"/>
      <c r="BJ4" s="235"/>
      <c r="BK4" s="235"/>
      <c r="BL4" s="235"/>
      <c r="BM4" s="235"/>
      <c r="BN4" s="235"/>
      <c r="BO4" s="235"/>
      <c r="BP4" s="235"/>
      <c r="BQ4" s="234" t="s">
        <v>370</v>
      </c>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6"/>
    </row>
    <row r="5" spans="1:131" s="237" customFormat="1" ht="26.25" customHeight="1" x14ac:dyDescent="0.15">
      <c r="A5" s="753" t="s">
        <v>371</v>
      </c>
      <c r="B5" s="754"/>
      <c r="C5" s="754"/>
      <c r="D5" s="754"/>
      <c r="E5" s="754"/>
      <c r="F5" s="754"/>
      <c r="G5" s="754"/>
      <c r="H5" s="754"/>
      <c r="I5" s="754"/>
      <c r="J5" s="754"/>
      <c r="K5" s="754"/>
      <c r="L5" s="754"/>
      <c r="M5" s="754"/>
      <c r="N5" s="754"/>
      <c r="O5" s="754"/>
      <c r="P5" s="755"/>
      <c r="Q5" s="730" t="s">
        <v>372</v>
      </c>
      <c r="R5" s="731"/>
      <c r="S5" s="731"/>
      <c r="T5" s="731"/>
      <c r="U5" s="732"/>
      <c r="V5" s="730" t="s">
        <v>373</v>
      </c>
      <c r="W5" s="731"/>
      <c r="X5" s="731"/>
      <c r="Y5" s="731"/>
      <c r="Z5" s="732"/>
      <c r="AA5" s="730" t="s">
        <v>374</v>
      </c>
      <c r="AB5" s="731"/>
      <c r="AC5" s="731"/>
      <c r="AD5" s="731"/>
      <c r="AE5" s="731"/>
      <c r="AF5" s="763" t="s">
        <v>375</v>
      </c>
      <c r="AG5" s="731"/>
      <c r="AH5" s="731"/>
      <c r="AI5" s="731"/>
      <c r="AJ5" s="742"/>
      <c r="AK5" s="731" t="s">
        <v>376</v>
      </c>
      <c r="AL5" s="731"/>
      <c r="AM5" s="731"/>
      <c r="AN5" s="731"/>
      <c r="AO5" s="732"/>
      <c r="AP5" s="730" t="s">
        <v>377</v>
      </c>
      <c r="AQ5" s="731"/>
      <c r="AR5" s="731"/>
      <c r="AS5" s="731"/>
      <c r="AT5" s="732"/>
      <c r="AU5" s="730" t="s">
        <v>378</v>
      </c>
      <c r="AV5" s="731"/>
      <c r="AW5" s="731"/>
      <c r="AX5" s="731"/>
      <c r="AY5" s="742"/>
      <c r="AZ5" s="234"/>
      <c r="BA5" s="234"/>
      <c r="BB5" s="234"/>
      <c r="BC5" s="234"/>
      <c r="BD5" s="234"/>
      <c r="BE5" s="235"/>
      <c r="BF5" s="235"/>
      <c r="BG5" s="235"/>
      <c r="BH5" s="235"/>
      <c r="BI5" s="235"/>
      <c r="BJ5" s="235"/>
      <c r="BK5" s="235"/>
      <c r="BL5" s="235"/>
      <c r="BM5" s="235"/>
      <c r="BN5" s="235"/>
      <c r="BO5" s="235"/>
      <c r="BP5" s="235"/>
      <c r="BQ5" s="753" t="s">
        <v>379</v>
      </c>
      <c r="BR5" s="754"/>
      <c r="BS5" s="754"/>
      <c r="BT5" s="754"/>
      <c r="BU5" s="754"/>
      <c r="BV5" s="754"/>
      <c r="BW5" s="754"/>
      <c r="BX5" s="754"/>
      <c r="BY5" s="754"/>
      <c r="BZ5" s="754"/>
      <c r="CA5" s="754"/>
      <c r="CB5" s="754"/>
      <c r="CC5" s="754"/>
      <c r="CD5" s="754"/>
      <c r="CE5" s="754"/>
      <c r="CF5" s="754"/>
      <c r="CG5" s="755"/>
      <c r="CH5" s="730" t="s">
        <v>380</v>
      </c>
      <c r="CI5" s="731"/>
      <c r="CJ5" s="731"/>
      <c r="CK5" s="731"/>
      <c r="CL5" s="732"/>
      <c r="CM5" s="730" t="s">
        <v>381</v>
      </c>
      <c r="CN5" s="731"/>
      <c r="CO5" s="731"/>
      <c r="CP5" s="731"/>
      <c r="CQ5" s="732"/>
      <c r="CR5" s="730" t="s">
        <v>382</v>
      </c>
      <c r="CS5" s="731"/>
      <c r="CT5" s="731"/>
      <c r="CU5" s="731"/>
      <c r="CV5" s="732"/>
      <c r="CW5" s="730" t="s">
        <v>383</v>
      </c>
      <c r="CX5" s="731"/>
      <c r="CY5" s="731"/>
      <c r="CZ5" s="731"/>
      <c r="DA5" s="732"/>
      <c r="DB5" s="730" t="s">
        <v>384</v>
      </c>
      <c r="DC5" s="731"/>
      <c r="DD5" s="731"/>
      <c r="DE5" s="731"/>
      <c r="DF5" s="732"/>
      <c r="DG5" s="736" t="s">
        <v>385</v>
      </c>
      <c r="DH5" s="737"/>
      <c r="DI5" s="737"/>
      <c r="DJ5" s="737"/>
      <c r="DK5" s="738"/>
      <c r="DL5" s="736" t="s">
        <v>386</v>
      </c>
      <c r="DM5" s="737"/>
      <c r="DN5" s="737"/>
      <c r="DO5" s="737"/>
      <c r="DP5" s="738"/>
      <c r="DQ5" s="730" t="s">
        <v>387</v>
      </c>
      <c r="DR5" s="731"/>
      <c r="DS5" s="731"/>
      <c r="DT5" s="731"/>
      <c r="DU5" s="732"/>
      <c r="DV5" s="730" t="s">
        <v>378</v>
      </c>
      <c r="DW5" s="731"/>
      <c r="DX5" s="731"/>
      <c r="DY5" s="731"/>
      <c r="DZ5" s="742"/>
      <c r="EA5" s="236"/>
    </row>
    <row r="6" spans="1:131" s="237" customFormat="1" ht="26.25" customHeight="1" thickBot="1" x14ac:dyDescent="0.2">
      <c r="A6" s="756"/>
      <c r="B6" s="757"/>
      <c r="C6" s="757"/>
      <c r="D6" s="757"/>
      <c r="E6" s="757"/>
      <c r="F6" s="757"/>
      <c r="G6" s="757"/>
      <c r="H6" s="757"/>
      <c r="I6" s="757"/>
      <c r="J6" s="757"/>
      <c r="K6" s="757"/>
      <c r="L6" s="757"/>
      <c r="M6" s="757"/>
      <c r="N6" s="757"/>
      <c r="O6" s="757"/>
      <c r="P6" s="758"/>
      <c r="Q6" s="733"/>
      <c r="R6" s="734"/>
      <c r="S6" s="734"/>
      <c r="T6" s="734"/>
      <c r="U6" s="735"/>
      <c r="V6" s="733"/>
      <c r="W6" s="734"/>
      <c r="X6" s="734"/>
      <c r="Y6" s="734"/>
      <c r="Z6" s="735"/>
      <c r="AA6" s="733"/>
      <c r="AB6" s="734"/>
      <c r="AC6" s="734"/>
      <c r="AD6" s="734"/>
      <c r="AE6" s="734"/>
      <c r="AF6" s="764"/>
      <c r="AG6" s="734"/>
      <c r="AH6" s="734"/>
      <c r="AI6" s="734"/>
      <c r="AJ6" s="743"/>
      <c r="AK6" s="734"/>
      <c r="AL6" s="734"/>
      <c r="AM6" s="734"/>
      <c r="AN6" s="734"/>
      <c r="AO6" s="735"/>
      <c r="AP6" s="733"/>
      <c r="AQ6" s="734"/>
      <c r="AR6" s="734"/>
      <c r="AS6" s="734"/>
      <c r="AT6" s="735"/>
      <c r="AU6" s="733"/>
      <c r="AV6" s="734"/>
      <c r="AW6" s="734"/>
      <c r="AX6" s="734"/>
      <c r="AY6" s="743"/>
      <c r="AZ6" s="234"/>
      <c r="BA6" s="234"/>
      <c r="BB6" s="234"/>
      <c r="BC6" s="234"/>
      <c r="BD6" s="234"/>
      <c r="BE6" s="235"/>
      <c r="BF6" s="235"/>
      <c r="BG6" s="235"/>
      <c r="BH6" s="235"/>
      <c r="BI6" s="235"/>
      <c r="BJ6" s="235"/>
      <c r="BK6" s="235"/>
      <c r="BL6" s="235"/>
      <c r="BM6" s="235"/>
      <c r="BN6" s="235"/>
      <c r="BO6" s="235"/>
      <c r="BP6" s="235"/>
      <c r="BQ6" s="756"/>
      <c r="BR6" s="757"/>
      <c r="BS6" s="757"/>
      <c r="BT6" s="757"/>
      <c r="BU6" s="757"/>
      <c r="BV6" s="757"/>
      <c r="BW6" s="757"/>
      <c r="BX6" s="757"/>
      <c r="BY6" s="757"/>
      <c r="BZ6" s="757"/>
      <c r="CA6" s="757"/>
      <c r="CB6" s="757"/>
      <c r="CC6" s="757"/>
      <c r="CD6" s="757"/>
      <c r="CE6" s="757"/>
      <c r="CF6" s="757"/>
      <c r="CG6" s="758"/>
      <c r="CH6" s="733"/>
      <c r="CI6" s="734"/>
      <c r="CJ6" s="734"/>
      <c r="CK6" s="734"/>
      <c r="CL6" s="735"/>
      <c r="CM6" s="733"/>
      <c r="CN6" s="734"/>
      <c r="CO6" s="734"/>
      <c r="CP6" s="734"/>
      <c r="CQ6" s="735"/>
      <c r="CR6" s="733"/>
      <c r="CS6" s="734"/>
      <c r="CT6" s="734"/>
      <c r="CU6" s="734"/>
      <c r="CV6" s="735"/>
      <c r="CW6" s="733"/>
      <c r="CX6" s="734"/>
      <c r="CY6" s="734"/>
      <c r="CZ6" s="734"/>
      <c r="DA6" s="735"/>
      <c r="DB6" s="733"/>
      <c r="DC6" s="734"/>
      <c r="DD6" s="734"/>
      <c r="DE6" s="734"/>
      <c r="DF6" s="735"/>
      <c r="DG6" s="739"/>
      <c r="DH6" s="740"/>
      <c r="DI6" s="740"/>
      <c r="DJ6" s="740"/>
      <c r="DK6" s="741"/>
      <c r="DL6" s="739"/>
      <c r="DM6" s="740"/>
      <c r="DN6" s="740"/>
      <c r="DO6" s="740"/>
      <c r="DP6" s="741"/>
      <c r="DQ6" s="733"/>
      <c r="DR6" s="734"/>
      <c r="DS6" s="734"/>
      <c r="DT6" s="734"/>
      <c r="DU6" s="735"/>
      <c r="DV6" s="733"/>
      <c r="DW6" s="734"/>
      <c r="DX6" s="734"/>
      <c r="DY6" s="734"/>
      <c r="DZ6" s="743"/>
      <c r="EA6" s="236"/>
    </row>
    <row r="7" spans="1:131" s="237" customFormat="1" ht="26.25" customHeight="1" thickTop="1" x14ac:dyDescent="0.15">
      <c r="A7" s="238">
        <v>1</v>
      </c>
      <c r="B7" s="744" t="s">
        <v>388</v>
      </c>
      <c r="C7" s="745"/>
      <c r="D7" s="745"/>
      <c r="E7" s="745"/>
      <c r="F7" s="745"/>
      <c r="G7" s="745"/>
      <c r="H7" s="745"/>
      <c r="I7" s="745"/>
      <c r="J7" s="745"/>
      <c r="K7" s="745"/>
      <c r="L7" s="745"/>
      <c r="M7" s="745"/>
      <c r="N7" s="745"/>
      <c r="O7" s="745"/>
      <c r="P7" s="746"/>
      <c r="Q7" s="747">
        <v>13861</v>
      </c>
      <c r="R7" s="748"/>
      <c r="S7" s="748"/>
      <c r="T7" s="748"/>
      <c r="U7" s="748"/>
      <c r="V7" s="748">
        <v>13270</v>
      </c>
      <c r="W7" s="748"/>
      <c r="X7" s="748"/>
      <c r="Y7" s="748"/>
      <c r="Z7" s="748"/>
      <c r="AA7" s="748">
        <v>590</v>
      </c>
      <c r="AB7" s="748"/>
      <c r="AC7" s="748"/>
      <c r="AD7" s="748"/>
      <c r="AE7" s="749"/>
      <c r="AF7" s="750">
        <v>313</v>
      </c>
      <c r="AG7" s="751"/>
      <c r="AH7" s="751"/>
      <c r="AI7" s="751"/>
      <c r="AJ7" s="752"/>
      <c r="AK7" s="787">
        <v>1246</v>
      </c>
      <c r="AL7" s="788"/>
      <c r="AM7" s="788"/>
      <c r="AN7" s="788"/>
      <c r="AO7" s="788"/>
      <c r="AP7" s="788">
        <v>5284</v>
      </c>
      <c r="AQ7" s="788"/>
      <c r="AR7" s="788"/>
      <c r="AS7" s="788"/>
      <c r="AT7" s="788"/>
      <c r="AU7" s="789"/>
      <c r="AV7" s="789"/>
      <c r="AW7" s="789"/>
      <c r="AX7" s="789"/>
      <c r="AY7" s="790"/>
      <c r="AZ7" s="234"/>
      <c r="BA7" s="234"/>
      <c r="BB7" s="234"/>
      <c r="BC7" s="234"/>
      <c r="BD7" s="234"/>
      <c r="BE7" s="235"/>
      <c r="BF7" s="235"/>
      <c r="BG7" s="235"/>
      <c r="BH7" s="235"/>
      <c r="BI7" s="235"/>
      <c r="BJ7" s="235"/>
      <c r="BK7" s="235"/>
      <c r="BL7" s="235"/>
      <c r="BM7" s="235"/>
      <c r="BN7" s="235"/>
      <c r="BO7" s="235"/>
      <c r="BP7" s="235"/>
      <c r="BQ7" s="238">
        <v>1</v>
      </c>
      <c r="BR7" s="239"/>
      <c r="BS7" s="765"/>
      <c r="BT7" s="766"/>
      <c r="BU7" s="766"/>
      <c r="BV7" s="766"/>
      <c r="BW7" s="766"/>
      <c r="BX7" s="766"/>
      <c r="BY7" s="766"/>
      <c r="BZ7" s="766"/>
      <c r="CA7" s="766"/>
      <c r="CB7" s="766"/>
      <c r="CC7" s="766"/>
      <c r="CD7" s="766"/>
      <c r="CE7" s="766"/>
      <c r="CF7" s="766"/>
      <c r="CG7" s="791"/>
      <c r="CH7" s="784"/>
      <c r="CI7" s="785"/>
      <c r="CJ7" s="785"/>
      <c r="CK7" s="785"/>
      <c r="CL7" s="786"/>
      <c r="CM7" s="784"/>
      <c r="CN7" s="785"/>
      <c r="CO7" s="785"/>
      <c r="CP7" s="785"/>
      <c r="CQ7" s="786"/>
      <c r="CR7" s="784"/>
      <c r="CS7" s="785"/>
      <c r="CT7" s="785"/>
      <c r="CU7" s="785"/>
      <c r="CV7" s="786"/>
      <c r="CW7" s="784"/>
      <c r="CX7" s="785"/>
      <c r="CY7" s="785"/>
      <c r="CZ7" s="785"/>
      <c r="DA7" s="786"/>
      <c r="DB7" s="784"/>
      <c r="DC7" s="785"/>
      <c r="DD7" s="785"/>
      <c r="DE7" s="785"/>
      <c r="DF7" s="786"/>
      <c r="DG7" s="784"/>
      <c r="DH7" s="785"/>
      <c r="DI7" s="785"/>
      <c r="DJ7" s="785"/>
      <c r="DK7" s="786"/>
      <c r="DL7" s="784"/>
      <c r="DM7" s="785"/>
      <c r="DN7" s="785"/>
      <c r="DO7" s="785"/>
      <c r="DP7" s="786"/>
      <c r="DQ7" s="784"/>
      <c r="DR7" s="785"/>
      <c r="DS7" s="785"/>
      <c r="DT7" s="785"/>
      <c r="DU7" s="786"/>
      <c r="DV7" s="765"/>
      <c r="DW7" s="766"/>
      <c r="DX7" s="766"/>
      <c r="DY7" s="766"/>
      <c r="DZ7" s="767"/>
      <c r="EA7" s="236"/>
    </row>
    <row r="8" spans="1:131" s="237" customFormat="1" ht="26.25" customHeight="1" x14ac:dyDescent="0.15">
      <c r="A8" s="240">
        <v>2</v>
      </c>
      <c r="B8" s="768"/>
      <c r="C8" s="769"/>
      <c r="D8" s="769"/>
      <c r="E8" s="769"/>
      <c r="F8" s="769"/>
      <c r="G8" s="769"/>
      <c r="H8" s="769"/>
      <c r="I8" s="769"/>
      <c r="J8" s="769"/>
      <c r="K8" s="769"/>
      <c r="L8" s="769"/>
      <c r="M8" s="769"/>
      <c r="N8" s="769"/>
      <c r="O8" s="769"/>
      <c r="P8" s="770"/>
      <c r="Q8" s="771"/>
      <c r="R8" s="772"/>
      <c r="S8" s="772"/>
      <c r="T8" s="772"/>
      <c r="U8" s="772"/>
      <c r="V8" s="772"/>
      <c r="W8" s="772"/>
      <c r="X8" s="772"/>
      <c r="Y8" s="772"/>
      <c r="Z8" s="772"/>
      <c r="AA8" s="772"/>
      <c r="AB8" s="772"/>
      <c r="AC8" s="772"/>
      <c r="AD8" s="772"/>
      <c r="AE8" s="773"/>
      <c r="AF8" s="774"/>
      <c r="AG8" s="775"/>
      <c r="AH8" s="775"/>
      <c r="AI8" s="775"/>
      <c r="AJ8" s="776"/>
      <c r="AK8" s="777"/>
      <c r="AL8" s="778"/>
      <c r="AM8" s="778"/>
      <c r="AN8" s="778"/>
      <c r="AO8" s="778"/>
      <c r="AP8" s="778"/>
      <c r="AQ8" s="778"/>
      <c r="AR8" s="778"/>
      <c r="AS8" s="778"/>
      <c r="AT8" s="778"/>
      <c r="AU8" s="779"/>
      <c r="AV8" s="779"/>
      <c r="AW8" s="779"/>
      <c r="AX8" s="779"/>
      <c r="AY8" s="780"/>
      <c r="AZ8" s="234"/>
      <c r="BA8" s="234"/>
      <c r="BB8" s="234"/>
      <c r="BC8" s="234"/>
      <c r="BD8" s="234"/>
      <c r="BE8" s="235"/>
      <c r="BF8" s="235"/>
      <c r="BG8" s="235"/>
      <c r="BH8" s="235"/>
      <c r="BI8" s="235"/>
      <c r="BJ8" s="235"/>
      <c r="BK8" s="235"/>
      <c r="BL8" s="235"/>
      <c r="BM8" s="235"/>
      <c r="BN8" s="235"/>
      <c r="BO8" s="235"/>
      <c r="BP8" s="235"/>
      <c r="BQ8" s="240">
        <v>2</v>
      </c>
      <c r="BR8" s="241"/>
      <c r="BS8" s="781"/>
      <c r="BT8" s="782"/>
      <c r="BU8" s="782"/>
      <c r="BV8" s="782"/>
      <c r="BW8" s="782"/>
      <c r="BX8" s="782"/>
      <c r="BY8" s="782"/>
      <c r="BZ8" s="782"/>
      <c r="CA8" s="782"/>
      <c r="CB8" s="782"/>
      <c r="CC8" s="782"/>
      <c r="CD8" s="782"/>
      <c r="CE8" s="782"/>
      <c r="CF8" s="782"/>
      <c r="CG8" s="783"/>
      <c r="CH8" s="792"/>
      <c r="CI8" s="793"/>
      <c r="CJ8" s="793"/>
      <c r="CK8" s="793"/>
      <c r="CL8" s="794"/>
      <c r="CM8" s="792"/>
      <c r="CN8" s="793"/>
      <c r="CO8" s="793"/>
      <c r="CP8" s="793"/>
      <c r="CQ8" s="794"/>
      <c r="CR8" s="792"/>
      <c r="CS8" s="793"/>
      <c r="CT8" s="793"/>
      <c r="CU8" s="793"/>
      <c r="CV8" s="794"/>
      <c r="CW8" s="792"/>
      <c r="CX8" s="793"/>
      <c r="CY8" s="793"/>
      <c r="CZ8" s="793"/>
      <c r="DA8" s="794"/>
      <c r="DB8" s="792"/>
      <c r="DC8" s="793"/>
      <c r="DD8" s="793"/>
      <c r="DE8" s="793"/>
      <c r="DF8" s="794"/>
      <c r="DG8" s="792"/>
      <c r="DH8" s="793"/>
      <c r="DI8" s="793"/>
      <c r="DJ8" s="793"/>
      <c r="DK8" s="794"/>
      <c r="DL8" s="792"/>
      <c r="DM8" s="793"/>
      <c r="DN8" s="793"/>
      <c r="DO8" s="793"/>
      <c r="DP8" s="794"/>
      <c r="DQ8" s="792"/>
      <c r="DR8" s="793"/>
      <c r="DS8" s="793"/>
      <c r="DT8" s="793"/>
      <c r="DU8" s="794"/>
      <c r="DV8" s="781"/>
      <c r="DW8" s="782"/>
      <c r="DX8" s="782"/>
      <c r="DY8" s="782"/>
      <c r="DZ8" s="795"/>
      <c r="EA8" s="236"/>
    </row>
    <row r="9" spans="1:131" s="237" customFormat="1" ht="26.25" customHeight="1" x14ac:dyDescent="0.15">
      <c r="A9" s="240">
        <v>3</v>
      </c>
      <c r="B9" s="768"/>
      <c r="C9" s="769"/>
      <c r="D9" s="769"/>
      <c r="E9" s="769"/>
      <c r="F9" s="769"/>
      <c r="G9" s="769"/>
      <c r="H9" s="769"/>
      <c r="I9" s="769"/>
      <c r="J9" s="769"/>
      <c r="K9" s="769"/>
      <c r="L9" s="769"/>
      <c r="M9" s="769"/>
      <c r="N9" s="769"/>
      <c r="O9" s="769"/>
      <c r="P9" s="770"/>
      <c r="Q9" s="771"/>
      <c r="R9" s="772"/>
      <c r="S9" s="772"/>
      <c r="T9" s="772"/>
      <c r="U9" s="772"/>
      <c r="V9" s="772"/>
      <c r="W9" s="772"/>
      <c r="X9" s="772"/>
      <c r="Y9" s="772"/>
      <c r="Z9" s="772"/>
      <c r="AA9" s="772"/>
      <c r="AB9" s="772"/>
      <c r="AC9" s="772"/>
      <c r="AD9" s="772"/>
      <c r="AE9" s="773"/>
      <c r="AF9" s="774"/>
      <c r="AG9" s="775"/>
      <c r="AH9" s="775"/>
      <c r="AI9" s="775"/>
      <c r="AJ9" s="776"/>
      <c r="AK9" s="777"/>
      <c r="AL9" s="778"/>
      <c r="AM9" s="778"/>
      <c r="AN9" s="778"/>
      <c r="AO9" s="778"/>
      <c r="AP9" s="778"/>
      <c r="AQ9" s="778"/>
      <c r="AR9" s="778"/>
      <c r="AS9" s="778"/>
      <c r="AT9" s="778"/>
      <c r="AU9" s="779"/>
      <c r="AV9" s="779"/>
      <c r="AW9" s="779"/>
      <c r="AX9" s="779"/>
      <c r="AY9" s="780"/>
      <c r="AZ9" s="234"/>
      <c r="BA9" s="234"/>
      <c r="BB9" s="234"/>
      <c r="BC9" s="234"/>
      <c r="BD9" s="234"/>
      <c r="BE9" s="235"/>
      <c r="BF9" s="235"/>
      <c r="BG9" s="235"/>
      <c r="BH9" s="235"/>
      <c r="BI9" s="235"/>
      <c r="BJ9" s="235"/>
      <c r="BK9" s="235"/>
      <c r="BL9" s="235"/>
      <c r="BM9" s="235"/>
      <c r="BN9" s="235"/>
      <c r="BO9" s="235"/>
      <c r="BP9" s="235"/>
      <c r="BQ9" s="240">
        <v>3</v>
      </c>
      <c r="BR9" s="241"/>
      <c r="BS9" s="781"/>
      <c r="BT9" s="782"/>
      <c r="BU9" s="782"/>
      <c r="BV9" s="782"/>
      <c r="BW9" s="782"/>
      <c r="BX9" s="782"/>
      <c r="BY9" s="782"/>
      <c r="BZ9" s="782"/>
      <c r="CA9" s="782"/>
      <c r="CB9" s="782"/>
      <c r="CC9" s="782"/>
      <c r="CD9" s="782"/>
      <c r="CE9" s="782"/>
      <c r="CF9" s="782"/>
      <c r="CG9" s="783"/>
      <c r="CH9" s="792"/>
      <c r="CI9" s="793"/>
      <c r="CJ9" s="793"/>
      <c r="CK9" s="793"/>
      <c r="CL9" s="794"/>
      <c r="CM9" s="792"/>
      <c r="CN9" s="793"/>
      <c r="CO9" s="793"/>
      <c r="CP9" s="793"/>
      <c r="CQ9" s="794"/>
      <c r="CR9" s="792"/>
      <c r="CS9" s="793"/>
      <c r="CT9" s="793"/>
      <c r="CU9" s="793"/>
      <c r="CV9" s="794"/>
      <c r="CW9" s="792"/>
      <c r="CX9" s="793"/>
      <c r="CY9" s="793"/>
      <c r="CZ9" s="793"/>
      <c r="DA9" s="794"/>
      <c r="DB9" s="792"/>
      <c r="DC9" s="793"/>
      <c r="DD9" s="793"/>
      <c r="DE9" s="793"/>
      <c r="DF9" s="794"/>
      <c r="DG9" s="792"/>
      <c r="DH9" s="793"/>
      <c r="DI9" s="793"/>
      <c r="DJ9" s="793"/>
      <c r="DK9" s="794"/>
      <c r="DL9" s="792"/>
      <c r="DM9" s="793"/>
      <c r="DN9" s="793"/>
      <c r="DO9" s="793"/>
      <c r="DP9" s="794"/>
      <c r="DQ9" s="792"/>
      <c r="DR9" s="793"/>
      <c r="DS9" s="793"/>
      <c r="DT9" s="793"/>
      <c r="DU9" s="794"/>
      <c r="DV9" s="781"/>
      <c r="DW9" s="782"/>
      <c r="DX9" s="782"/>
      <c r="DY9" s="782"/>
      <c r="DZ9" s="795"/>
      <c r="EA9" s="236"/>
    </row>
    <row r="10" spans="1:131" s="237" customFormat="1" ht="26.25" customHeight="1" x14ac:dyDescent="0.15">
      <c r="A10" s="240">
        <v>4</v>
      </c>
      <c r="B10" s="768"/>
      <c r="C10" s="769"/>
      <c r="D10" s="769"/>
      <c r="E10" s="769"/>
      <c r="F10" s="769"/>
      <c r="G10" s="769"/>
      <c r="H10" s="769"/>
      <c r="I10" s="769"/>
      <c r="J10" s="769"/>
      <c r="K10" s="769"/>
      <c r="L10" s="769"/>
      <c r="M10" s="769"/>
      <c r="N10" s="769"/>
      <c r="O10" s="769"/>
      <c r="P10" s="770"/>
      <c r="Q10" s="771"/>
      <c r="R10" s="772"/>
      <c r="S10" s="772"/>
      <c r="T10" s="772"/>
      <c r="U10" s="772"/>
      <c r="V10" s="772"/>
      <c r="W10" s="772"/>
      <c r="X10" s="772"/>
      <c r="Y10" s="772"/>
      <c r="Z10" s="772"/>
      <c r="AA10" s="772"/>
      <c r="AB10" s="772"/>
      <c r="AC10" s="772"/>
      <c r="AD10" s="772"/>
      <c r="AE10" s="773"/>
      <c r="AF10" s="774"/>
      <c r="AG10" s="775"/>
      <c r="AH10" s="775"/>
      <c r="AI10" s="775"/>
      <c r="AJ10" s="776"/>
      <c r="AK10" s="777"/>
      <c r="AL10" s="778"/>
      <c r="AM10" s="778"/>
      <c r="AN10" s="778"/>
      <c r="AO10" s="778"/>
      <c r="AP10" s="778"/>
      <c r="AQ10" s="778"/>
      <c r="AR10" s="778"/>
      <c r="AS10" s="778"/>
      <c r="AT10" s="778"/>
      <c r="AU10" s="779"/>
      <c r="AV10" s="779"/>
      <c r="AW10" s="779"/>
      <c r="AX10" s="779"/>
      <c r="AY10" s="780"/>
      <c r="AZ10" s="234"/>
      <c r="BA10" s="234"/>
      <c r="BB10" s="234"/>
      <c r="BC10" s="234"/>
      <c r="BD10" s="234"/>
      <c r="BE10" s="235"/>
      <c r="BF10" s="235"/>
      <c r="BG10" s="235"/>
      <c r="BH10" s="235"/>
      <c r="BI10" s="235"/>
      <c r="BJ10" s="235"/>
      <c r="BK10" s="235"/>
      <c r="BL10" s="235"/>
      <c r="BM10" s="235"/>
      <c r="BN10" s="235"/>
      <c r="BO10" s="235"/>
      <c r="BP10" s="235"/>
      <c r="BQ10" s="240">
        <v>4</v>
      </c>
      <c r="BR10" s="241"/>
      <c r="BS10" s="781"/>
      <c r="BT10" s="782"/>
      <c r="BU10" s="782"/>
      <c r="BV10" s="782"/>
      <c r="BW10" s="782"/>
      <c r="BX10" s="782"/>
      <c r="BY10" s="782"/>
      <c r="BZ10" s="782"/>
      <c r="CA10" s="782"/>
      <c r="CB10" s="782"/>
      <c r="CC10" s="782"/>
      <c r="CD10" s="782"/>
      <c r="CE10" s="782"/>
      <c r="CF10" s="782"/>
      <c r="CG10" s="783"/>
      <c r="CH10" s="792"/>
      <c r="CI10" s="793"/>
      <c r="CJ10" s="793"/>
      <c r="CK10" s="793"/>
      <c r="CL10" s="794"/>
      <c r="CM10" s="792"/>
      <c r="CN10" s="793"/>
      <c r="CO10" s="793"/>
      <c r="CP10" s="793"/>
      <c r="CQ10" s="794"/>
      <c r="CR10" s="792"/>
      <c r="CS10" s="793"/>
      <c r="CT10" s="793"/>
      <c r="CU10" s="793"/>
      <c r="CV10" s="794"/>
      <c r="CW10" s="792"/>
      <c r="CX10" s="793"/>
      <c r="CY10" s="793"/>
      <c r="CZ10" s="793"/>
      <c r="DA10" s="794"/>
      <c r="DB10" s="792"/>
      <c r="DC10" s="793"/>
      <c r="DD10" s="793"/>
      <c r="DE10" s="793"/>
      <c r="DF10" s="794"/>
      <c r="DG10" s="792"/>
      <c r="DH10" s="793"/>
      <c r="DI10" s="793"/>
      <c r="DJ10" s="793"/>
      <c r="DK10" s="794"/>
      <c r="DL10" s="792"/>
      <c r="DM10" s="793"/>
      <c r="DN10" s="793"/>
      <c r="DO10" s="793"/>
      <c r="DP10" s="794"/>
      <c r="DQ10" s="792"/>
      <c r="DR10" s="793"/>
      <c r="DS10" s="793"/>
      <c r="DT10" s="793"/>
      <c r="DU10" s="794"/>
      <c r="DV10" s="781"/>
      <c r="DW10" s="782"/>
      <c r="DX10" s="782"/>
      <c r="DY10" s="782"/>
      <c r="DZ10" s="795"/>
      <c r="EA10" s="236"/>
    </row>
    <row r="11" spans="1:131" s="237" customFormat="1" ht="26.25" customHeight="1" x14ac:dyDescent="0.15">
      <c r="A11" s="240">
        <v>5</v>
      </c>
      <c r="B11" s="768"/>
      <c r="C11" s="769"/>
      <c r="D11" s="769"/>
      <c r="E11" s="769"/>
      <c r="F11" s="769"/>
      <c r="G11" s="769"/>
      <c r="H11" s="769"/>
      <c r="I11" s="769"/>
      <c r="J11" s="769"/>
      <c r="K11" s="769"/>
      <c r="L11" s="769"/>
      <c r="M11" s="769"/>
      <c r="N11" s="769"/>
      <c r="O11" s="769"/>
      <c r="P11" s="770"/>
      <c r="Q11" s="771"/>
      <c r="R11" s="772"/>
      <c r="S11" s="772"/>
      <c r="T11" s="772"/>
      <c r="U11" s="772"/>
      <c r="V11" s="772"/>
      <c r="W11" s="772"/>
      <c r="X11" s="772"/>
      <c r="Y11" s="772"/>
      <c r="Z11" s="772"/>
      <c r="AA11" s="772"/>
      <c r="AB11" s="772"/>
      <c r="AC11" s="772"/>
      <c r="AD11" s="772"/>
      <c r="AE11" s="773"/>
      <c r="AF11" s="774"/>
      <c r="AG11" s="775"/>
      <c r="AH11" s="775"/>
      <c r="AI11" s="775"/>
      <c r="AJ11" s="776"/>
      <c r="AK11" s="777"/>
      <c r="AL11" s="778"/>
      <c r="AM11" s="778"/>
      <c r="AN11" s="778"/>
      <c r="AO11" s="778"/>
      <c r="AP11" s="778"/>
      <c r="AQ11" s="778"/>
      <c r="AR11" s="778"/>
      <c r="AS11" s="778"/>
      <c r="AT11" s="778"/>
      <c r="AU11" s="779"/>
      <c r="AV11" s="779"/>
      <c r="AW11" s="779"/>
      <c r="AX11" s="779"/>
      <c r="AY11" s="780"/>
      <c r="AZ11" s="234"/>
      <c r="BA11" s="234"/>
      <c r="BB11" s="234"/>
      <c r="BC11" s="234"/>
      <c r="BD11" s="234"/>
      <c r="BE11" s="235"/>
      <c r="BF11" s="235"/>
      <c r="BG11" s="235"/>
      <c r="BH11" s="235"/>
      <c r="BI11" s="235"/>
      <c r="BJ11" s="235"/>
      <c r="BK11" s="235"/>
      <c r="BL11" s="235"/>
      <c r="BM11" s="235"/>
      <c r="BN11" s="235"/>
      <c r="BO11" s="235"/>
      <c r="BP11" s="235"/>
      <c r="BQ11" s="240">
        <v>5</v>
      </c>
      <c r="BR11" s="241"/>
      <c r="BS11" s="781"/>
      <c r="BT11" s="782"/>
      <c r="BU11" s="782"/>
      <c r="BV11" s="782"/>
      <c r="BW11" s="782"/>
      <c r="BX11" s="782"/>
      <c r="BY11" s="782"/>
      <c r="BZ11" s="782"/>
      <c r="CA11" s="782"/>
      <c r="CB11" s="782"/>
      <c r="CC11" s="782"/>
      <c r="CD11" s="782"/>
      <c r="CE11" s="782"/>
      <c r="CF11" s="782"/>
      <c r="CG11" s="783"/>
      <c r="CH11" s="792"/>
      <c r="CI11" s="793"/>
      <c r="CJ11" s="793"/>
      <c r="CK11" s="793"/>
      <c r="CL11" s="794"/>
      <c r="CM11" s="792"/>
      <c r="CN11" s="793"/>
      <c r="CO11" s="793"/>
      <c r="CP11" s="793"/>
      <c r="CQ11" s="794"/>
      <c r="CR11" s="792"/>
      <c r="CS11" s="793"/>
      <c r="CT11" s="793"/>
      <c r="CU11" s="793"/>
      <c r="CV11" s="794"/>
      <c r="CW11" s="792"/>
      <c r="CX11" s="793"/>
      <c r="CY11" s="793"/>
      <c r="CZ11" s="793"/>
      <c r="DA11" s="794"/>
      <c r="DB11" s="792"/>
      <c r="DC11" s="793"/>
      <c r="DD11" s="793"/>
      <c r="DE11" s="793"/>
      <c r="DF11" s="794"/>
      <c r="DG11" s="792"/>
      <c r="DH11" s="793"/>
      <c r="DI11" s="793"/>
      <c r="DJ11" s="793"/>
      <c r="DK11" s="794"/>
      <c r="DL11" s="792"/>
      <c r="DM11" s="793"/>
      <c r="DN11" s="793"/>
      <c r="DO11" s="793"/>
      <c r="DP11" s="794"/>
      <c r="DQ11" s="792"/>
      <c r="DR11" s="793"/>
      <c r="DS11" s="793"/>
      <c r="DT11" s="793"/>
      <c r="DU11" s="794"/>
      <c r="DV11" s="781"/>
      <c r="DW11" s="782"/>
      <c r="DX11" s="782"/>
      <c r="DY11" s="782"/>
      <c r="DZ11" s="795"/>
      <c r="EA11" s="236"/>
    </row>
    <row r="12" spans="1:131" s="237" customFormat="1" ht="26.25" customHeight="1" x14ac:dyDescent="0.15">
      <c r="A12" s="240">
        <v>6</v>
      </c>
      <c r="B12" s="768"/>
      <c r="C12" s="769"/>
      <c r="D12" s="769"/>
      <c r="E12" s="769"/>
      <c r="F12" s="769"/>
      <c r="G12" s="769"/>
      <c r="H12" s="769"/>
      <c r="I12" s="769"/>
      <c r="J12" s="769"/>
      <c r="K12" s="769"/>
      <c r="L12" s="769"/>
      <c r="M12" s="769"/>
      <c r="N12" s="769"/>
      <c r="O12" s="769"/>
      <c r="P12" s="770"/>
      <c r="Q12" s="771"/>
      <c r="R12" s="772"/>
      <c r="S12" s="772"/>
      <c r="T12" s="772"/>
      <c r="U12" s="772"/>
      <c r="V12" s="772"/>
      <c r="W12" s="772"/>
      <c r="X12" s="772"/>
      <c r="Y12" s="772"/>
      <c r="Z12" s="772"/>
      <c r="AA12" s="772"/>
      <c r="AB12" s="772"/>
      <c r="AC12" s="772"/>
      <c r="AD12" s="772"/>
      <c r="AE12" s="773"/>
      <c r="AF12" s="774"/>
      <c r="AG12" s="775"/>
      <c r="AH12" s="775"/>
      <c r="AI12" s="775"/>
      <c r="AJ12" s="776"/>
      <c r="AK12" s="777"/>
      <c r="AL12" s="778"/>
      <c r="AM12" s="778"/>
      <c r="AN12" s="778"/>
      <c r="AO12" s="778"/>
      <c r="AP12" s="778"/>
      <c r="AQ12" s="778"/>
      <c r="AR12" s="778"/>
      <c r="AS12" s="778"/>
      <c r="AT12" s="778"/>
      <c r="AU12" s="779"/>
      <c r="AV12" s="779"/>
      <c r="AW12" s="779"/>
      <c r="AX12" s="779"/>
      <c r="AY12" s="780"/>
      <c r="AZ12" s="234"/>
      <c r="BA12" s="234"/>
      <c r="BB12" s="234"/>
      <c r="BC12" s="234"/>
      <c r="BD12" s="234"/>
      <c r="BE12" s="235"/>
      <c r="BF12" s="235"/>
      <c r="BG12" s="235"/>
      <c r="BH12" s="235"/>
      <c r="BI12" s="235"/>
      <c r="BJ12" s="235"/>
      <c r="BK12" s="235"/>
      <c r="BL12" s="235"/>
      <c r="BM12" s="235"/>
      <c r="BN12" s="235"/>
      <c r="BO12" s="235"/>
      <c r="BP12" s="235"/>
      <c r="BQ12" s="240">
        <v>6</v>
      </c>
      <c r="BR12" s="241"/>
      <c r="BS12" s="781"/>
      <c r="BT12" s="782"/>
      <c r="BU12" s="782"/>
      <c r="BV12" s="782"/>
      <c r="BW12" s="782"/>
      <c r="BX12" s="782"/>
      <c r="BY12" s="782"/>
      <c r="BZ12" s="782"/>
      <c r="CA12" s="782"/>
      <c r="CB12" s="782"/>
      <c r="CC12" s="782"/>
      <c r="CD12" s="782"/>
      <c r="CE12" s="782"/>
      <c r="CF12" s="782"/>
      <c r="CG12" s="783"/>
      <c r="CH12" s="792"/>
      <c r="CI12" s="793"/>
      <c r="CJ12" s="793"/>
      <c r="CK12" s="793"/>
      <c r="CL12" s="794"/>
      <c r="CM12" s="792"/>
      <c r="CN12" s="793"/>
      <c r="CO12" s="793"/>
      <c r="CP12" s="793"/>
      <c r="CQ12" s="794"/>
      <c r="CR12" s="792"/>
      <c r="CS12" s="793"/>
      <c r="CT12" s="793"/>
      <c r="CU12" s="793"/>
      <c r="CV12" s="794"/>
      <c r="CW12" s="792"/>
      <c r="CX12" s="793"/>
      <c r="CY12" s="793"/>
      <c r="CZ12" s="793"/>
      <c r="DA12" s="794"/>
      <c r="DB12" s="792"/>
      <c r="DC12" s="793"/>
      <c r="DD12" s="793"/>
      <c r="DE12" s="793"/>
      <c r="DF12" s="794"/>
      <c r="DG12" s="792"/>
      <c r="DH12" s="793"/>
      <c r="DI12" s="793"/>
      <c r="DJ12" s="793"/>
      <c r="DK12" s="794"/>
      <c r="DL12" s="792"/>
      <c r="DM12" s="793"/>
      <c r="DN12" s="793"/>
      <c r="DO12" s="793"/>
      <c r="DP12" s="794"/>
      <c r="DQ12" s="792"/>
      <c r="DR12" s="793"/>
      <c r="DS12" s="793"/>
      <c r="DT12" s="793"/>
      <c r="DU12" s="794"/>
      <c r="DV12" s="781"/>
      <c r="DW12" s="782"/>
      <c r="DX12" s="782"/>
      <c r="DY12" s="782"/>
      <c r="DZ12" s="795"/>
      <c r="EA12" s="236"/>
    </row>
    <row r="13" spans="1:131" s="237" customFormat="1" ht="26.25" customHeight="1" x14ac:dyDescent="0.15">
      <c r="A13" s="240">
        <v>7</v>
      </c>
      <c r="B13" s="768"/>
      <c r="C13" s="769"/>
      <c r="D13" s="769"/>
      <c r="E13" s="769"/>
      <c r="F13" s="769"/>
      <c r="G13" s="769"/>
      <c r="H13" s="769"/>
      <c r="I13" s="769"/>
      <c r="J13" s="769"/>
      <c r="K13" s="769"/>
      <c r="L13" s="769"/>
      <c r="M13" s="769"/>
      <c r="N13" s="769"/>
      <c r="O13" s="769"/>
      <c r="P13" s="770"/>
      <c r="Q13" s="771"/>
      <c r="R13" s="772"/>
      <c r="S13" s="772"/>
      <c r="T13" s="772"/>
      <c r="U13" s="772"/>
      <c r="V13" s="772"/>
      <c r="W13" s="772"/>
      <c r="X13" s="772"/>
      <c r="Y13" s="772"/>
      <c r="Z13" s="772"/>
      <c r="AA13" s="772"/>
      <c r="AB13" s="772"/>
      <c r="AC13" s="772"/>
      <c r="AD13" s="772"/>
      <c r="AE13" s="773"/>
      <c r="AF13" s="774"/>
      <c r="AG13" s="775"/>
      <c r="AH13" s="775"/>
      <c r="AI13" s="775"/>
      <c r="AJ13" s="776"/>
      <c r="AK13" s="777"/>
      <c r="AL13" s="778"/>
      <c r="AM13" s="778"/>
      <c r="AN13" s="778"/>
      <c r="AO13" s="778"/>
      <c r="AP13" s="778"/>
      <c r="AQ13" s="778"/>
      <c r="AR13" s="778"/>
      <c r="AS13" s="778"/>
      <c r="AT13" s="778"/>
      <c r="AU13" s="779"/>
      <c r="AV13" s="779"/>
      <c r="AW13" s="779"/>
      <c r="AX13" s="779"/>
      <c r="AY13" s="780"/>
      <c r="AZ13" s="234"/>
      <c r="BA13" s="234"/>
      <c r="BB13" s="234"/>
      <c r="BC13" s="234"/>
      <c r="BD13" s="234"/>
      <c r="BE13" s="235"/>
      <c r="BF13" s="235"/>
      <c r="BG13" s="235"/>
      <c r="BH13" s="235"/>
      <c r="BI13" s="235"/>
      <c r="BJ13" s="235"/>
      <c r="BK13" s="235"/>
      <c r="BL13" s="235"/>
      <c r="BM13" s="235"/>
      <c r="BN13" s="235"/>
      <c r="BO13" s="235"/>
      <c r="BP13" s="235"/>
      <c r="BQ13" s="240">
        <v>7</v>
      </c>
      <c r="BR13" s="241"/>
      <c r="BS13" s="781"/>
      <c r="BT13" s="782"/>
      <c r="BU13" s="782"/>
      <c r="BV13" s="782"/>
      <c r="BW13" s="782"/>
      <c r="BX13" s="782"/>
      <c r="BY13" s="782"/>
      <c r="BZ13" s="782"/>
      <c r="CA13" s="782"/>
      <c r="CB13" s="782"/>
      <c r="CC13" s="782"/>
      <c r="CD13" s="782"/>
      <c r="CE13" s="782"/>
      <c r="CF13" s="782"/>
      <c r="CG13" s="783"/>
      <c r="CH13" s="792"/>
      <c r="CI13" s="793"/>
      <c r="CJ13" s="793"/>
      <c r="CK13" s="793"/>
      <c r="CL13" s="794"/>
      <c r="CM13" s="792"/>
      <c r="CN13" s="793"/>
      <c r="CO13" s="793"/>
      <c r="CP13" s="793"/>
      <c r="CQ13" s="794"/>
      <c r="CR13" s="792"/>
      <c r="CS13" s="793"/>
      <c r="CT13" s="793"/>
      <c r="CU13" s="793"/>
      <c r="CV13" s="794"/>
      <c r="CW13" s="792"/>
      <c r="CX13" s="793"/>
      <c r="CY13" s="793"/>
      <c r="CZ13" s="793"/>
      <c r="DA13" s="794"/>
      <c r="DB13" s="792"/>
      <c r="DC13" s="793"/>
      <c r="DD13" s="793"/>
      <c r="DE13" s="793"/>
      <c r="DF13" s="794"/>
      <c r="DG13" s="792"/>
      <c r="DH13" s="793"/>
      <c r="DI13" s="793"/>
      <c r="DJ13" s="793"/>
      <c r="DK13" s="794"/>
      <c r="DL13" s="792"/>
      <c r="DM13" s="793"/>
      <c r="DN13" s="793"/>
      <c r="DO13" s="793"/>
      <c r="DP13" s="794"/>
      <c r="DQ13" s="792"/>
      <c r="DR13" s="793"/>
      <c r="DS13" s="793"/>
      <c r="DT13" s="793"/>
      <c r="DU13" s="794"/>
      <c r="DV13" s="781"/>
      <c r="DW13" s="782"/>
      <c r="DX13" s="782"/>
      <c r="DY13" s="782"/>
      <c r="DZ13" s="795"/>
      <c r="EA13" s="236"/>
    </row>
    <row r="14" spans="1:131" s="237" customFormat="1" ht="26.25" customHeight="1" x14ac:dyDescent="0.15">
      <c r="A14" s="240">
        <v>8</v>
      </c>
      <c r="B14" s="768"/>
      <c r="C14" s="769"/>
      <c r="D14" s="769"/>
      <c r="E14" s="769"/>
      <c r="F14" s="769"/>
      <c r="G14" s="769"/>
      <c r="H14" s="769"/>
      <c r="I14" s="769"/>
      <c r="J14" s="769"/>
      <c r="K14" s="769"/>
      <c r="L14" s="769"/>
      <c r="M14" s="769"/>
      <c r="N14" s="769"/>
      <c r="O14" s="769"/>
      <c r="P14" s="770"/>
      <c r="Q14" s="771"/>
      <c r="R14" s="772"/>
      <c r="S14" s="772"/>
      <c r="T14" s="772"/>
      <c r="U14" s="772"/>
      <c r="V14" s="772"/>
      <c r="W14" s="772"/>
      <c r="X14" s="772"/>
      <c r="Y14" s="772"/>
      <c r="Z14" s="772"/>
      <c r="AA14" s="772"/>
      <c r="AB14" s="772"/>
      <c r="AC14" s="772"/>
      <c r="AD14" s="772"/>
      <c r="AE14" s="773"/>
      <c r="AF14" s="774"/>
      <c r="AG14" s="775"/>
      <c r="AH14" s="775"/>
      <c r="AI14" s="775"/>
      <c r="AJ14" s="776"/>
      <c r="AK14" s="777"/>
      <c r="AL14" s="778"/>
      <c r="AM14" s="778"/>
      <c r="AN14" s="778"/>
      <c r="AO14" s="778"/>
      <c r="AP14" s="778"/>
      <c r="AQ14" s="778"/>
      <c r="AR14" s="778"/>
      <c r="AS14" s="778"/>
      <c r="AT14" s="778"/>
      <c r="AU14" s="779"/>
      <c r="AV14" s="779"/>
      <c r="AW14" s="779"/>
      <c r="AX14" s="779"/>
      <c r="AY14" s="780"/>
      <c r="AZ14" s="234"/>
      <c r="BA14" s="234"/>
      <c r="BB14" s="234"/>
      <c r="BC14" s="234"/>
      <c r="BD14" s="234"/>
      <c r="BE14" s="235"/>
      <c r="BF14" s="235"/>
      <c r="BG14" s="235"/>
      <c r="BH14" s="235"/>
      <c r="BI14" s="235"/>
      <c r="BJ14" s="235"/>
      <c r="BK14" s="235"/>
      <c r="BL14" s="235"/>
      <c r="BM14" s="235"/>
      <c r="BN14" s="235"/>
      <c r="BO14" s="235"/>
      <c r="BP14" s="235"/>
      <c r="BQ14" s="240">
        <v>8</v>
      </c>
      <c r="BR14" s="241"/>
      <c r="BS14" s="781"/>
      <c r="BT14" s="782"/>
      <c r="BU14" s="782"/>
      <c r="BV14" s="782"/>
      <c r="BW14" s="782"/>
      <c r="BX14" s="782"/>
      <c r="BY14" s="782"/>
      <c r="BZ14" s="782"/>
      <c r="CA14" s="782"/>
      <c r="CB14" s="782"/>
      <c r="CC14" s="782"/>
      <c r="CD14" s="782"/>
      <c r="CE14" s="782"/>
      <c r="CF14" s="782"/>
      <c r="CG14" s="783"/>
      <c r="CH14" s="792"/>
      <c r="CI14" s="793"/>
      <c r="CJ14" s="793"/>
      <c r="CK14" s="793"/>
      <c r="CL14" s="794"/>
      <c r="CM14" s="792"/>
      <c r="CN14" s="793"/>
      <c r="CO14" s="793"/>
      <c r="CP14" s="793"/>
      <c r="CQ14" s="794"/>
      <c r="CR14" s="792"/>
      <c r="CS14" s="793"/>
      <c r="CT14" s="793"/>
      <c r="CU14" s="793"/>
      <c r="CV14" s="794"/>
      <c r="CW14" s="792"/>
      <c r="CX14" s="793"/>
      <c r="CY14" s="793"/>
      <c r="CZ14" s="793"/>
      <c r="DA14" s="794"/>
      <c r="DB14" s="792"/>
      <c r="DC14" s="793"/>
      <c r="DD14" s="793"/>
      <c r="DE14" s="793"/>
      <c r="DF14" s="794"/>
      <c r="DG14" s="792"/>
      <c r="DH14" s="793"/>
      <c r="DI14" s="793"/>
      <c r="DJ14" s="793"/>
      <c r="DK14" s="794"/>
      <c r="DL14" s="792"/>
      <c r="DM14" s="793"/>
      <c r="DN14" s="793"/>
      <c r="DO14" s="793"/>
      <c r="DP14" s="794"/>
      <c r="DQ14" s="792"/>
      <c r="DR14" s="793"/>
      <c r="DS14" s="793"/>
      <c r="DT14" s="793"/>
      <c r="DU14" s="794"/>
      <c r="DV14" s="781"/>
      <c r="DW14" s="782"/>
      <c r="DX14" s="782"/>
      <c r="DY14" s="782"/>
      <c r="DZ14" s="795"/>
      <c r="EA14" s="236"/>
    </row>
    <row r="15" spans="1:131" s="237" customFormat="1" ht="26.25" customHeight="1" x14ac:dyDescent="0.15">
      <c r="A15" s="240">
        <v>9</v>
      </c>
      <c r="B15" s="768"/>
      <c r="C15" s="769"/>
      <c r="D15" s="769"/>
      <c r="E15" s="769"/>
      <c r="F15" s="769"/>
      <c r="G15" s="769"/>
      <c r="H15" s="769"/>
      <c r="I15" s="769"/>
      <c r="J15" s="769"/>
      <c r="K15" s="769"/>
      <c r="L15" s="769"/>
      <c r="M15" s="769"/>
      <c r="N15" s="769"/>
      <c r="O15" s="769"/>
      <c r="P15" s="770"/>
      <c r="Q15" s="771"/>
      <c r="R15" s="772"/>
      <c r="S15" s="772"/>
      <c r="T15" s="772"/>
      <c r="U15" s="772"/>
      <c r="V15" s="772"/>
      <c r="W15" s="772"/>
      <c r="X15" s="772"/>
      <c r="Y15" s="772"/>
      <c r="Z15" s="772"/>
      <c r="AA15" s="772"/>
      <c r="AB15" s="772"/>
      <c r="AC15" s="772"/>
      <c r="AD15" s="772"/>
      <c r="AE15" s="773"/>
      <c r="AF15" s="774"/>
      <c r="AG15" s="775"/>
      <c r="AH15" s="775"/>
      <c r="AI15" s="775"/>
      <c r="AJ15" s="776"/>
      <c r="AK15" s="777"/>
      <c r="AL15" s="778"/>
      <c r="AM15" s="778"/>
      <c r="AN15" s="778"/>
      <c r="AO15" s="778"/>
      <c r="AP15" s="778"/>
      <c r="AQ15" s="778"/>
      <c r="AR15" s="778"/>
      <c r="AS15" s="778"/>
      <c r="AT15" s="778"/>
      <c r="AU15" s="779"/>
      <c r="AV15" s="779"/>
      <c r="AW15" s="779"/>
      <c r="AX15" s="779"/>
      <c r="AY15" s="780"/>
      <c r="AZ15" s="234"/>
      <c r="BA15" s="234"/>
      <c r="BB15" s="234"/>
      <c r="BC15" s="234"/>
      <c r="BD15" s="234"/>
      <c r="BE15" s="235"/>
      <c r="BF15" s="235"/>
      <c r="BG15" s="235"/>
      <c r="BH15" s="235"/>
      <c r="BI15" s="235"/>
      <c r="BJ15" s="235"/>
      <c r="BK15" s="235"/>
      <c r="BL15" s="235"/>
      <c r="BM15" s="235"/>
      <c r="BN15" s="235"/>
      <c r="BO15" s="235"/>
      <c r="BP15" s="235"/>
      <c r="BQ15" s="240">
        <v>9</v>
      </c>
      <c r="BR15" s="241"/>
      <c r="BS15" s="781"/>
      <c r="BT15" s="782"/>
      <c r="BU15" s="782"/>
      <c r="BV15" s="782"/>
      <c r="BW15" s="782"/>
      <c r="BX15" s="782"/>
      <c r="BY15" s="782"/>
      <c r="BZ15" s="782"/>
      <c r="CA15" s="782"/>
      <c r="CB15" s="782"/>
      <c r="CC15" s="782"/>
      <c r="CD15" s="782"/>
      <c r="CE15" s="782"/>
      <c r="CF15" s="782"/>
      <c r="CG15" s="783"/>
      <c r="CH15" s="792"/>
      <c r="CI15" s="793"/>
      <c r="CJ15" s="793"/>
      <c r="CK15" s="793"/>
      <c r="CL15" s="794"/>
      <c r="CM15" s="792"/>
      <c r="CN15" s="793"/>
      <c r="CO15" s="793"/>
      <c r="CP15" s="793"/>
      <c r="CQ15" s="794"/>
      <c r="CR15" s="792"/>
      <c r="CS15" s="793"/>
      <c r="CT15" s="793"/>
      <c r="CU15" s="793"/>
      <c r="CV15" s="794"/>
      <c r="CW15" s="792"/>
      <c r="CX15" s="793"/>
      <c r="CY15" s="793"/>
      <c r="CZ15" s="793"/>
      <c r="DA15" s="794"/>
      <c r="DB15" s="792"/>
      <c r="DC15" s="793"/>
      <c r="DD15" s="793"/>
      <c r="DE15" s="793"/>
      <c r="DF15" s="794"/>
      <c r="DG15" s="792"/>
      <c r="DH15" s="793"/>
      <c r="DI15" s="793"/>
      <c r="DJ15" s="793"/>
      <c r="DK15" s="794"/>
      <c r="DL15" s="792"/>
      <c r="DM15" s="793"/>
      <c r="DN15" s="793"/>
      <c r="DO15" s="793"/>
      <c r="DP15" s="794"/>
      <c r="DQ15" s="792"/>
      <c r="DR15" s="793"/>
      <c r="DS15" s="793"/>
      <c r="DT15" s="793"/>
      <c r="DU15" s="794"/>
      <c r="DV15" s="781"/>
      <c r="DW15" s="782"/>
      <c r="DX15" s="782"/>
      <c r="DY15" s="782"/>
      <c r="DZ15" s="795"/>
      <c r="EA15" s="236"/>
    </row>
    <row r="16" spans="1:131" s="237" customFormat="1" ht="26.25" customHeight="1" x14ac:dyDescent="0.15">
      <c r="A16" s="240">
        <v>10</v>
      </c>
      <c r="B16" s="768"/>
      <c r="C16" s="769"/>
      <c r="D16" s="769"/>
      <c r="E16" s="769"/>
      <c r="F16" s="769"/>
      <c r="G16" s="769"/>
      <c r="H16" s="769"/>
      <c r="I16" s="769"/>
      <c r="J16" s="769"/>
      <c r="K16" s="769"/>
      <c r="L16" s="769"/>
      <c r="M16" s="769"/>
      <c r="N16" s="769"/>
      <c r="O16" s="769"/>
      <c r="P16" s="770"/>
      <c r="Q16" s="771"/>
      <c r="R16" s="772"/>
      <c r="S16" s="772"/>
      <c r="T16" s="772"/>
      <c r="U16" s="772"/>
      <c r="V16" s="772"/>
      <c r="W16" s="772"/>
      <c r="X16" s="772"/>
      <c r="Y16" s="772"/>
      <c r="Z16" s="772"/>
      <c r="AA16" s="772"/>
      <c r="AB16" s="772"/>
      <c r="AC16" s="772"/>
      <c r="AD16" s="772"/>
      <c r="AE16" s="773"/>
      <c r="AF16" s="774"/>
      <c r="AG16" s="775"/>
      <c r="AH16" s="775"/>
      <c r="AI16" s="775"/>
      <c r="AJ16" s="776"/>
      <c r="AK16" s="777"/>
      <c r="AL16" s="778"/>
      <c r="AM16" s="778"/>
      <c r="AN16" s="778"/>
      <c r="AO16" s="778"/>
      <c r="AP16" s="778"/>
      <c r="AQ16" s="778"/>
      <c r="AR16" s="778"/>
      <c r="AS16" s="778"/>
      <c r="AT16" s="778"/>
      <c r="AU16" s="779"/>
      <c r="AV16" s="779"/>
      <c r="AW16" s="779"/>
      <c r="AX16" s="779"/>
      <c r="AY16" s="780"/>
      <c r="AZ16" s="234"/>
      <c r="BA16" s="234"/>
      <c r="BB16" s="234"/>
      <c r="BC16" s="234"/>
      <c r="BD16" s="234"/>
      <c r="BE16" s="235"/>
      <c r="BF16" s="235"/>
      <c r="BG16" s="235"/>
      <c r="BH16" s="235"/>
      <c r="BI16" s="235"/>
      <c r="BJ16" s="235"/>
      <c r="BK16" s="235"/>
      <c r="BL16" s="235"/>
      <c r="BM16" s="235"/>
      <c r="BN16" s="235"/>
      <c r="BO16" s="235"/>
      <c r="BP16" s="235"/>
      <c r="BQ16" s="240">
        <v>10</v>
      </c>
      <c r="BR16" s="241"/>
      <c r="BS16" s="781"/>
      <c r="BT16" s="782"/>
      <c r="BU16" s="782"/>
      <c r="BV16" s="782"/>
      <c r="BW16" s="782"/>
      <c r="BX16" s="782"/>
      <c r="BY16" s="782"/>
      <c r="BZ16" s="782"/>
      <c r="CA16" s="782"/>
      <c r="CB16" s="782"/>
      <c r="CC16" s="782"/>
      <c r="CD16" s="782"/>
      <c r="CE16" s="782"/>
      <c r="CF16" s="782"/>
      <c r="CG16" s="783"/>
      <c r="CH16" s="792"/>
      <c r="CI16" s="793"/>
      <c r="CJ16" s="793"/>
      <c r="CK16" s="793"/>
      <c r="CL16" s="794"/>
      <c r="CM16" s="792"/>
      <c r="CN16" s="793"/>
      <c r="CO16" s="793"/>
      <c r="CP16" s="793"/>
      <c r="CQ16" s="794"/>
      <c r="CR16" s="792"/>
      <c r="CS16" s="793"/>
      <c r="CT16" s="793"/>
      <c r="CU16" s="793"/>
      <c r="CV16" s="794"/>
      <c r="CW16" s="792"/>
      <c r="CX16" s="793"/>
      <c r="CY16" s="793"/>
      <c r="CZ16" s="793"/>
      <c r="DA16" s="794"/>
      <c r="DB16" s="792"/>
      <c r="DC16" s="793"/>
      <c r="DD16" s="793"/>
      <c r="DE16" s="793"/>
      <c r="DF16" s="794"/>
      <c r="DG16" s="792"/>
      <c r="DH16" s="793"/>
      <c r="DI16" s="793"/>
      <c r="DJ16" s="793"/>
      <c r="DK16" s="794"/>
      <c r="DL16" s="792"/>
      <c r="DM16" s="793"/>
      <c r="DN16" s="793"/>
      <c r="DO16" s="793"/>
      <c r="DP16" s="794"/>
      <c r="DQ16" s="792"/>
      <c r="DR16" s="793"/>
      <c r="DS16" s="793"/>
      <c r="DT16" s="793"/>
      <c r="DU16" s="794"/>
      <c r="DV16" s="781"/>
      <c r="DW16" s="782"/>
      <c r="DX16" s="782"/>
      <c r="DY16" s="782"/>
      <c r="DZ16" s="795"/>
      <c r="EA16" s="236"/>
    </row>
    <row r="17" spans="1:131" s="237" customFormat="1" ht="26.25" customHeight="1" x14ac:dyDescent="0.15">
      <c r="A17" s="240">
        <v>11</v>
      </c>
      <c r="B17" s="768"/>
      <c r="C17" s="769"/>
      <c r="D17" s="769"/>
      <c r="E17" s="769"/>
      <c r="F17" s="769"/>
      <c r="G17" s="769"/>
      <c r="H17" s="769"/>
      <c r="I17" s="769"/>
      <c r="J17" s="769"/>
      <c r="K17" s="769"/>
      <c r="L17" s="769"/>
      <c r="M17" s="769"/>
      <c r="N17" s="769"/>
      <c r="O17" s="769"/>
      <c r="P17" s="770"/>
      <c r="Q17" s="771"/>
      <c r="R17" s="772"/>
      <c r="S17" s="772"/>
      <c r="T17" s="772"/>
      <c r="U17" s="772"/>
      <c r="V17" s="772"/>
      <c r="W17" s="772"/>
      <c r="X17" s="772"/>
      <c r="Y17" s="772"/>
      <c r="Z17" s="772"/>
      <c r="AA17" s="772"/>
      <c r="AB17" s="772"/>
      <c r="AC17" s="772"/>
      <c r="AD17" s="772"/>
      <c r="AE17" s="773"/>
      <c r="AF17" s="774"/>
      <c r="AG17" s="775"/>
      <c r="AH17" s="775"/>
      <c r="AI17" s="775"/>
      <c r="AJ17" s="776"/>
      <c r="AK17" s="777"/>
      <c r="AL17" s="778"/>
      <c r="AM17" s="778"/>
      <c r="AN17" s="778"/>
      <c r="AO17" s="778"/>
      <c r="AP17" s="778"/>
      <c r="AQ17" s="778"/>
      <c r="AR17" s="778"/>
      <c r="AS17" s="778"/>
      <c r="AT17" s="778"/>
      <c r="AU17" s="779"/>
      <c r="AV17" s="779"/>
      <c r="AW17" s="779"/>
      <c r="AX17" s="779"/>
      <c r="AY17" s="780"/>
      <c r="AZ17" s="234"/>
      <c r="BA17" s="234"/>
      <c r="BB17" s="234"/>
      <c r="BC17" s="234"/>
      <c r="BD17" s="234"/>
      <c r="BE17" s="235"/>
      <c r="BF17" s="235"/>
      <c r="BG17" s="235"/>
      <c r="BH17" s="235"/>
      <c r="BI17" s="235"/>
      <c r="BJ17" s="235"/>
      <c r="BK17" s="235"/>
      <c r="BL17" s="235"/>
      <c r="BM17" s="235"/>
      <c r="BN17" s="235"/>
      <c r="BO17" s="235"/>
      <c r="BP17" s="235"/>
      <c r="BQ17" s="240">
        <v>11</v>
      </c>
      <c r="BR17" s="241"/>
      <c r="BS17" s="781"/>
      <c r="BT17" s="782"/>
      <c r="BU17" s="782"/>
      <c r="BV17" s="782"/>
      <c r="BW17" s="782"/>
      <c r="BX17" s="782"/>
      <c r="BY17" s="782"/>
      <c r="BZ17" s="782"/>
      <c r="CA17" s="782"/>
      <c r="CB17" s="782"/>
      <c r="CC17" s="782"/>
      <c r="CD17" s="782"/>
      <c r="CE17" s="782"/>
      <c r="CF17" s="782"/>
      <c r="CG17" s="783"/>
      <c r="CH17" s="792"/>
      <c r="CI17" s="793"/>
      <c r="CJ17" s="793"/>
      <c r="CK17" s="793"/>
      <c r="CL17" s="794"/>
      <c r="CM17" s="792"/>
      <c r="CN17" s="793"/>
      <c r="CO17" s="793"/>
      <c r="CP17" s="793"/>
      <c r="CQ17" s="794"/>
      <c r="CR17" s="792"/>
      <c r="CS17" s="793"/>
      <c r="CT17" s="793"/>
      <c r="CU17" s="793"/>
      <c r="CV17" s="794"/>
      <c r="CW17" s="792"/>
      <c r="CX17" s="793"/>
      <c r="CY17" s="793"/>
      <c r="CZ17" s="793"/>
      <c r="DA17" s="794"/>
      <c r="DB17" s="792"/>
      <c r="DC17" s="793"/>
      <c r="DD17" s="793"/>
      <c r="DE17" s="793"/>
      <c r="DF17" s="794"/>
      <c r="DG17" s="792"/>
      <c r="DH17" s="793"/>
      <c r="DI17" s="793"/>
      <c r="DJ17" s="793"/>
      <c r="DK17" s="794"/>
      <c r="DL17" s="792"/>
      <c r="DM17" s="793"/>
      <c r="DN17" s="793"/>
      <c r="DO17" s="793"/>
      <c r="DP17" s="794"/>
      <c r="DQ17" s="792"/>
      <c r="DR17" s="793"/>
      <c r="DS17" s="793"/>
      <c r="DT17" s="793"/>
      <c r="DU17" s="794"/>
      <c r="DV17" s="781"/>
      <c r="DW17" s="782"/>
      <c r="DX17" s="782"/>
      <c r="DY17" s="782"/>
      <c r="DZ17" s="795"/>
      <c r="EA17" s="236"/>
    </row>
    <row r="18" spans="1:131" s="237" customFormat="1" ht="26.25" customHeight="1" x14ac:dyDescent="0.15">
      <c r="A18" s="240">
        <v>12</v>
      </c>
      <c r="B18" s="768"/>
      <c r="C18" s="769"/>
      <c r="D18" s="769"/>
      <c r="E18" s="769"/>
      <c r="F18" s="769"/>
      <c r="G18" s="769"/>
      <c r="H18" s="769"/>
      <c r="I18" s="769"/>
      <c r="J18" s="769"/>
      <c r="K18" s="769"/>
      <c r="L18" s="769"/>
      <c r="M18" s="769"/>
      <c r="N18" s="769"/>
      <c r="O18" s="769"/>
      <c r="P18" s="770"/>
      <c r="Q18" s="771"/>
      <c r="R18" s="772"/>
      <c r="S18" s="772"/>
      <c r="T18" s="772"/>
      <c r="U18" s="772"/>
      <c r="V18" s="772"/>
      <c r="W18" s="772"/>
      <c r="X18" s="772"/>
      <c r="Y18" s="772"/>
      <c r="Z18" s="772"/>
      <c r="AA18" s="772"/>
      <c r="AB18" s="772"/>
      <c r="AC18" s="772"/>
      <c r="AD18" s="772"/>
      <c r="AE18" s="773"/>
      <c r="AF18" s="774"/>
      <c r="AG18" s="775"/>
      <c r="AH18" s="775"/>
      <c r="AI18" s="775"/>
      <c r="AJ18" s="776"/>
      <c r="AK18" s="777"/>
      <c r="AL18" s="778"/>
      <c r="AM18" s="778"/>
      <c r="AN18" s="778"/>
      <c r="AO18" s="778"/>
      <c r="AP18" s="778"/>
      <c r="AQ18" s="778"/>
      <c r="AR18" s="778"/>
      <c r="AS18" s="778"/>
      <c r="AT18" s="778"/>
      <c r="AU18" s="779"/>
      <c r="AV18" s="779"/>
      <c r="AW18" s="779"/>
      <c r="AX18" s="779"/>
      <c r="AY18" s="780"/>
      <c r="AZ18" s="234"/>
      <c r="BA18" s="234"/>
      <c r="BB18" s="234"/>
      <c r="BC18" s="234"/>
      <c r="BD18" s="234"/>
      <c r="BE18" s="235"/>
      <c r="BF18" s="235"/>
      <c r="BG18" s="235"/>
      <c r="BH18" s="235"/>
      <c r="BI18" s="235"/>
      <c r="BJ18" s="235"/>
      <c r="BK18" s="235"/>
      <c r="BL18" s="235"/>
      <c r="BM18" s="235"/>
      <c r="BN18" s="235"/>
      <c r="BO18" s="235"/>
      <c r="BP18" s="235"/>
      <c r="BQ18" s="240">
        <v>12</v>
      </c>
      <c r="BR18" s="241"/>
      <c r="BS18" s="781"/>
      <c r="BT18" s="782"/>
      <c r="BU18" s="782"/>
      <c r="BV18" s="782"/>
      <c r="BW18" s="782"/>
      <c r="BX18" s="782"/>
      <c r="BY18" s="782"/>
      <c r="BZ18" s="782"/>
      <c r="CA18" s="782"/>
      <c r="CB18" s="782"/>
      <c r="CC18" s="782"/>
      <c r="CD18" s="782"/>
      <c r="CE18" s="782"/>
      <c r="CF18" s="782"/>
      <c r="CG18" s="783"/>
      <c r="CH18" s="792"/>
      <c r="CI18" s="793"/>
      <c r="CJ18" s="793"/>
      <c r="CK18" s="793"/>
      <c r="CL18" s="794"/>
      <c r="CM18" s="792"/>
      <c r="CN18" s="793"/>
      <c r="CO18" s="793"/>
      <c r="CP18" s="793"/>
      <c r="CQ18" s="794"/>
      <c r="CR18" s="792"/>
      <c r="CS18" s="793"/>
      <c r="CT18" s="793"/>
      <c r="CU18" s="793"/>
      <c r="CV18" s="794"/>
      <c r="CW18" s="792"/>
      <c r="CX18" s="793"/>
      <c r="CY18" s="793"/>
      <c r="CZ18" s="793"/>
      <c r="DA18" s="794"/>
      <c r="DB18" s="792"/>
      <c r="DC18" s="793"/>
      <c r="DD18" s="793"/>
      <c r="DE18" s="793"/>
      <c r="DF18" s="794"/>
      <c r="DG18" s="792"/>
      <c r="DH18" s="793"/>
      <c r="DI18" s="793"/>
      <c r="DJ18" s="793"/>
      <c r="DK18" s="794"/>
      <c r="DL18" s="792"/>
      <c r="DM18" s="793"/>
      <c r="DN18" s="793"/>
      <c r="DO18" s="793"/>
      <c r="DP18" s="794"/>
      <c r="DQ18" s="792"/>
      <c r="DR18" s="793"/>
      <c r="DS18" s="793"/>
      <c r="DT18" s="793"/>
      <c r="DU18" s="794"/>
      <c r="DV18" s="781"/>
      <c r="DW18" s="782"/>
      <c r="DX18" s="782"/>
      <c r="DY18" s="782"/>
      <c r="DZ18" s="795"/>
      <c r="EA18" s="236"/>
    </row>
    <row r="19" spans="1:131" s="237" customFormat="1" ht="26.25" customHeight="1" x14ac:dyDescent="0.15">
      <c r="A19" s="240">
        <v>13</v>
      </c>
      <c r="B19" s="768"/>
      <c r="C19" s="769"/>
      <c r="D19" s="769"/>
      <c r="E19" s="769"/>
      <c r="F19" s="769"/>
      <c r="G19" s="769"/>
      <c r="H19" s="769"/>
      <c r="I19" s="769"/>
      <c r="J19" s="769"/>
      <c r="K19" s="769"/>
      <c r="L19" s="769"/>
      <c r="M19" s="769"/>
      <c r="N19" s="769"/>
      <c r="O19" s="769"/>
      <c r="P19" s="770"/>
      <c r="Q19" s="771"/>
      <c r="R19" s="772"/>
      <c r="S19" s="772"/>
      <c r="T19" s="772"/>
      <c r="U19" s="772"/>
      <c r="V19" s="772"/>
      <c r="W19" s="772"/>
      <c r="X19" s="772"/>
      <c r="Y19" s="772"/>
      <c r="Z19" s="772"/>
      <c r="AA19" s="772"/>
      <c r="AB19" s="772"/>
      <c r="AC19" s="772"/>
      <c r="AD19" s="772"/>
      <c r="AE19" s="773"/>
      <c r="AF19" s="774"/>
      <c r="AG19" s="775"/>
      <c r="AH19" s="775"/>
      <c r="AI19" s="775"/>
      <c r="AJ19" s="776"/>
      <c r="AK19" s="777"/>
      <c r="AL19" s="778"/>
      <c r="AM19" s="778"/>
      <c r="AN19" s="778"/>
      <c r="AO19" s="778"/>
      <c r="AP19" s="778"/>
      <c r="AQ19" s="778"/>
      <c r="AR19" s="778"/>
      <c r="AS19" s="778"/>
      <c r="AT19" s="778"/>
      <c r="AU19" s="779"/>
      <c r="AV19" s="779"/>
      <c r="AW19" s="779"/>
      <c r="AX19" s="779"/>
      <c r="AY19" s="780"/>
      <c r="AZ19" s="234"/>
      <c r="BA19" s="234"/>
      <c r="BB19" s="234"/>
      <c r="BC19" s="234"/>
      <c r="BD19" s="234"/>
      <c r="BE19" s="235"/>
      <c r="BF19" s="235"/>
      <c r="BG19" s="235"/>
      <c r="BH19" s="235"/>
      <c r="BI19" s="235"/>
      <c r="BJ19" s="235"/>
      <c r="BK19" s="235"/>
      <c r="BL19" s="235"/>
      <c r="BM19" s="235"/>
      <c r="BN19" s="235"/>
      <c r="BO19" s="235"/>
      <c r="BP19" s="235"/>
      <c r="BQ19" s="240">
        <v>13</v>
      </c>
      <c r="BR19" s="241"/>
      <c r="BS19" s="781"/>
      <c r="BT19" s="782"/>
      <c r="BU19" s="782"/>
      <c r="BV19" s="782"/>
      <c r="BW19" s="782"/>
      <c r="BX19" s="782"/>
      <c r="BY19" s="782"/>
      <c r="BZ19" s="782"/>
      <c r="CA19" s="782"/>
      <c r="CB19" s="782"/>
      <c r="CC19" s="782"/>
      <c r="CD19" s="782"/>
      <c r="CE19" s="782"/>
      <c r="CF19" s="782"/>
      <c r="CG19" s="783"/>
      <c r="CH19" s="792"/>
      <c r="CI19" s="793"/>
      <c r="CJ19" s="793"/>
      <c r="CK19" s="793"/>
      <c r="CL19" s="794"/>
      <c r="CM19" s="792"/>
      <c r="CN19" s="793"/>
      <c r="CO19" s="793"/>
      <c r="CP19" s="793"/>
      <c r="CQ19" s="794"/>
      <c r="CR19" s="792"/>
      <c r="CS19" s="793"/>
      <c r="CT19" s="793"/>
      <c r="CU19" s="793"/>
      <c r="CV19" s="794"/>
      <c r="CW19" s="792"/>
      <c r="CX19" s="793"/>
      <c r="CY19" s="793"/>
      <c r="CZ19" s="793"/>
      <c r="DA19" s="794"/>
      <c r="DB19" s="792"/>
      <c r="DC19" s="793"/>
      <c r="DD19" s="793"/>
      <c r="DE19" s="793"/>
      <c r="DF19" s="794"/>
      <c r="DG19" s="792"/>
      <c r="DH19" s="793"/>
      <c r="DI19" s="793"/>
      <c r="DJ19" s="793"/>
      <c r="DK19" s="794"/>
      <c r="DL19" s="792"/>
      <c r="DM19" s="793"/>
      <c r="DN19" s="793"/>
      <c r="DO19" s="793"/>
      <c r="DP19" s="794"/>
      <c r="DQ19" s="792"/>
      <c r="DR19" s="793"/>
      <c r="DS19" s="793"/>
      <c r="DT19" s="793"/>
      <c r="DU19" s="794"/>
      <c r="DV19" s="781"/>
      <c r="DW19" s="782"/>
      <c r="DX19" s="782"/>
      <c r="DY19" s="782"/>
      <c r="DZ19" s="795"/>
      <c r="EA19" s="236"/>
    </row>
    <row r="20" spans="1:131" s="237" customFormat="1" ht="26.25" customHeight="1" x14ac:dyDescent="0.15">
      <c r="A20" s="240">
        <v>14</v>
      </c>
      <c r="B20" s="768"/>
      <c r="C20" s="769"/>
      <c r="D20" s="769"/>
      <c r="E20" s="769"/>
      <c r="F20" s="769"/>
      <c r="G20" s="769"/>
      <c r="H20" s="769"/>
      <c r="I20" s="769"/>
      <c r="J20" s="769"/>
      <c r="K20" s="769"/>
      <c r="L20" s="769"/>
      <c r="M20" s="769"/>
      <c r="N20" s="769"/>
      <c r="O20" s="769"/>
      <c r="P20" s="770"/>
      <c r="Q20" s="771"/>
      <c r="R20" s="772"/>
      <c r="S20" s="772"/>
      <c r="T20" s="772"/>
      <c r="U20" s="772"/>
      <c r="V20" s="772"/>
      <c r="W20" s="772"/>
      <c r="X20" s="772"/>
      <c r="Y20" s="772"/>
      <c r="Z20" s="772"/>
      <c r="AA20" s="772"/>
      <c r="AB20" s="772"/>
      <c r="AC20" s="772"/>
      <c r="AD20" s="772"/>
      <c r="AE20" s="773"/>
      <c r="AF20" s="774"/>
      <c r="AG20" s="775"/>
      <c r="AH20" s="775"/>
      <c r="AI20" s="775"/>
      <c r="AJ20" s="776"/>
      <c r="AK20" s="777"/>
      <c r="AL20" s="778"/>
      <c r="AM20" s="778"/>
      <c r="AN20" s="778"/>
      <c r="AO20" s="778"/>
      <c r="AP20" s="778"/>
      <c r="AQ20" s="778"/>
      <c r="AR20" s="778"/>
      <c r="AS20" s="778"/>
      <c r="AT20" s="778"/>
      <c r="AU20" s="779"/>
      <c r="AV20" s="779"/>
      <c r="AW20" s="779"/>
      <c r="AX20" s="779"/>
      <c r="AY20" s="780"/>
      <c r="AZ20" s="234"/>
      <c r="BA20" s="234"/>
      <c r="BB20" s="234"/>
      <c r="BC20" s="234"/>
      <c r="BD20" s="234"/>
      <c r="BE20" s="235"/>
      <c r="BF20" s="235"/>
      <c r="BG20" s="235"/>
      <c r="BH20" s="235"/>
      <c r="BI20" s="235"/>
      <c r="BJ20" s="235"/>
      <c r="BK20" s="235"/>
      <c r="BL20" s="235"/>
      <c r="BM20" s="235"/>
      <c r="BN20" s="235"/>
      <c r="BO20" s="235"/>
      <c r="BP20" s="235"/>
      <c r="BQ20" s="240">
        <v>14</v>
      </c>
      <c r="BR20" s="241"/>
      <c r="BS20" s="781"/>
      <c r="BT20" s="782"/>
      <c r="BU20" s="782"/>
      <c r="BV20" s="782"/>
      <c r="BW20" s="782"/>
      <c r="BX20" s="782"/>
      <c r="BY20" s="782"/>
      <c r="BZ20" s="782"/>
      <c r="CA20" s="782"/>
      <c r="CB20" s="782"/>
      <c r="CC20" s="782"/>
      <c r="CD20" s="782"/>
      <c r="CE20" s="782"/>
      <c r="CF20" s="782"/>
      <c r="CG20" s="783"/>
      <c r="CH20" s="792"/>
      <c r="CI20" s="793"/>
      <c r="CJ20" s="793"/>
      <c r="CK20" s="793"/>
      <c r="CL20" s="794"/>
      <c r="CM20" s="792"/>
      <c r="CN20" s="793"/>
      <c r="CO20" s="793"/>
      <c r="CP20" s="793"/>
      <c r="CQ20" s="794"/>
      <c r="CR20" s="792"/>
      <c r="CS20" s="793"/>
      <c r="CT20" s="793"/>
      <c r="CU20" s="793"/>
      <c r="CV20" s="794"/>
      <c r="CW20" s="792"/>
      <c r="CX20" s="793"/>
      <c r="CY20" s="793"/>
      <c r="CZ20" s="793"/>
      <c r="DA20" s="794"/>
      <c r="DB20" s="792"/>
      <c r="DC20" s="793"/>
      <c r="DD20" s="793"/>
      <c r="DE20" s="793"/>
      <c r="DF20" s="794"/>
      <c r="DG20" s="792"/>
      <c r="DH20" s="793"/>
      <c r="DI20" s="793"/>
      <c r="DJ20" s="793"/>
      <c r="DK20" s="794"/>
      <c r="DL20" s="792"/>
      <c r="DM20" s="793"/>
      <c r="DN20" s="793"/>
      <c r="DO20" s="793"/>
      <c r="DP20" s="794"/>
      <c r="DQ20" s="792"/>
      <c r="DR20" s="793"/>
      <c r="DS20" s="793"/>
      <c r="DT20" s="793"/>
      <c r="DU20" s="794"/>
      <c r="DV20" s="781"/>
      <c r="DW20" s="782"/>
      <c r="DX20" s="782"/>
      <c r="DY20" s="782"/>
      <c r="DZ20" s="795"/>
      <c r="EA20" s="236"/>
    </row>
    <row r="21" spans="1:131" s="237" customFormat="1" ht="26.25" customHeight="1" thickBot="1" x14ac:dyDescent="0.2">
      <c r="A21" s="240">
        <v>15</v>
      </c>
      <c r="B21" s="768"/>
      <c r="C21" s="769"/>
      <c r="D21" s="769"/>
      <c r="E21" s="769"/>
      <c r="F21" s="769"/>
      <c r="G21" s="769"/>
      <c r="H21" s="769"/>
      <c r="I21" s="769"/>
      <c r="J21" s="769"/>
      <c r="K21" s="769"/>
      <c r="L21" s="769"/>
      <c r="M21" s="769"/>
      <c r="N21" s="769"/>
      <c r="O21" s="769"/>
      <c r="P21" s="770"/>
      <c r="Q21" s="771"/>
      <c r="R21" s="772"/>
      <c r="S21" s="772"/>
      <c r="T21" s="772"/>
      <c r="U21" s="772"/>
      <c r="V21" s="772"/>
      <c r="W21" s="772"/>
      <c r="X21" s="772"/>
      <c r="Y21" s="772"/>
      <c r="Z21" s="772"/>
      <c r="AA21" s="772"/>
      <c r="AB21" s="772"/>
      <c r="AC21" s="772"/>
      <c r="AD21" s="772"/>
      <c r="AE21" s="773"/>
      <c r="AF21" s="774"/>
      <c r="AG21" s="775"/>
      <c r="AH21" s="775"/>
      <c r="AI21" s="775"/>
      <c r="AJ21" s="776"/>
      <c r="AK21" s="777"/>
      <c r="AL21" s="778"/>
      <c r="AM21" s="778"/>
      <c r="AN21" s="778"/>
      <c r="AO21" s="778"/>
      <c r="AP21" s="778"/>
      <c r="AQ21" s="778"/>
      <c r="AR21" s="778"/>
      <c r="AS21" s="778"/>
      <c r="AT21" s="778"/>
      <c r="AU21" s="779"/>
      <c r="AV21" s="779"/>
      <c r="AW21" s="779"/>
      <c r="AX21" s="779"/>
      <c r="AY21" s="780"/>
      <c r="AZ21" s="234"/>
      <c r="BA21" s="234"/>
      <c r="BB21" s="234"/>
      <c r="BC21" s="234"/>
      <c r="BD21" s="234"/>
      <c r="BE21" s="235"/>
      <c r="BF21" s="235"/>
      <c r="BG21" s="235"/>
      <c r="BH21" s="235"/>
      <c r="BI21" s="235"/>
      <c r="BJ21" s="235"/>
      <c r="BK21" s="235"/>
      <c r="BL21" s="235"/>
      <c r="BM21" s="235"/>
      <c r="BN21" s="235"/>
      <c r="BO21" s="235"/>
      <c r="BP21" s="235"/>
      <c r="BQ21" s="240">
        <v>15</v>
      </c>
      <c r="BR21" s="241"/>
      <c r="BS21" s="781"/>
      <c r="BT21" s="782"/>
      <c r="BU21" s="782"/>
      <c r="BV21" s="782"/>
      <c r="BW21" s="782"/>
      <c r="BX21" s="782"/>
      <c r="BY21" s="782"/>
      <c r="BZ21" s="782"/>
      <c r="CA21" s="782"/>
      <c r="CB21" s="782"/>
      <c r="CC21" s="782"/>
      <c r="CD21" s="782"/>
      <c r="CE21" s="782"/>
      <c r="CF21" s="782"/>
      <c r="CG21" s="783"/>
      <c r="CH21" s="792"/>
      <c r="CI21" s="793"/>
      <c r="CJ21" s="793"/>
      <c r="CK21" s="793"/>
      <c r="CL21" s="794"/>
      <c r="CM21" s="792"/>
      <c r="CN21" s="793"/>
      <c r="CO21" s="793"/>
      <c r="CP21" s="793"/>
      <c r="CQ21" s="794"/>
      <c r="CR21" s="792"/>
      <c r="CS21" s="793"/>
      <c r="CT21" s="793"/>
      <c r="CU21" s="793"/>
      <c r="CV21" s="794"/>
      <c r="CW21" s="792"/>
      <c r="CX21" s="793"/>
      <c r="CY21" s="793"/>
      <c r="CZ21" s="793"/>
      <c r="DA21" s="794"/>
      <c r="DB21" s="792"/>
      <c r="DC21" s="793"/>
      <c r="DD21" s="793"/>
      <c r="DE21" s="793"/>
      <c r="DF21" s="794"/>
      <c r="DG21" s="792"/>
      <c r="DH21" s="793"/>
      <c r="DI21" s="793"/>
      <c r="DJ21" s="793"/>
      <c r="DK21" s="794"/>
      <c r="DL21" s="792"/>
      <c r="DM21" s="793"/>
      <c r="DN21" s="793"/>
      <c r="DO21" s="793"/>
      <c r="DP21" s="794"/>
      <c r="DQ21" s="792"/>
      <c r="DR21" s="793"/>
      <c r="DS21" s="793"/>
      <c r="DT21" s="793"/>
      <c r="DU21" s="794"/>
      <c r="DV21" s="781"/>
      <c r="DW21" s="782"/>
      <c r="DX21" s="782"/>
      <c r="DY21" s="782"/>
      <c r="DZ21" s="795"/>
      <c r="EA21" s="236"/>
    </row>
    <row r="22" spans="1:131" s="237" customFormat="1" ht="26.25" customHeight="1" x14ac:dyDescent="0.15">
      <c r="A22" s="240">
        <v>16</v>
      </c>
      <c r="B22" s="768"/>
      <c r="C22" s="769"/>
      <c r="D22" s="769"/>
      <c r="E22" s="769"/>
      <c r="F22" s="769"/>
      <c r="G22" s="769"/>
      <c r="H22" s="769"/>
      <c r="I22" s="769"/>
      <c r="J22" s="769"/>
      <c r="K22" s="769"/>
      <c r="L22" s="769"/>
      <c r="M22" s="769"/>
      <c r="N22" s="769"/>
      <c r="O22" s="769"/>
      <c r="P22" s="770"/>
      <c r="Q22" s="796"/>
      <c r="R22" s="797"/>
      <c r="S22" s="797"/>
      <c r="T22" s="797"/>
      <c r="U22" s="797"/>
      <c r="V22" s="797"/>
      <c r="W22" s="797"/>
      <c r="X22" s="797"/>
      <c r="Y22" s="797"/>
      <c r="Z22" s="797"/>
      <c r="AA22" s="797"/>
      <c r="AB22" s="797"/>
      <c r="AC22" s="797"/>
      <c r="AD22" s="797"/>
      <c r="AE22" s="798"/>
      <c r="AF22" s="774"/>
      <c r="AG22" s="775"/>
      <c r="AH22" s="775"/>
      <c r="AI22" s="775"/>
      <c r="AJ22" s="776"/>
      <c r="AK22" s="811"/>
      <c r="AL22" s="812"/>
      <c r="AM22" s="812"/>
      <c r="AN22" s="812"/>
      <c r="AO22" s="812"/>
      <c r="AP22" s="812"/>
      <c r="AQ22" s="812"/>
      <c r="AR22" s="812"/>
      <c r="AS22" s="812"/>
      <c r="AT22" s="812"/>
      <c r="AU22" s="813"/>
      <c r="AV22" s="813"/>
      <c r="AW22" s="813"/>
      <c r="AX22" s="813"/>
      <c r="AY22" s="814"/>
      <c r="AZ22" s="815" t="s">
        <v>389</v>
      </c>
      <c r="BA22" s="815"/>
      <c r="BB22" s="815"/>
      <c r="BC22" s="815"/>
      <c r="BD22" s="816"/>
      <c r="BE22" s="235"/>
      <c r="BF22" s="235"/>
      <c r="BG22" s="235"/>
      <c r="BH22" s="235"/>
      <c r="BI22" s="235"/>
      <c r="BJ22" s="235"/>
      <c r="BK22" s="235"/>
      <c r="BL22" s="235"/>
      <c r="BM22" s="235"/>
      <c r="BN22" s="235"/>
      <c r="BO22" s="235"/>
      <c r="BP22" s="235"/>
      <c r="BQ22" s="240">
        <v>16</v>
      </c>
      <c r="BR22" s="241"/>
      <c r="BS22" s="781"/>
      <c r="BT22" s="782"/>
      <c r="BU22" s="782"/>
      <c r="BV22" s="782"/>
      <c r="BW22" s="782"/>
      <c r="BX22" s="782"/>
      <c r="BY22" s="782"/>
      <c r="BZ22" s="782"/>
      <c r="CA22" s="782"/>
      <c r="CB22" s="782"/>
      <c r="CC22" s="782"/>
      <c r="CD22" s="782"/>
      <c r="CE22" s="782"/>
      <c r="CF22" s="782"/>
      <c r="CG22" s="783"/>
      <c r="CH22" s="792"/>
      <c r="CI22" s="793"/>
      <c r="CJ22" s="793"/>
      <c r="CK22" s="793"/>
      <c r="CL22" s="794"/>
      <c r="CM22" s="792"/>
      <c r="CN22" s="793"/>
      <c r="CO22" s="793"/>
      <c r="CP22" s="793"/>
      <c r="CQ22" s="794"/>
      <c r="CR22" s="792"/>
      <c r="CS22" s="793"/>
      <c r="CT22" s="793"/>
      <c r="CU22" s="793"/>
      <c r="CV22" s="794"/>
      <c r="CW22" s="792"/>
      <c r="CX22" s="793"/>
      <c r="CY22" s="793"/>
      <c r="CZ22" s="793"/>
      <c r="DA22" s="794"/>
      <c r="DB22" s="792"/>
      <c r="DC22" s="793"/>
      <c r="DD22" s="793"/>
      <c r="DE22" s="793"/>
      <c r="DF22" s="794"/>
      <c r="DG22" s="792"/>
      <c r="DH22" s="793"/>
      <c r="DI22" s="793"/>
      <c r="DJ22" s="793"/>
      <c r="DK22" s="794"/>
      <c r="DL22" s="792"/>
      <c r="DM22" s="793"/>
      <c r="DN22" s="793"/>
      <c r="DO22" s="793"/>
      <c r="DP22" s="794"/>
      <c r="DQ22" s="792"/>
      <c r="DR22" s="793"/>
      <c r="DS22" s="793"/>
      <c r="DT22" s="793"/>
      <c r="DU22" s="794"/>
      <c r="DV22" s="781"/>
      <c r="DW22" s="782"/>
      <c r="DX22" s="782"/>
      <c r="DY22" s="782"/>
      <c r="DZ22" s="795"/>
      <c r="EA22" s="236"/>
    </row>
    <row r="23" spans="1:131" s="237" customFormat="1" ht="26.25" customHeight="1" thickBot="1" x14ac:dyDescent="0.2">
      <c r="A23" s="242" t="s">
        <v>390</v>
      </c>
      <c r="B23" s="799" t="s">
        <v>391</v>
      </c>
      <c r="C23" s="800"/>
      <c r="D23" s="800"/>
      <c r="E23" s="800"/>
      <c r="F23" s="800"/>
      <c r="G23" s="800"/>
      <c r="H23" s="800"/>
      <c r="I23" s="800"/>
      <c r="J23" s="800"/>
      <c r="K23" s="800"/>
      <c r="L23" s="800"/>
      <c r="M23" s="800"/>
      <c r="N23" s="800"/>
      <c r="O23" s="800"/>
      <c r="P23" s="801"/>
      <c r="Q23" s="802">
        <f>SUM(Q7:U22)</f>
        <v>13861</v>
      </c>
      <c r="R23" s="803"/>
      <c r="S23" s="803"/>
      <c r="T23" s="803"/>
      <c r="U23" s="803"/>
      <c r="V23" s="803">
        <f t="shared" ref="V23" si="0">SUM(V7:Z22)</f>
        <v>13270</v>
      </c>
      <c r="W23" s="803"/>
      <c r="X23" s="803"/>
      <c r="Y23" s="803"/>
      <c r="Z23" s="803"/>
      <c r="AA23" s="803">
        <f t="shared" ref="AA23" si="1">SUM(AA7:AE22)</f>
        <v>590</v>
      </c>
      <c r="AB23" s="803"/>
      <c r="AC23" s="803"/>
      <c r="AD23" s="803"/>
      <c r="AE23" s="804"/>
      <c r="AF23" s="805">
        <v>313</v>
      </c>
      <c r="AG23" s="803"/>
      <c r="AH23" s="803"/>
      <c r="AI23" s="803"/>
      <c r="AJ23" s="806"/>
      <c r="AK23" s="807"/>
      <c r="AL23" s="808"/>
      <c r="AM23" s="808"/>
      <c r="AN23" s="808"/>
      <c r="AO23" s="808"/>
      <c r="AP23" s="803">
        <f t="shared" ref="AP23" si="2">SUM(AP7:AT22)</f>
        <v>5284</v>
      </c>
      <c r="AQ23" s="803"/>
      <c r="AR23" s="803"/>
      <c r="AS23" s="803"/>
      <c r="AT23" s="803"/>
      <c r="AU23" s="809"/>
      <c r="AV23" s="809"/>
      <c r="AW23" s="809"/>
      <c r="AX23" s="809"/>
      <c r="AY23" s="810"/>
      <c r="AZ23" s="818" t="s">
        <v>392</v>
      </c>
      <c r="BA23" s="819"/>
      <c r="BB23" s="819"/>
      <c r="BC23" s="819"/>
      <c r="BD23" s="820"/>
      <c r="BE23" s="235"/>
      <c r="BF23" s="235"/>
      <c r="BG23" s="235"/>
      <c r="BH23" s="235"/>
      <c r="BI23" s="235"/>
      <c r="BJ23" s="235"/>
      <c r="BK23" s="235"/>
      <c r="BL23" s="235"/>
      <c r="BM23" s="235"/>
      <c r="BN23" s="235"/>
      <c r="BO23" s="235"/>
      <c r="BP23" s="235"/>
      <c r="BQ23" s="240">
        <v>17</v>
      </c>
      <c r="BR23" s="241"/>
      <c r="BS23" s="781"/>
      <c r="BT23" s="782"/>
      <c r="BU23" s="782"/>
      <c r="BV23" s="782"/>
      <c r="BW23" s="782"/>
      <c r="BX23" s="782"/>
      <c r="BY23" s="782"/>
      <c r="BZ23" s="782"/>
      <c r="CA23" s="782"/>
      <c r="CB23" s="782"/>
      <c r="CC23" s="782"/>
      <c r="CD23" s="782"/>
      <c r="CE23" s="782"/>
      <c r="CF23" s="782"/>
      <c r="CG23" s="783"/>
      <c r="CH23" s="792"/>
      <c r="CI23" s="793"/>
      <c r="CJ23" s="793"/>
      <c r="CK23" s="793"/>
      <c r="CL23" s="794"/>
      <c r="CM23" s="792"/>
      <c r="CN23" s="793"/>
      <c r="CO23" s="793"/>
      <c r="CP23" s="793"/>
      <c r="CQ23" s="794"/>
      <c r="CR23" s="792"/>
      <c r="CS23" s="793"/>
      <c r="CT23" s="793"/>
      <c r="CU23" s="793"/>
      <c r="CV23" s="794"/>
      <c r="CW23" s="792"/>
      <c r="CX23" s="793"/>
      <c r="CY23" s="793"/>
      <c r="CZ23" s="793"/>
      <c r="DA23" s="794"/>
      <c r="DB23" s="792"/>
      <c r="DC23" s="793"/>
      <c r="DD23" s="793"/>
      <c r="DE23" s="793"/>
      <c r="DF23" s="794"/>
      <c r="DG23" s="792"/>
      <c r="DH23" s="793"/>
      <c r="DI23" s="793"/>
      <c r="DJ23" s="793"/>
      <c r="DK23" s="794"/>
      <c r="DL23" s="792"/>
      <c r="DM23" s="793"/>
      <c r="DN23" s="793"/>
      <c r="DO23" s="793"/>
      <c r="DP23" s="794"/>
      <c r="DQ23" s="792"/>
      <c r="DR23" s="793"/>
      <c r="DS23" s="793"/>
      <c r="DT23" s="793"/>
      <c r="DU23" s="794"/>
      <c r="DV23" s="781"/>
      <c r="DW23" s="782"/>
      <c r="DX23" s="782"/>
      <c r="DY23" s="782"/>
      <c r="DZ23" s="795"/>
      <c r="EA23" s="236"/>
    </row>
    <row r="24" spans="1:131" s="237" customFormat="1" ht="26.25" customHeight="1" x14ac:dyDescent="0.15">
      <c r="A24" s="817" t="s">
        <v>393</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34"/>
      <c r="BA24" s="234"/>
      <c r="BB24" s="234"/>
      <c r="BC24" s="234"/>
      <c r="BD24" s="234"/>
      <c r="BE24" s="235"/>
      <c r="BF24" s="235"/>
      <c r="BG24" s="235"/>
      <c r="BH24" s="235"/>
      <c r="BI24" s="235"/>
      <c r="BJ24" s="235"/>
      <c r="BK24" s="235"/>
      <c r="BL24" s="235"/>
      <c r="BM24" s="235"/>
      <c r="BN24" s="235"/>
      <c r="BO24" s="235"/>
      <c r="BP24" s="235"/>
      <c r="BQ24" s="240">
        <v>18</v>
      </c>
      <c r="BR24" s="241"/>
      <c r="BS24" s="781"/>
      <c r="BT24" s="782"/>
      <c r="BU24" s="782"/>
      <c r="BV24" s="782"/>
      <c r="BW24" s="782"/>
      <c r="BX24" s="782"/>
      <c r="BY24" s="782"/>
      <c r="BZ24" s="782"/>
      <c r="CA24" s="782"/>
      <c r="CB24" s="782"/>
      <c r="CC24" s="782"/>
      <c r="CD24" s="782"/>
      <c r="CE24" s="782"/>
      <c r="CF24" s="782"/>
      <c r="CG24" s="783"/>
      <c r="CH24" s="792"/>
      <c r="CI24" s="793"/>
      <c r="CJ24" s="793"/>
      <c r="CK24" s="793"/>
      <c r="CL24" s="794"/>
      <c r="CM24" s="792"/>
      <c r="CN24" s="793"/>
      <c r="CO24" s="793"/>
      <c r="CP24" s="793"/>
      <c r="CQ24" s="794"/>
      <c r="CR24" s="792"/>
      <c r="CS24" s="793"/>
      <c r="CT24" s="793"/>
      <c r="CU24" s="793"/>
      <c r="CV24" s="794"/>
      <c r="CW24" s="792"/>
      <c r="CX24" s="793"/>
      <c r="CY24" s="793"/>
      <c r="CZ24" s="793"/>
      <c r="DA24" s="794"/>
      <c r="DB24" s="792"/>
      <c r="DC24" s="793"/>
      <c r="DD24" s="793"/>
      <c r="DE24" s="793"/>
      <c r="DF24" s="794"/>
      <c r="DG24" s="792"/>
      <c r="DH24" s="793"/>
      <c r="DI24" s="793"/>
      <c r="DJ24" s="793"/>
      <c r="DK24" s="794"/>
      <c r="DL24" s="792"/>
      <c r="DM24" s="793"/>
      <c r="DN24" s="793"/>
      <c r="DO24" s="793"/>
      <c r="DP24" s="794"/>
      <c r="DQ24" s="792"/>
      <c r="DR24" s="793"/>
      <c r="DS24" s="793"/>
      <c r="DT24" s="793"/>
      <c r="DU24" s="794"/>
      <c r="DV24" s="781"/>
      <c r="DW24" s="782"/>
      <c r="DX24" s="782"/>
      <c r="DY24" s="782"/>
      <c r="DZ24" s="795"/>
      <c r="EA24" s="236"/>
    </row>
    <row r="25" spans="1:131" ht="26.25" customHeight="1" thickBot="1" x14ac:dyDescent="0.2">
      <c r="A25" s="762" t="s">
        <v>394</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34"/>
      <c r="BK25" s="234"/>
      <c r="BL25" s="234"/>
      <c r="BM25" s="234"/>
      <c r="BN25" s="234"/>
      <c r="BO25" s="243"/>
      <c r="BP25" s="243"/>
      <c r="BQ25" s="240">
        <v>19</v>
      </c>
      <c r="BR25" s="241"/>
      <c r="BS25" s="781"/>
      <c r="BT25" s="782"/>
      <c r="BU25" s="782"/>
      <c r="BV25" s="782"/>
      <c r="BW25" s="782"/>
      <c r="BX25" s="782"/>
      <c r="BY25" s="782"/>
      <c r="BZ25" s="782"/>
      <c r="CA25" s="782"/>
      <c r="CB25" s="782"/>
      <c r="CC25" s="782"/>
      <c r="CD25" s="782"/>
      <c r="CE25" s="782"/>
      <c r="CF25" s="782"/>
      <c r="CG25" s="783"/>
      <c r="CH25" s="792"/>
      <c r="CI25" s="793"/>
      <c r="CJ25" s="793"/>
      <c r="CK25" s="793"/>
      <c r="CL25" s="794"/>
      <c r="CM25" s="792"/>
      <c r="CN25" s="793"/>
      <c r="CO25" s="793"/>
      <c r="CP25" s="793"/>
      <c r="CQ25" s="794"/>
      <c r="CR25" s="792"/>
      <c r="CS25" s="793"/>
      <c r="CT25" s="793"/>
      <c r="CU25" s="793"/>
      <c r="CV25" s="794"/>
      <c r="CW25" s="792"/>
      <c r="CX25" s="793"/>
      <c r="CY25" s="793"/>
      <c r="CZ25" s="793"/>
      <c r="DA25" s="794"/>
      <c r="DB25" s="792"/>
      <c r="DC25" s="793"/>
      <c r="DD25" s="793"/>
      <c r="DE25" s="793"/>
      <c r="DF25" s="794"/>
      <c r="DG25" s="792"/>
      <c r="DH25" s="793"/>
      <c r="DI25" s="793"/>
      <c r="DJ25" s="793"/>
      <c r="DK25" s="794"/>
      <c r="DL25" s="792"/>
      <c r="DM25" s="793"/>
      <c r="DN25" s="793"/>
      <c r="DO25" s="793"/>
      <c r="DP25" s="794"/>
      <c r="DQ25" s="792"/>
      <c r="DR25" s="793"/>
      <c r="DS25" s="793"/>
      <c r="DT25" s="793"/>
      <c r="DU25" s="794"/>
      <c r="DV25" s="781"/>
      <c r="DW25" s="782"/>
      <c r="DX25" s="782"/>
      <c r="DY25" s="782"/>
      <c r="DZ25" s="795"/>
      <c r="EA25" s="231"/>
    </row>
    <row r="26" spans="1:131" ht="26.25" customHeight="1" x14ac:dyDescent="0.15">
      <c r="A26" s="753" t="s">
        <v>371</v>
      </c>
      <c r="B26" s="754"/>
      <c r="C26" s="754"/>
      <c r="D26" s="754"/>
      <c r="E26" s="754"/>
      <c r="F26" s="754"/>
      <c r="G26" s="754"/>
      <c r="H26" s="754"/>
      <c r="I26" s="754"/>
      <c r="J26" s="754"/>
      <c r="K26" s="754"/>
      <c r="L26" s="754"/>
      <c r="M26" s="754"/>
      <c r="N26" s="754"/>
      <c r="O26" s="754"/>
      <c r="P26" s="755"/>
      <c r="Q26" s="730" t="s">
        <v>395</v>
      </c>
      <c r="R26" s="731"/>
      <c r="S26" s="731"/>
      <c r="T26" s="731"/>
      <c r="U26" s="732"/>
      <c r="V26" s="730" t="s">
        <v>396</v>
      </c>
      <c r="W26" s="731"/>
      <c r="X26" s="731"/>
      <c r="Y26" s="731"/>
      <c r="Z26" s="732"/>
      <c r="AA26" s="730" t="s">
        <v>397</v>
      </c>
      <c r="AB26" s="731"/>
      <c r="AC26" s="731"/>
      <c r="AD26" s="731"/>
      <c r="AE26" s="731"/>
      <c r="AF26" s="821" t="s">
        <v>398</v>
      </c>
      <c r="AG26" s="822"/>
      <c r="AH26" s="822"/>
      <c r="AI26" s="822"/>
      <c r="AJ26" s="823"/>
      <c r="AK26" s="731" t="s">
        <v>399</v>
      </c>
      <c r="AL26" s="731"/>
      <c r="AM26" s="731"/>
      <c r="AN26" s="731"/>
      <c r="AO26" s="732"/>
      <c r="AP26" s="730" t="s">
        <v>400</v>
      </c>
      <c r="AQ26" s="731"/>
      <c r="AR26" s="731"/>
      <c r="AS26" s="731"/>
      <c r="AT26" s="732"/>
      <c r="AU26" s="730" t="s">
        <v>401</v>
      </c>
      <c r="AV26" s="731"/>
      <c r="AW26" s="731"/>
      <c r="AX26" s="731"/>
      <c r="AY26" s="732"/>
      <c r="AZ26" s="730" t="s">
        <v>402</v>
      </c>
      <c r="BA26" s="731"/>
      <c r="BB26" s="731"/>
      <c r="BC26" s="731"/>
      <c r="BD26" s="732"/>
      <c r="BE26" s="730" t="s">
        <v>378</v>
      </c>
      <c r="BF26" s="731"/>
      <c r="BG26" s="731"/>
      <c r="BH26" s="731"/>
      <c r="BI26" s="742"/>
      <c r="BJ26" s="234"/>
      <c r="BK26" s="234"/>
      <c r="BL26" s="234"/>
      <c r="BM26" s="234"/>
      <c r="BN26" s="234"/>
      <c r="BO26" s="243"/>
      <c r="BP26" s="243"/>
      <c r="BQ26" s="240">
        <v>20</v>
      </c>
      <c r="BR26" s="241"/>
      <c r="BS26" s="781"/>
      <c r="BT26" s="782"/>
      <c r="BU26" s="782"/>
      <c r="BV26" s="782"/>
      <c r="BW26" s="782"/>
      <c r="BX26" s="782"/>
      <c r="BY26" s="782"/>
      <c r="BZ26" s="782"/>
      <c r="CA26" s="782"/>
      <c r="CB26" s="782"/>
      <c r="CC26" s="782"/>
      <c r="CD26" s="782"/>
      <c r="CE26" s="782"/>
      <c r="CF26" s="782"/>
      <c r="CG26" s="783"/>
      <c r="CH26" s="792"/>
      <c r="CI26" s="793"/>
      <c r="CJ26" s="793"/>
      <c r="CK26" s="793"/>
      <c r="CL26" s="794"/>
      <c r="CM26" s="792"/>
      <c r="CN26" s="793"/>
      <c r="CO26" s="793"/>
      <c r="CP26" s="793"/>
      <c r="CQ26" s="794"/>
      <c r="CR26" s="792"/>
      <c r="CS26" s="793"/>
      <c r="CT26" s="793"/>
      <c r="CU26" s="793"/>
      <c r="CV26" s="794"/>
      <c r="CW26" s="792"/>
      <c r="CX26" s="793"/>
      <c r="CY26" s="793"/>
      <c r="CZ26" s="793"/>
      <c r="DA26" s="794"/>
      <c r="DB26" s="792"/>
      <c r="DC26" s="793"/>
      <c r="DD26" s="793"/>
      <c r="DE26" s="793"/>
      <c r="DF26" s="794"/>
      <c r="DG26" s="792"/>
      <c r="DH26" s="793"/>
      <c r="DI26" s="793"/>
      <c r="DJ26" s="793"/>
      <c r="DK26" s="794"/>
      <c r="DL26" s="792"/>
      <c r="DM26" s="793"/>
      <c r="DN26" s="793"/>
      <c r="DO26" s="793"/>
      <c r="DP26" s="794"/>
      <c r="DQ26" s="792"/>
      <c r="DR26" s="793"/>
      <c r="DS26" s="793"/>
      <c r="DT26" s="793"/>
      <c r="DU26" s="794"/>
      <c r="DV26" s="781"/>
      <c r="DW26" s="782"/>
      <c r="DX26" s="782"/>
      <c r="DY26" s="782"/>
      <c r="DZ26" s="795"/>
      <c r="EA26" s="231"/>
    </row>
    <row r="27" spans="1:131" ht="26.25" customHeight="1" thickBot="1" x14ac:dyDescent="0.2">
      <c r="A27" s="756"/>
      <c r="B27" s="757"/>
      <c r="C27" s="757"/>
      <c r="D27" s="757"/>
      <c r="E27" s="757"/>
      <c r="F27" s="757"/>
      <c r="G27" s="757"/>
      <c r="H27" s="757"/>
      <c r="I27" s="757"/>
      <c r="J27" s="757"/>
      <c r="K27" s="757"/>
      <c r="L27" s="757"/>
      <c r="M27" s="757"/>
      <c r="N27" s="757"/>
      <c r="O27" s="757"/>
      <c r="P27" s="758"/>
      <c r="Q27" s="733"/>
      <c r="R27" s="734"/>
      <c r="S27" s="734"/>
      <c r="T27" s="734"/>
      <c r="U27" s="735"/>
      <c r="V27" s="733"/>
      <c r="W27" s="734"/>
      <c r="X27" s="734"/>
      <c r="Y27" s="734"/>
      <c r="Z27" s="735"/>
      <c r="AA27" s="733"/>
      <c r="AB27" s="734"/>
      <c r="AC27" s="734"/>
      <c r="AD27" s="734"/>
      <c r="AE27" s="734"/>
      <c r="AF27" s="824"/>
      <c r="AG27" s="825"/>
      <c r="AH27" s="825"/>
      <c r="AI27" s="825"/>
      <c r="AJ27" s="826"/>
      <c r="AK27" s="734"/>
      <c r="AL27" s="734"/>
      <c r="AM27" s="734"/>
      <c r="AN27" s="734"/>
      <c r="AO27" s="735"/>
      <c r="AP27" s="733"/>
      <c r="AQ27" s="734"/>
      <c r="AR27" s="734"/>
      <c r="AS27" s="734"/>
      <c r="AT27" s="735"/>
      <c r="AU27" s="733"/>
      <c r="AV27" s="734"/>
      <c r="AW27" s="734"/>
      <c r="AX27" s="734"/>
      <c r="AY27" s="735"/>
      <c r="AZ27" s="733"/>
      <c r="BA27" s="734"/>
      <c r="BB27" s="734"/>
      <c r="BC27" s="734"/>
      <c r="BD27" s="735"/>
      <c r="BE27" s="733"/>
      <c r="BF27" s="734"/>
      <c r="BG27" s="734"/>
      <c r="BH27" s="734"/>
      <c r="BI27" s="743"/>
      <c r="BJ27" s="234"/>
      <c r="BK27" s="234"/>
      <c r="BL27" s="234"/>
      <c r="BM27" s="234"/>
      <c r="BN27" s="234"/>
      <c r="BO27" s="243"/>
      <c r="BP27" s="243"/>
      <c r="BQ27" s="240">
        <v>21</v>
      </c>
      <c r="BR27" s="241"/>
      <c r="BS27" s="781"/>
      <c r="BT27" s="782"/>
      <c r="BU27" s="782"/>
      <c r="BV27" s="782"/>
      <c r="BW27" s="782"/>
      <c r="BX27" s="782"/>
      <c r="BY27" s="782"/>
      <c r="BZ27" s="782"/>
      <c r="CA27" s="782"/>
      <c r="CB27" s="782"/>
      <c r="CC27" s="782"/>
      <c r="CD27" s="782"/>
      <c r="CE27" s="782"/>
      <c r="CF27" s="782"/>
      <c r="CG27" s="783"/>
      <c r="CH27" s="792"/>
      <c r="CI27" s="793"/>
      <c r="CJ27" s="793"/>
      <c r="CK27" s="793"/>
      <c r="CL27" s="794"/>
      <c r="CM27" s="792"/>
      <c r="CN27" s="793"/>
      <c r="CO27" s="793"/>
      <c r="CP27" s="793"/>
      <c r="CQ27" s="794"/>
      <c r="CR27" s="792"/>
      <c r="CS27" s="793"/>
      <c r="CT27" s="793"/>
      <c r="CU27" s="793"/>
      <c r="CV27" s="794"/>
      <c r="CW27" s="792"/>
      <c r="CX27" s="793"/>
      <c r="CY27" s="793"/>
      <c r="CZ27" s="793"/>
      <c r="DA27" s="794"/>
      <c r="DB27" s="792"/>
      <c r="DC27" s="793"/>
      <c r="DD27" s="793"/>
      <c r="DE27" s="793"/>
      <c r="DF27" s="794"/>
      <c r="DG27" s="792"/>
      <c r="DH27" s="793"/>
      <c r="DI27" s="793"/>
      <c r="DJ27" s="793"/>
      <c r="DK27" s="794"/>
      <c r="DL27" s="792"/>
      <c r="DM27" s="793"/>
      <c r="DN27" s="793"/>
      <c r="DO27" s="793"/>
      <c r="DP27" s="794"/>
      <c r="DQ27" s="792"/>
      <c r="DR27" s="793"/>
      <c r="DS27" s="793"/>
      <c r="DT27" s="793"/>
      <c r="DU27" s="794"/>
      <c r="DV27" s="781"/>
      <c r="DW27" s="782"/>
      <c r="DX27" s="782"/>
      <c r="DY27" s="782"/>
      <c r="DZ27" s="795"/>
      <c r="EA27" s="231"/>
    </row>
    <row r="28" spans="1:131" ht="26.25" customHeight="1" thickTop="1" x14ac:dyDescent="0.15">
      <c r="A28" s="244">
        <v>1</v>
      </c>
      <c r="B28" s="744" t="s">
        <v>403</v>
      </c>
      <c r="C28" s="745"/>
      <c r="D28" s="745"/>
      <c r="E28" s="745"/>
      <c r="F28" s="745"/>
      <c r="G28" s="745"/>
      <c r="H28" s="745"/>
      <c r="I28" s="745"/>
      <c r="J28" s="745"/>
      <c r="K28" s="745"/>
      <c r="L28" s="745"/>
      <c r="M28" s="745"/>
      <c r="N28" s="745"/>
      <c r="O28" s="745"/>
      <c r="P28" s="746"/>
      <c r="Q28" s="831">
        <v>1610</v>
      </c>
      <c r="R28" s="832"/>
      <c r="S28" s="832"/>
      <c r="T28" s="832"/>
      <c r="U28" s="832"/>
      <c r="V28" s="832">
        <v>1588</v>
      </c>
      <c r="W28" s="832"/>
      <c r="X28" s="832"/>
      <c r="Y28" s="832"/>
      <c r="Z28" s="832"/>
      <c r="AA28" s="832">
        <v>22</v>
      </c>
      <c r="AB28" s="832"/>
      <c r="AC28" s="832"/>
      <c r="AD28" s="832"/>
      <c r="AE28" s="833"/>
      <c r="AF28" s="834">
        <v>22</v>
      </c>
      <c r="AG28" s="832"/>
      <c r="AH28" s="832"/>
      <c r="AI28" s="832"/>
      <c r="AJ28" s="835"/>
      <c r="AK28" s="836">
        <v>300</v>
      </c>
      <c r="AL28" s="827"/>
      <c r="AM28" s="827"/>
      <c r="AN28" s="827"/>
      <c r="AO28" s="827"/>
      <c r="AP28" s="827" t="s">
        <v>600</v>
      </c>
      <c r="AQ28" s="827"/>
      <c r="AR28" s="827"/>
      <c r="AS28" s="827"/>
      <c r="AT28" s="827"/>
      <c r="AU28" s="827" t="s">
        <v>600</v>
      </c>
      <c r="AV28" s="827"/>
      <c r="AW28" s="827"/>
      <c r="AX28" s="827"/>
      <c r="AY28" s="827"/>
      <c r="AZ28" s="828" t="s">
        <v>600</v>
      </c>
      <c r="BA28" s="828"/>
      <c r="BB28" s="828"/>
      <c r="BC28" s="828"/>
      <c r="BD28" s="828"/>
      <c r="BE28" s="829"/>
      <c r="BF28" s="829"/>
      <c r="BG28" s="829"/>
      <c r="BH28" s="829"/>
      <c r="BI28" s="830"/>
      <c r="BJ28" s="234"/>
      <c r="BK28" s="234"/>
      <c r="BL28" s="234"/>
      <c r="BM28" s="234"/>
      <c r="BN28" s="234"/>
      <c r="BO28" s="243"/>
      <c r="BP28" s="243"/>
      <c r="BQ28" s="240">
        <v>22</v>
      </c>
      <c r="BR28" s="241"/>
      <c r="BS28" s="781"/>
      <c r="BT28" s="782"/>
      <c r="BU28" s="782"/>
      <c r="BV28" s="782"/>
      <c r="BW28" s="782"/>
      <c r="BX28" s="782"/>
      <c r="BY28" s="782"/>
      <c r="BZ28" s="782"/>
      <c r="CA28" s="782"/>
      <c r="CB28" s="782"/>
      <c r="CC28" s="782"/>
      <c r="CD28" s="782"/>
      <c r="CE28" s="782"/>
      <c r="CF28" s="782"/>
      <c r="CG28" s="783"/>
      <c r="CH28" s="792"/>
      <c r="CI28" s="793"/>
      <c r="CJ28" s="793"/>
      <c r="CK28" s="793"/>
      <c r="CL28" s="794"/>
      <c r="CM28" s="792"/>
      <c r="CN28" s="793"/>
      <c r="CO28" s="793"/>
      <c r="CP28" s="793"/>
      <c r="CQ28" s="794"/>
      <c r="CR28" s="792"/>
      <c r="CS28" s="793"/>
      <c r="CT28" s="793"/>
      <c r="CU28" s="793"/>
      <c r="CV28" s="794"/>
      <c r="CW28" s="792"/>
      <c r="CX28" s="793"/>
      <c r="CY28" s="793"/>
      <c r="CZ28" s="793"/>
      <c r="DA28" s="794"/>
      <c r="DB28" s="792"/>
      <c r="DC28" s="793"/>
      <c r="DD28" s="793"/>
      <c r="DE28" s="793"/>
      <c r="DF28" s="794"/>
      <c r="DG28" s="792"/>
      <c r="DH28" s="793"/>
      <c r="DI28" s="793"/>
      <c r="DJ28" s="793"/>
      <c r="DK28" s="794"/>
      <c r="DL28" s="792"/>
      <c r="DM28" s="793"/>
      <c r="DN28" s="793"/>
      <c r="DO28" s="793"/>
      <c r="DP28" s="794"/>
      <c r="DQ28" s="792"/>
      <c r="DR28" s="793"/>
      <c r="DS28" s="793"/>
      <c r="DT28" s="793"/>
      <c r="DU28" s="794"/>
      <c r="DV28" s="781"/>
      <c r="DW28" s="782"/>
      <c r="DX28" s="782"/>
      <c r="DY28" s="782"/>
      <c r="DZ28" s="795"/>
      <c r="EA28" s="231"/>
    </row>
    <row r="29" spans="1:131" ht="26.25" customHeight="1" x14ac:dyDescent="0.15">
      <c r="A29" s="244">
        <v>2</v>
      </c>
      <c r="B29" s="768" t="s">
        <v>404</v>
      </c>
      <c r="C29" s="769"/>
      <c r="D29" s="769"/>
      <c r="E29" s="769"/>
      <c r="F29" s="769"/>
      <c r="G29" s="769"/>
      <c r="H29" s="769"/>
      <c r="I29" s="769"/>
      <c r="J29" s="769"/>
      <c r="K29" s="769"/>
      <c r="L29" s="769"/>
      <c r="M29" s="769"/>
      <c r="N29" s="769"/>
      <c r="O29" s="769"/>
      <c r="P29" s="770"/>
      <c r="Q29" s="771">
        <v>110</v>
      </c>
      <c r="R29" s="772"/>
      <c r="S29" s="772"/>
      <c r="T29" s="772"/>
      <c r="U29" s="772"/>
      <c r="V29" s="772">
        <v>110</v>
      </c>
      <c r="W29" s="772"/>
      <c r="X29" s="772"/>
      <c r="Y29" s="772"/>
      <c r="Z29" s="772"/>
      <c r="AA29" s="772">
        <v>0</v>
      </c>
      <c r="AB29" s="772"/>
      <c r="AC29" s="772"/>
      <c r="AD29" s="772"/>
      <c r="AE29" s="773"/>
      <c r="AF29" s="774">
        <v>0</v>
      </c>
      <c r="AG29" s="775"/>
      <c r="AH29" s="775"/>
      <c r="AI29" s="775"/>
      <c r="AJ29" s="776"/>
      <c r="AK29" s="839">
        <v>31</v>
      </c>
      <c r="AL29" s="840"/>
      <c r="AM29" s="840"/>
      <c r="AN29" s="840"/>
      <c r="AO29" s="840"/>
      <c r="AP29" s="840" t="s">
        <v>521</v>
      </c>
      <c r="AQ29" s="840"/>
      <c r="AR29" s="840"/>
      <c r="AS29" s="840"/>
      <c r="AT29" s="840"/>
      <c r="AU29" s="840" t="s">
        <v>521</v>
      </c>
      <c r="AV29" s="840"/>
      <c r="AW29" s="840"/>
      <c r="AX29" s="840"/>
      <c r="AY29" s="840"/>
      <c r="AZ29" s="841" t="s">
        <v>521</v>
      </c>
      <c r="BA29" s="841"/>
      <c r="BB29" s="841"/>
      <c r="BC29" s="841"/>
      <c r="BD29" s="841"/>
      <c r="BE29" s="837"/>
      <c r="BF29" s="837"/>
      <c r="BG29" s="837"/>
      <c r="BH29" s="837"/>
      <c r="BI29" s="838"/>
      <c r="BJ29" s="234"/>
      <c r="BK29" s="234"/>
      <c r="BL29" s="234"/>
      <c r="BM29" s="234"/>
      <c r="BN29" s="234"/>
      <c r="BO29" s="243"/>
      <c r="BP29" s="243"/>
      <c r="BQ29" s="240">
        <v>23</v>
      </c>
      <c r="BR29" s="241"/>
      <c r="BS29" s="781"/>
      <c r="BT29" s="782"/>
      <c r="BU29" s="782"/>
      <c r="BV29" s="782"/>
      <c r="BW29" s="782"/>
      <c r="BX29" s="782"/>
      <c r="BY29" s="782"/>
      <c r="BZ29" s="782"/>
      <c r="CA29" s="782"/>
      <c r="CB29" s="782"/>
      <c r="CC29" s="782"/>
      <c r="CD29" s="782"/>
      <c r="CE29" s="782"/>
      <c r="CF29" s="782"/>
      <c r="CG29" s="783"/>
      <c r="CH29" s="792"/>
      <c r="CI29" s="793"/>
      <c r="CJ29" s="793"/>
      <c r="CK29" s="793"/>
      <c r="CL29" s="794"/>
      <c r="CM29" s="792"/>
      <c r="CN29" s="793"/>
      <c r="CO29" s="793"/>
      <c r="CP29" s="793"/>
      <c r="CQ29" s="794"/>
      <c r="CR29" s="792"/>
      <c r="CS29" s="793"/>
      <c r="CT29" s="793"/>
      <c r="CU29" s="793"/>
      <c r="CV29" s="794"/>
      <c r="CW29" s="792"/>
      <c r="CX29" s="793"/>
      <c r="CY29" s="793"/>
      <c r="CZ29" s="793"/>
      <c r="DA29" s="794"/>
      <c r="DB29" s="792"/>
      <c r="DC29" s="793"/>
      <c r="DD29" s="793"/>
      <c r="DE29" s="793"/>
      <c r="DF29" s="794"/>
      <c r="DG29" s="792"/>
      <c r="DH29" s="793"/>
      <c r="DI29" s="793"/>
      <c r="DJ29" s="793"/>
      <c r="DK29" s="794"/>
      <c r="DL29" s="792"/>
      <c r="DM29" s="793"/>
      <c r="DN29" s="793"/>
      <c r="DO29" s="793"/>
      <c r="DP29" s="794"/>
      <c r="DQ29" s="792"/>
      <c r="DR29" s="793"/>
      <c r="DS29" s="793"/>
      <c r="DT29" s="793"/>
      <c r="DU29" s="794"/>
      <c r="DV29" s="781"/>
      <c r="DW29" s="782"/>
      <c r="DX29" s="782"/>
      <c r="DY29" s="782"/>
      <c r="DZ29" s="795"/>
      <c r="EA29" s="231"/>
    </row>
    <row r="30" spans="1:131" ht="26.25" customHeight="1" x14ac:dyDescent="0.15">
      <c r="A30" s="244">
        <v>3</v>
      </c>
      <c r="B30" s="768" t="s">
        <v>405</v>
      </c>
      <c r="C30" s="769"/>
      <c r="D30" s="769"/>
      <c r="E30" s="769"/>
      <c r="F30" s="769"/>
      <c r="G30" s="769"/>
      <c r="H30" s="769"/>
      <c r="I30" s="769"/>
      <c r="J30" s="769"/>
      <c r="K30" s="769"/>
      <c r="L30" s="769"/>
      <c r="M30" s="769"/>
      <c r="N30" s="769"/>
      <c r="O30" s="769"/>
      <c r="P30" s="770"/>
      <c r="Q30" s="771">
        <v>547</v>
      </c>
      <c r="R30" s="772"/>
      <c r="S30" s="772"/>
      <c r="T30" s="772"/>
      <c r="U30" s="772"/>
      <c r="V30" s="772">
        <v>546</v>
      </c>
      <c r="W30" s="772"/>
      <c r="X30" s="772"/>
      <c r="Y30" s="772"/>
      <c r="Z30" s="772"/>
      <c r="AA30" s="772">
        <v>1</v>
      </c>
      <c r="AB30" s="772"/>
      <c r="AC30" s="772"/>
      <c r="AD30" s="772"/>
      <c r="AE30" s="773"/>
      <c r="AF30" s="774">
        <v>664</v>
      </c>
      <c r="AG30" s="775"/>
      <c r="AH30" s="775"/>
      <c r="AI30" s="775"/>
      <c r="AJ30" s="776"/>
      <c r="AK30" s="839">
        <v>16</v>
      </c>
      <c r="AL30" s="840"/>
      <c r="AM30" s="840"/>
      <c r="AN30" s="840"/>
      <c r="AO30" s="840"/>
      <c r="AP30" s="840">
        <v>625</v>
      </c>
      <c r="AQ30" s="840"/>
      <c r="AR30" s="840"/>
      <c r="AS30" s="840"/>
      <c r="AT30" s="840"/>
      <c r="AU30" s="840">
        <v>625</v>
      </c>
      <c r="AV30" s="840"/>
      <c r="AW30" s="840"/>
      <c r="AX30" s="840"/>
      <c r="AY30" s="840"/>
      <c r="AZ30" s="841" t="s">
        <v>600</v>
      </c>
      <c r="BA30" s="841"/>
      <c r="BB30" s="841"/>
      <c r="BC30" s="841"/>
      <c r="BD30" s="841"/>
      <c r="BE30" s="837" t="s">
        <v>406</v>
      </c>
      <c r="BF30" s="837"/>
      <c r="BG30" s="837"/>
      <c r="BH30" s="837"/>
      <c r="BI30" s="838"/>
      <c r="BJ30" s="234"/>
      <c r="BK30" s="234"/>
      <c r="BL30" s="234"/>
      <c r="BM30" s="234"/>
      <c r="BN30" s="234"/>
      <c r="BO30" s="243"/>
      <c r="BP30" s="243"/>
      <c r="BQ30" s="240">
        <v>24</v>
      </c>
      <c r="BR30" s="241"/>
      <c r="BS30" s="781"/>
      <c r="BT30" s="782"/>
      <c r="BU30" s="782"/>
      <c r="BV30" s="782"/>
      <c r="BW30" s="782"/>
      <c r="BX30" s="782"/>
      <c r="BY30" s="782"/>
      <c r="BZ30" s="782"/>
      <c r="CA30" s="782"/>
      <c r="CB30" s="782"/>
      <c r="CC30" s="782"/>
      <c r="CD30" s="782"/>
      <c r="CE30" s="782"/>
      <c r="CF30" s="782"/>
      <c r="CG30" s="783"/>
      <c r="CH30" s="792"/>
      <c r="CI30" s="793"/>
      <c r="CJ30" s="793"/>
      <c r="CK30" s="793"/>
      <c r="CL30" s="794"/>
      <c r="CM30" s="792"/>
      <c r="CN30" s="793"/>
      <c r="CO30" s="793"/>
      <c r="CP30" s="793"/>
      <c r="CQ30" s="794"/>
      <c r="CR30" s="792"/>
      <c r="CS30" s="793"/>
      <c r="CT30" s="793"/>
      <c r="CU30" s="793"/>
      <c r="CV30" s="794"/>
      <c r="CW30" s="792"/>
      <c r="CX30" s="793"/>
      <c r="CY30" s="793"/>
      <c r="CZ30" s="793"/>
      <c r="DA30" s="794"/>
      <c r="DB30" s="792"/>
      <c r="DC30" s="793"/>
      <c r="DD30" s="793"/>
      <c r="DE30" s="793"/>
      <c r="DF30" s="794"/>
      <c r="DG30" s="792"/>
      <c r="DH30" s="793"/>
      <c r="DI30" s="793"/>
      <c r="DJ30" s="793"/>
      <c r="DK30" s="794"/>
      <c r="DL30" s="792"/>
      <c r="DM30" s="793"/>
      <c r="DN30" s="793"/>
      <c r="DO30" s="793"/>
      <c r="DP30" s="794"/>
      <c r="DQ30" s="792"/>
      <c r="DR30" s="793"/>
      <c r="DS30" s="793"/>
      <c r="DT30" s="793"/>
      <c r="DU30" s="794"/>
      <c r="DV30" s="781"/>
      <c r="DW30" s="782"/>
      <c r="DX30" s="782"/>
      <c r="DY30" s="782"/>
      <c r="DZ30" s="795"/>
      <c r="EA30" s="231"/>
    </row>
    <row r="31" spans="1:131" ht="26.25" customHeight="1" x14ac:dyDescent="0.15">
      <c r="A31" s="244">
        <v>4</v>
      </c>
      <c r="B31" s="768" t="s">
        <v>407</v>
      </c>
      <c r="C31" s="769"/>
      <c r="D31" s="769"/>
      <c r="E31" s="769"/>
      <c r="F31" s="769"/>
      <c r="G31" s="769"/>
      <c r="H31" s="769"/>
      <c r="I31" s="769"/>
      <c r="J31" s="769"/>
      <c r="K31" s="769"/>
      <c r="L31" s="769"/>
      <c r="M31" s="769"/>
      <c r="N31" s="769"/>
      <c r="O31" s="769"/>
      <c r="P31" s="770"/>
      <c r="Q31" s="771">
        <v>789</v>
      </c>
      <c r="R31" s="772"/>
      <c r="S31" s="772"/>
      <c r="T31" s="772"/>
      <c r="U31" s="772"/>
      <c r="V31" s="772">
        <v>745</v>
      </c>
      <c r="W31" s="772"/>
      <c r="X31" s="772"/>
      <c r="Y31" s="772"/>
      <c r="Z31" s="772"/>
      <c r="AA31" s="772">
        <v>44</v>
      </c>
      <c r="AB31" s="772"/>
      <c r="AC31" s="772"/>
      <c r="AD31" s="772"/>
      <c r="AE31" s="773"/>
      <c r="AF31" s="774">
        <v>9</v>
      </c>
      <c r="AG31" s="775"/>
      <c r="AH31" s="775"/>
      <c r="AI31" s="775"/>
      <c r="AJ31" s="776"/>
      <c r="AK31" s="839">
        <v>143</v>
      </c>
      <c r="AL31" s="840"/>
      <c r="AM31" s="840"/>
      <c r="AN31" s="840"/>
      <c r="AO31" s="840"/>
      <c r="AP31" s="840">
        <v>833</v>
      </c>
      <c r="AQ31" s="840"/>
      <c r="AR31" s="840"/>
      <c r="AS31" s="840"/>
      <c r="AT31" s="840"/>
      <c r="AU31" s="840">
        <v>833</v>
      </c>
      <c r="AV31" s="840"/>
      <c r="AW31" s="840"/>
      <c r="AX31" s="840"/>
      <c r="AY31" s="840"/>
      <c r="AZ31" s="841" t="s">
        <v>600</v>
      </c>
      <c r="BA31" s="841"/>
      <c r="BB31" s="841"/>
      <c r="BC31" s="841"/>
      <c r="BD31" s="841"/>
      <c r="BE31" s="837" t="s">
        <v>408</v>
      </c>
      <c r="BF31" s="837"/>
      <c r="BG31" s="837"/>
      <c r="BH31" s="837"/>
      <c r="BI31" s="838"/>
      <c r="BJ31" s="234"/>
      <c r="BK31" s="234"/>
      <c r="BL31" s="234"/>
      <c r="BM31" s="234"/>
      <c r="BN31" s="234"/>
      <c r="BO31" s="243"/>
      <c r="BP31" s="243"/>
      <c r="BQ31" s="240">
        <v>25</v>
      </c>
      <c r="BR31" s="241"/>
      <c r="BS31" s="781"/>
      <c r="BT31" s="782"/>
      <c r="BU31" s="782"/>
      <c r="BV31" s="782"/>
      <c r="BW31" s="782"/>
      <c r="BX31" s="782"/>
      <c r="BY31" s="782"/>
      <c r="BZ31" s="782"/>
      <c r="CA31" s="782"/>
      <c r="CB31" s="782"/>
      <c r="CC31" s="782"/>
      <c r="CD31" s="782"/>
      <c r="CE31" s="782"/>
      <c r="CF31" s="782"/>
      <c r="CG31" s="783"/>
      <c r="CH31" s="792"/>
      <c r="CI31" s="793"/>
      <c r="CJ31" s="793"/>
      <c r="CK31" s="793"/>
      <c r="CL31" s="794"/>
      <c r="CM31" s="792"/>
      <c r="CN31" s="793"/>
      <c r="CO31" s="793"/>
      <c r="CP31" s="793"/>
      <c r="CQ31" s="794"/>
      <c r="CR31" s="792"/>
      <c r="CS31" s="793"/>
      <c r="CT31" s="793"/>
      <c r="CU31" s="793"/>
      <c r="CV31" s="794"/>
      <c r="CW31" s="792"/>
      <c r="CX31" s="793"/>
      <c r="CY31" s="793"/>
      <c r="CZ31" s="793"/>
      <c r="DA31" s="794"/>
      <c r="DB31" s="792"/>
      <c r="DC31" s="793"/>
      <c r="DD31" s="793"/>
      <c r="DE31" s="793"/>
      <c r="DF31" s="794"/>
      <c r="DG31" s="792"/>
      <c r="DH31" s="793"/>
      <c r="DI31" s="793"/>
      <c r="DJ31" s="793"/>
      <c r="DK31" s="794"/>
      <c r="DL31" s="792"/>
      <c r="DM31" s="793"/>
      <c r="DN31" s="793"/>
      <c r="DO31" s="793"/>
      <c r="DP31" s="794"/>
      <c r="DQ31" s="792"/>
      <c r="DR31" s="793"/>
      <c r="DS31" s="793"/>
      <c r="DT31" s="793"/>
      <c r="DU31" s="794"/>
      <c r="DV31" s="781"/>
      <c r="DW31" s="782"/>
      <c r="DX31" s="782"/>
      <c r="DY31" s="782"/>
      <c r="DZ31" s="795"/>
      <c r="EA31" s="231"/>
    </row>
    <row r="32" spans="1:131" ht="26.25" customHeight="1" x14ac:dyDescent="0.15">
      <c r="A32" s="244">
        <v>5</v>
      </c>
      <c r="B32" s="768"/>
      <c r="C32" s="769"/>
      <c r="D32" s="769"/>
      <c r="E32" s="769"/>
      <c r="F32" s="769"/>
      <c r="G32" s="769"/>
      <c r="H32" s="769"/>
      <c r="I32" s="769"/>
      <c r="J32" s="769"/>
      <c r="K32" s="769"/>
      <c r="L32" s="769"/>
      <c r="M32" s="769"/>
      <c r="N32" s="769"/>
      <c r="O32" s="769"/>
      <c r="P32" s="770"/>
      <c r="Q32" s="771"/>
      <c r="R32" s="772"/>
      <c r="S32" s="772"/>
      <c r="T32" s="772"/>
      <c r="U32" s="772"/>
      <c r="V32" s="772"/>
      <c r="W32" s="772"/>
      <c r="X32" s="772"/>
      <c r="Y32" s="772"/>
      <c r="Z32" s="772"/>
      <c r="AA32" s="772"/>
      <c r="AB32" s="772"/>
      <c r="AC32" s="772"/>
      <c r="AD32" s="772"/>
      <c r="AE32" s="773"/>
      <c r="AF32" s="774"/>
      <c r="AG32" s="775"/>
      <c r="AH32" s="775"/>
      <c r="AI32" s="775"/>
      <c r="AJ32" s="776"/>
      <c r="AK32" s="839"/>
      <c r="AL32" s="840"/>
      <c r="AM32" s="840"/>
      <c r="AN32" s="840"/>
      <c r="AO32" s="840"/>
      <c r="AP32" s="840"/>
      <c r="AQ32" s="840"/>
      <c r="AR32" s="840"/>
      <c r="AS32" s="840"/>
      <c r="AT32" s="840"/>
      <c r="AU32" s="840"/>
      <c r="AV32" s="840"/>
      <c r="AW32" s="840"/>
      <c r="AX32" s="840"/>
      <c r="AY32" s="840"/>
      <c r="AZ32" s="841"/>
      <c r="BA32" s="841"/>
      <c r="BB32" s="841"/>
      <c r="BC32" s="841"/>
      <c r="BD32" s="841"/>
      <c r="BE32" s="837"/>
      <c r="BF32" s="837"/>
      <c r="BG32" s="837"/>
      <c r="BH32" s="837"/>
      <c r="BI32" s="838"/>
      <c r="BJ32" s="234"/>
      <c r="BK32" s="234"/>
      <c r="BL32" s="234"/>
      <c r="BM32" s="234"/>
      <c r="BN32" s="234"/>
      <c r="BO32" s="243"/>
      <c r="BP32" s="243"/>
      <c r="BQ32" s="240">
        <v>26</v>
      </c>
      <c r="BR32" s="241"/>
      <c r="BS32" s="781"/>
      <c r="BT32" s="782"/>
      <c r="BU32" s="782"/>
      <c r="BV32" s="782"/>
      <c r="BW32" s="782"/>
      <c r="BX32" s="782"/>
      <c r="BY32" s="782"/>
      <c r="BZ32" s="782"/>
      <c r="CA32" s="782"/>
      <c r="CB32" s="782"/>
      <c r="CC32" s="782"/>
      <c r="CD32" s="782"/>
      <c r="CE32" s="782"/>
      <c r="CF32" s="782"/>
      <c r="CG32" s="783"/>
      <c r="CH32" s="792"/>
      <c r="CI32" s="793"/>
      <c r="CJ32" s="793"/>
      <c r="CK32" s="793"/>
      <c r="CL32" s="794"/>
      <c r="CM32" s="792"/>
      <c r="CN32" s="793"/>
      <c r="CO32" s="793"/>
      <c r="CP32" s="793"/>
      <c r="CQ32" s="794"/>
      <c r="CR32" s="792"/>
      <c r="CS32" s="793"/>
      <c r="CT32" s="793"/>
      <c r="CU32" s="793"/>
      <c r="CV32" s="794"/>
      <c r="CW32" s="792"/>
      <c r="CX32" s="793"/>
      <c r="CY32" s="793"/>
      <c r="CZ32" s="793"/>
      <c r="DA32" s="794"/>
      <c r="DB32" s="792"/>
      <c r="DC32" s="793"/>
      <c r="DD32" s="793"/>
      <c r="DE32" s="793"/>
      <c r="DF32" s="794"/>
      <c r="DG32" s="792"/>
      <c r="DH32" s="793"/>
      <c r="DI32" s="793"/>
      <c r="DJ32" s="793"/>
      <c r="DK32" s="794"/>
      <c r="DL32" s="792"/>
      <c r="DM32" s="793"/>
      <c r="DN32" s="793"/>
      <c r="DO32" s="793"/>
      <c r="DP32" s="794"/>
      <c r="DQ32" s="792"/>
      <c r="DR32" s="793"/>
      <c r="DS32" s="793"/>
      <c r="DT32" s="793"/>
      <c r="DU32" s="794"/>
      <c r="DV32" s="781"/>
      <c r="DW32" s="782"/>
      <c r="DX32" s="782"/>
      <c r="DY32" s="782"/>
      <c r="DZ32" s="795"/>
      <c r="EA32" s="231"/>
    </row>
    <row r="33" spans="1:131" ht="26.25" customHeight="1" x14ac:dyDescent="0.15">
      <c r="A33" s="244">
        <v>6</v>
      </c>
      <c r="B33" s="768"/>
      <c r="C33" s="769"/>
      <c r="D33" s="769"/>
      <c r="E33" s="769"/>
      <c r="F33" s="769"/>
      <c r="G33" s="769"/>
      <c r="H33" s="769"/>
      <c r="I33" s="769"/>
      <c r="J33" s="769"/>
      <c r="K33" s="769"/>
      <c r="L33" s="769"/>
      <c r="M33" s="769"/>
      <c r="N33" s="769"/>
      <c r="O33" s="769"/>
      <c r="P33" s="770"/>
      <c r="Q33" s="771"/>
      <c r="R33" s="772"/>
      <c r="S33" s="772"/>
      <c r="T33" s="772"/>
      <c r="U33" s="772"/>
      <c r="V33" s="772"/>
      <c r="W33" s="772"/>
      <c r="X33" s="772"/>
      <c r="Y33" s="772"/>
      <c r="Z33" s="772"/>
      <c r="AA33" s="772"/>
      <c r="AB33" s="772"/>
      <c r="AC33" s="772"/>
      <c r="AD33" s="772"/>
      <c r="AE33" s="773"/>
      <c r="AF33" s="774"/>
      <c r="AG33" s="775"/>
      <c r="AH33" s="775"/>
      <c r="AI33" s="775"/>
      <c r="AJ33" s="776"/>
      <c r="AK33" s="839"/>
      <c r="AL33" s="840"/>
      <c r="AM33" s="840"/>
      <c r="AN33" s="840"/>
      <c r="AO33" s="840"/>
      <c r="AP33" s="840"/>
      <c r="AQ33" s="840"/>
      <c r="AR33" s="840"/>
      <c r="AS33" s="840"/>
      <c r="AT33" s="840"/>
      <c r="AU33" s="840"/>
      <c r="AV33" s="840"/>
      <c r="AW33" s="840"/>
      <c r="AX33" s="840"/>
      <c r="AY33" s="840"/>
      <c r="AZ33" s="841"/>
      <c r="BA33" s="841"/>
      <c r="BB33" s="841"/>
      <c r="BC33" s="841"/>
      <c r="BD33" s="841"/>
      <c r="BE33" s="837"/>
      <c r="BF33" s="837"/>
      <c r="BG33" s="837"/>
      <c r="BH33" s="837"/>
      <c r="BI33" s="838"/>
      <c r="BJ33" s="234"/>
      <c r="BK33" s="234"/>
      <c r="BL33" s="234"/>
      <c r="BM33" s="234"/>
      <c r="BN33" s="234"/>
      <c r="BO33" s="243"/>
      <c r="BP33" s="243"/>
      <c r="BQ33" s="240">
        <v>27</v>
      </c>
      <c r="BR33" s="241"/>
      <c r="BS33" s="781"/>
      <c r="BT33" s="782"/>
      <c r="BU33" s="782"/>
      <c r="BV33" s="782"/>
      <c r="BW33" s="782"/>
      <c r="BX33" s="782"/>
      <c r="BY33" s="782"/>
      <c r="BZ33" s="782"/>
      <c r="CA33" s="782"/>
      <c r="CB33" s="782"/>
      <c r="CC33" s="782"/>
      <c r="CD33" s="782"/>
      <c r="CE33" s="782"/>
      <c r="CF33" s="782"/>
      <c r="CG33" s="783"/>
      <c r="CH33" s="792"/>
      <c r="CI33" s="793"/>
      <c r="CJ33" s="793"/>
      <c r="CK33" s="793"/>
      <c r="CL33" s="794"/>
      <c r="CM33" s="792"/>
      <c r="CN33" s="793"/>
      <c r="CO33" s="793"/>
      <c r="CP33" s="793"/>
      <c r="CQ33" s="794"/>
      <c r="CR33" s="792"/>
      <c r="CS33" s="793"/>
      <c r="CT33" s="793"/>
      <c r="CU33" s="793"/>
      <c r="CV33" s="794"/>
      <c r="CW33" s="792"/>
      <c r="CX33" s="793"/>
      <c r="CY33" s="793"/>
      <c r="CZ33" s="793"/>
      <c r="DA33" s="794"/>
      <c r="DB33" s="792"/>
      <c r="DC33" s="793"/>
      <c r="DD33" s="793"/>
      <c r="DE33" s="793"/>
      <c r="DF33" s="794"/>
      <c r="DG33" s="792"/>
      <c r="DH33" s="793"/>
      <c r="DI33" s="793"/>
      <c r="DJ33" s="793"/>
      <c r="DK33" s="794"/>
      <c r="DL33" s="792"/>
      <c r="DM33" s="793"/>
      <c r="DN33" s="793"/>
      <c r="DO33" s="793"/>
      <c r="DP33" s="794"/>
      <c r="DQ33" s="792"/>
      <c r="DR33" s="793"/>
      <c r="DS33" s="793"/>
      <c r="DT33" s="793"/>
      <c r="DU33" s="794"/>
      <c r="DV33" s="781"/>
      <c r="DW33" s="782"/>
      <c r="DX33" s="782"/>
      <c r="DY33" s="782"/>
      <c r="DZ33" s="795"/>
      <c r="EA33" s="231"/>
    </row>
    <row r="34" spans="1:131" ht="26.25" customHeight="1" x14ac:dyDescent="0.15">
      <c r="A34" s="244">
        <v>7</v>
      </c>
      <c r="B34" s="768"/>
      <c r="C34" s="769"/>
      <c r="D34" s="769"/>
      <c r="E34" s="769"/>
      <c r="F34" s="769"/>
      <c r="G34" s="769"/>
      <c r="H34" s="769"/>
      <c r="I34" s="769"/>
      <c r="J34" s="769"/>
      <c r="K34" s="769"/>
      <c r="L34" s="769"/>
      <c r="M34" s="769"/>
      <c r="N34" s="769"/>
      <c r="O34" s="769"/>
      <c r="P34" s="770"/>
      <c r="Q34" s="771"/>
      <c r="R34" s="772"/>
      <c r="S34" s="772"/>
      <c r="T34" s="772"/>
      <c r="U34" s="772"/>
      <c r="V34" s="772"/>
      <c r="W34" s="772"/>
      <c r="X34" s="772"/>
      <c r="Y34" s="772"/>
      <c r="Z34" s="772"/>
      <c r="AA34" s="772"/>
      <c r="AB34" s="772"/>
      <c r="AC34" s="772"/>
      <c r="AD34" s="772"/>
      <c r="AE34" s="773"/>
      <c r="AF34" s="774"/>
      <c r="AG34" s="775"/>
      <c r="AH34" s="775"/>
      <c r="AI34" s="775"/>
      <c r="AJ34" s="776"/>
      <c r="AK34" s="839"/>
      <c r="AL34" s="840"/>
      <c r="AM34" s="840"/>
      <c r="AN34" s="840"/>
      <c r="AO34" s="840"/>
      <c r="AP34" s="840"/>
      <c r="AQ34" s="840"/>
      <c r="AR34" s="840"/>
      <c r="AS34" s="840"/>
      <c r="AT34" s="840"/>
      <c r="AU34" s="840"/>
      <c r="AV34" s="840"/>
      <c r="AW34" s="840"/>
      <c r="AX34" s="840"/>
      <c r="AY34" s="840"/>
      <c r="AZ34" s="841"/>
      <c r="BA34" s="841"/>
      <c r="BB34" s="841"/>
      <c r="BC34" s="841"/>
      <c r="BD34" s="841"/>
      <c r="BE34" s="837"/>
      <c r="BF34" s="837"/>
      <c r="BG34" s="837"/>
      <c r="BH34" s="837"/>
      <c r="BI34" s="838"/>
      <c r="BJ34" s="234"/>
      <c r="BK34" s="234"/>
      <c r="BL34" s="234"/>
      <c r="BM34" s="234"/>
      <c r="BN34" s="234"/>
      <c r="BO34" s="243"/>
      <c r="BP34" s="243"/>
      <c r="BQ34" s="240">
        <v>28</v>
      </c>
      <c r="BR34" s="241"/>
      <c r="BS34" s="781"/>
      <c r="BT34" s="782"/>
      <c r="BU34" s="782"/>
      <c r="BV34" s="782"/>
      <c r="BW34" s="782"/>
      <c r="BX34" s="782"/>
      <c r="BY34" s="782"/>
      <c r="BZ34" s="782"/>
      <c r="CA34" s="782"/>
      <c r="CB34" s="782"/>
      <c r="CC34" s="782"/>
      <c r="CD34" s="782"/>
      <c r="CE34" s="782"/>
      <c r="CF34" s="782"/>
      <c r="CG34" s="783"/>
      <c r="CH34" s="792"/>
      <c r="CI34" s="793"/>
      <c r="CJ34" s="793"/>
      <c r="CK34" s="793"/>
      <c r="CL34" s="794"/>
      <c r="CM34" s="792"/>
      <c r="CN34" s="793"/>
      <c r="CO34" s="793"/>
      <c r="CP34" s="793"/>
      <c r="CQ34" s="794"/>
      <c r="CR34" s="792"/>
      <c r="CS34" s="793"/>
      <c r="CT34" s="793"/>
      <c r="CU34" s="793"/>
      <c r="CV34" s="794"/>
      <c r="CW34" s="792"/>
      <c r="CX34" s="793"/>
      <c r="CY34" s="793"/>
      <c r="CZ34" s="793"/>
      <c r="DA34" s="794"/>
      <c r="DB34" s="792"/>
      <c r="DC34" s="793"/>
      <c r="DD34" s="793"/>
      <c r="DE34" s="793"/>
      <c r="DF34" s="794"/>
      <c r="DG34" s="792"/>
      <c r="DH34" s="793"/>
      <c r="DI34" s="793"/>
      <c r="DJ34" s="793"/>
      <c r="DK34" s="794"/>
      <c r="DL34" s="792"/>
      <c r="DM34" s="793"/>
      <c r="DN34" s="793"/>
      <c r="DO34" s="793"/>
      <c r="DP34" s="794"/>
      <c r="DQ34" s="792"/>
      <c r="DR34" s="793"/>
      <c r="DS34" s="793"/>
      <c r="DT34" s="793"/>
      <c r="DU34" s="794"/>
      <c r="DV34" s="781"/>
      <c r="DW34" s="782"/>
      <c r="DX34" s="782"/>
      <c r="DY34" s="782"/>
      <c r="DZ34" s="795"/>
      <c r="EA34" s="231"/>
    </row>
    <row r="35" spans="1:131" ht="26.25" customHeight="1" x14ac:dyDescent="0.15">
      <c r="A35" s="244">
        <v>8</v>
      </c>
      <c r="B35" s="768"/>
      <c r="C35" s="769"/>
      <c r="D35" s="769"/>
      <c r="E35" s="769"/>
      <c r="F35" s="769"/>
      <c r="G35" s="769"/>
      <c r="H35" s="769"/>
      <c r="I35" s="769"/>
      <c r="J35" s="769"/>
      <c r="K35" s="769"/>
      <c r="L35" s="769"/>
      <c r="M35" s="769"/>
      <c r="N35" s="769"/>
      <c r="O35" s="769"/>
      <c r="P35" s="770"/>
      <c r="Q35" s="771"/>
      <c r="R35" s="772"/>
      <c r="S35" s="772"/>
      <c r="T35" s="772"/>
      <c r="U35" s="772"/>
      <c r="V35" s="772"/>
      <c r="W35" s="772"/>
      <c r="X35" s="772"/>
      <c r="Y35" s="772"/>
      <c r="Z35" s="772"/>
      <c r="AA35" s="772"/>
      <c r="AB35" s="772"/>
      <c r="AC35" s="772"/>
      <c r="AD35" s="772"/>
      <c r="AE35" s="773"/>
      <c r="AF35" s="774"/>
      <c r="AG35" s="775"/>
      <c r="AH35" s="775"/>
      <c r="AI35" s="775"/>
      <c r="AJ35" s="776"/>
      <c r="AK35" s="839"/>
      <c r="AL35" s="840"/>
      <c r="AM35" s="840"/>
      <c r="AN35" s="840"/>
      <c r="AO35" s="840"/>
      <c r="AP35" s="840"/>
      <c r="AQ35" s="840"/>
      <c r="AR35" s="840"/>
      <c r="AS35" s="840"/>
      <c r="AT35" s="840"/>
      <c r="AU35" s="840"/>
      <c r="AV35" s="840"/>
      <c r="AW35" s="840"/>
      <c r="AX35" s="840"/>
      <c r="AY35" s="840"/>
      <c r="AZ35" s="841"/>
      <c r="BA35" s="841"/>
      <c r="BB35" s="841"/>
      <c r="BC35" s="841"/>
      <c r="BD35" s="841"/>
      <c r="BE35" s="837"/>
      <c r="BF35" s="837"/>
      <c r="BG35" s="837"/>
      <c r="BH35" s="837"/>
      <c r="BI35" s="838"/>
      <c r="BJ35" s="234"/>
      <c r="BK35" s="234"/>
      <c r="BL35" s="234"/>
      <c r="BM35" s="234"/>
      <c r="BN35" s="234"/>
      <c r="BO35" s="243"/>
      <c r="BP35" s="243"/>
      <c r="BQ35" s="240">
        <v>29</v>
      </c>
      <c r="BR35" s="241"/>
      <c r="BS35" s="781"/>
      <c r="BT35" s="782"/>
      <c r="BU35" s="782"/>
      <c r="BV35" s="782"/>
      <c r="BW35" s="782"/>
      <c r="BX35" s="782"/>
      <c r="BY35" s="782"/>
      <c r="BZ35" s="782"/>
      <c r="CA35" s="782"/>
      <c r="CB35" s="782"/>
      <c r="CC35" s="782"/>
      <c r="CD35" s="782"/>
      <c r="CE35" s="782"/>
      <c r="CF35" s="782"/>
      <c r="CG35" s="783"/>
      <c r="CH35" s="792"/>
      <c r="CI35" s="793"/>
      <c r="CJ35" s="793"/>
      <c r="CK35" s="793"/>
      <c r="CL35" s="794"/>
      <c r="CM35" s="792"/>
      <c r="CN35" s="793"/>
      <c r="CO35" s="793"/>
      <c r="CP35" s="793"/>
      <c r="CQ35" s="794"/>
      <c r="CR35" s="792"/>
      <c r="CS35" s="793"/>
      <c r="CT35" s="793"/>
      <c r="CU35" s="793"/>
      <c r="CV35" s="794"/>
      <c r="CW35" s="792"/>
      <c r="CX35" s="793"/>
      <c r="CY35" s="793"/>
      <c r="CZ35" s="793"/>
      <c r="DA35" s="794"/>
      <c r="DB35" s="792"/>
      <c r="DC35" s="793"/>
      <c r="DD35" s="793"/>
      <c r="DE35" s="793"/>
      <c r="DF35" s="794"/>
      <c r="DG35" s="792"/>
      <c r="DH35" s="793"/>
      <c r="DI35" s="793"/>
      <c r="DJ35" s="793"/>
      <c r="DK35" s="794"/>
      <c r="DL35" s="792"/>
      <c r="DM35" s="793"/>
      <c r="DN35" s="793"/>
      <c r="DO35" s="793"/>
      <c r="DP35" s="794"/>
      <c r="DQ35" s="792"/>
      <c r="DR35" s="793"/>
      <c r="DS35" s="793"/>
      <c r="DT35" s="793"/>
      <c r="DU35" s="794"/>
      <c r="DV35" s="781"/>
      <c r="DW35" s="782"/>
      <c r="DX35" s="782"/>
      <c r="DY35" s="782"/>
      <c r="DZ35" s="795"/>
      <c r="EA35" s="231"/>
    </row>
    <row r="36" spans="1:131" ht="26.25" customHeight="1" x14ac:dyDescent="0.15">
      <c r="A36" s="244">
        <v>9</v>
      </c>
      <c r="B36" s="768"/>
      <c r="C36" s="769"/>
      <c r="D36" s="769"/>
      <c r="E36" s="769"/>
      <c r="F36" s="769"/>
      <c r="G36" s="769"/>
      <c r="H36" s="769"/>
      <c r="I36" s="769"/>
      <c r="J36" s="769"/>
      <c r="K36" s="769"/>
      <c r="L36" s="769"/>
      <c r="M36" s="769"/>
      <c r="N36" s="769"/>
      <c r="O36" s="769"/>
      <c r="P36" s="770"/>
      <c r="Q36" s="771"/>
      <c r="R36" s="772"/>
      <c r="S36" s="772"/>
      <c r="T36" s="772"/>
      <c r="U36" s="772"/>
      <c r="V36" s="772"/>
      <c r="W36" s="772"/>
      <c r="X36" s="772"/>
      <c r="Y36" s="772"/>
      <c r="Z36" s="772"/>
      <c r="AA36" s="772"/>
      <c r="AB36" s="772"/>
      <c r="AC36" s="772"/>
      <c r="AD36" s="772"/>
      <c r="AE36" s="773"/>
      <c r="AF36" s="774"/>
      <c r="AG36" s="775"/>
      <c r="AH36" s="775"/>
      <c r="AI36" s="775"/>
      <c r="AJ36" s="776"/>
      <c r="AK36" s="839"/>
      <c r="AL36" s="840"/>
      <c r="AM36" s="840"/>
      <c r="AN36" s="840"/>
      <c r="AO36" s="840"/>
      <c r="AP36" s="840"/>
      <c r="AQ36" s="840"/>
      <c r="AR36" s="840"/>
      <c r="AS36" s="840"/>
      <c r="AT36" s="840"/>
      <c r="AU36" s="840"/>
      <c r="AV36" s="840"/>
      <c r="AW36" s="840"/>
      <c r="AX36" s="840"/>
      <c r="AY36" s="840"/>
      <c r="AZ36" s="841"/>
      <c r="BA36" s="841"/>
      <c r="BB36" s="841"/>
      <c r="BC36" s="841"/>
      <c r="BD36" s="841"/>
      <c r="BE36" s="837"/>
      <c r="BF36" s="837"/>
      <c r="BG36" s="837"/>
      <c r="BH36" s="837"/>
      <c r="BI36" s="838"/>
      <c r="BJ36" s="234"/>
      <c r="BK36" s="234"/>
      <c r="BL36" s="234"/>
      <c r="BM36" s="234"/>
      <c r="BN36" s="234"/>
      <c r="BO36" s="243"/>
      <c r="BP36" s="243"/>
      <c r="BQ36" s="240">
        <v>30</v>
      </c>
      <c r="BR36" s="241"/>
      <c r="BS36" s="781"/>
      <c r="BT36" s="782"/>
      <c r="BU36" s="782"/>
      <c r="BV36" s="782"/>
      <c r="BW36" s="782"/>
      <c r="BX36" s="782"/>
      <c r="BY36" s="782"/>
      <c r="BZ36" s="782"/>
      <c r="CA36" s="782"/>
      <c r="CB36" s="782"/>
      <c r="CC36" s="782"/>
      <c r="CD36" s="782"/>
      <c r="CE36" s="782"/>
      <c r="CF36" s="782"/>
      <c r="CG36" s="783"/>
      <c r="CH36" s="792"/>
      <c r="CI36" s="793"/>
      <c r="CJ36" s="793"/>
      <c r="CK36" s="793"/>
      <c r="CL36" s="794"/>
      <c r="CM36" s="792"/>
      <c r="CN36" s="793"/>
      <c r="CO36" s="793"/>
      <c r="CP36" s="793"/>
      <c r="CQ36" s="794"/>
      <c r="CR36" s="792"/>
      <c r="CS36" s="793"/>
      <c r="CT36" s="793"/>
      <c r="CU36" s="793"/>
      <c r="CV36" s="794"/>
      <c r="CW36" s="792"/>
      <c r="CX36" s="793"/>
      <c r="CY36" s="793"/>
      <c r="CZ36" s="793"/>
      <c r="DA36" s="794"/>
      <c r="DB36" s="792"/>
      <c r="DC36" s="793"/>
      <c r="DD36" s="793"/>
      <c r="DE36" s="793"/>
      <c r="DF36" s="794"/>
      <c r="DG36" s="792"/>
      <c r="DH36" s="793"/>
      <c r="DI36" s="793"/>
      <c r="DJ36" s="793"/>
      <c r="DK36" s="794"/>
      <c r="DL36" s="792"/>
      <c r="DM36" s="793"/>
      <c r="DN36" s="793"/>
      <c r="DO36" s="793"/>
      <c r="DP36" s="794"/>
      <c r="DQ36" s="792"/>
      <c r="DR36" s="793"/>
      <c r="DS36" s="793"/>
      <c r="DT36" s="793"/>
      <c r="DU36" s="794"/>
      <c r="DV36" s="781"/>
      <c r="DW36" s="782"/>
      <c r="DX36" s="782"/>
      <c r="DY36" s="782"/>
      <c r="DZ36" s="795"/>
      <c r="EA36" s="231"/>
    </row>
    <row r="37" spans="1:131" ht="26.25" customHeight="1" x14ac:dyDescent="0.15">
      <c r="A37" s="244">
        <v>10</v>
      </c>
      <c r="B37" s="768"/>
      <c r="C37" s="769"/>
      <c r="D37" s="769"/>
      <c r="E37" s="769"/>
      <c r="F37" s="769"/>
      <c r="G37" s="769"/>
      <c r="H37" s="769"/>
      <c r="I37" s="769"/>
      <c r="J37" s="769"/>
      <c r="K37" s="769"/>
      <c r="L37" s="769"/>
      <c r="M37" s="769"/>
      <c r="N37" s="769"/>
      <c r="O37" s="769"/>
      <c r="P37" s="770"/>
      <c r="Q37" s="771"/>
      <c r="R37" s="772"/>
      <c r="S37" s="772"/>
      <c r="T37" s="772"/>
      <c r="U37" s="772"/>
      <c r="V37" s="772"/>
      <c r="W37" s="772"/>
      <c r="X37" s="772"/>
      <c r="Y37" s="772"/>
      <c r="Z37" s="772"/>
      <c r="AA37" s="772"/>
      <c r="AB37" s="772"/>
      <c r="AC37" s="772"/>
      <c r="AD37" s="772"/>
      <c r="AE37" s="773"/>
      <c r="AF37" s="774"/>
      <c r="AG37" s="775"/>
      <c r="AH37" s="775"/>
      <c r="AI37" s="775"/>
      <c r="AJ37" s="776"/>
      <c r="AK37" s="839"/>
      <c r="AL37" s="840"/>
      <c r="AM37" s="840"/>
      <c r="AN37" s="840"/>
      <c r="AO37" s="840"/>
      <c r="AP37" s="840"/>
      <c r="AQ37" s="840"/>
      <c r="AR37" s="840"/>
      <c r="AS37" s="840"/>
      <c r="AT37" s="840"/>
      <c r="AU37" s="840"/>
      <c r="AV37" s="840"/>
      <c r="AW37" s="840"/>
      <c r="AX37" s="840"/>
      <c r="AY37" s="840"/>
      <c r="AZ37" s="841"/>
      <c r="BA37" s="841"/>
      <c r="BB37" s="841"/>
      <c r="BC37" s="841"/>
      <c r="BD37" s="841"/>
      <c r="BE37" s="837"/>
      <c r="BF37" s="837"/>
      <c r="BG37" s="837"/>
      <c r="BH37" s="837"/>
      <c r="BI37" s="838"/>
      <c r="BJ37" s="234"/>
      <c r="BK37" s="234"/>
      <c r="BL37" s="234"/>
      <c r="BM37" s="234"/>
      <c r="BN37" s="234"/>
      <c r="BO37" s="243"/>
      <c r="BP37" s="243"/>
      <c r="BQ37" s="240">
        <v>31</v>
      </c>
      <c r="BR37" s="241"/>
      <c r="BS37" s="781"/>
      <c r="BT37" s="782"/>
      <c r="BU37" s="782"/>
      <c r="BV37" s="782"/>
      <c r="BW37" s="782"/>
      <c r="BX37" s="782"/>
      <c r="BY37" s="782"/>
      <c r="BZ37" s="782"/>
      <c r="CA37" s="782"/>
      <c r="CB37" s="782"/>
      <c r="CC37" s="782"/>
      <c r="CD37" s="782"/>
      <c r="CE37" s="782"/>
      <c r="CF37" s="782"/>
      <c r="CG37" s="783"/>
      <c r="CH37" s="792"/>
      <c r="CI37" s="793"/>
      <c r="CJ37" s="793"/>
      <c r="CK37" s="793"/>
      <c r="CL37" s="794"/>
      <c r="CM37" s="792"/>
      <c r="CN37" s="793"/>
      <c r="CO37" s="793"/>
      <c r="CP37" s="793"/>
      <c r="CQ37" s="794"/>
      <c r="CR37" s="792"/>
      <c r="CS37" s="793"/>
      <c r="CT37" s="793"/>
      <c r="CU37" s="793"/>
      <c r="CV37" s="794"/>
      <c r="CW37" s="792"/>
      <c r="CX37" s="793"/>
      <c r="CY37" s="793"/>
      <c r="CZ37" s="793"/>
      <c r="DA37" s="794"/>
      <c r="DB37" s="792"/>
      <c r="DC37" s="793"/>
      <c r="DD37" s="793"/>
      <c r="DE37" s="793"/>
      <c r="DF37" s="794"/>
      <c r="DG37" s="792"/>
      <c r="DH37" s="793"/>
      <c r="DI37" s="793"/>
      <c r="DJ37" s="793"/>
      <c r="DK37" s="794"/>
      <c r="DL37" s="792"/>
      <c r="DM37" s="793"/>
      <c r="DN37" s="793"/>
      <c r="DO37" s="793"/>
      <c r="DP37" s="794"/>
      <c r="DQ37" s="792"/>
      <c r="DR37" s="793"/>
      <c r="DS37" s="793"/>
      <c r="DT37" s="793"/>
      <c r="DU37" s="794"/>
      <c r="DV37" s="781"/>
      <c r="DW37" s="782"/>
      <c r="DX37" s="782"/>
      <c r="DY37" s="782"/>
      <c r="DZ37" s="795"/>
      <c r="EA37" s="231"/>
    </row>
    <row r="38" spans="1:131" ht="26.25" customHeight="1" x14ac:dyDescent="0.15">
      <c r="A38" s="244">
        <v>11</v>
      </c>
      <c r="B38" s="768"/>
      <c r="C38" s="769"/>
      <c r="D38" s="769"/>
      <c r="E38" s="769"/>
      <c r="F38" s="769"/>
      <c r="G38" s="769"/>
      <c r="H38" s="769"/>
      <c r="I38" s="769"/>
      <c r="J38" s="769"/>
      <c r="K38" s="769"/>
      <c r="L38" s="769"/>
      <c r="M38" s="769"/>
      <c r="N38" s="769"/>
      <c r="O38" s="769"/>
      <c r="P38" s="770"/>
      <c r="Q38" s="771"/>
      <c r="R38" s="772"/>
      <c r="S38" s="772"/>
      <c r="T38" s="772"/>
      <c r="U38" s="772"/>
      <c r="V38" s="772"/>
      <c r="W38" s="772"/>
      <c r="X38" s="772"/>
      <c r="Y38" s="772"/>
      <c r="Z38" s="772"/>
      <c r="AA38" s="772"/>
      <c r="AB38" s="772"/>
      <c r="AC38" s="772"/>
      <c r="AD38" s="772"/>
      <c r="AE38" s="773"/>
      <c r="AF38" s="774"/>
      <c r="AG38" s="775"/>
      <c r="AH38" s="775"/>
      <c r="AI38" s="775"/>
      <c r="AJ38" s="776"/>
      <c r="AK38" s="839"/>
      <c r="AL38" s="840"/>
      <c r="AM38" s="840"/>
      <c r="AN38" s="840"/>
      <c r="AO38" s="840"/>
      <c r="AP38" s="840"/>
      <c r="AQ38" s="840"/>
      <c r="AR38" s="840"/>
      <c r="AS38" s="840"/>
      <c r="AT38" s="840"/>
      <c r="AU38" s="840"/>
      <c r="AV38" s="840"/>
      <c r="AW38" s="840"/>
      <c r="AX38" s="840"/>
      <c r="AY38" s="840"/>
      <c r="AZ38" s="841"/>
      <c r="BA38" s="841"/>
      <c r="BB38" s="841"/>
      <c r="BC38" s="841"/>
      <c r="BD38" s="841"/>
      <c r="BE38" s="837"/>
      <c r="BF38" s="837"/>
      <c r="BG38" s="837"/>
      <c r="BH38" s="837"/>
      <c r="BI38" s="838"/>
      <c r="BJ38" s="234"/>
      <c r="BK38" s="234"/>
      <c r="BL38" s="234"/>
      <c r="BM38" s="234"/>
      <c r="BN38" s="234"/>
      <c r="BO38" s="243"/>
      <c r="BP38" s="243"/>
      <c r="BQ38" s="240">
        <v>32</v>
      </c>
      <c r="BR38" s="241"/>
      <c r="BS38" s="781"/>
      <c r="BT38" s="782"/>
      <c r="BU38" s="782"/>
      <c r="BV38" s="782"/>
      <c r="BW38" s="782"/>
      <c r="BX38" s="782"/>
      <c r="BY38" s="782"/>
      <c r="BZ38" s="782"/>
      <c r="CA38" s="782"/>
      <c r="CB38" s="782"/>
      <c r="CC38" s="782"/>
      <c r="CD38" s="782"/>
      <c r="CE38" s="782"/>
      <c r="CF38" s="782"/>
      <c r="CG38" s="783"/>
      <c r="CH38" s="792"/>
      <c r="CI38" s="793"/>
      <c r="CJ38" s="793"/>
      <c r="CK38" s="793"/>
      <c r="CL38" s="794"/>
      <c r="CM38" s="792"/>
      <c r="CN38" s="793"/>
      <c r="CO38" s="793"/>
      <c r="CP38" s="793"/>
      <c r="CQ38" s="794"/>
      <c r="CR38" s="792"/>
      <c r="CS38" s="793"/>
      <c r="CT38" s="793"/>
      <c r="CU38" s="793"/>
      <c r="CV38" s="794"/>
      <c r="CW38" s="792"/>
      <c r="CX38" s="793"/>
      <c r="CY38" s="793"/>
      <c r="CZ38" s="793"/>
      <c r="DA38" s="794"/>
      <c r="DB38" s="792"/>
      <c r="DC38" s="793"/>
      <c r="DD38" s="793"/>
      <c r="DE38" s="793"/>
      <c r="DF38" s="794"/>
      <c r="DG38" s="792"/>
      <c r="DH38" s="793"/>
      <c r="DI38" s="793"/>
      <c r="DJ38" s="793"/>
      <c r="DK38" s="794"/>
      <c r="DL38" s="792"/>
      <c r="DM38" s="793"/>
      <c r="DN38" s="793"/>
      <c r="DO38" s="793"/>
      <c r="DP38" s="794"/>
      <c r="DQ38" s="792"/>
      <c r="DR38" s="793"/>
      <c r="DS38" s="793"/>
      <c r="DT38" s="793"/>
      <c r="DU38" s="794"/>
      <c r="DV38" s="781"/>
      <c r="DW38" s="782"/>
      <c r="DX38" s="782"/>
      <c r="DY38" s="782"/>
      <c r="DZ38" s="795"/>
      <c r="EA38" s="231"/>
    </row>
    <row r="39" spans="1:131" ht="26.25" customHeight="1" x14ac:dyDescent="0.15">
      <c r="A39" s="244">
        <v>12</v>
      </c>
      <c r="B39" s="768"/>
      <c r="C39" s="769"/>
      <c r="D39" s="769"/>
      <c r="E39" s="769"/>
      <c r="F39" s="769"/>
      <c r="G39" s="769"/>
      <c r="H39" s="769"/>
      <c r="I39" s="769"/>
      <c r="J39" s="769"/>
      <c r="K39" s="769"/>
      <c r="L39" s="769"/>
      <c r="M39" s="769"/>
      <c r="N39" s="769"/>
      <c r="O39" s="769"/>
      <c r="P39" s="770"/>
      <c r="Q39" s="771"/>
      <c r="R39" s="772"/>
      <c r="S39" s="772"/>
      <c r="T39" s="772"/>
      <c r="U39" s="772"/>
      <c r="V39" s="772"/>
      <c r="W39" s="772"/>
      <c r="X39" s="772"/>
      <c r="Y39" s="772"/>
      <c r="Z39" s="772"/>
      <c r="AA39" s="772"/>
      <c r="AB39" s="772"/>
      <c r="AC39" s="772"/>
      <c r="AD39" s="772"/>
      <c r="AE39" s="773"/>
      <c r="AF39" s="774"/>
      <c r="AG39" s="775"/>
      <c r="AH39" s="775"/>
      <c r="AI39" s="775"/>
      <c r="AJ39" s="776"/>
      <c r="AK39" s="839"/>
      <c r="AL39" s="840"/>
      <c r="AM39" s="840"/>
      <c r="AN39" s="840"/>
      <c r="AO39" s="840"/>
      <c r="AP39" s="840"/>
      <c r="AQ39" s="840"/>
      <c r="AR39" s="840"/>
      <c r="AS39" s="840"/>
      <c r="AT39" s="840"/>
      <c r="AU39" s="840"/>
      <c r="AV39" s="840"/>
      <c r="AW39" s="840"/>
      <c r="AX39" s="840"/>
      <c r="AY39" s="840"/>
      <c r="AZ39" s="841"/>
      <c r="BA39" s="841"/>
      <c r="BB39" s="841"/>
      <c r="BC39" s="841"/>
      <c r="BD39" s="841"/>
      <c r="BE39" s="837"/>
      <c r="BF39" s="837"/>
      <c r="BG39" s="837"/>
      <c r="BH39" s="837"/>
      <c r="BI39" s="838"/>
      <c r="BJ39" s="234"/>
      <c r="BK39" s="234"/>
      <c r="BL39" s="234"/>
      <c r="BM39" s="234"/>
      <c r="BN39" s="234"/>
      <c r="BO39" s="243"/>
      <c r="BP39" s="243"/>
      <c r="BQ39" s="240">
        <v>33</v>
      </c>
      <c r="BR39" s="241"/>
      <c r="BS39" s="781"/>
      <c r="BT39" s="782"/>
      <c r="BU39" s="782"/>
      <c r="BV39" s="782"/>
      <c r="BW39" s="782"/>
      <c r="BX39" s="782"/>
      <c r="BY39" s="782"/>
      <c r="BZ39" s="782"/>
      <c r="CA39" s="782"/>
      <c r="CB39" s="782"/>
      <c r="CC39" s="782"/>
      <c r="CD39" s="782"/>
      <c r="CE39" s="782"/>
      <c r="CF39" s="782"/>
      <c r="CG39" s="783"/>
      <c r="CH39" s="792"/>
      <c r="CI39" s="793"/>
      <c r="CJ39" s="793"/>
      <c r="CK39" s="793"/>
      <c r="CL39" s="794"/>
      <c r="CM39" s="792"/>
      <c r="CN39" s="793"/>
      <c r="CO39" s="793"/>
      <c r="CP39" s="793"/>
      <c r="CQ39" s="794"/>
      <c r="CR39" s="792"/>
      <c r="CS39" s="793"/>
      <c r="CT39" s="793"/>
      <c r="CU39" s="793"/>
      <c r="CV39" s="794"/>
      <c r="CW39" s="792"/>
      <c r="CX39" s="793"/>
      <c r="CY39" s="793"/>
      <c r="CZ39" s="793"/>
      <c r="DA39" s="794"/>
      <c r="DB39" s="792"/>
      <c r="DC39" s="793"/>
      <c r="DD39" s="793"/>
      <c r="DE39" s="793"/>
      <c r="DF39" s="794"/>
      <c r="DG39" s="792"/>
      <c r="DH39" s="793"/>
      <c r="DI39" s="793"/>
      <c r="DJ39" s="793"/>
      <c r="DK39" s="794"/>
      <c r="DL39" s="792"/>
      <c r="DM39" s="793"/>
      <c r="DN39" s="793"/>
      <c r="DO39" s="793"/>
      <c r="DP39" s="794"/>
      <c r="DQ39" s="792"/>
      <c r="DR39" s="793"/>
      <c r="DS39" s="793"/>
      <c r="DT39" s="793"/>
      <c r="DU39" s="794"/>
      <c r="DV39" s="781"/>
      <c r="DW39" s="782"/>
      <c r="DX39" s="782"/>
      <c r="DY39" s="782"/>
      <c r="DZ39" s="795"/>
      <c r="EA39" s="231"/>
    </row>
    <row r="40" spans="1:131" ht="26.25" customHeight="1" x14ac:dyDescent="0.15">
      <c r="A40" s="240">
        <v>13</v>
      </c>
      <c r="B40" s="768"/>
      <c r="C40" s="769"/>
      <c r="D40" s="769"/>
      <c r="E40" s="769"/>
      <c r="F40" s="769"/>
      <c r="G40" s="769"/>
      <c r="H40" s="769"/>
      <c r="I40" s="769"/>
      <c r="J40" s="769"/>
      <c r="K40" s="769"/>
      <c r="L40" s="769"/>
      <c r="M40" s="769"/>
      <c r="N40" s="769"/>
      <c r="O40" s="769"/>
      <c r="P40" s="770"/>
      <c r="Q40" s="771"/>
      <c r="R40" s="772"/>
      <c r="S40" s="772"/>
      <c r="T40" s="772"/>
      <c r="U40" s="772"/>
      <c r="V40" s="772"/>
      <c r="W40" s="772"/>
      <c r="X40" s="772"/>
      <c r="Y40" s="772"/>
      <c r="Z40" s="772"/>
      <c r="AA40" s="772"/>
      <c r="AB40" s="772"/>
      <c r="AC40" s="772"/>
      <c r="AD40" s="772"/>
      <c r="AE40" s="773"/>
      <c r="AF40" s="774"/>
      <c r="AG40" s="775"/>
      <c r="AH40" s="775"/>
      <c r="AI40" s="775"/>
      <c r="AJ40" s="776"/>
      <c r="AK40" s="839"/>
      <c r="AL40" s="840"/>
      <c r="AM40" s="840"/>
      <c r="AN40" s="840"/>
      <c r="AO40" s="840"/>
      <c r="AP40" s="840"/>
      <c r="AQ40" s="840"/>
      <c r="AR40" s="840"/>
      <c r="AS40" s="840"/>
      <c r="AT40" s="840"/>
      <c r="AU40" s="840"/>
      <c r="AV40" s="840"/>
      <c r="AW40" s="840"/>
      <c r="AX40" s="840"/>
      <c r="AY40" s="840"/>
      <c r="AZ40" s="841"/>
      <c r="BA40" s="841"/>
      <c r="BB40" s="841"/>
      <c r="BC40" s="841"/>
      <c r="BD40" s="841"/>
      <c r="BE40" s="837"/>
      <c r="BF40" s="837"/>
      <c r="BG40" s="837"/>
      <c r="BH40" s="837"/>
      <c r="BI40" s="838"/>
      <c r="BJ40" s="234"/>
      <c r="BK40" s="234"/>
      <c r="BL40" s="234"/>
      <c r="BM40" s="234"/>
      <c r="BN40" s="234"/>
      <c r="BO40" s="243"/>
      <c r="BP40" s="243"/>
      <c r="BQ40" s="240">
        <v>34</v>
      </c>
      <c r="BR40" s="241"/>
      <c r="BS40" s="781"/>
      <c r="BT40" s="782"/>
      <c r="BU40" s="782"/>
      <c r="BV40" s="782"/>
      <c r="BW40" s="782"/>
      <c r="BX40" s="782"/>
      <c r="BY40" s="782"/>
      <c r="BZ40" s="782"/>
      <c r="CA40" s="782"/>
      <c r="CB40" s="782"/>
      <c r="CC40" s="782"/>
      <c r="CD40" s="782"/>
      <c r="CE40" s="782"/>
      <c r="CF40" s="782"/>
      <c r="CG40" s="783"/>
      <c r="CH40" s="792"/>
      <c r="CI40" s="793"/>
      <c r="CJ40" s="793"/>
      <c r="CK40" s="793"/>
      <c r="CL40" s="794"/>
      <c r="CM40" s="792"/>
      <c r="CN40" s="793"/>
      <c r="CO40" s="793"/>
      <c r="CP40" s="793"/>
      <c r="CQ40" s="794"/>
      <c r="CR40" s="792"/>
      <c r="CS40" s="793"/>
      <c r="CT40" s="793"/>
      <c r="CU40" s="793"/>
      <c r="CV40" s="794"/>
      <c r="CW40" s="792"/>
      <c r="CX40" s="793"/>
      <c r="CY40" s="793"/>
      <c r="CZ40" s="793"/>
      <c r="DA40" s="794"/>
      <c r="DB40" s="792"/>
      <c r="DC40" s="793"/>
      <c r="DD40" s="793"/>
      <c r="DE40" s="793"/>
      <c r="DF40" s="794"/>
      <c r="DG40" s="792"/>
      <c r="DH40" s="793"/>
      <c r="DI40" s="793"/>
      <c r="DJ40" s="793"/>
      <c r="DK40" s="794"/>
      <c r="DL40" s="792"/>
      <c r="DM40" s="793"/>
      <c r="DN40" s="793"/>
      <c r="DO40" s="793"/>
      <c r="DP40" s="794"/>
      <c r="DQ40" s="792"/>
      <c r="DR40" s="793"/>
      <c r="DS40" s="793"/>
      <c r="DT40" s="793"/>
      <c r="DU40" s="794"/>
      <c r="DV40" s="781"/>
      <c r="DW40" s="782"/>
      <c r="DX40" s="782"/>
      <c r="DY40" s="782"/>
      <c r="DZ40" s="795"/>
      <c r="EA40" s="231"/>
    </row>
    <row r="41" spans="1:131" ht="26.25" customHeight="1" x14ac:dyDescent="0.15">
      <c r="A41" s="240">
        <v>14</v>
      </c>
      <c r="B41" s="768"/>
      <c r="C41" s="769"/>
      <c r="D41" s="769"/>
      <c r="E41" s="769"/>
      <c r="F41" s="769"/>
      <c r="G41" s="769"/>
      <c r="H41" s="769"/>
      <c r="I41" s="769"/>
      <c r="J41" s="769"/>
      <c r="K41" s="769"/>
      <c r="L41" s="769"/>
      <c r="M41" s="769"/>
      <c r="N41" s="769"/>
      <c r="O41" s="769"/>
      <c r="P41" s="770"/>
      <c r="Q41" s="771"/>
      <c r="R41" s="772"/>
      <c r="S41" s="772"/>
      <c r="T41" s="772"/>
      <c r="U41" s="772"/>
      <c r="V41" s="772"/>
      <c r="W41" s="772"/>
      <c r="X41" s="772"/>
      <c r="Y41" s="772"/>
      <c r="Z41" s="772"/>
      <c r="AA41" s="772"/>
      <c r="AB41" s="772"/>
      <c r="AC41" s="772"/>
      <c r="AD41" s="772"/>
      <c r="AE41" s="773"/>
      <c r="AF41" s="774"/>
      <c r="AG41" s="775"/>
      <c r="AH41" s="775"/>
      <c r="AI41" s="775"/>
      <c r="AJ41" s="776"/>
      <c r="AK41" s="839"/>
      <c r="AL41" s="840"/>
      <c r="AM41" s="840"/>
      <c r="AN41" s="840"/>
      <c r="AO41" s="840"/>
      <c r="AP41" s="840"/>
      <c r="AQ41" s="840"/>
      <c r="AR41" s="840"/>
      <c r="AS41" s="840"/>
      <c r="AT41" s="840"/>
      <c r="AU41" s="840"/>
      <c r="AV41" s="840"/>
      <c r="AW41" s="840"/>
      <c r="AX41" s="840"/>
      <c r="AY41" s="840"/>
      <c r="AZ41" s="841"/>
      <c r="BA41" s="841"/>
      <c r="BB41" s="841"/>
      <c r="BC41" s="841"/>
      <c r="BD41" s="841"/>
      <c r="BE41" s="837"/>
      <c r="BF41" s="837"/>
      <c r="BG41" s="837"/>
      <c r="BH41" s="837"/>
      <c r="BI41" s="838"/>
      <c r="BJ41" s="234"/>
      <c r="BK41" s="234"/>
      <c r="BL41" s="234"/>
      <c r="BM41" s="234"/>
      <c r="BN41" s="234"/>
      <c r="BO41" s="243"/>
      <c r="BP41" s="243"/>
      <c r="BQ41" s="240">
        <v>35</v>
      </c>
      <c r="BR41" s="241"/>
      <c r="BS41" s="781"/>
      <c r="BT41" s="782"/>
      <c r="BU41" s="782"/>
      <c r="BV41" s="782"/>
      <c r="BW41" s="782"/>
      <c r="BX41" s="782"/>
      <c r="BY41" s="782"/>
      <c r="BZ41" s="782"/>
      <c r="CA41" s="782"/>
      <c r="CB41" s="782"/>
      <c r="CC41" s="782"/>
      <c r="CD41" s="782"/>
      <c r="CE41" s="782"/>
      <c r="CF41" s="782"/>
      <c r="CG41" s="783"/>
      <c r="CH41" s="792"/>
      <c r="CI41" s="793"/>
      <c r="CJ41" s="793"/>
      <c r="CK41" s="793"/>
      <c r="CL41" s="794"/>
      <c r="CM41" s="792"/>
      <c r="CN41" s="793"/>
      <c r="CO41" s="793"/>
      <c r="CP41" s="793"/>
      <c r="CQ41" s="794"/>
      <c r="CR41" s="792"/>
      <c r="CS41" s="793"/>
      <c r="CT41" s="793"/>
      <c r="CU41" s="793"/>
      <c r="CV41" s="794"/>
      <c r="CW41" s="792"/>
      <c r="CX41" s="793"/>
      <c r="CY41" s="793"/>
      <c r="CZ41" s="793"/>
      <c r="DA41" s="794"/>
      <c r="DB41" s="792"/>
      <c r="DC41" s="793"/>
      <c r="DD41" s="793"/>
      <c r="DE41" s="793"/>
      <c r="DF41" s="794"/>
      <c r="DG41" s="792"/>
      <c r="DH41" s="793"/>
      <c r="DI41" s="793"/>
      <c r="DJ41" s="793"/>
      <c r="DK41" s="794"/>
      <c r="DL41" s="792"/>
      <c r="DM41" s="793"/>
      <c r="DN41" s="793"/>
      <c r="DO41" s="793"/>
      <c r="DP41" s="794"/>
      <c r="DQ41" s="792"/>
      <c r="DR41" s="793"/>
      <c r="DS41" s="793"/>
      <c r="DT41" s="793"/>
      <c r="DU41" s="794"/>
      <c r="DV41" s="781"/>
      <c r="DW41" s="782"/>
      <c r="DX41" s="782"/>
      <c r="DY41" s="782"/>
      <c r="DZ41" s="795"/>
      <c r="EA41" s="231"/>
    </row>
    <row r="42" spans="1:131" ht="26.25" customHeight="1" x14ac:dyDescent="0.15">
      <c r="A42" s="240">
        <v>15</v>
      </c>
      <c r="B42" s="768"/>
      <c r="C42" s="769"/>
      <c r="D42" s="769"/>
      <c r="E42" s="769"/>
      <c r="F42" s="769"/>
      <c r="G42" s="769"/>
      <c r="H42" s="769"/>
      <c r="I42" s="769"/>
      <c r="J42" s="769"/>
      <c r="K42" s="769"/>
      <c r="L42" s="769"/>
      <c r="M42" s="769"/>
      <c r="N42" s="769"/>
      <c r="O42" s="769"/>
      <c r="P42" s="770"/>
      <c r="Q42" s="771"/>
      <c r="R42" s="772"/>
      <c r="S42" s="772"/>
      <c r="T42" s="772"/>
      <c r="U42" s="772"/>
      <c r="V42" s="772"/>
      <c r="W42" s="772"/>
      <c r="X42" s="772"/>
      <c r="Y42" s="772"/>
      <c r="Z42" s="772"/>
      <c r="AA42" s="772"/>
      <c r="AB42" s="772"/>
      <c r="AC42" s="772"/>
      <c r="AD42" s="772"/>
      <c r="AE42" s="773"/>
      <c r="AF42" s="774"/>
      <c r="AG42" s="775"/>
      <c r="AH42" s="775"/>
      <c r="AI42" s="775"/>
      <c r="AJ42" s="776"/>
      <c r="AK42" s="839"/>
      <c r="AL42" s="840"/>
      <c r="AM42" s="840"/>
      <c r="AN42" s="840"/>
      <c r="AO42" s="840"/>
      <c r="AP42" s="840"/>
      <c r="AQ42" s="840"/>
      <c r="AR42" s="840"/>
      <c r="AS42" s="840"/>
      <c r="AT42" s="840"/>
      <c r="AU42" s="840"/>
      <c r="AV42" s="840"/>
      <c r="AW42" s="840"/>
      <c r="AX42" s="840"/>
      <c r="AY42" s="840"/>
      <c r="AZ42" s="841"/>
      <c r="BA42" s="841"/>
      <c r="BB42" s="841"/>
      <c r="BC42" s="841"/>
      <c r="BD42" s="841"/>
      <c r="BE42" s="837"/>
      <c r="BF42" s="837"/>
      <c r="BG42" s="837"/>
      <c r="BH42" s="837"/>
      <c r="BI42" s="838"/>
      <c r="BJ42" s="234"/>
      <c r="BK42" s="234"/>
      <c r="BL42" s="234"/>
      <c r="BM42" s="234"/>
      <c r="BN42" s="234"/>
      <c r="BO42" s="243"/>
      <c r="BP42" s="243"/>
      <c r="BQ42" s="240">
        <v>36</v>
      </c>
      <c r="BR42" s="241"/>
      <c r="BS42" s="781"/>
      <c r="BT42" s="782"/>
      <c r="BU42" s="782"/>
      <c r="BV42" s="782"/>
      <c r="BW42" s="782"/>
      <c r="BX42" s="782"/>
      <c r="BY42" s="782"/>
      <c r="BZ42" s="782"/>
      <c r="CA42" s="782"/>
      <c r="CB42" s="782"/>
      <c r="CC42" s="782"/>
      <c r="CD42" s="782"/>
      <c r="CE42" s="782"/>
      <c r="CF42" s="782"/>
      <c r="CG42" s="783"/>
      <c r="CH42" s="792"/>
      <c r="CI42" s="793"/>
      <c r="CJ42" s="793"/>
      <c r="CK42" s="793"/>
      <c r="CL42" s="794"/>
      <c r="CM42" s="792"/>
      <c r="CN42" s="793"/>
      <c r="CO42" s="793"/>
      <c r="CP42" s="793"/>
      <c r="CQ42" s="794"/>
      <c r="CR42" s="792"/>
      <c r="CS42" s="793"/>
      <c r="CT42" s="793"/>
      <c r="CU42" s="793"/>
      <c r="CV42" s="794"/>
      <c r="CW42" s="792"/>
      <c r="CX42" s="793"/>
      <c r="CY42" s="793"/>
      <c r="CZ42" s="793"/>
      <c r="DA42" s="794"/>
      <c r="DB42" s="792"/>
      <c r="DC42" s="793"/>
      <c r="DD42" s="793"/>
      <c r="DE42" s="793"/>
      <c r="DF42" s="794"/>
      <c r="DG42" s="792"/>
      <c r="DH42" s="793"/>
      <c r="DI42" s="793"/>
      <c r="DJ42" s="793"/>
      <c r="DK42" s="794"/>
      <c r="DL42" s="792"/>
      <c r="DM42" s="793"/>
      <c r="DN42" s="793"/>
      <c r="DO42" s="793"/>
      <c r="DP42" s="794"/>
      <c r="DQ42" s="792"/>
      <c r="DR42" s="793"/>
      <c r="DS42" s="793"/>
      <c r="DT42" s="793"/>
      <c r="DU42" s="794"/>
      <c r="DV42" s="781"/>
      <c r="DW42" s="782"/>
      <c r="DX42" s="782"/>
      <c r="DY42" s="782"/>
      <c r="DZ42" s="795"/>
      <c r="EA42" s="231"/>
    </row>
    <row r="43" spans="1:131" ht="26.25" customHeight="1" x14ac:dyDescent="0.15">
      <c r="A43" s="240">
        <v>16</v>
      </c>
      <c r="B43" s="768"/>
      <c r="C43" s="769"/>
      <c r="D43" s="769"/>
      <c r="E43" s="769"/>
      <c r="F43" s="769"/>
      <c r="G43" s="769"/>
      <c r="H43" s="769"/>
      <c r="I43" s="769"/>
      <c r="J43" s="769"/>
      <c r="K43" s="769"/>
      <c r="L43" s="769"/>
      <c r="M43" s="769"/>
      <c r="N43" s="769"/>
      <c r="O43" s="769"/>
      <c r="P43" s="770"/>
      <c r="Q43" s="771"/>
      <c r="R43" s="772"/>
      <c r="S43" s="772"/>
      <c r="T43" s="772"/>
      <c r="U43" s="772"/>
      <c r="V43" s="772"/>
      <c r="W43" s="772"/>
      <c r="X43" s="772"/>
      <c r="Y43" s="772"/>
      <c r="Z43" s="772"/>
      <c r="AA43" s="772"/>
      <c r="AB43" s="772"/>
      <c r="AC43" s="772"/>
      <c r="AD43" s="772"/>
      <c r="AE43" s="773"/>
      <c r="AF43" s="774"/>
      <c r="AG43" s="775"/>
      <c r="AH43" s="775"/>
      <c r="AI43" s="775"/>
      <c r="AJ43" s="776"/>
      <c r="AK43" s="839"/>
      <c r="AL43" s="840"/>
      <c r="AM43" s="840"/>
      <c r="AN43" s="840"/>
      <c r="AO43" s="840"/>
      <c r="AP43" s="840"/>
      <c r="AQ43" s="840"/>
      <c r="AR43" s="840"/>
      <c r="AS43" s="840"/>
      <c r="AT43" s="840"/>
      <c r="AU43" s="840"/>
      <c r="AV43" s="840"/>
      <c r="AW43" s="840"/>
      <c r="AX43" s="840"/>
      <c r="AY43" s="840"/>
      <c r="AZ43" s="841"/>
      <c r="BA43" s="841"/>
      <c r="BB43" s="841"/>
      <c r="BC43" s="841"/>
      <c r="BD43" s="841"/>
      <c r="BE43" s="837"/>
      <c r="BF43" s="837"/>
      <c r="BG43" s="837"/>
      <c r="BH43" s="837"/>
      <c r="BI43" s="838"/>
      <c r="BJ43" s="234"/>
      <c r="BK43" s="234"/>
      <c r="BL43" s="234"/>
      <c r="BM43" s="234"/>
      <c r="BN43" s="234"/>
      <c r="BO43" s="243"/>
      <c r="BP43" s="243"/>
      <c r="BQ43" s="240">
        <v>37</v>
      </c>
      <c r="BR43" s="241"/>
      <c r="BS43" s="781"/>
      <c r="BT43" s="782"/>
      <c r="BU43" s="782"/>
      <c r="BV43" s="782"/>
      <c r="BW43" s="782"/>
      <c r="BX43" s="782"/>
      <c r="BY43" s="782"/>
      <c r="BZ43" s="782"/>
      <c r="CA43" s="782"/>
      <c r="CB43" s="782"/>
      <c r="CC43" s="782"/>
      <c r="CD43" s="782"/>
      <c r="CE43" s="782"/>
      <c r="CF43" s="782"/>
      <c r="CG43" s="783"/>
      <c r="CH43" s="792"/>
      <c r="CI43" s="793"/>
      <c r="CJ43" s="793"/>
      <c r="CK43" s="793"/>
      <c r="CL43" s="794"/>
      <c r="CM43" s="792"/>
      <c r="CN43" s="793"/>
      <c r="CO43" s="793"/>
      <c r="CP43" s="793"/>
      <c r="CQ43" s="794"/>
      <c r="CR43" s="792"/>
      <c r="CS43" s="793"/>
      <c r="CT43" s="793"/>
      <c r="CU43" s="793"/>
      <c r="CV43" s="794"/>
      <c r="CW43" s="792"/>
      <c r="CX43" s="793"/>
      <c r="CY43" s="793"/>
      <c r="CZ43" s="793"/>
      <c r="DA43" s="794"/>
      <c r="DB43" s="792"/>
      <c r="DC43" s="793"/>
      <c r="DD43" s="793"/>
      <c r="DE43" s="793"/>
      <c r="DF43" s="794"/>
      <c r="DG43" s="792"/>
      <c r="DH43" s="793"/>
      <c r="DI43" s="793"/>
      <c r="DJ43" s="793"/>
      <c r="DK43" s="794"/>
      <c r="DL43" s="792"/>
      <c r="DM43" s="793"/>
      <c r="DN43" s="793"/>
      <c r="DO43" s="793"/>
      <c r="DP43" s="794"/>
      <c r="DQ43" s="792"/>
      <c r="DR43" s="793"/>
      <c r="DS43" s="793"/>
      <c r="DT43" s="793"/>
      <c r="DU43" s="794"/>
      <c r="DV43" s="781"/>
      <c r="DW43" s="782"/>
      <c r="DX43" s="782"/>
      <c r="DY43" s="782"/>
      <c r="DZ43" s="795"/>
      <c r="EA43" s="231"/>
    </row>
    <row r="44" spans="1:131" ht="26.25" customHeight="1" x14ac:dyDescent="0.15">
      <c r="A44" s="240">
        <v>17</v>
      </c>
      <c r="B44" s="768"/>
      <c r="C44" s="769"/>
      <c r="D44" s="769"/>
      <c r="E44" s="769"/>
      <c r="F44" s="769"/>
      <c r="G44" s="769"/>
      <c r="H44" s="769"/>
      <c r="I44" s="769"/>
      <c r="J44" s="769"/>
      <c r="K44" s="769"/>
      <c r="L44" s="769"/>
      <c r="M44" s="769"/>
      <c r="N44" s="769"/>
      <c r="O44" s="769"/>
      <c r="P44" s="770"/>
      <c r="Q44" s="771"/>
      <c r="R44" s="772"/>
      <c r="S44" s="772"/>
      <c r="T44" s="772"/>
      <c r="U44" s="772"/>
      <c r="V44" s="772"/>
      <c r="W44" s="772"/>
      <c r="X44" s="772"/>
      <c r="Y44" s="772"/>
      <c r="Z44" s="772"/>
      <c r="AA44" s="772"/>
      <c r="AB44" s="772"/>
      <c r="AC44" s="772"/>
      <c r="AD44" s="772"/>
      <c r="AE44" s="773"/>
      <c r="AF44" s="774"/>
      <c r="AG44" s="775"/>
      <c r="AH44" s="775"/>
      <c r="AI44" s="775"/>
      <c r="AJ44" s="776"/>
      <c r="AK44" s="839"/>
      <c r="AL44" s="840"/>
      <c r="AM44" s="840"/>
      <c r="AN44" s="840"/>
      <c r="AO44" s="840"/>
      <c r="AP44" s="840"/>
      <c r="AQ44" s="840"/>
      <c r="AR44" s="840"/>
      <c r="AS44" s="840"/>
      <c r="AT44" s="840"/>
      <c r="AU44" s="840"/>
      <c r="AV44" s="840"/>
      <c r="AW44" s="840"/>
      <c r="AX44" s="840"/>
      <c r="AY44" s="840"/>
      <c r="AZ44" s="841"/>
      <c r="BA44" s="841"/>
      <c r="BB44" s="841"/>
      <c r="BC44" s="841"/>
      <c r="BD44" s="841"/>
      <c r="BE44" s="837"/>
      <c r="BF44" s="837"/>
      <c r="BG44" s="837"/>
      <c r="BH44" s="837"/>
      <c r="BI44" s="838"/>
      <c r="BJ44" s="234"/>
      <c r="BK44" s="234"/>
      <c r="BL44" s="234"/>
      <c r="BM44" s="234"/>
      <c r="BN44" s="234"/>
      <c r="BO44" s="243"/>
      <c r="BP44" s="243"/>
      <c r="BQ44" s="240">
        <v>38</v>
      </c>
      <c r="BR44" s="241"/>
      <c r="BS44" s="781"/>
      <c r="BT44" s="782"/>
      <c r="BU44" s="782"/>
      <c r="BV44" s="782"/>
      <c r="BW44" s="782"/>
      <c r="BX44" s="782"/>
      <c r="BY44" s="782"/>
      <c r="BZ44" s="782"/>
      <c r="CA44" s="782"/>
      <c r="CB44" s="782"/>
      <c r="CC44" s="782"/>
      <c r="CD44" s="782"/>
      <c r="CE44" s="782"/>
      <c r="CF44" s="782"/>
      <c r="CG44" s="783"/>
      <c r="CH44" s="792"/>
      <c r="CI44" s="793"/>
      <c r="CJ44" s="793"/>
      <c r="CK44" s="793"/>
      <c r="CL44" s="794"/>
      <c r="CM44" s="792"/>
      <c r="CN44" s="793"/>
      <c r="CO44" s="793"/>
      <c r="CP44" s="793"/>
      <c r="CQ44" s="794"/>
      <c r="CR44" s="792"/>
      <c r="CS44" s="793"/>
      <c r="CT44" s="793"/>
      <c r="CU44" s="793"/>
      <c r="CV44" s="794"/>
      <c r="CW44" s="792"/>
      <c r="CX44" s="793"/>
      <c r="CY44" s="793"/>
      <c r="CZ44" s="793"/>
      <c r="DA44" s="794"/>
      <c r="DB44" s="792"/>
      <c r="DC44" s="793"/>
      <c r="DD44" s="793"/>
      <c r="DE44" s="793"/>
      <c r="DF44" s="794"/>
      <c r="DG44" s="792"/>
      <c r="DH44" s="793"/>
      <c r="DI44" s="793"/>
      <c r="DJ44" s="793"/>
      <c r="DK44" s="794"/>
      <c r="DL44" s="792"/>
      <c r="DM44" s="793"/>
      <c r="DN44" s="793"/>
      <c r="DO44" s="793"/>
      <c r="DP44" s="794"/>
      <c r="DQ44" s="792"/>
      <c r="DR44" s="793"/>
      <c r="DS44" s="793"/>
      <c r="DT44" s="793"/>
      <c r="DU44" s="794"/>
      <c r="DV44" s="781"/>
      <c r="DW44" s="782"/>
      <c r="DX44" s="782"/>
      <c r="DY44" s="782"/>
      <c r="DZ44" s="795"/>
      <c r="EA44" s="231"/>
    </row>
    <row r="45" spans="1:131" ht="26.25" customHeight="1" x14ac:dyDescent="0.15">
      <c r="A45" s="240">
        <v>18</v>
      </c>
      <c r="B45" s="768"/>
      <c r="C45" s="769"/>
      <c r="D45" s="769"/>
      <c r="E45" s="769"/>
      <c r="F45" s="769"/>
      <c r="G45" s="769"/>
      <c r="H45" s="769"/>
      <c r="I45" s="769"/>
      <c r="J45" s="769"/>
      <c r="K45" s="769"/>
      <c r="L45" s="769"/>
      <c r="M45" s="769"/>
      <c r="N45" s="769"/>
      <c r="O45" s="769"/>
      <c r="P45" s="770"/>
      <c r="Q45" s="771"/>
      <c r="R45" s="772"/>
      <c r="S45" s="772"/>
      <c r="T45" s="772"/>
      <c r="U45" s="772"/>
      <c r="V45" s="772"/>
      <c r="W45" s="772"/>
      <c r="X45" s="772"/>
      <c r="Y45" s="772"/>
      <c r="Z45" s="772"/>
      <c r="AA45" s="772"/>
      <c r="AB45" s="772"/>
      <c r="AC45" s="772"/>
      <c r="AD45" s="772"/>
      <c r="AE45" s="773"/>
      <c r="AF45" s="774"/>
      <c r="AG45" s="775"/>
      <c r="AH45" s="775"/>
      <c r="AI45" s="775"/>
      <c r="AJ45" s="776"/>
      <c r="AK45" s="839"/>
      <c r="AL45" s="840"/>
      <c r="AM45" s="840"/>
      <c r="AN45" s="840"/>
      <c r="AO45" s="840"/>
      <c r="AP45" s="840"/>
      <c r="AQ45" s="840"/>
      <c r="AR45" s="840"/>
      <c r="AS45" s="840"/>
      <c r="AT45" s="840"/>
      <c r="AU45" s="840"/>
      <c r="AV45" s="840"/>
      <c r="AW45" s="840"/>
      <c r="AX45" s="840"/>
      <c r="AY45" s="840"/>
      <c r="AZ45" s="841"/>
      <c r="BA45" s="841"/>
      <c r="BB45" s="841"/>
      <c r="BC45" s="841"/>
      <c r="BD45" s="841"/>
      <c r="BE45" s="837"/>
      <c r="BF45" s="837"/>
      <c r="BG45" s="837"/>
      <c r="BH45" s="837"/>
      <c r="BI45" s="838"/>
      <c r="BJ45" s="234"/>
      <c r="BK45" s="234"/>
      <c r="BL45" s="234"/>
      <c r="BM45" s="234"/>
      <c r="BN45" s="234"/>
      <c r="BO45" s="243"/>
      <c r="BP45" s="243"/>
      <c r="BQ45" s="240">
        <v>39</v>
      </c>
      <c r="BR45" s="241"/>
      <c r="BS45" s="781"/>
      <c r="BT45" s="782"/>
      <c r="BU45" s="782"/>
      <c r="BV45" s="782"/>
      <c r="BW45" s="782"/>
      <c r="BX45" s="782"/>
      <c r="BY45" s="782"/>
      <c r="BZ45" s="782"/>
      <c r="CA45" s="782"/>
      <c r="CB45" s="782"/>
      <c r="CC45" s="782"/>
      <c r="CD45" s="782"/>
      <c r="CE45" s="782"/>
      <c r="CF45" s="782"/>
      <c r="CG45" s="783"/>
      <c r="CH45" s="792"/>
      <c r="CI45" s="793"/>
      <c r="CJ45" s="793"/>
      <c r="CK45" s="793"/>
      <c r="CL45" s="794"/>
      <c r="CM45" s="792"/>
      <c r="CN45" s="793"/>
      <c r="CO45" s="793"/>
      <c r="CP45" s="793"/>
      <c r="CQ45" s="794"/>
      <c r="CR45" s="792"/>
      <c r="CS45" s="793"/>
      <c r="CT45" s="793"/>
      <c r="CU45" s="793"/>
      <c r="CV45" s="794"/>
      <c r="CW45" s="792"/>
      <c r="CX45" s="793"/>
      <c r="CY45" s="793"/>
      <c r="CZ45" s="793"/>
      <c r="DA45" s="794"/>
      <c r="DB45" s="792"/>
      <c r="DC45" s="793"/>
      <c r="DD45" s="793"/>
      <c r="DE45" s="793"/>
      <c r="DF45" s="794"/>
      <c r="DG45" s="792"/>
      <c r="DH45" s="793"/>
      <c r="DI45" s="793"/>
      <c r="DJ45" s="793"/>
      <c r="DK45" s="794"/>
      <c r="DL45" s="792"/>
      <c r="DM45" s="793"/>
      <c r="DN45" s="793"/>
      <c r="DO45" s="793"/>
      <c r="DP45" s="794"/>
      <c r="DQ45" s="792"/>
      <c r="DR45" s="793"/>
      <c r="DS45" s="793"/>
      <c r="DT45" s="793"/>
      <c r="DU45" s="794"/>
      <c r="DV45" s="781"/>
      <c r="DW45" s="782"/>
      <c r="DX45" s="782"/>
      <c r="DY45" s="782"/>
      <c r="DZ45" s="795"/>
      <c r="EA45" s="231"/>
    </row>
    <row r="46" spans="1:131" ht="26.25" customHeight="1" x14ac:dyDescent="0.15">
      <c r="A46" s="240">
        <v>19</v>
      </c>
      <c r="B46" s="768"/>
      <c r="C46" s="769"/>
      <c r="D46" s="769"/>
      <c r="E46" s="769"/>
      <c r="F46" s="769"/>
      <c r="G46" s="769"/>
      <c r="H46" s="769"/>
      <c r="I46" s="769"/>
      <c r="J46" s="769"/>
      <c r="K46" s="769"/>
      <c r="L46" s="769"/>
      <c r="M46" s="769"/>
      <c r="N46" s="769"/>
      <c r="O46" s="769"/>
      <c r="P46" s="770"/>
      <c r="Q46" s="771"/>
      <c r="R46" s="772"/>
      <c r="S46" s="772"/>
      <c r="T46" s="772"/>
      <c r="U46" s="772"/>
      <c r="V46" s="772"/>
      <c r="W46" s="772"/>
      <c r="X46" s="772"/>
      <c r="Y46" s="772"/>
      <c r="Z46" s="772"/>
      <c r="AA46" s="772"/>
      <c r="AB46" s="772"/>
      <c r="AC46" s="772"/>
      <c r="AD46" s="772"/>
      <c r="AE46" s="773"/>
      <c r="AF46" s="774"/>
      <c r="AG46" s="775"/>
      <c r="AH46" s="775"/>
      <c r="AI46" s="775"/>
      <c r="AJ46" s="776"/>
      <c r="AK46" s="839"/>
      <c r="AL46" s="840"/>
      <c r="AM46" s="840"/>
      <c r="AN46" s="840"/>
      <c r="AO46" s="840"/>
      <c r="AP46" s="840"/>
      <c r="AQ46" s="840"/>
      <c r="AR46" s="840"/>
      <c r="AS46" s="840"/>
      <c r="AT46" s="840"/>
      <c r="AU46" s="840"/>
      <c r="AV46" s="840"/>
      <c r="AW46" s="840"/>
      <c r="AX46" s="840"/>
      <c r="AY46" s="840"/>
      <c r="AZ46" s="841"/>
      <c r="BA46" s="841"/>
      <c r="BB46" s="841"/>
      <c r="BC46" s="841"/>
      <c r="BD46" s="841"/>
      <c r="BE46" s="837"/>
      <c r="BF46" s="837"/>
      <c r="BG46" s="837"/>
      <c r="BH46" s="837"/>
      <c r="BI46" s="838"/>
      <c r="BJ46" s="234"/>
      <c r="BK46" s="234"/>
      <c r="BL46" s="234"/>
      <c r="BM46" s="234"/>
      <c r="BN46" s="234"/>
      <c r="BO46" s="243"/>
      <c r="BP46" s="243"/>
      <c r="BQ46" s="240">
        <v>40</v>
      </c>
      <c r="BR46" s="241"/>
      <c r="BS46" s="781"/>
      <c r="BT46" s="782"/>
      <c r="BU46" s="782"/>
      <c r="BV46" s="782"/>
      <c r="BW46" s="782"/>
      <c r="BX46" s="782"/>
      <c r="BY46" s="782"/>
      <c r="BZ46" s="782"/>
      <c r="CA46" s="782"/>
      <c r="CB46" s="782"/>
      <c r="CC46" s="782"/>
      <c r="CD46" s="782"/>
      <c r="CE46" s="782"/>
      <c r="CF46" s="782"/>
      <c r="CG46" s="783"/>
      <c r="CH46" s="792"/>
      <c r="CI46" s="793"/>
      <c r="CJ46" s="793"/>
      <c r="CK46" s="793"/>
      <c r="CL46" s="794"/>
      <c r="CM46" s="792"/>
      <c r="CN46" s="793"/>
      <c r="CO46" s="793"/>
      <c r="CP46" s="793"/>
      <c r="CQ46" s="794"/>
      <c r="CR46" s="792"/>
      <c r="CS46" s="793"/>
      <c r="CT46" s="793"/>
      <c r="CU46" s="793"/>
      <c r="CV46" s="794"/>
      <c r="CW46" s="792"/>
      <c r="CX46" s="793"/>
      <c r="CY46" s="793"/>
      <c r="CZ46" s="793"/>
      <c r="DA46" s="794"/>
      <c r="DB46" s="792"/>
      <c r="DC46" s="793"/>
      <c r="DD46" s="793"/>
      <c r="DE46" s="793"/>
      <c r="DF46" s="794"/>
      <c r="DG46" s="792"/>
      <c r="DH46" s="793"/>
      <c r="DI46" s="793"/>
      <c r="DJ46" s="793"/>
      <c r="DK46" s="794"/>
      <c r="DL46" s="792"/>
      <c r="DM46" s="793"/>
      <c r="DN46" s="793"/>
      <c r="DO46" s="793"/>
      <c r="DP46" s="794"/>
      <c r="DQ46" s="792"/>
      <c r="DR46" s="793"/>
      <c r="DS46" s="793"/>
      <c r="DT46" s="793"/>
      <c r="DU46" s="794"/>
      <c r="DV46" s="781"/>
      <c r="DW46" s="782"/>
      <c r="DX46" s="782"/>
      <c r="DY46" s="782"/>
      <c r="DZ46" s="795"/>
      <c r="EA46" s="231"/>
    </row>
    <row r="47" spans="1:131" ht="26.25" customHeight="1" x14ac:dyDescent="0.15">
      <c r="A47" s="240">
        <v>20</v>
      </c>
      <c r="B47" s="768"/>
      <c r="C47" s="769"/>
      <c r="D47" s="769"/>
      <c r="E47" s="769"/>
      <c r="F47" s="769"/>
      <c r="G47" s="769"/>
      <c r="H47" s="769"/>
      <c r="I47" s="769"/>
      <c r="J47" s="769"/>
      <c r="K47" s="769"/>
      <c r="L47" s="769"/>
      <c r="M47" s="769"/>
      <c r="N47" s="769"/>
      <c r="O47" s="769"/>
      <c r="P47" s="770"/>
      <c r="Q47" s="771"/>
      <c r="R47" s="772"/>
      <c r="S47" s="772"/>
      <c r="T47" s="772"/>
      <c r="U47" s="772"/>
      <c r="V47" s="772"/>
      <c r="W47" s="772"/>
      <c r="X47" s="772"/>
      <c r="Y47" s="772"/>
      <c r="Z47" s="772"/>
      <c r="AA47" s="772"/>
      <c r="AB47" s="772"/>
      <c r="AC47" s="772"/>
      <c r="AD47" s="772"/>
      <c r="AE47" s="773"/>
      <c r="AF47" s="774"/>
      <c r="AG47" s="775"/>
      <c r="AH47" s="775"/>
      <c r="AI47" s="775"/>
      <c r="AJ47" s="776"/>
      <c r="AK47" s="839"/>
      <c r="AL47" s="840"/>
      <c r="AM47" s="840"/>
      <c r="AN47" s="840"/>
      <c r="AO47" s="840"/>
      <c r="AP47" s="840"/>
      <c r="AQ47" s="840"/>
      <c r="AR47" s="840"/>
      <c r="AS47" s="840"/>
      <c r="AT47" s="840"/>
      <c r="AU47" s="840"/>
      <c r="AV47" s="840"/>
      <c r="AW47" s="840"/>
      <c r="AX47" s="840"/>
      <c r="AY47" s="840"/>
      <c r="AZ47" s="841"/>
      <c r="BA47" s="841"/>
      <c r="BB47" s="841"/>
      <c r="BC47" s="841"/>
      <c r="BD47" s="841"/>
      <c r="BE47" s="837"/>
      <c r="BF47" s="837"/>
      <c r="BG47" s="837"/>
      <c r="BH47" s="837"/>
      <c r="BI47" s="838"/>
      <c r="BJ47" s="234"/>
      <c r="BK47" s="234"/>
      <c r="BL47" s="234"/>
      <c r="BM47" s="234"/>
      <c r="BN47" s="234"/>
      <c r="BO47" s="243"/>
      <c r="BP47" s="243"/>
      <c r="BQ47" s="240">
        <v>41</v>
      </c>
      <c r="BR47" s="241"/>
      <c r="BS47" s="781"/>
      <c r="BT47" s="782"/>
      <c r="BU47" s="782"/>
      <c r="BV47" s="782"/>
      <c r="BW47" s="782"/>
      <c r="BX47" s="782"/>
      <c r="BY47" s="782"/>
      <c r="BZ47" s="782"/>
      <c r="CA47" s="782"/>
      <c r="CB47" s="782"/>
      <c r="CC47" s="782"/>
      <c r="CD47" s="782"/>
      <c r="CE47" s="782"/>
      <c r="CF47" s="782"/>
      <c r="CG47" s="783"/>
      <c r="CH47" s="792"/>
      <c r="CI47" s="793"/>
      <c r="CJ47" s="793"/>
      <c r="CK47" s="793"/>
      <c r="CL47" s="794"/>
      <c r="CM47" s="792"/>
      <c r="CN47" s="793"/>
      <c r="CO47" s="793"/>
      <c r="CP47" s="793"/>
      <c r="CQ47" s="794"/>
      <c r="CR47" s="792"/>
      <c r="CS47" s="793"/>
      <c r="CT47" s="793"/>
      <c r="CU47" s="793"/>
      <c r="CV47" s="794"/>
      <c r="CW47" s="792"/>
      <c r="CX47" s="793"/>
      <c r="CY47" s="793"/>
      <c r="CZ47" s="793"/>
      <c r="DA47" s="794"/>
      <c r="DB47" s="792"/>
      <c r="DC47" s="793"/>
      <c r="DD47" s="793"/>
      <c r="DE47" s="793"/>
      <c r="DF47" s="794"/>
      <c r="DG47" s="792"/>
      <c r="DH47" s="793"/>
      <c r="DI47" s="793"/>
      <c r="DJ47" s="793"/>
      <c r="DK47" s="794"/>
      <c r="DL47" s="792"/>
      <c r="DM47" s="793"/>
      <c r="DN47" s="793"/>
      <c r="DO47" s="793"/>
      <c r="DP47" s="794"/>
      <c r="DQ47" s="792"/>
      <c r="DR47" s="793"/>
      <c r="DS47" s="793"/>
      <c r="DT47" s="793"/>
      <c r="DU47" s="794"/>
      <c r="DV47" s="781"/>
      <c r="DW47" s="782"/>
      <c r="DX47" s="782"/>
      <c r="DY47" s="782"/>
      <c r="DZ47" s="795"/>
      <c r="EA47" s="231"/>
    </row>
    <row r="48" spans="1:131" ht="26.25" customHeight="1" x14ac:dyDescent="0.15">
      <c r="A48" s="240">
        <v>21</v>
      </c>
      <c r="B48" s="768"/>
      <c r="C48" s="769"/>
      <c r="D48" s="769"/>
      <c r="E48" s="769"/>
      <c r="F48" s="769"/>
      <c r="G48" s="769"/>
      <c r="H48" s="769"/>
      <c r="I48" s="769"/>
      <c r="J48" s="769"/>
      <c r="K48" s="769"/>
      <c r="L48" s="769"/>
      <c r="M48" s="769"/>
      <c r="N48" s="769"/>
      <c r="O48" s="769"/>
      <c r="P48" s="770"/>
      <c r="Q48" s="771"/>
      <c r="R48" s="772"/>
      <c r="S48" s="772"/>
      <c r="T48" s="772"/>
      <c r="U48" s="772"/>
      <c r="V48" s="772"/>
      <c r="W48" s="772"/>
      <c r="X48" s="772"/>
      <c r="Y48" s="772"/>
      <c r="Z48" s="772"/>
      <c r="AA48" s="772"/>
      <c r="AB48" s="772"/>
      <c r="AC48" s="772"/>
      <c r="AD48" s="772"/>
      <c r="AE48" s="773"/>
      <c r="AF48" s="774"/>
      <c r="AG48" s="775"/>
      <c r="AH48" s="775"/>
      <c r="AI48" s="775"/>
      <c r="AJ48" s="776"/>
      <c r="AK48" s="839"/>
      <c r="AL48" s="840"/>
      <c r="AM48" s="840"/>
      <c r="AN48" s="840"/>
      <c r="AO48" s="840"/>
      <c r="AP48" s="840"/>
      <c r="AQ48" s="840"/>
      <c r="AR48" s="840"/>
      <c r="AS48" s="840"/>
      <c r="AT48" s="840"/>
      <c r="AU48" s="840"/>
      <c r="AV48" s="840"/>
      <c r="AW48" s="840"/>
      <c r="AX48" s="840"/>
      <c r="AY48" s="840"/>
      <c r="AZ48" s="841"/>
      <c r="BA48" s="841"/>
      <c r="BB48" s="841"/>
      <c r="BC48" s="841"/>
      <c r="BD48" s="841"/>
      <c r="BE48" s="837"/>
      <c r="BF48" s="837"/>
      <c r="BG48" s="837"/>
      <c r="BH48" s="837"/>
      <c r="BI48" s="838"/>
      <c r="BJ48" s="234"/>
      <c r="BK48" s="234"/>
      <c r="BL48" s="234"/>
      <c r="BM48" s="234"/>
      <c r="BN48" s="234"/>
      <c r="BO48" s="243"/>
      <c r="BP48" s="243"/>
      <c r="BQ48" s="240">
        <v>42</v>
      </c>
      <c r="BR48" s="241"/>
      <c r="BS48" s="781"/>
      <c r="BT48" s="782"/>
      <c r="BU48" s="782"/>
      <c r="BV48" s="782"/>
      <c r="BW48" s="782"/>
      <c r="BX48" s="782"/>
      <c r="BY48" s="782"/>
      <c r="BZ48" s="782"/>
      <c r="CA48" s="782"/>
      <c r="CB48" s="782"/>
      <c r="CC48" s="782"/>
      <c r="CD48" s="782"/>
      <c r="CE48" s="782"/>
      <c r="CF48" s="782"/>
      <c r="CG48" s="783"/>
      <c r="CH48" s="792"/>
      <c r="CI48" s="793"/>
      <c r="CJ48" s="793"/>
      <c r="CK48" s="793"/>
      <c r="CL48" s="794"/>
      <c r="CM48" s="792"/>
      <c r="CN48" s="793"/>
      <c r="CO48" s="793"/>
      <c r="CP48" s="793"/>
      <c r="CQ48" s="794"/>
      <c r="CR48" s="792"/>
      <c r="CS48" s="793"/>
      <c r="CT48" s="793"/>
      <c r="CU48" s="793"/>
      <c r="CV48" s="794"/>
      <c r="CW48" s="792"/>
      <c r="CX48" s="793"/>
      <c r="CY48" s="793"/>
      <c r="CZ48" s="793"/>
      <c r="DA48" s="794"/>
      <c r="DB48" s="792"/>
      <c r="DC48" s="793"/>
      <c r="DD48" s="793"/>
      <c r="DE48" s="793"/>
      <c r="DF48" s="794"/>
      <c r="DG48" s="792"/>
      <c r="DH48" s="793"/>
      <c r="DI48" s="793"/>
      <c r="DJ48" s="793"/>
      <c r="DK48" s="794"/>
      <c r="DL48" s="792"/>
      <c r="DM48" s="793"/>
      <c r="DN48" s="793"/>
      <c r="DO48" s="793"/>
      <c r="DP48" s="794"/>
      <c r="DQ48" s="792"/>
      <c r="DR48" s="793"/>
      <c r="DS48" s="793"/>
      <c r="DT48" s="793"/>
      <c r="DU48" s="794"/>
      <c r="DV48" s="781"/>
      <c r="DW48" s="782"/>
      <c r="DX48" s="782"/>
      <c r="DY48" s="782"/>
      <c r="DZ48" s="795"/>
      <c r="EA48" s="231"/>
    </row>
    <row r="49" spans="1:131" ht="26.25" customHeight="1" x14ac:dyDescent="0.15">
      <c r="A49" s="240">
        <v>22</v>
      </c>
      <c r="B49" s="768"/>
      <c r="C49" s="769"/>
      <c r="D49" s="769"/>
      <c r="E49" s="769"/>
      <c r="F49" s="769"/>
      <c r="G49" s="769"/>
      <c r="H49" s="769"/>
      <c r="I49" s="769"/>
      <c r="J49" s="769"/>
      <c r="K49" s="769"/>
      <c r="L49" s="769"/>
      <c r="M49" s="769"/>
      <c r="N49" s="769"/>
      <c r="O49" s="769"/>
      <c r="P49" s="770"/>
      <c r="Q49" s="771"/>
      <c r="R49" s="772"/>
      <c r="S49" s="772"/>
      <c r="T49" s="772"/>
      <c r="U49" s="772"/>
      <c r="V49" s="772"/>
      <c r="W49" s="772"/>
      <c r="X49" s="772"/>
      <c r="Y49" s="772"/>
      <c r="Z49" s="772"/>
      <c r="AA49" s="772"/>
      <c r="AB49" s="772"/>
      <c r="AC49" s="772"/>
      <c r="AD49" s="772"/>
      <c r="AE49" s="773"/>
      <c r="AF49" s="774"/>
      <c r="AG49" s="775"/>
      <c r="AH49" s="775"/>
      <c r="AI49" s="775"/>
      <c r="AJ49" s="776"/>
      <c r="AK49" s="839"/>
      <c r="AL49" s="840"/>
      <c r="AM49" s="840"/>
      <c r="AN49" s="840"/>
      <c r="AO49" s="840"/>
      <c r="AP49" s="840"/>
      <c r="AQ49" s="840"/>
      <c r="AR49" s="840"/>
      <c r="AS49" s="840"/>
      <c r="AT49" s="840"/>
      <c r="AU49" s="840"/>
      <c r="AV49" s="840"/>
      <c r="AW49" s="840"/>
      <c r="AX49" s="840"/>
      <c r="AY49" s="840"/>
      <c r="AZ49" s="841"/>
      <c r="BA49" s="841"/>
      <c r="BB49" s="841"/>
      <c r="BC49" s="841"/>
      <c r="BD49" s="841"/>
      <c r="BE49" s="837"/>
      <c r="BF49" s="837"/>
      <c r="BG49" s="837"/>
      <c r="BH49" s="837"/>
      <c r="BI49" s="838"/>
      <c r="BJ49" s="234"/>
      <c r="BK49" s="234"/>
      <c r="BL49" s="234"/>
      <c r="BM49" s="234"/>
      <c r="BN49" s="234"/>
      <c r="BO49" s="243"/>
      <c r="BP49" s="243"/>
      <c r="BQ49" s="240">
        <v>43</v>
      </c>
      <c r="BR49" s="241"/>
      <c r="BS49" s="781"/>
      <c r="BT49" s="782"/>
      <c r="BU49" s="782"/>
      <c r="BV49" s="782"/>
      <c r="BW49" s="782"/>
      <c r="BX49" s="782"/>
      <c r="BY49" s="782"/>
      <c r="BZ49" s="782"/>
      <c r="CA49" s="782"/>
      <c r="CB49" s="782"/>
      <c r="CC49" s="782"/>
      <c r="CD49" s="782"/>
      <c r="CE49" s="782"/>
      <c r="CF49" s="782"/>
      <c r="CG49" s="783"/>
      <c r="CH49" s="792"/>
      <c r="CI49" s="793"/>
      <c r="CJ49" s="793"/>
      <c r="CK49" s="793"/>
      <c r="CL49" s="794"/>
      <c r="CM49" s="792"/>
      <c r="CN49" s="793"/>
      <c r="CO49" s="793"/>
      <c r="CP49" s="793"/>
      <c r="CQ49" s="794"/>
      <c r="CR49" s="792"/>
      <c r="CS49" s="793"/>
      <c r="CT49" s="793"/>
      <c r="CU49" s="793"/>
      <c r="CV49" s="794"/>
      <c r="CW49" s="792"/>
      <c r="CX49" s="793"/>
      <c r="CY49" s="793"/>
      <c r="CZ49" s="793"/>
      <c r="DA49" s="794"/>
      <c r="DB49" s="792"/>
      <c r="DC49" s="793"/>
      <c r="DD49" s="793"/>
      <c r="DE49" s="793"/>
      <c r="DF49" s="794"/>
      <c r="DG49" s="792"/>
      <c r="DH49" s="793"/>
      <c r="DI49" s="793"/>
      <c r="DJ49" s="793"/>
      <c r="DK49" s="794"/>
      <c r="DL49" s="792"/>
      <c r="DM49" s="793"/>
      <c r="DN49" s="793"/>
      <c r="DO49" s="793"/>
      <c r="DP49" s="794"/>
      <c r="DQ49" s="792"/>
      <c r="DR49" s="793"/>
      <c r="DS49" s="793"/>
      <c r="DT49" s="793"/>
      <c r="DU49" s="794"/>
      <c r="DV49" s="781"/>
      <c r="DW49" s="782"/>
      <c r="DX49" s="782"/>
      <c r="DY49" s="782"/>
      <c r="DZ49" s="795"/>
      <c r="EA49" s="231"/>
    </row>
    <row r="50" spans="1:131" ht="26.25" customHeight="1" x14ac:dyDescent="0.15">
      <c r="A50" s="240">
        <v>23</v>
      </c>
      <c r="B50" s="768"/>
      <c r="C50" s="769"/>
      <c r="D50" s="769"/>
      <c r="E50" s="769"/>
      <c r="F50" s="769"/>
      <c r="G50" s="769"/>
      <c r="H50" s="769"/>
      <c r="I50" s="769"/>
      <c r="J50" s="769"/>
      <c r="K50" s="769"/>
      <c r="L50" s="769"/>
      <c r="M50" s="769"/>
      <c r="N50" s="769"/>
      <c r="O50" s="769"/>
      <c r="P50" s="770"/>
      <c r="Q50" s="842"/>
      <c r="R50" s="843"/>
      <c r="S50" s="843"/>
      <c r="T50" s="843"/>
      <c r="U50" s="843"/>
      <c r="V50" s="843"/>
      <c r="W50" s="843"/>
      <c r="X50" s="843"/>
      <c r="Y50" s="843"/>
      <c r="Z50" s="843"/>
      <c r="AA50" s="843"/>
      <c r="AB50" s="843"/>
      <c r="AC50" s="843"/>
      <c r="AD50" s="843"/>
      <c r="AE50" s="844"/>
      <c r="AF50" s="774"/>
      <c r="AG50" s="775"/>
      <c r="AH50" s="775"/>
      <c r="AI50" s="775"/>
      <c r="AJ50" s="776"/>
      <c r="AK50" s="845"/>
      <c r="AL50" s="843"/>
      <c r="AM50" s="843"/>
      <c r="AN50" s="843"/>
      <c r="AO50" s="843"/>
      <c r="AP50" s="843"/>
      <c r="AQ50" s="843"/>
      <c r="AR50" s="843"/>
      <c r="AS50" s="843"/>
      <c r="AT50" s="843"/>
      <c r="AU50" s="843"/>
      <c r="AV50" s="843"/>
      <c r="AW50" s="843"/>
      <c r="AX50" s="843"/>
      <c r="AY50" s="843"/>
      <c r="AZ50" s="846"/>
      <c r="BA50" s="846"/>
      <c r="BB50" s="846"/>
      <c r="BC50" s="846"/>
      <c r="BD50" s="846"/>
      <c r="BE50" s="837"/>
      <c r="BF50" s="837"/>
      <c r="BG50" s="837"/>
      <c r="BH50" s="837"/>
      <c r="BI50" s="838"/>
      <c r="BJ50" s="234"/>
      <c r="BK50" s="234"/>
      <c r="BL50" s="234"/>
      <c r="BM50" s="234"/>
      <c r="BN50" s="234"/>
      <c r="BO50" s="243"/>
      <c r="BP50" s="243"/>
      <c r="BQ50" s="240">
        <v>44</v>
      </c>
      <c r="BR50" s="241"/>
      <c r="BS50" s="781"/>
      <c r="BT50" s="782"/>
      <c r="BU50" s="782"/>
      <c r="BV50" s="782"/>
      <c r="BW50" s="782"/>
      <c r="BX50" s="782"/>
      <c r="BY50" s="782"/>
      <c r="BZ50" s="782"/>
      <c r="CA50" s="782"/>
      <c r="CB50" s="782"/>
      <c r="CC50" s="782"/>
      <c r="CD50" s="782"/>
      <c r="CE50" s="782"/>
      <c r="CF50" s="782"/>
      <c r="CG50" s="783"/>
      <c r="CH50" s="792"/>
      <c r="CI50" s="793"/>
      <c r="CJ50" s="793"/>
      <c r="CK50" s="793"/>
      <c r="CL50" s="794"/>
      <c r="CM50" s="792"/>
      <c r="CN50" s="793"/>
      <c r="CO50" s="793"/>
      <c r="CP50" s="793"/>
      <c r="CQ50" s="794"/>
      <c r="CR50" s="792"/>
      <c r="CS50" s="793"/>
      <c r="CT50" s="793"/>
      <c r="CU50" s="793"/>
      <c r="CV50" s="794"/>
      <c r="CW50" s="792"/>
      <c r="CX50" s="793"/>
      <c r="CY50" s="793"/>
      <c r="CZ50" s="793"/>
      <c r="DA50" s="794"/>
      <c r="DB50" s="792"/>
      <c r="DC50" s="793"/>
      <c r="DD50" s="793"/>
      <c r="DE50" s="793"/>
      <c r="DF50" s="794"/>
      <c r="DG50" s="792"/>
      <c r="DH50" s="793"/>
      <c r="DI50" s="793"/>
      <c r="DJ50" s="793"/>
      <c r="DK50" s="794"/>
      <c r="DL50" s="792"/>
      <c r="DM50" s="793"/>
      <c r="DN50" s="793"/>
      <c r="DO50" s="793"/>
      <c r="DP50" s="794"/>
      <c r="DQ50" s="792"/>
      <c r="DR50" s="793"/>
      <c r="DS50" s="793"/>
      <c r="DT50" s="793"/>
      <c r="DU50" s="794"/>
      <c r="DV50" s="781"/>
      <c r="DW50" s="782"/>
      <c r="DX50" s="782"/>
      <c r="DY50" s="782"/>
      <c r="DZ50" s="795"/>
      <c r="EA50" s="231"/>
    </row>
    <row r="51" spans="1:131" ht="26.25" customHeight="1" x14ac:dyDescent="0.15">
      <c r="A51" s="240">
        <v>24</v>
      </c>
      <c r="B51" s="768"/>
      <c r="C51" s="769"/>
      <c r="D51" s="769"/>
      <c r="E51" s="769"/>
      <c r="F51" s="769"/>
      <c r="G51" s="769"/>
      <c r="H51" s="769"/>
      <c r="I51" s="769"/>
      <c r="J51" s="769"/>
      <c r="K51" s="769"/>
      <c r="L51" s="769"/>
      <c r="M51" s="769"/>
      <c r="N51" s="769"/>
      <c r="O51" s="769"/>
      <c r="P51" s="770"/>
      <c r="Q51" s="842"/>
      <c r="R51" s="843"/>
      <c r="S51" s="843"/>
      <c r="T51" s="843"/>
      <c r="U51" s="843"/>
      <c r="V51" s="843"/>
      <c r="W51" s="843"/>
      <c r="X51" s="843"/>
      <c r="Y51" s="843"/>
      <c r="Z51" s="843"/>
      <c r="AA51" s="843"/>
      <c r="AB51" s="843"/>
      <c r="AC51" s="843"/>
      <c r="AD51" s="843"/>
      <c r="AE51" s="844"/>
      <c r="AF51" s="774"/>
      <c r="AG51" s="775"/>
      <c r="AH51" s="775"/>
      <c r="AI51" s="775"/>
      <c r="AJ51" s="776"/>
      <c r="AK51" s="845"/>
      <c r="AL51" s="843"/>
      <c r="AM51" s="843"/>
      <c r="AN51" s="843"/>
      <c r="AO51" s="843"/>
      <c r="AP51" s="843"/>
      <c r="AQ51" s="843"/>
      <c r="AR51" s="843"/>
      <c r="AS51" s="843"/>
      <c r="AT51" s="843"/>
      <c r="AU51" s="843"/>
      <c r="AV51" s="843"/>
      <c r="AW51" s="843"/>
      <c r="AX51" s="843"/>
      <c r="AY51" s="843"/>
      <c r="AZ51" s="846"/>
      <c r="BA51" s="846"/>
      <c r="BB51" s="846"/>
      <c r="BC51" s="846"/>
      <c r="BD51" s="846"/>
      <c r="BE51" s="837"/>
      <c r="BF51" s="837"/>
      <c r="BG51" s="837"/>
      <c r="BH51" s="837"/>
      <c r="BI51" s="838"/>
      <c r="BJ51" s="234"/>
      <c r="BK51" s="234"/>
      <c r="BL51" s="234"/>
      <c r="BM51" s="234"/>
      <c r="BN51" s="234"/>
      <c r="BO51" s="243"/>
      <c r="BP51" s="243"/>
      <c r="BQ51" s="240">
        <v>45</v>
      </c>
      <c r="BR51" s="241"/>
      <c r="BS51" s="781"/>
      <c r="BT51" s="782"/>
      <c r="BU51" s="782"/>
      <c r="BV51" s="782"/>
      <c r="BW51" s="782"/>
      <c r="BX51" s="782"/>
      <c r="BY51" s="782"/>
      <c r="BZ51" s="782"/>
      <c r="CA51" s="782"/>
      <c r="CB51" s="782"/>
      <c r="CC51" s="782"/>
      <c r="CD51" s="782"/>
      <c r="CE51" s="782"/>
      <c r="CF51" s="782"/>
      <c r="CG51" s="783"/>
      <c r="CH51" s="792"/>
      <c r="CI51" s="793"/>
      <c r="CJ51" s="793"/>
      <c r="CK51" s="793"/>
      <c r="CL51" s="794"/>
      <c r="CM51" s="792"/>
      <c r="CN51" s="793"/>
      <c r="CO51" s="793"/>
      <c r="CP51" s="793"/>
      <c r="CQ51" s="794"/>
      <c r="CR51" s="792"/>
      <c r="CS51" s="793"/>
      <c r="CT51" s="793"/>
      <c r="CU51" s="793"/>
      <c r="CV51" s="794"/>
      <c r="CW51" s="792"/>
      <c r="CX51" s="793"/>
      <c r="CY51" s="793"/>
      <c r="CZ51" s="793"/>
      <c r="DA51" s="794"/>
      <c r="DB51" s="792"/>
      <c r="DC51" s="793"/>
      <c r="DD51" s="793"/>
      <c r="DE51" s="793"/>
      <c r="DF51" s="794"/>
      <c r="DG51" s="792"/>
      <c r="DH51" s="793"/>
      <c r="DI51" s="793"/>
      <c r="DJ51" s="793"/>
      <c r="DK51" s="794"/>
      <c r="DL51" s="792"/>
      <c r="DM51" s="793"/>
      <c r="DN51" s="793"/>
      <c r="DO51" s="793"/>
      <c r="DP51" s="794"/>
      <c r="DQ51" s="792"/>
      <c r="DR51" s="793"/>
      <c r="DS51" s="793"/>
      <c r="DT51" s="793"/>
      <c r="DU51" s="794"/>
      <c r="DV51" s="781"/>
      <c r="DW51" s="782"/>
      <c r="DX51" s="782"/>
      <c r="DY51" s="782"/>
      <c r="DZ51" s="795"/>
      <c r="EA51" s="231"/>
    </row>
    <row r="52" spans="1:131" ht="26.25" customHeight="1" x14ac:dyDescent="0.15">
      <c r="A52" s="240">
        <v>25</v>
      </c>
      <c r="B52" s="768"/>
      <c r="C52" s="769"/>
      <c r="D52" s="769"/>
      <c r="E52" s="769"/>
      <c r="F52" s="769"/>
      <c r="G52" s="769"/>
      <c r="H52" s="769"/>
      <c r="I52" s="769"/>
      <c r="J52" s="769"/>
      <c r="K52" s="769"/>
      <c r="L52" s="769"/>
      <c r="M52" s="769"/>
      <c r="N52" s="769"/>
      <c r="O52" s="769"/>
      <c r="P52" s="770"/>
      <c r="Q52" s="842"/>
      <c r="R52" s="843"/>
      <c r="S52" s="843"/>
      <c r="T52" s="843"/>
      <c r="U52" s="843"/>
      <c r="V52" s="843"/>
      <c r="W52" s="843"/>
      <c r="X52" s="843"/>
      <c r="Y52" s="843"/>
      <c r="Z52" s="843"/>
      <c r="AA52" s="843"/>
      <c r="AB52" s="843"/>
      <c r="AC52" s="843"/>
      <c r="AD52" s="843"/>
      <c r="AE52" s="844"/>
      <c r="AF52" s="774"/>
      <c r="AG52" s="775"/>
      <c r="AH52" s="775"/>
      <c r="AI52" s="775"/>
      <c r="AJ52" s="776"/>
      <c r="AK52" s="845"/>
      <c r="AL52" s="843"/>
      <c r="AM52" s="843"/>
      <c r="AN52" s="843"/>
      <c r="AO52" s="843"/>
      <c r="AP52" s="843"/>
      <c r="AQ52" s="843"/>
      <c r="AR52" s="843"/>
      <c r="AS52" s="843"/>
      <c r="AT52" s="843"/>
      <c r="AU52" s="843"/>
      <c r="AV52" s="843"/>
      <c r="AW52" s="843"/>
      <c r="AX52" s="843"/>
      <c r="AY52" s="843"/>
      <c r="AZ52" s="846"/>
      <c r="BA52" s="846"/>
      <c r="BB52" s="846"/>
      <c r="BC52" s="846"/>
      <c r="BD52" s="846"/>
      <c r="BE52" s="837"/>
      <c r="BF52" s="837"/>
      <c r="BG52" s="837"/>
      <c r="BH52" s="837"/>
      <c r="BI52" s="838"/>
      <c r="BJ52" s="234"/>
      <c r="BK52" s="234"/>
      <c r="BL52" s="234"/>
      <c r="BM52" s="234"/>
      <c r="BN52" s="234"/>
      <c r="BO52" s="243"/>
      <c r="BP52" s="243"/>
      <c r="BQ52" s="240">
        <v>46</v>
      </c>
      <c r="BR52" s="241"/>
      <c r="BS52" s="781"/>
      <c r="BT52" s="782"/>
      <c r="BU52" s="782"/>
      <c r="BV52" s="782"/>
      <c r="BW52" s="782"/>
      <c r="BX52" s="782"/>
      <c r="BY52" s="782"/>
      <c r="BZ52" s="782"/>
      <c r="CA52" s="782"/>
      <c r="CB52" s="782"/>
      <c r="CC52" s="782"/>
      <c r="CD52" s="782"/>
      <c r="CE52" s="782"/>
      <c r="CF52" s="782"/>
      <c r="CG52" s="783"/>
      <c r="CH52" s="792"/>
      <c r="CI52" s="793"/>
      <c r="CJ52" s="793"/>
      <c r="CK52" s="793"/>
      <c r="CL52" s="794"/>
      <c r="CM52" s="792"/>
      <c r="CN52" s="793"/>
      <c r="CO52" s="793"/>
      <c r="CP52" s="793"/>
      <c r="CQ52" s="794"/>
      <c r="CR52" s="792"/>
      <c r="CS52" s="793"/>
      <c r="CT52" s="793"/>
      <c r="CU52" s="793"/>
      <c r="CV52" s="794"/>
      <c r="CW52" s="792"/>
      <c r="CX52" s="793"/>
      <c r="CY52" s="793"/>
      <c r="CZ52" s="793"/>
      <c r="DA52" s="794"/>
      <c r="DB52" s="792"/>
      <c r="DC52" s="793"/>
      <c r="DD52" s="793"/>
      <c r="DE52" s="793"/>
      <c r="DF52" s="794"/>
      <c r="DG52" s="792"/>
      <c r="DH52" s="793"/>
      <c r="DI52" s="793"/>
      <c r="DJ52" s="793"/>
      <c r="DK52" s="794"/>
      <c r="DL52" s="792"/>
      <c r="DM52" s="793"/>
      <c r="DN52" s="793"/>
      <c r="DO52" s="793"/>
      <c r="DP52" s="794"/>
      <c r="DQ52" s="792"/>
      <c r="DR52" s="793"/>
      <c r="DS52" s="793"/>
      <c r="DT52" s="793"/>
      <c r="DU52" s="794"/>
      <c r="DV52" s="781"/>
      <c r="DW52" s="782"/>
      <c r="DX52" s="782"/>
      <c r="DY52" s="782"/>
      <c r="DZ52" s="795"/>
      <c r="EA52" s="231"/>
    </row>
    <row r="53" spans="1:131" ht="26.25" customHeight="1" x14ac:dyDescent="0.15">
      <c r="A53" s="240">
        <v>26</v>
      </c>
      <c r="B53" s="768"/>
      <c r="C53" s="769"/>
      <c r="D53" s="769"/>
      <c r="E53" s="769"/>
      <c r="F53" s="769"/>
      <c r="G53" s="769"/>
      <c r="H53" s="769"/>
      <c r="I53" s="769"/>
      <c r="J53" s="769"/>
      <c r="K53" s="769"/>
      <c r="L53" s="769"/>
      <c r="M53" s="769"/>
      <c r="N53" s="769"/>
      <c r="O53" s="769"/>
      <c r="P53" s="770"/>
      <c r="Q53" s="842"/>
      <c r="R53" s="843"/>
      <c r="S53" s="843"/>
      <c r="T53" s="843"/>
      <c r="U53" s="843"/>
      <c r="V53" s="843"/>
      <c r="W53" s="843"/>
      <c r="X53" s="843"/>
      <c r="Y53" s="843"/>
      <c r="Z53" s="843"/>
      <c r="AA53" s="843"/>
      <c r="AB53" s="843"/>
      <c r="AC53" s="843"/>
      <c r="AD53" s="843"/>
      <c r="AE53" s="844"/>
      <c r="AF53" s="774"/>
      <c r="AG53" s="775"/>
      <c r="AH53" s="775"/>
      <c r="AI53" s="775"/>
      <c r="AJ53" s="776"/>
      <c r="AK53" s="845"/>
      <c r="AL53" s="843"/>
      <c r="AM53" s="843"/>
      <c r="AN53" s="843"/>
      <c r="AO53" s="843"/>
      <c r="AP53" s="843"/>
      <c r="AQ53" s="843"/>
      <c r="AR53" s="843"/>
      <c r="AS53" s="843"/>
      <c r="AT53" s="843"/>
      <c r="AU53" s="843"/>
      <c r="AV53" s="843"/>
      <c r="AW53" s="843"/>
      <c r="AX53" s="843"/>
      <c r="AY53" s="843"/>
      <c r="AZ53" s="846"/>
      <c r="BA53" s="846"/>
      <c r="BB53" s="846"/>
      <c r="BC53" s="846"/>
      <c r="BD53" s="846"/>
      <c r="BE53" s="837"/>
      <c r="BF53" s="837"/>
      <c r="BG53" s="837"/>
      <c r="BH53" s="837"/>
      <c r="BI53" s="838"/>
      <c r="BJ53" s="234"/>
      <c r="BK53" s="234"/>
      <c r="BL53" s="234"/>
      <c r="BM53" s="234"/>
      <c r="BN53" s="234"/>
      <c r="BO53" s="243"/>
      <c r="BP53" s="243"/>
      <c r="BQ53" s="240">
        <v>47</v>
      </c>
      <c r="BR53" s="241"/>
      <c r="BS53" s="781"/>
      <c r="BT53" s="782"/>
      <c r="BU53" s="782"/>
      <c r="BV53" s="782"/>
      <c r="BW53" s="782"/>
      <c r="BX53" s="782"/>
      <c r="BY53" s="782"/>
      <c r="BZ53" s="782"/>
      <c r="CA53" s="782"/>
      <c r="CB53" s="782"/>
      <c r="CC53" s="782"/>
      <c r="CD53" s="782"/>
      <c r="CE53" s="782"/>
      <c r="CF53" s="782"/>
      <c r="CG53" s="783"/>
      <c r="CH53" s="792"/>
      <c r="CI53" s="793"/>
      <c r="CJ53" s="793"/>
      <c r="CK53" s="793"/>
      <c r="CL53" s="794"/>
      <c r="CM53" s="792"/>
      <c r="CN53" s="793"/>
      <c r="CO53" s="793"/>
      <c r="CP53" s="793"/>
      <c r="CQ53" s="794"/>
      <c r="CR53" s="792"/>
      <c r="CS53" s="793"/>
      <c r="CT53" s="793"/>
      <c r="CU53" s="793"/>
      <c r="CV53" s="794"/>
      <c r="CW53" s="792"/>
      <c r="CX53" s="793"/>
      <c r="CY53" s="793"/>
      <c r="CZ53" s="793"/>
      <c r="DA53" s="794"/>
      <c r="DB53" s="792"/>
      <c r="DC53" s="793"/>
      <c r="DD53" s="793"/>
      <c r="DE53" s="793"/>
      <c r="DF53" s="794"/>
      <c r="DG53" s="792"/>
      <c r="DH53" s="793"/>
      <c r="DI53" s="793"/>
      <c r="DJ53" s="793"/>
      <c r="DK53" s="794"/>
      <c r="DL53" s="792"/>
      <c r="DM53" s="793"/>
      <c r="DN53" s="793"/>
      <c r="DO53" s="793"/>
      <c r="DP53" s="794"/>
      <c r="DQ53" s="792"/>
      <c r="DR53" s="793"/>
      <c r="DS53" s="793"/>
      <c r="DT53" s="793"/>
      <c r="DU53" s="794"/>
      <c r="DV53" s="781"/>
      <c r="DW53" s="782"/>
      <c r="DX53" s="782"/>
      <c r="DY53" s="782"/>
      <c r="DZ53" s="795"/>
      <c r="EA53" s="231"/>
    </row>
    <row r="54" spans="1:131" ht="26.25" customHeight="1" x14ac:dyDescent="0.15">
      <c r="A54" s="240">
        <v>27</v>
      </c>
      <c r="B54" s="768"/>
      <c r="C54" s="769"/>
      <c r="D54" s="769"/>
      <c r="E54" s="769"/>
      <c r="F54" s="769"/>
      <c r="G54" s="769"/>
      <c r="H54" s="769"/>
      <c r="I54" s="769"/>
      <c r="J54" s="769"/>
      <c r="K54" s="769"/>
      <c r="L54" s="769"/>
      <c r="M54" s="769"/>
      <c r="N54" s="769"/>
      <c r="O54" s="769"/>
      <c r="P54" s="770"/>
      <c r="Q54" s="842"/>
      <c r="R54" s="843"/>
      <c r="S54" s="843"/>
      <c r="T54" s="843"/>
      <c r="U54" s="843"/>
      <c r="V54" s="843"/>
      <c r="W54" s="843"/>
      <c r="X54" s="843"/>
      <c r="Y54" s="843"/>
      <c r="Z54" s="843"/>
      <c r="AA54" s="843"/>
      <c r="AB54" s="843"/>
      <c r="AC54" s="843"/>
      <c r="AD54" s="843"/>
      <c r="AE54" s="844"/>
      <c r="AF54" s="774"/>
      <c r="AG54" s="775"/>
      <c r="AH54" s="775"/>
      <c r="AI54" s="775"/>
      <c r="AJ54" s="776"/>
      <c r="AK54" s="845"/>
      <c r="AL54" s="843"/>
      <c r="AM54" s="843"/>
      <c r="AN54" s="843"/>
      <c r="AO54" s="843"/>
      <c r="AP54" s="843"/>
      <c r="AQ54" s="843"/>
      <c r="AR54" s="843"/>
      <c r="AS54" s="843"/>
      <c r="AT54" s="843"/>
      <c r="AU54" s="843"/>
      <c r="AV54" s="843"/>
      <c r="AW54" s="843"/>
      <c r="AX54" s="843"/>
      <c r="AY54" s="843"/>
      <c r="AZ54" s="846"/>
      <c r="BA54" s="846"/>
      <c r="BB54" s="846"/>
      <c r="BC54" s="846"/>
      <c r="BD54" s="846"/>
      <c r="BE54" s="837"/>
      <c r="BF54" s="837"/>
      <c r="BG54" s="837"/>
      <c r="BH54" s="837"/>
      <c r="BI54" s="838"/>
      <c r="BJ54" s="234"/>
      <c r="BK54" s="234"/>
      <c r="BL54" s="234"/>
      <c r="BM54" s="234"/>
      <c r="BN54" s="234"/>
      <c r="BO54" s="243"/>
      <c r="BP54" s="243"/>
      <c r="BQ54" s="240">
        <v>48</v>
      </c>
      <c r="BR54" s="241"/>
      <c r="BS54" s="781"/>
      <c r="BT54" s="782"/>
      <c r="BU54" s="782"/>
      <c r="BV54" s="782"/>
      <c r="BW54" s="782"/>
      <c r="BX54" s="782"/>
      <c r="BY54" s="782"/>
      <c r="BZ54" s="782"/>
      <c r="CA54" s="782"/>
      <c r="CB54" s="782"/>
      <c r="CC54" s="782"/>
      <c r="CD54" s="782"/>
      <c r="CE54" s="782"/>
      <c r="CF54" s="782"/>
      <c r="CG54" s="783"/>
      <c r="CH54" s="792"/>
      <c r="CI54" s="793"/>
      <c r="CJ54" s="793"/>
      <c r="CK54" s="793"/>
      <c r="CL54" s="794"/>
      <c r="CM54" s="792"/>
      <c r="CN54" s="793"/>
      <c r="CO54" s="793"/>
      <c r="CP54" s="793"/>
      <c r="CQ54" s="794"/>
      <c r="CR54" s="792"/>
      <c r="CS54" s="793"/>
      <c r="CT54" s="793"/>
      <c r="CU54" s="793"/>
      <c r="CV54" s="794"/>
      <c r="CW54" s="792"/>
      <c r="CX54" s="793"/>
      <c r="CY54" s="793"/>
      <c r="CZ54" s="793"/>
      <c r="DA54" s="794"/>
      <c r="DB54" s="792"/>
      <c r="DC54" s="793"/>
      <c r="DD54" s="793"/>
      <c r="DE54" s="793"/>
      <c r="DF54" s="794"/>
      <c r="DG54" s="792"/>
      <c r="DH54" s="793"/>
      <c r="DI54" s="793"/>
      <c r="DJ54" s="793"/>
      <c r="DK54" s="794"/>
      <c r="DL54" s="792"/>
      <c r="DM54" s="793"/>
      <c r="DN54" s="793"/>
      <c r="DO54" s="793"/>
      <c r="DP54" s="794"/>
      <c r="DQ54" s="792"/>
      <c r="DR54" s="793"/>
      <c r="DS54" s="793"/>
      <c r="DT54" s="793"/>
      <c r="DU54" s="794"/>
      <c r="DV54" s="781"/>
      <c r="DW54" s="782"/>
      <c r="DX54" s="782"/>
      <c r="DY54" s="782"/>
      <c r="DZ54" s="795"/>
      <c r="EA54" s="231"/>
    </row>
    <row r="55" spans="1:131" ht="26.25" customHeight="1" x14ac:dyDescent="0.15">
      <c r="A55" s="240">
        <v>28</v>
      </c>
      <c r="B55" s="768"/>
      <c r="C55" s="769"/>
      <c r="D55" s="769"/>
      <c r="E55" s="769"/>
      <c r="F55" s="769"/>
      <c r="G55" s="769"/>
      <c r="H55" s="769"/>
      <c r="I55" s="769"/>
      <c r="J55" s="769"/>
      <c r="K55" s="769"/>
      <c r="L55" s="769"/>
      <c r="M55" s="769"/>
      <c r="N55" s="769"/>
      <c r="O55" s="769"/>
      <c r="P55" s="770"/>
      <c r="Q55" s="842"/>
      <c r="R55" s="843"/>
      <c r="S55" s="843"/>
      <c r="T55" s="843"/>
      <c r="U55" s="843"/>
      <c r="V55" s="843"/>
      <c r="W55" s="843"/>
      <c r="X55" s="843"/>
      <c r="Y55" s="843"/>
      <c r="Z55" s="843"/>
      <c r="AA55" s="843"/>
      <c r="AB55" s="843"/>
      <c r="AC55" s="843"/>
      <c r="AD55" s="843"/>
      <c r="AE55" s="844"/>
      <c r="AF55" s="774"/>
      <c r="AG55" s="775"/>
      <c r="AH55" s="775"/>
      <c r="AI55" s="775"/>
      <c r="AJ55" s="776"/>
      <c r="AK55" s="845"/>
      <c r="AL55" s="843"/>
      <c r="AM55" s="843"/>
      <c r="AN55" s="843"/>
      <c r="AO55" s="843"/>
      <c r="AP55" s="843"/>
      <c r="AQ55" s="843"/>
      <c r="AR55" s="843"/>
      <c r="AS55" s="843"/>
      <c r="AT55" s="843"/>
      <c r="AU55" s="843"/>
      <c r="AV55" s="843"/>
      <c r="AW55" s="843"/>
      <c r="AX55" s="843"/>
      <c r="AY55" s="843"/>
      <c r="AZ55" s="846"/>
      <c r="BA55" s="846"/>
      <c r="BB55" s="846"/>
      <c r="BC55" s="846"/>
      <c r="BD55" s="846"/>
      <c r="BE55" s="837"/>
      <c r="BF55" s="837"/>
      <c r="BG55" s="837"/>
      <c r="BH55" s="837"/>
      <c r="BI55" s="838"/>
      <c r="BJ55" s="234"/>
      <c r="BK55" s="234"/>
      <c r="BL55" s="234"/>
      <c r="BM55" s="234"/>
      <c r="BN55" s="234"/>
      <c r="BO55" s="243"/>
      <c r="BP55" s="243"/>
      <c r="BQ55" s="240">
        <v>49</v>
      </c>
      <c r="BR55" s="241"/>
      <c r="BS55" s="781"/>
      <c r="BT55" s="782"/>
      <c r="BU55" s="782"/>
      <c r="BV55" s="782"/>
      <c r="BW55" s="782"/>
      <c r="BX55" s="782"/>
      <c r="BY55" s="782"/>
      <c r="BZ55" s="782"/>
      <c r="CA55" s="782"/>
      <c r="CB55" s="782"/>
      <c r="CC55" s="782"/>
      <c r="CD55" s="782"/>
      <c r="CE55" s="782"/>
      <c r="CF55" s="782"/>
      <c r="CG55" s="783"/>
      <c r="CH55" s="792"/>
      <c r="CI55" s="793"/>
      <c r="CJ55" s="793"/>
      <c r="CK55" s="793"/>
      <c r="CL55" s="794"/>
      <c r="CM55" s="792"/>
      <c r="CN55" s="793"/>
      <c r="CO55" s="793"/>
      <c r="CP55" s="793"/>
      <c r="CQ55" s="794"/>
      <c r="CR55" s="792"/>
      <c r="CS55" s="793"/>
      <c r="CT55" s="793"/>
      <c r="CU55" s="793"/>
      <c r="CV55" s="794"/>
      <c r="CW55" s="792"/>
      <c r="CX55" s="793"/>
      <c r="CY55" s="793"/>
      <c r="CZ55" s="793"/>
      <c r="DA55" s="794"/>
      <c r="DB55" s="792"/>
      <c r="DC55" s="793"/>
      <c r="DD55" s="793"/>
      <c r="DE55" s="793"/>
      <c r="DF55" s="794"/>
      <c r="DG55" s="792"/>
      <c r="DH55" s="793"/>
      <c r="DI55" s="793"/>
      <c r="DJ55" s="793"/>
      <c r="DK55" s="794"/>
      <c r="DL55" s="792"/>
      <c r="DM55" s="793"/>
      <c r="DN55" s="793"/>
      <c r="DO55" s="793"/>
      <c r="DP55" s="794"/>
      <c r="DQ55" s="792"/>
      <c r="DR55" s="793"/>
      <c r="DS55" s="793"/>
      <c r="DT55" s="793"/>
      <c r="DU55" s="794"/>
      <c r="DV55" s="781"/>
      <c r="DW55" s="782"/>
      <c r="DX55" s="782"/>
      <c r="DY55" s="782"/>
      <c r="DZ55" s="795"/>
      <c r="EA55" s="231"/>
    </row>
    <row r="56" spans="1:131" ht="26.25" customHeight="1" x14ac:dyDescent="0.15">
      <c r="A56" s="240">
        <v>29</v>
      </c>
      <c r="B56" s="768"/>
      <c r="C56" s="769"/>
      <c r="D56" s="769"/>
      <c r="E56" s="769"/>
      <c r="F56" s="769"/>
      <c r="G56" s="769"/>
      <c r="H56" s="769"/>
      <c r="I56" s="769"/>
      <c r="J56" s="769"/>
      <c r="K56" s="769"/>
      <c r="L56" s="769"/>
      <c r="M56" s="769"/>
      <c r="N56" s="769"/>
      <c r="O56" s="769"/>
      <c r="P56" s="770"/>
      <c r="Q56" s="842"/>
      <c r="R56" s="843"/>
      <c r="S56" s="843"/>
      <c r="T56" s="843"/>
      <c r="U56" s="843"/>
      <c r="V56" s="843"/>
      <c r="W56" s="843"/>
      <c r="X56" s="843"/>
      <c r="Y56" s="843"/>
      <c r="Z56" s="843"/>
      <c r="AA56" s="843"/>
      <c r="AB56" s="843"/>
      <c r="AC56" s="843"/>
      <c r="AD56" s="843"/>
      <c r="AE56" s="844"/>
      <c r="AF56" s="774"/>
      <c r="AG56" s="775"/>
      <c r="AH56" s="775"/>
      <c r="AI56" s="775"/>
      <c r="AJ56" s="776"/>
      <c r="AK56" s="845"/>
      <c r="AL56" s="843"/>
      <c r="AM56" s="843"/>
      <c r="AN56" s="843"/>
      <c r="AO56" s="843"/>
      <c r="AP56" s="843"/>
      <c r="AQ56" s="843"/>
      <c r="AR56" s="843"/>
      <c r="AS56" s="843"/>
      <c r="AT56" s="843"/>
      <c r="AU56" s="843"/>
      <c r="AV56" s="843"/>
      <c r="AW56" s="843"/>
      <c r="AX56" s="843"/>
      <c r="AY56" s="843"/>
      <c r="AZ56" s="846"/>
      <c r="BA56" s="846"/>
      <c r="BB56" s="846"/>
      <c r="BC56" s="846"/>
      <c r="BD56" s="846"/>
      <c r="BE56" s="837"/>
      <c r="BF56" s="837"/>
      <c r="BG56" s="837"/>
      <c r="BH56" s="837"/>
      <c r="BI56" s="838"/>
      <c r="BJ56" s="234"/>
      <c r="BK56" s="234"/>
      <c r="BL56" s="234"/>
      <c r="BM56" s="234"/>
      <c r="BN56" s="234"/>
      <c r="BO56" s="243"/>
      <c r="BP56" s="243"/>
      <c r="BQ56" s="240">
        <v>50</v>
      </c>
      <c r="BR56" s="241"/>
      <c r="BS56" s="781"/>
      <c r="BT56" s="782"/>
      <c r="BU56" s="782"/>
      <c r="BV56" s="782"/>
      <c r="BW56" s="782"/>
      <c r="BX56" s="782"/>
      <c r="BY56" s="782"/>
      <c r="BZ56" s="782"/>
      <c r="CA56" s="782"/>
      <c r="CB56" s="782"/>
      <c r="CC56" s="782"/>
      <c r="CD56" s="782"/>
      <c r="CE56" s="782"/>
      <c r="CF56" s="782"/>
      <c r="CG56" s="783"/>
      <c r="CH56" s="792"/>
      <c r="CI56" s="793"/>
      <c r="CJ56" s="793"/>
      <c r="CK56" s="793"/>
      <c r="CL56" s="794"/>
      <c r="CM56" s="792"/>
      <c r="CN56" s="793"/>
      <c r="CO56" s="793"/>
      <c r="CP56" s="793"/>
      <c r="CQ56" s="794"/>
      <c r="CR56" s="792"/>
      <c r="CS56" s="793"/>
      <c r="CT56" s="793"/>
      <c r="CU56" s="793"/>
      <c r="CV56" s="794"/>
      <c r="CW56" s="792"/>
      <c r="CX56" s="793"/>
      <c r="CY56" s="793"/>
      <c r="CZ56" s="793"/>
      <c r="DA56" s="794"/>
      <c r="DB56" s="792"/>
      <c r="DC56" s="793"/>
      <c r="DD56" s="793"/>
      <c r="DE56" s="793"/>
      <c r="DF56" s="794"/>
      <c r="DG56" s="792"/>
      <c r="DH56" s="793"/>
      <c r="DI56" s="793"/>
      <c r="DJ56" s="793"/>
      <c r="DK56" s="794"/>
      <c r="DL56" s="792"/>
      <c r="DM56" s="793"/>
      <c r="DN56" s="793"/>
      <c r="DO56" s="793"/>
      <c r="DP56" s="794"/>
      <c r="DQ56" s="792"/>
      <c r="DR56" s="793"/>
      <c r="DS56" s="793"/>
      <c r="DT56" s="793"/>
      <c r="DU56" s="794"/>
      <c r="DV56" s="781"/>
      <c r="DW56" s="782"/>
      <c r="DX56" s="782"/>
      <c r="DY56" s="782"/>
      <c r="DZ56" s="795"/>
      <c r="EA56" s="231"/>
    </row>
    <row r="57" spans="1:131" ht="26.25" customHeight="1" x14ac:dyDescent="0.15">
      <c r="A57" s="240">
        <v>30</v>
      </c>
      <c r="B57" s="768"/>
      <c r="C57" s="769"/>
      <c r="D57" s="769"/>
      <c r="E57" s="769"/>
      <c r="F57" s="769"/>
      <c r="G57" s="769"/>
      <c r="H57" s="769"/>
      <c r="I57" s="769"/>
      <c r="J57" s="769"/>
      <c r="K57" s="769"/>
      <c r="L57" s="769"/>
      <c r="M57" s="769"/>
      <c r="N57" s="769"/>
      <c r="O57" s="769"/>
      <c r="P57" s="770"/>
      <c r="Q57" s="842"/>
      <c r="R57" s="843"/>
      <c r="S57" s="843"/>
      <c r="T57" s="843"/>
      <c r="U57" s="843"/>
      <c r="V57" s="843"/>
      <c r="W57" s="843"/>
      <c r="X57" s="843"/>
      <c r="Y57" s="843"/>
      <c r="Z57" s="843"/>
      <c r="AA57" s="843"/>
      <c r="AB57" s="843"/>
      <c r="AC57" s="843"/>
      <c r="AD57" s="843"/>
      <c r="AE57" s="844"/>
      <c r="AF57" s="774"/>
      <c r="AG57" s="775"/>
      <c r="AH57" s="775"/>
      <c r="AI57" s="775"/>
      <c r="AJ57" s="776"/>
      <c r="AK57" s="845"/>
      <c r="AL57" s="843"/>
      <c r="AM57" s="843"/>
      <c r="AN57" s="843"/>
      <c r="AO57" s="843"/>
      <c r="AP57" s="843"/>
      <c r="AQ57" s="843"/>
      <c r="AR57" s="843"/>
      <c r="AS57" s="843"/>
      <c r="AT57" s="843"/>
      <c r="AU57" s="843"/>
      <c r="AV57" s="843"/>
      <c r="AW57" s="843"/>
      <c r="AX57" s="843"/>
      <c r="AY57" s="843"/>
      <c r="AZ57" s="846"/>
      <c r="BA57" s="846"/>
      <c r="BB57" s="846"/>
      <c r="BC57" s="846"/>
      <c r="BD57" s="846"/>
      <c r="BE57" s="837"/>
      <c r="BF57" s="837"/>
      <c r="BG57" s="837"/>
      <c r="BH57" s="837"/>
      <c r="BI57" s="838"/>
      <c r="BJ57" s="234"/>
      <c r="BK57" s="234"/>
      <c r="BL57" s="234"/>
      <c r="BM57" s="234"/>
      <c r="BN57" s="234"/>
      <c r="BO57" s="243"/>
      <c r="BP57" s="243"/>
      <c r="BQ57" s="240">
        <v>51</v>
      </c>
      <c r="BR57" s="241"/>
      <c r="BS57" s="781"/>
      <c r="BT57" s="782"/>
      <c r="BU57" s="782"/>
      <c r="BV57" s="782"/>
      <c r="BW57" s="782"/>
      <c r="BX57" s="782"/>
      <c r="BY57" s="782"/>
      <c r="BZ57" s="782"/>
      <c r="CA57" s="782"/>
      <c r="CB57" s="782"/>
      <c r="CC57" s="782"/>
      <c r="CD57" s="782"/>
      <c r="CE57" s="782"/>
      <c r="CF57" s="782"/>
      <c r="CG57" s="783"/>
      <c r="CH57" s="792"/>
      <c r="CI57" s="793"/>
      <c r="CJ57" s="793"/>
      <c r="CK57" s="793"/>
      <c r="CL57" s="794"/>
      <c r="CM57" s="792"/>
      <c r="CN57" s="793"/>
      <c r="CO57" s="793"/>
      <c r="CP57" s="793"/>
      <c r="CQ57" s="794"/>
      <c r="CR57" s="792"/>
      <c r="CS57" s="793"/>
      <c r="CT57" s="793"/>
      <c r="CU57" s="793"/>
      <c r="CV57" s="794"/>
      <c r="CW57" s="792"/>
      <c r="CX57" s="793"/>
      <c r="CY57" s="793"/>
      <c r="CZ57" s="793"/>
      <c r="DA57" s="794"/>
      <c r="DB57" s="792"/>
      <c r="DC57" s="793"/>
      <c r="DD57" s="793"/>
      <c r="DE57" s="793"/>
      <c r="DF57" s="794"/>
      <c r="DG57" s="792"/>
      <c r="DH57" s="793"/>
      <c r="DI57" s="793"/>
      <c r="DJ57" s="793"/>
      <c r="DK57" s="794"/>
      <c r="DL57" s="792"/>
      <c r="DM57" s="793"/>
      <c r="DN57" s="793"/>
      <c r="DO57" s="793"/>
      <c r="DP57" s="794"/>
      <c r="DQ57" s="792"/>
      <c r="DR57" s="793"/>
      <c r="DS57" s="793"/>
      <c r="DT57" s="793"/>
      <c r="DU57" s="794"/>
      <c r="DV57" s="781"/>
      <c r="DW57" s="782"/>
      <c r="DX57" s="782"/>
      <c r="DY57" s="782"/>
      <c r="DZ57" s="795"/>
      <c r="EA57" s="231"/>
    </row>
    <row r="58" spans="1:131" ht="26.25" customHeight="1" x14ac:dyDescent="0.15">
      <c r="A58" s="240">
        <v>31</v>
      </c>
      <c r="B58" s="768"/>
      <c r="C58" s="769"/>
      <c r="D58" s="769"/>
      <c r="E58" s="769"/>
      <c r="F58" s="769"/>
      <c r="G58" s="769"/>
      <c r="H58" s="769"/>
      <c r="I58" s="769"/>
      <c r="J58" s="769"/>
      <c r="K58" s="769"/>
      <c r="L58" s="769"/>
      <c r="M58" s="769"/>
      <c r="N58" s="769"/>
      <c r="O58" s="769"/>
      <c r="P58" s="770"/>
      <c r="Q58" s="842"/>
      <c r="R58" s="843"/>
      <c r="S58" s="843"/>
      <c r="T58" s="843"/>
      <c r="U58" s="843"/>
      <c r="V58" s="843"/>
      <c r="W58" s="843"/>
      <c r="X58" s="843"/>
      <c r="Y58" s="843"/>
      <c r="Z58" s="843"/>
      <c r="AA58" s="843"/>
      <c r="AB58" s="843"/>
      <c r="AC58" s="843"/>
      <c r="AD58" s="843"/>
      <c r="AE58" s="844"/>
      <c r="AF58" s="774"/>
      <c r="AG58" s="775"/>
      <c r="AH58" s="775"/>
      <c r="AI58" s="775"/>
      <c r="AJ58" s="776"/>
      <c r="AK58" s="845"/>
      <c r="AL58" s="843"/>
      <c r="AM58" s="843"/>
      <c r="AN58" s="843"/>
      <c r="AO58" s="843"/>
      <c r="AP58" s="843"/>
      <c r="AQ58" s="843"/>
      <c r="AR58" s="843"/>
      <c r="AS58" s="843"/>
      <c r="AT58" s="843"/>
      <c r="AU58" s="843"/>
      <c r="AV58" s="843"/>
      <c r="AW58" s="843"/>
      <c r="AX58" s="843"/>
      <c r="AY58" s="843"/>
      <c r="AZ58" s="846"/>
      <c r="BA58" s="846"/>
      <c r="BB58" s="846"/>
      <c r="BC58" s="846"/>
      <c r="BD58" s="846"/>
      <c r="BE58" s="837"/>
      <c r="BF58" s="837"/>
      <c r="BG58" s="837"/>
      <c r="BH58" s="837"/>
      <c r="BI58" s="838"/>
      <c r="BJ58" s="234"/>
      <c r="BK58" s="234"/>
      <c r="BL58" s="234"/>
      <c r="BM58" s="234"/>
      <c r="BN58" s="234"/>
      <c r="BO58" s="243"/>
      <c r="BP58" s="243"/>
      <c r="BQ58" s="240">
        <v>52</v>
      </c>
      <c r="BR58" s="241"/>
      <c r="BS58" s="781"/>
      <c r="BT58" s="782"/>
      <c r="BU58" s="782"/>
      <c r="BV58" s="782"/>
      <c r="BW58" s="782"/>
      <c r="BX58" s="782"/>
      <c r="BY58" s="782"/>
      <c r="BZ58" s="782"/>
      <c r="CA58" s="782"/>
      <c r="CB58" s="782"/>
      <c r="CC58" s="782"/>
      <c r="CD58" s="782"/>
      <c r="CE58" s="782"/>
      <c r="CF58" s="782"/>
      <c r="CG58" s="783"/>
      <c r="CH58" s="792"/>
      <c r="CI58" s="793"/>
      <c r="CJ58" s="793"/>
      <c r="CK58" s="793"/>
      <c r="CL58" s="794"/>
      <c r="CM58" s="792"/>
      <c r="CN58" s="793"/>
      <c r="CO58" s="793"/>
      <c r="CP58" s="793"/>
      <c r="CQ58" s="794"/>
      <c r="CR58" s="792"/>
      <c r="CS58" s="793"/>
      <c r="CT58" s="793"/>
      <c r="CU58" s="793"/>
      <c r="CV58" s="794"/>
      <c r="CW58" s="792"/>
      <c r="CX58" s="793"/>
      <c r="CY58" s="793"/>
      <c r="CZ58" s="793"/>
      <c r="DA58" s="794"/>
      <c r="DB58" s="792"/>
      <c r="DC58" s="793"/>
      <c r="DD58" s="793"/>
      <c r="DE58" s="793"/>
      <c r="DF58" s="794"/>
      <c r="DG58" s="792"/>
      <c r="DH58" s="793"/>
      <c r="DI58" s="793"/>
      <c r="DJ58" s="793"/>
      <c r="DK58" s="794"/>
      <c r="DL58" s="792"/>
      <c r="DM58" s="793"/>
      <c r="DN58" s="793"/>
      <c r="DO58" s="793"/>
      <c r="DP58" s="794"/>
      <c r="DQ58" s="792"/>
      <c r="DR58" s="793"/>
      <c r="DS58" s="793"/>
      <c r="DT58" s="793"/>
      <c r="DU58" s="794"/>
      <c r="DV58" s="781"/>
      <c r="DW58" s="782"/>
      <c r="DX58" s="782"/>
      <c r="DY58" s="782"/>
      <c r="DZ58" s="795"/>
      <c r="EA58" s="231"/>
    </row>
    <row r="59" spans="1:131" ht="26.25" customHeight="1" x14ac:dyDescent="0.15">
      <c r="A59" s="240">
        <v>32</v>
      </c>
      <c r="B59" s="768"/>
      <c r="C59" s="769"/>
      <c r="D59" s="769"/>
      <c r="E59" s="769"/>
      <c r="F59" s="769"/>
      <c r="G59" s="769"/>
      <c r="H59" s="769"/>
      <c r="I59" s="769"/>
      <c r="J59" s="769"/>
      <c r="K59" s="769"/>
      <c r="L59" s="769"/>
      <c r="M59" s="769"/>
      <c r="N59" s="769"/>
      <c r="O59" s="769"/>
      <c r="P59" s="770"/>
      <c r="Q59" s="842"/>
      <c r="R59" s="843"/>
      <c r="S59" s="843"/>
      <c r="T59" s="843"/>
      <c r="U59" s="843"/>
      <c r="V59" s="843"/>
      <c r="W59" s="843"/>
      <c r="X59" s="843"/>
      <c r="Y59" s="843"/>
      <c r="Z59" s="843"/>
      <c r="AA59" s="843"/>
      <c r="AB59" s="843"/>
      <c r="AC59" s="843"/>
      <c r="AD59" s="843"/>
      <c r="AE59" s="844"/>
      <c r="AF59" s="774"/>
      <c r="AG59" s="775"/>
      <c r="AH59" s="775"/>
      <c r="AI59" s="775"/>
      <c r="AJ59" s="776"/>
      <c r="AK59" s="845"/>
      <c r="AL59" s="843"/>
      <c r="AM59" s="843"/>
      <c r="AN59" s="843"/>
      <c r="AO59" s="843"/>
      <c r="AP59" s="843"/>
      <c r="AQ59" s="843"/>
      <c r="AR59" s="843"/>
      <c r="AS59" s="843"/>
      <c r="AT59" s="843"/>
      <c r="AU59" s="843"/>
      <c r="AV59" s="843"/>
      <c r="AW59" s="843"/>
      <c r="AX59" s="843"/>
      <c r="AY59" s="843"/>
      <c r="AZ59" s="846"/>
      <c r="BA59" s="846"/>
      <c r="BB59" s="846"/>
      <c r="BC59" s="846"/>
      <c r="BD59" s="846"/>
      <c r="BE59" s="837"/>
      <c r="BF59" s="837"/>
      <c r="BG59" s="837"/>
      <c r="BH59" s="837"/>
      <c r="BI59" s="838"/>
      <c r="BJ59" s="234"/>
      <c r="BK59" s="234"/>
      <c r="BL59" s="234"/>
      <c r="BM59" s="234"/>
      <c r="BN59" s="234"/>
      <c r="BO59" s="243"/>
      <c r="BP59" s="243"/>
      <c r="BQ59" s="240">
        <v>53</v>
      </c>
      <c r="BR59" s="241"/>
      <c r="BS59" s="781"/>
      <c r="BT59" s="782"/>
      <c r="BU59" s="782"/>
      <c r="BV59" s="782"/>
      <c r="BW59" s="782"/>
      <c r="BX59" s="782"/>
      <c r="BY59" s="782"/>
      <c r="BZ59" s="782"/>
      <c r="CA59" s="782"/>
      <c r="CB59" s="782"/>
      <c r="CC59" s="782"/>
      <c r="CD59" s="782"/>
      <c r="CE59" s="782"/>
      <c r="CF59" s="782"/>
      <c r="CG59" s="783"/>
      <c r="CH59" s="792"/>
      <c r="CI59" s="793"/>
      <c r="CJ59" s="793"/>
      <c r="CK59" s="793"/>
      <c r="CL59" s="794"/>
      <c r="CM59" s="792"/>
      <c r="CN59" s="793"/>
      <c r="CO59" s="793"/>
      <c r="CP59" s="793"/>
      <c r="CQ59" s="794"/>
      <c r="CR59" s="792"/>
      <c r="CS59" s="793"/>
      <c r="CT59" s="793"/>
      <c r="CU59" s="793"/>
      <c r="CV59" s="794"/>
      <c r="CW59" s="792"/>
      <c r="CX59" s="793"/>
      <c r="CY59" s="793"/>
      <c r="CZ59" s="793"/>
      <c r="DA59" s="794"/>
      <c r="DB59" s="792"/>
      <c r="DC59" s="793"/>
      <c r="DD59" s="793"/>
      <c r="DE59" s="793"/>
      <c r="DF59" s="794"/>
      <c r="DG59" s="792"/>
      <c r="DH59" s="793"/>
      <c r="DI59" s="793"/>
      <c r="DJ59" s="793"/>
      <c r="DK59" s="794"/>
      <c r="DL59" s="792"/>
      <c r="DM59" s="793"/>
      <c r="DN59" s="793"/>
      <c r="DO59" s="793"/>
      <c r="DP59" s="794"/>
      <c r="DQ59" s="792"/>
      <c r="DR59" s="793"/>
      <c r="DS59" s="793"/>
      <c r="DT59" s="793"/>
      <c r="DU59" s="794"/>
      <c r="DV59" s="781"/>
      <c r="DW59" s="782"/>
      <c r="DX59" s="782"/>
      <c r="DY59" s="782"/>
      <c r="DZ59" s="795"/>
      <c r="EA59" s="231"/>
    </row>
    <row r="60" spans="1:131" ht="26.25" customHeight="1" x14ac:dyDescent="0.15">
      <c r="A60" s="240">
        <v>33</v>
      </c>
      <c r="B60" s="768"/>
      <c r="C60" s="769"/>
      <c r="D60" s="769"/>
      <c r="E60" s="769"/>
      <c r="F60" s="769"/>
      <c r="G60" s="769"/>
      <c r="H60" s="769"/>
      <c r="I60" s="769"/>
      <c r="J60" s="769"/>
      <c r="K60" s="769"/>
      <c r="L60" s="769"/>
      <c r="M60" s="769"/>
      <c r="N60" s="769"/>
      <c r="O60" s="769"/>
      <c r="P60" s="770"/>
      <c r="Q60" s="842"/>
      <c r="R60" s="843"/>
      <c r="S60" s="843"/>
      <c r="T60" s="843"/>
      <c r="U60" s="843"/>
      <c r="V60" s="843"/>
      <c r="W60" s="843"/>
      <c r="X60" s="843"/>
      <c r="Y60" s="843"/>
      <c r="Z60" s="843"/>
      <c r="AA60" s="843"/>
      <c r="AB60" s="843"/>
      <c r="AC60" s="843"/>
      <c r="AD60" s="843"/>
      <c r="AE60" s="844"/>
      <c r="AF60" s="774"/>
      <c r="AG60" s="775"/>
      <c r="AH60" s="775"/>
      <c r="AI60" s="775"/>
      <c r="AJ60" s="776"/>
      <c r="AK60" s="845"/>
      <c r="AL60" s="843"/>
      <c r="AM60" s="843"/>
      <c r="AN60" s="843"/>
      <c r="AO60" s="843"/>
      <c r="AP60" s="843"/>
      <c r="AQ60" s="843"/>
      <c r="AR60" s="843"/>
      <c r="AS60" s="843"/>
      <c r="AT60" s="843"/>
      <c r="AU60" s="843"/>
      <c r="AV60" s="843"/>
      <c r="AW60" s="843"/>
      <c r="AX60" s="843"/>
      <c r="AY60" s="843"/>
      <c r="AZ60" s="846"/>
      <c r="BA60" s="846"/>
      <c r="BB60" s="846"/>
      <c r="BC60" s="846"/>
      <c r="BD60" s="846"/>
      <c r="BE60" s="837"/>
      <c r="BF60" s="837"/>
      <c r="BG60" s="837"/>
      <c r="BH60" s="837"/>
      <c r="BI60" s="838"/>
      <c r="BJ60" s="234"/>
      <c r="BK60" s="234"/>
      <c r="BL60" s="234"/>
      <c r="BM60" s="234"/>
      <c r="BN60" s="234"/>
      <c r="BO60" s="243"/>
      <c r="BP60" s="243"/>
      <c r="BQ60" s="240">
        <v>54</v>
      </c>
      <c r="BR60" s="241"/>
      <c r="BS60" s="781"/>
      <c r="BT60" s="782"/>
      <c r="BU60" s="782"/>
      <c r="BV60" s="782"/>
      <c r="BW60" s="782"/>
      <c r="BX60" s="782"/>
      <c r="BY60" s="782"/>
      <c r="BZ60" s="782"/>
      <c r="CA60" s="782"/>
      <c r="CB60" s="782"/>
      <c r="CC60" s="782"/>
      <c r="CD60" s="782"/>
      <c r="CE60" s="782"/>
      <c r="CF60" s="782"/>
      <c r="CG60" s="783"/>
      <c r="CH60" s="792"/>
      <c r="CI60" s="793"/>
      <c r="CJ60" s="793"/>
      <c r="CK60" s="793"/>
      <c r="CL60" s="794"/>
      <c r="CM60" s="792"/>
      <c r="CN60" s="793"/>
      <c r="CO60" s="793"/>
      <c r="CP60" s="793"/>
      <c r="CQ60" s="794"/>
      <c r="CR60" s="792"/>
      <c r="CS60" s="793"/>
      <c r="CT60" s="793"/>
      <c r="CU60" s="793"/>
      <c r="CV60" s="794"/>
      <c r="CW60" s="792"/>
      <c r="CX60" s="793"/>
      <c r="CY60" s="793"/>
      <c r="CZ60" s="793"/>
      <c r="DA60" s="794"/>
      <c r="DB60" s="792"/>
      <c r="DC60" s="793"/>
      <c r="DD60" s="793"/>
      <c r="DE60" s="793"/>
      <c r="DF60" s="794"/>
      <c r="DG60" s="792"/>
      <c r="DH60" s="793"/>
      <c r="DI60" s="793"/>
      <c r="DJ60" s="793"/>
      <c r="DK60" s="794"/>
      <c r="DL60" s="792"/>
      <c r="DM60" s="793"/>
      <c r="DN60" s="793"/>
      <c r="DO60" s="793"/>
      <c r="DP60" s="794"/>
      <c r="DQ60" s="792"/>
      <c r="DR60" s="793"/>
      <c r="DS60" s="793"/>
      <c r="DT60" s="793"/>
      <c r="DU60" s="794"/>
      <c r="DV60" s="781"/>
      <c r="DW60" s="782"/>
      <c r="DX60" s="782"/>
      <c r="DY60" s="782"/>
      <c r="DZ60" s="795"/>
      <c r="EA60" s="231"/>
    </row>
    <row r="61" spans="1:131" ht="26.25" customHeight="1" thickBot="1" x14ac:dyDescent="0.2">
      <c r="A61" s="240">
        <v>34</v>
      </c>
      <c r="B61" s="768"/>
      <c r="C61" s="769"/>
      <c r="D61" s="769"/>
      <c r="E61" s="769"/>
      <c r="F61" s="769"/>
      <c r="G61" s="769"/>
      <c r="H61" s="769"/>
      <c r="I61" s="769"/>
      <c r="J61" s="769"/>
      <c r="K61" s="769"/>
      <c r="L61" s="769"/>
      <c r="M61" s="769"/>
      <c r="N61" s="769"/>
      <c r="O61" s="769"/>
      <c r="P61" s="770"/>
      <c r="Q61" s="842"/>
      <c r="R61" s="843"/>
      <c r="S61" s="843"/>
      <c r="T61" s="843"/>
      <c r="U61" s="843"/>
      <c r="V61" s="843"/>
      <c r="W61" s="843"/>
      <c r="X61" s="843"/>
      <c r="Y61" s="843"/>
      <c r="Z61" s="843"/>
      <c r="AA61" s="843"/>
      <c r="AB61" s="843"/>
      <c r="AC61" s="843"/>
      <c r="AD61" s="843"/>
      <c r="AE61" s="844"/>
      <c r="AF61" s="774"/>
      <c r="AG61" s="775"/>
      <c r="AH61" s="775"/>
      <c r="AI61" s="775"/>
      <c r="AJ61" s="776"/>
      <c r="AK61" s="845"/>
      <c r="AL61" s="843"/>
      <c r="AM61" s="843"/>
      <c r="AN61" s="843"/>
      <c r="AO61" s="843"/>
      <c r="AP61" s="843"/>
      <c r="AQ61" s="843"/>
      <c r="AR61" s="843"/>
      <c r="AS61" s="843"/>
      <c r="AT61" s="843"/>
      <c r="AU61" s="843"/>
      <c r="AV61" s="843"/>
      <c r="AW61" s="843"/>
      <c r="AX61" s="843"/>
      <c r="AY61" s="843"/>
      <c r="AZ61" s="846"/>
      <c r="BA61" s="846"/>
      <c r="BB61" s="846"/>
      <c r="BC61" s="846"/>
      <c r="BD61" s="846"/>
      <c r="BE61" s="837"/>
      <c r="BF61" s="837"/>
      <c r="BG61" s="837"/>
      <c r="BH61" s="837"/>
      <c r="BI61" s="838"/>
      <c r="BJ61" s="234"/>
      <c r="BK61" s="234"/>
      <c r="BL61" s="234"/>
      <c r="BM61" s="234"/>
      <c r="BN61" s="234"/>
      <c r="BO61" s="243"/>
      <c r="BP61" s="243"/>
      <c r="BQ61" s="240">
        <v>55</v>
      </c>
      <c r="BR61" s="241"/>
      <c r="BS61" s="781"/>
      <c r="BT61" s="782"/>
      <c r="BU61" s="782"/>
      <c r="BV61" s="782"/>
      <c r="BW61" s="782"/>
      <c r="BX61" s="782"/>
      <c r="BY61" s="782"/>
      <c r="BZ61" s="782"/>
      <c r="CA61" s="782"/>
      <c r="CB61" s="782"/>
      <c r="CC61" s="782"/>
      <c r="CD61" s="782"/>
      <c r="CE61" s="782"/>
      <c r="CF61" s="782"/>
      <c r="CG61" s="783"/>
      <c r="CH61" s="792"/>
      <c r="CI61" s="793"/>
      <c r="CJ61" s="793"/>
      <c r="CK61" s="793"/>
      <c r="CL61" s="794"/>
      <c r="CM61" s="792"/>
      <c r="CN61" s="793"/>
      <c r="CO61" s="793"/>
      <c r="CP61" s="793"/>
      <c r="CQ61" s="794"/>
      <c r="CR61" s="792"/>
      <c r="CS61" s="793"/>
      <c r="CT61" s="793"/>
      <c r="CU61" s="793"/>
      <c r="CV61" s="794"/>
      <c r="CW61" s="792"/>
      <c r="CX61" s="793"/>
      <c r="CY61" s="793"/>
      <c r="CZ61" s="793"/>
      <c r="DA61" s="794"/>
      <c r="DB61" s="792"/>
      <c r="DC61" s="793"/>
      <c r="DD61" s="793"/>
      <c r="DE61" s="793"/>
      <c r="DF61" s="794"/>
      <c r="DG61" s="792"/>
      <c r="DH61" s="793"/>
      <c r="DI61" s="793"/>
      <c r="DJ61" s="793"/>
      <c r="DK61" s="794"/>
      <c r="DL61" s="792"/>
      <c r="DM61" s="793"/>
      <c r="DN61" s="793"/>
      <c r="DO61" s="793"/>
      <c r="DP61" s="794"/>
      <c r="DQ61" s="792"/>
      <c r="DR61" s="793"/>
      <c r="DS61" s="793"/>
      <c r="DT61" s="793"/>
      <c r="DU61" s="794"/>
      <c r="DV61" s="781"/>
      <c r="DW61" s="782"/>
      <c r="DX61" s="782"/>
      <c r="DY61" s="782"/>
      <c r="DZ61" s="795"/>
      <c r="EA61" s="231"/>
    </row>
    <row r="62" spans="1:131" ht="26.25" customHeight="1" x14ac:dyDescent="0.15">
      <c r="A62" s="240">
        <v>35</v>
      </c>
      <c r="B62" s="768"/>
      <c r="C62" s="769"/>
      <c r="D62" s="769"/>
      <c r="E62" s="769"/>
      <c r="F62" s="769"/>
      <c r="G62" s="769"/>
      <c r="H62" s="769"/>
      <c r="I62" s="769"/>
      <c r="J62" s="769"/>
      <c r="K62" s="769"/>
      <c r="L62" s="769"/>
      <c r="M62" s="769"/>
      <c r="N62" s="769"/>
      <c r="O62" s="769"/>
      <c r="P62" s="770"/>
      <c r="Q62" s="842"/>
      <c r="R62" s="843"/>
      <c r="S62" s="843"/>
      <c r="T62" s="843"/>
      <c r="U62" s="843"/>
      <c r="V62" s="843"/>
      <c r="W62" s="843"/>
      <c r="X62" s="843"/>
      <c r="Y62" s="843"/>
      <c r="Z62" s="843"/>
      <c r="AA62" s="843"/>
      <c r="AB62" s="843"/>
      <c r="AC62" s="843"/>
      <c r="AD62" s="843"/>
      <c r="AE62" s="844"/>
      <c r="AF62" s="774"/>
      <c r="AG62" s="775"/>
      <c r="AH62" s="775"/>
      <c r="AI62" s="775"/>
      <c r="AJ62" s="776"/>
      <c r="AK62" s="845"/>
      <c r="AL62" s="843"/>
      <c r="AM62" s="843"/>
      <c r="AN62" s="843"/>
      <c r="AO62" s="843"/>
      <c r="AP62" s="843"/>
      <c r="AQ62" s="843"/>
      <c r="AR62" s="843"/>
      <c r="AS62" s="843"/>
      <c r="AT62" s="843"/>
      <c r="AU62" s="843"/>
      <c r="AV62" s="843"/>
      <c r="AW62" s="843"/>
      <c r="AX62" s="843"/>
      <c r="AY62" s="843"/>
      <c r="AZ62" s="846"/>
      <c r="BA62" s="846"/>
      <c r="BB62" s="846"/>
      <c r="BC62" s="846"/>
      <c r="BD62" s="846"/>
      <c r="BE62" s="837"/>
      <c r="BF62" s="837"/>
      <c r="BG62" s="837"/>
      <c r="BH62" s="837"/>
      <c r="BI62" s="838"/>
      <c r="BJ62" s="854" t="s">
        <v>409</v>
      </c>
      <c r="BK62" s="815"/>
      <c r="BL62" s="815"/>
      <c r="BM62" s="815"/>
      <c r="BN62" s="816"/>
      <c r="BO62" s="243"/>
      <c r="BP62" s="243"/>
      <c r="BQ62" s="240">
        <v>56</v>
      </c>
      <c r="BR62" s="241"/>
      <c r="BS62" s="781"/>
      <c r="BT62" s="782"/>
      <c r="BU62" s="782"/>
      <c r="BV62" s="782"/>
      <c r="BW62" s="782"/>
      <c r="BX62" s="782"/>
      <c r="BY62" s="782"/>
      <c r="BZ62" s="782"/>
      <c r="CA62" s="782"/>
      <c r="CB62" s="782"/>
      <c r="CC62" s="782"/>
      <c r="CD62" s="782"/>
      <c r="CE62" s="782"/>
      <c r="CF62" s="782"/>
      <c r="CG62" s="783"/>
      <c r="CH62" s="792"/>
      <c r="CI62" s="793"/>
      <c r="CJ62" s="793"/>
      <c r="CK62" s="793"/>
      <c r="CL62" s="794"/>
      <c r="CM62" s="792"/>
      <c r="CN62" s="793"/>
      <c r="CO62" s="793"/>
      <c r="CP62" s="793"/>
      <c r="CQ62" s="794"/>
      <c r="CR62" s="792"/>
      <c r="CS62" s="793"/>
      <c r="CT62" s="793"/>
      <c r="CU62" s="793"/>
      <c r="CV62" s="794"/>
      <c r="CW62" s="792"/>
      <c r="CX62" s="793"/>
      <c r="CY62" s="793"/>
      <c r="CZ62" s="793"/>
      <c r="DA62" s="794"/>
      <c r="DB62" s="792"/>
      <c r="DC62" s="793"/>
      <c r="DD62" s="793"/>
      <c r="DE62" s="793"/>
      <c r="DF62" s="794"/>
      <c r="DG62" s="792"/>
      <c r="DH62" s="793"/>
      <c r="DI62" s="793"/>
      <c r="DJ62" s="793"/>
      <c r="DK62" s="794"/>
      <c r="DL62" s="792"/>
      <c r="DM62" s="793"/>
      <c r="DN62" s="793"/>
      <c r="DO62" s="793"/>
      <c r="DP62" s="794"/>
      <c r="DQ62" s="792"/>
      <c r="DR62" s="793"/>
      <c r="DS62" s="793"/>
      <c r="DT62" s="793"/>
      <c r="DU62" s="794"/>
      <c r="DV62" s="781"/>
      <c r="DW62" s="782"/>
      <c r="DX62" s="782"/>
      <c r="DY62" s="782"/>
      <c r="DZ62" s="795"/>
      <c r="EA62" s="231"/>
    </row>
    <row r="63" spans="1:131" ht="26.25" customHeight="1" thickBot="1" x14ac:dyDescent="0.2">
      <c r="A63" s="242" t="s">
        <v>390</v>
      </c>
      <c r="B63" s="799" t="s">
        <v>410</v>
      </c>
      <c r="C63" s="800"/>
      <c r="D63" s="800"/>
      <c r="E63" s="800"/>
      <c r="F63" s="800"/>
      <c r="G63" s="800"/>
      <c r="H63" s="800"/>
      <c r="I63" s="800"/>
      <c r="J63" s="800"/>
      <c r="K63" s="800"/>
      <c r="L63" s="800"/>
      <c r="M63" s="800"/>
      <c r="N63" s="800"/>
      <c r="O63" s="800"/>
      <c r="P63" s="801"/>
      <c r="Q63" s="847"/>
      <c r="R63" s="848"/>
      <c r="S63" s="848"/>
      <c r="T63" s="848"/>
      <c r="U63" s="848"/>
      <c r="V63" s="848"/>
      <c r="W63" s="848"/>
      <c r="X63" s="848"/>
      <c r="Y63" s="848"/>
      <c r="Z63" s="848"/>
      <c r="AA63" s="848"/>
      <c r="AB63" s="848"/>
      <c r="AC63" s="848"/>
      <c r="AD63" s="848"/>
      <c r="AE63" s="849"/>
      <c r="AF63" s="850">
        <v>696</v>
      </c>
      <c r="AG63" s="851"/>
      <c r="AH63" s="851"/>
      <c r="AI63" s="851"/>
      <c r="AJ63" s="852"/>
      <c r="AK63" s="853"/>
      <c r="AL63" s="848"/>
      <c r="AM63" s="848"/>
      <c r="AN63" s="848"/>
      <c r="AO63" s="848"/>
      <c r="AP63" s="851"/>
      <c r="AQ63" s="851"/>
      <c r="AR63" s="851"/>
      <c r="AS63" s="851"/>
      <c r="AT63" s="851"/>
      <c r="AU63" s="851"/>
      <c r="AV63" s="851"/>
      <c r="AW63" s="851"/>
      <c r="AX63" s="851"/>
      <c r="AY63" s="851"/>
      <c r="AZ63" s="855"/>
      <c r="BA63" s="855"/>
      <c r="BB63" s="855"/>
      <c r="BC63" s="855"/>
      <c r="BD63" s="855"/>
      <c r="BE63" s="856"/>
      <c r="BF63" s="856"/>
      <c r="BG63" s="856"/>
      <c r="BH63" s="856"/>
      <c r="BI63" s="857"/>
      <c r="BJ63" s="858" t="s">
        <v>411</v>
      </c>
      <c r="BK63" s="859"/>
      <c r="BL63" s="859"/>
      <c r="BM63" s="859"/>
      <c r="BN63" s="860"/>
      <c r="BO63" s="243"/>
      <c r="BP63" s="243"/>
      <c r="BQ63" s="240">
        <v>57</v>
      </c>
      <c r="BR63" s="241"/>
      <c r="BS63" s="781"/>
      <c r="BT63" s="782"/>
      <c r="BU63" s="782"/>
      <c r="BV63" s="782"/>
      <c r="BW63" s="782"/>
      <c r="BX63" s="782"/>
      <c r="BY63" s="782"/>
      <c r="BZ63" s="782"/>
      <c r="CA63" s="782"/>
      <c r="CB63" s="782"/>
      <c r="CC63" s="782"/>
      <c r="CD63" s="782"/>
      <c r="CE63" s="782"/>
      <c r="CF63" s="782"/>
      <c r="CG63" s="783"/>
      <c r="CH63" s="792"/>
      <c r="CI63" s="793"/>
      <c r="CJ63" s="793"/>
      <c r="CK63" s="793"/>
      <c r="CL63" s="794"/>
      <c r="CM63" s="792"/>
      <c r="CN63" s="793"/>
      <c r="CO63" s="793"/>
      <c r="CP63" s="793"/>
      <c r="CQ63" s="794"/>
      <c r="CR63" s="792"/>
      <c r="CS63" s="793"/>
      <c r="CT63" s="793"/>
      <c r="CU63" s="793"/>
      <c r="CV63" s="794"/>
      <c r="CW63" s="792"/>
      <c r="CX63" s="793"/>
      <c r="CY63" s="793"/>
      <c r="CZ63" s="793"/>
      <c r="DA63" s="794"/>
      <c r="DB63" s="792"/>
      <c r="DC63" s="793"/>
      <c r="DD63" s="793"/>
      <c r="DE63" s="793"/>
      <c r="DF63" s="794"/>
      <c r="DG63" s="792"/>
      <c r="DH63" s="793"/>
      <c r="DI63" s="793"/>
      <c r="DJ63" s="793"/>
      <c r="DK63" s="794"/>
      <c r="DL63" s="792"/>
      <c r="DM63" s="793"/>
      <c r="DN63" s="793"/>
      <c r="DO63" s="793"/>
      <c r="DP63" s="794"/>
      <c r="DQ63" s="792"/>
      <c r="DR63" s="793"/>
      <c r="DS63" s="793"/>
      <c r="DT63" s="793"/>
      <c r="DU63" s="794"/>
      <c r="DV63" s="781"/>
      <c r="DW63" s="782"/>
      <c r="DX63" s="782"/>
      <c r="DY63" s="782"/>
      <c r="DZ63" s="795"/>
      <c r="EA63" s="231"/>
    </row>
    <row r="64" spans="1:131" ht="26.25" customHeight="1" x14ac:dyDescent="0.15">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781"/>
      <c r="BT64" s="782"/>
      <c r="BU64" s="782"/>
      <c r="BV64" s="782"/>
      <c r="BW64" s="782"/>
      <c r="BX64" s="782"/>
      <c r="BY64" s="782"/>
      <c r="BZ64" s="782"/>
      <c r="CA64" s="782"/>
      <c r="CB64" s="782"/>
      <c r="CC64" s="782"/>
      <c r="CD64" s="782"/>
      <c r="CE64" s="782"/>
      <c r="CF64" s="782"/>
      <c r="CG64" s="783"/>
      <c r="CH64" s="792"/>
      <c r="CI64" s="793"/>
      <c r="CJ64" s="793"/>
      <c r="CK64" s="793"/>
      <c r="CL64" s="794"/>
      <c r="CM64" s="792"/>
      <c r="CN64" s="793"/>
      <c r="CO64" s="793"/>
      <c r="CP64" s="793"/>
      <c r="CQ64" s="794"/>
      <c r="CR64" s="792"/>
      <c r="CS64" s="793"/>
      <c r="CT64" s="793"/>
      <c r="CU64" s="793"/>
      <c r="CV64" s="794"/>
      <c r="CW64" s="792"/>
      <c r="CX64" s="793"/>
      <c r="CY64" s="793"/>
      <c r="CZ64" s="793"/>
      <c r="DA64" s="794"/>
      <c r="DB64" s="792"/>
      <c r="DC64" s="793"/>
      <c r="DD64" s="793"/>
      <c r="DE64" s="793"/>
      <c r="DF64" s="794"/>
      <c r="DG64" s="792"/>
      <c r="DH64" s="793"/>
      <c r="DI64" s="793"/>
      <c r="DJ64" s="793"/>
      <c r="DK64" s="794"/>
      <c r="DL64" s="792"/>
      <c r="DM64" s="793"/>
      <c r="DN64" s="793"/>
      <c r="DO64" s="793"/>
      <c r="DP64" s="794"/>
      <c r="DQ64" s="792"/>
      <c r="DR64" s="793"/>
      <c r="DS64" s="793"/>
      <c r="DT64" s="793"/>
      <c r="DU64" s="794"/>
      <c r="DV64" s="781"/>
      <c r="DW64" s="782"/>
      <c r="DX64" s="782"/>
      <c r="DY64" s="782"/>
      <c r="DZ64" s="795"/>
      <c r="EA64" s="231"/>
    </row>
    <row r="65" spans="1:131" ht="26.25" customHeight="1" thickBot="1" x14ac:dyDescent="0.2">
      <c r="A65" s="234" t="s">
        <v>412</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781"/>
      <c r="BT65" s="782"/>
      <c r="BU65" s="782"/>
      <c r="BV65" s="782"/>
      <c r="BW65" s="782"/>
      <c r="BX65" s="782"/>
      <c r="BY65" s="782"/>
      <c r="BZ65" s="782"/>
      <c r="CA65" s="782"/>
      <c r="CB65" s="782"/>
      <c r="CC65" s="782"/>
      <c r="CD65" s="782"/>
      <c r="CE65" s="782"/>
      <c r="CF65" s="782"/>
      <c r="CG65" s="783"/>
      <c r="CH65" s="792"/>
      <c r="CI65" s="793"/>
      <c r="CJ65" s="793"/>
      <c r="CK65" s="793"/>
      <c r="CL65" s="794"/>
      <c r="CM65" s="792"/>
      <c r="CN65" s="793"/>
      <c r="CO65" s="793"/>
      <c r="CP65" s="793"/>
      <c r="CQ65" s="794"/>
      <c r="CR65" s="792"/>
      <c r="CS65" s="793"/>
      <c r="CT65" s="793"/>
      <c r="CU65" s="793"/>
      <c r="CV65" s="794"/>
      <c r="CW65" s="792"/>
      <c r="CX65" s="793"/>
      <c r="CY65" s="793"/>
      <c r="CZ65" s="793"/>
      <c r="DA65" s="794"/>
      <c r="DB65" s="792"/>
      <c r="DC65" s="793"/>
      <c r="DD65" s="793"/>
      <c r="DE65" s="793"/>
      <c r="DF65" s="794"/>
      <c r="DG65" s="792"/>
      <c r="DH65" s="793"/>
      <c r="DI65" s="793"/>
      <c r="DJ65" s="793"/>
      <c r="DK65" s="794"/>
      <c r="DL65" s="792"/>
      <c r="DM65" s="793"/>
      <c r="DN65" s="793"/>
      <c r="DO65" s="793"/>
      <c r="DP65" s="794"/>
      <c r="DQ65" s="792"/>
      <c r="DR65" s="793"/>
      <c r="DS65" s="793"/>
      <c r="DT65" s="793"/>
      <c r="DU65" s="794"/>
      <c r="DV65" s="781"/>
      <c r="DW65" s="782"/>
      <c r="DX65" s="782"/>
      <c r="DY65" s="782"/>
      <c r="DZ65" s="795"/>
      <c r="EA65" s="231"/>
    </row>
    <row r="66" spans="1:131" ht="26.25" customHeight="1" x14ac:dyDescent="0.15">
      <c r="A66" s="753" t="s">
        <v>413</v>
      </c>
      <c r="B66" s="754"/>
      <c r="C66" s="754"/>
      <c r="D66" s="754"/>
      <c r="E66" s="754"/>
      <c r="F66" s="754"/>
      <c r="G66" s="754"/>
      <c r="H66" s="754"/>
      <c r="I66" s="754"/>
      <c r="J66" s="754"/>
      <c r="K66" s="754"/>
      <c r="L66" s="754"/>
      <c r="M66" s="754"/>
      <c r="N66" s="754"/>
      <c r="O66" s="754"/>
      <c r="P66" s="755"/>
      <c r="Q66" s="730" t="s">
        <v>414</v>
      </c>
      <c r="R66" s="731"/>
      <c r="S66" s="731"/>
      <c r="T66" s="731"/>
      <c r="U66" s="732"/>
      <c r="V66" s="730" t="s">
        <v>415</v>
      </c>
      <c r="W66" s="731"/>
      <c r="X66" s="731"/>
      <c r="Y66" s="731"/>
      <c r="Z66" s="732"/>
      <c r="AA66" s="730" t="s">
        <v>416</v>
      </c>
      <c r="AB66" s="731"/>
      <c r="AC66" s="731"/>
      <c r="AD66" s="731"/>
      <c r="AE66" s="732"/>
      <c r="AF66" s="861" t="s">
        <v>398</v>
      </c>
      <c r="AG66" s="822"/>
      <c r="AH66" s="822"/>
      <c r="AI66" s="822"/>
      <c r="AJ66" s="862"/>
      <c r="AK66" s="730" t="s">
        <v>417</v>
      </c>
      <c r="AL66" s="754"/>
      <c r="AM66" s="754"/>
      <c r="AN66" s="754"/>
      <c r="AO66" s="755"/>
      <c r="AP66" s="730" t="s">
        <v>400</v>
      </c>
      <c r="AQ66" s="731"/>
      <c r="AR66" s="731"/>
      <c r="AS66" s="731"/>
      <c r="AT66" s="732"/>
      <c r="AU66" s="730" t="s">
        <v>418</v>
      </c>
      <c r="AV66" s="731"/>
      <c r="AW66" s="731"/>
      <c r="AX66" s="731"/>
      <c r="AY66" s="732"/>
      <c r="AZ66" s="730" t="s">
        <v>378</v>
      </c>
      <c r="BA66" s="731"/>
      <c r="BB66" s="731"/>
      <c r="BC66" s="731"/>
      <c r="BD66" s="742"/>
      <c r="BE66" s="243"/>
      <c r="BF66" s="243"/>
      <c r="BG66" s="243"/>
      <c r="BH66" s="243"/>
      <c r="BI66" s="243"/>
      <c r="BJ66" s="243"/>
      <c r="BK66" s="243"/>
      <c r="BL66" s="243"/>
      <c r="BM66" s="243"/>
      <c r="BN66" s="243"/>
      <c r="BO66" s="243"/>
      <c r="BP66" s="243"/>
      <c r="BQ66" s="240">
        <v>60</v>
      </c>
      <c r="BR66" s="245"/>
      <c r="BS66" s="866"/>
      <c r="BT66" s="867"/>
      <c r="BU66" s="867"/>
      <c r="BV66" s="867"/>
      <c r="BW66" s="867"/>
      <c r="BX66" s="867"/>
      <c r="BY66" s="867"/>
      <c r="BZ66" s="867"/>
      <c r="CA66" s="867"/>
      <c r="CB66" s="867"/>
      <c r="CC66" s="867"/>
      <c r="CD66" s="867"/>
      <c r="CE66" s="867"/>
      <c r="CF66" s="867"/>
      <c r="CG66" s="872"/>
      <c r="CH66" s="869"/>
      <c r="CI66" s="870"/>
      <c r="CJ66" s="870"/>
      <c r="CK66" s="870"/>
      <c r="CL66" s="871"/>
      <c r="CM66" s="869"/>
      <c r="CN66" s="870"/>
      <c r="CO66" s="870"/>
      <c r="CP66" s="870"/>
      <c r="CQ66" s="871"/>
      <c r="CR66" s="869"/>
      <c r="CS66" s="870"/>
      <c r="CT66" s="870"/>
      <c r="CU66" s="870"/>
      <c r="CV66" s="871"/>
      <c r="CW66" s="869"/>
      <c r="CX66" s="870"/>
      <c r="CY66" s="870"/>
      <c r="CZ66" s="870"/>
      <c r="DA66" s="871"/>
      <c r="DB66" s="869"/>
      <c r="DC66" s="870"/>
      <c r="DD66" s="870"/>
      <c r="DE66" s="870"/>
      <c r="DF66" s="871"/>
      <c r="DG66" s="869"/>
      <c r="DH66" s="870"/>
      <c r="DI66" s="870"/>
      <c r="DJ66" s="870"/>
      <c r="DK66" s="871"/>
      <c r="DL66" s="869"/>
      <c r="DM66" s="870"/>
      <c r="DN66" s="870"/>
      <c r="DO66" s="870"/>
      <c r="DP66" s="871"/>
      <c r="DQ66" s="869"/>
      <c r="DR66" s="870"/>
      <c r="DS66" s="870"/>
      <c r="DT66" s="870"/>
      <c r="DU66" s="871"/>
      <c r="DV66" s="866"/>
      <c r="DW66" s="867"/>
      <c r="DX66" s="867"/>
      <c r="DY66" s="867"/>
      <c r="DZ66" s="868"/>
      <c r="EA66" s="231"/>
    </row>
    <row r="67" spans="1:131" ht="26.25" customHeight="1" thickBot="1" x14ac:dyDescent="0.2">
      <c r="A67" s="756"/>
      <c r="B67" s="757"/>
      <c r="C67" s="757"/>
      <c r="D67" s="757"/>
      <c r="E67" s="757"/>
      <c r="F67" s="757"/>
      <c r="G67" s="757"/>
      <c r="H67" s="757"/>
      <c r="I67" s="757"/>
      <c r="J67" s="757"/>
      <c r="K67" s="757"/>
      <c r="L67" s="757"/>
      <c r="M67" s="757"/>
      <c r="N67" s="757"/>
      <c r="O67" s="757"/>
      <c r="P67" s="758"/>
      <c r="Q67" s="733"/>
      <c r="R67" s="734"/>
      <c r="S67" s="734"/>
      <c r="T67" s="734"/>
      <c r="U67" s="735"/>
      <c r="V67" s="733"/>
      <c r="W67" s="734"/>
      <c r="X67" s="734"/>
      <c r="Y67" s="734"/>
      <c r="Z67" s="735"/>
      <c r="AA67" s="733"/>
      <c r="AB67" s="734"/>
      <c r="AC67" s="734"/>
      <c r="AD67" s="734"/>
      <c r="AE67" s="735"/>
      <c r="AF67" s="863"/>
      <c r="AG67" s="825"/>
      <c r="AH67" s="825"/>
      <c r="AI67" s="825"/>
      <c r="AJ67" s="864"/>
      <c r="AK67" s="865"/>
      <c r="AL67" s="757"/>
      <c r="AM67" s="757"/>
      <c r="AN67" s="757"/>
      <c r="AO67" s="758"/>
      <c r="AP67" s="733"/>
      <c r="AQ67" s="734"/>
      <c r="AR67" s="734"/>
      <c r="AS67" s="734"/>
      <c r="AT67" s="735"/>
      <c r="AU67" s="733"/>
      <c r="AV67" s="734"/>
      <c r="AW67" s="734"/>
      <c r="AX67" s="734"/>
      <c r="AY67" s="735"/>
      <c r="AZ67" s="733"/>
      <c r="BA67" s="734"/>
      <c r="BB67" s="734"/>
      <c r="BC67" s="734"/>
      <c r="BD67" s="743"/>
      <c r="BE67" s="243"/>
      <c r="BF67" s="243"/>
      <c r="BG67" s="243"/>
      <c r="BH67" s="243"/>
      <c r="BI67" s="243"/>
      <c r="BJ67" s="243"/>
      <c r="BK67" s="243"/>
      <c r="BL67" s="243"/>
      <c r="BM67" s="243"/>
      <c r="BN67" s="243"/>
      <c r="BO67" s="243"/>
      <c r="BP67" s="243"/>
      <c r="BQ67" s="240">
        <v>61</v>
      </c>
      <c r="BR67" s="245"/>
      <c r="BS67" s="866"/>
      <c r="BT67" s="867"/>
      <c r="BU67" s="867"/>
      <c r="BV67" s="867"/>
      <c r="BW67" s="867"/>
      <c r="BX67" s="867"/>
      <c r="BY67" s="867"/>
      <c r="BZ67" s="867"/>
      <c r="CA67" s="867"/>
      <c r="CB67" s="867"/>
      <c r="CC67" s="867"/>
      <c r="CD67" s="867"/>
      <c r="CE67" s="867"/>
      <c r="CF67" s="867"/>
      <c r="CG67" s="872"/>
      <c r="CH67" s="869"/>
      <c r="CI67" s="870"/>
      <c r="CJ67" s="870"/>
      <c r="CK67" s="870"/>
      <c r="CL67" s="871"/>
      <c r="CM67" s="869"/>
      <c r="CN67" s="870"/>
      <c r="CO67" s="870"/>
      <c r="CP67" s="870"/>
      <c r="CQ67" s="871"/>
      <c r="CR67" s="869"/>
      <c r="CS67" s="870"/>
      <c r="CT67" s="870"/>
      <c r="CU67" s="870"/>
      <c r="CV67" s="871"/>
      <c r="CW67" s="869"/>
      <c r="CX67" s="870"/>
      <c r="CY67" s="870"/>
      <c r="CZ67" s="870"/>
      <c r="DA67" s="871"/>
      <c r="DB67" s="869"/>
      <c r="DC67" s="870"/>
      <c r="DD67" s="870"/>
      <c r="DE67" s="870"/>
      <c r="DF67" s="871"/>
      <c r="DG67" s="869"/>
      <c r="DH67" s="870"/>
      <c r="DI67" s="870"/>
      <c r="DJ67" s="870"/>
      <c r="DK67" s="871"/>
      <c r="DL67" s="869"/>
      <c r="DM67" s="870"/>
      <c r="DN67" s="870"/>
      <c r="DO67" s="870"/>
      <c r="DP67" s="871"/>
      <c r="DQ67" s="869"/>
      <c r="DR67" s="870"/>
      <c r="DS67" s="870"/>
      <c r="DT67" s="870"/>
      <c r="DU67" s="871"/>
      <c r="DV67" s="866"/>
      <c r="DW67" s="867"/>
      <c r="DX67" s="867"/>
      <c r="DY67" s="867"/>
      <c r="DZ67" s="868"/>
      <c r="EA67" s="231"/>
    </row>
    <row r="68" spans="1:131" ht="26.25" customHeight="1" thickTop="1" x14ac:dyDescent="0.15">
      <c r="A68" s="238">
        <v>1</v>
      </c>
      <c r="B68" s="876" t="s">
        <v>590</v>
      </c>
      <c r="C68" s="877"/>
      <c r="D68" s="877"/>
      <c r="E68" s="877"/>
      <c r="F68" s="877"/>
      <c r="G68" s="877"/>
      <c r="H68" s="877"/>
      <c r="I68" s="877"/>
      <c r="J68" s="877"/>
      <c r="K68" s="877"/>
      <c r="L68" s="877"/>
      <c r="M68" s="877"/>
      <c r="N68" s="877"/>
      <c r="O68" s="877"/>
      <c r="P68" s="878"/>
      <c r="Q68" s="879">
        <v>157.61500000000001</v>
      </c>
      <c r="R68" s="880"/>
      <c r="S68" s="880"/>
      <c r="T68" s="880"/>
      <c r="U68" s="881"/>
      <c r="V68" s="882">
        <v>149.309</v>
      </c>
      <c r="W68" s="880"/>
      <c r="X68" s="880"/>
      <c r="Y68" s="880"/>
      <c r="Z68" s="881"/>
      <c r="AA68" s="882">
        <f t="shared" ref="AA68:AA77" si="3">Q68-V68</f>
        <v>8.3060000000000116</v>
      </c>
      <c r="AB68" s="880"/>
      <c r="AC68" s="880"/>
      <c r="AD68" s="880"/>
      <c r="AE68" s="881"/>
      <c r="AF68" s="882">
        <v>8.3059999999999992</v>
      </c>
      <c r="AG68" s="880"/>
      <c r="AH68" s="880"/>
      <c r="AI68" s="880"/>
      <c r="AJ68" s="881"/>
      <c r="AK68" s="882" t="s">
        <v>521</v>
      </c>
      <c r="AL68" s="880"/>
      <c r="AM68" s="880"/>
      <c r="AN68" s="880"/>
      <c r="AO68" s="881"/>
      <c r="AP68" s="873" t="s">
        <v>600</v>
      </c>
      <c r="AQ68" s="873"/>
      <c r="AR68" s="873"/>
      <c r="AS68" s="873"/>
      <c r="AT68" s="873"/>
      <c r="AU68" s="873" t="s">
        <v>600</v>
      </c>
      <c r="AV68" s="873"/>
      <c r="AW68" s="873"/>
      <c r="AX68" s="873"/>
      <c r="AY68" s="873"/>
      <c r="AZ68" s="874"/>
      <c r="BA68" s="874"/>
      <c r="BB68" s="874"/>
      <c r="BC68" s="874"/>
      <c r="BD68" s="875"/>
      <c r="BE68" s="243"/>
      <c r="BF68" s="243"/>
      <c r="BG68" s="243"/>
      <c r="BH68" s="243"/>
      <c r="BI68" s="243"/>
      <c r="BJ68" s="243"/>
      <c r="BK68" s="243"/>
      <c r="BL68" s="243"/>
      <c r="BM68" s="243"/>
      <c r="BN68" s="243"/>
      <c r="BO68" s="243"/>
      <c r="BP68" s="243"/>
      <c r="BQ68" s="240">
        <v>62</v>
      </c>
      <c r="BR68" s="245"/>
      <c r="BS68" s="866"/>
      <c r="BT68" s="867"/>
      <c r="BU68" s="867"/>
      <c r="BV68" s="867"/>
      <c r="BW68" s="867"/>
      <c r="BX68" s="867"/>
      <c r="BY68" s="867"/>
      <c r="BZ68" s="867"/>
      <c r="CA68" s="867"/>
      <c r="CB68" s="867"/>
      <c r="CC68" s="867"/>
      <c r="CD68" s="867"/>
      <c r="CE68" s="867"/>
      <c r="CF68" s="867"/>
      <c r="CG68" s="872"/>
      <c r="CH68" s="869"/>
      <c r="CI68" s="870"/>
      <c r="CJ68" s="870"/>
      <c r="CK68" s="870"/>
      <c r="CL68" s="871"/>
      <c r="CM68" s="869"/>
      <c r="CN68" s="870"/>
      <c r="CO68" s="870"/>
      <c r="CP68" s="870"/>
      <c r="CQ68" s="871"/>
      <c r="CR68" s="869"/>
      <c r="CS68" s="870"/>
      <c r="CT68" s="870"/>
      <c r="CU68" s="870"/>
      <c r="CV68" s="871"/>
      <c r="CW68" s="869"/>
      <c r="CX68" s="870"/>
      <c r="CY68" s="870"/>
      <c r="CZ68" s="870"/>
      <c r="DA68" s="871"/>
      <c r="DB68" s="869"/>
      <c r="DC68" s="870"/>
      <c r="DD68" s="870"/>
      <c r="DE68" s="870"/>
      <c r="DF68" s="871"/>
      <c r="DG68" s="869"/>
      <c r="DH68" s="870"/>
      <c r="DI68" s="870"/>
      <c r="DJ68" s="870"/>
      <c r="DK68" s="871"/>
      <c r="DL68" s="869"/>
      <c r="DM68" s="870"/>
      <c r="DN68" s="870"/>
      <c r="DO68" s="870"/>
      <c r="DP68" s="871"/>
      <c r="DQ68" s="869"/>
      <c r="DR68" s="870"/>
      <c r="DS68" s="870"/>
      <c r="DT68" s="870"/>
      <c r="DU68" s="871"/>
      <c r="DV68" s="866"/>
      <c r="DW68" s="867"/>
      <c r="DX68" s="867"/>
      <c r="DY68" s="867"/>
      <c r="DZ68" s="868"/>
      <c r="EA68" s="231"/>
    </row>
    <row r="69" spans="1:131" ht="26.25" customHeight="1" x14ac:dyDescent="0.15">
      <c r="A69" s="240">
        <v>2</v>
      </c>
      <c r="B69" s="883" t="s">
        <v>591</v>
      </c>
      <c r="C69" s="884"/>
      <c r="D69" s="884"/>
      <c r="E69" s="884"/>
      <c r="F69" s="884"/>
      <c r="G69" s="884"/>
      <c r="H69" s="884"/>
      <c r="I69" s="884"/>
      <c r="J69" s="884"/>
      <c r="K69" s="884"/>
      <c r="L69" s="884"/>
      <c r="M69" s="884"/>
      <c r="N69" s="884"/>
      <c r="O69" s="884"/>
      <c r="P69" s="885"/>
      <c r="Q69" s="886">
        <v>7416.7979999999998</v>
      </c>
      <c r="R69" s="887"/>
      <c r="S69" s="887"/>
      <c r="T69" s="887"/>
      <c r="U69" s="839"/>
      <c r="V69" s="888">
        <v>7035.9129999999996</v>
      </c>
      <c r="W69" s="887"/>
      <c r="X69" s="887"/>
      <c r="Y69" s="887"/>
      <c r="Z69" s="839"/>
      <c r="AA69" s="888">
        <f t="shared" si="3"/>
        <v>380.88500000000022</v>
      </c>
      <c r="AB69" s="887"/>
      <c r="AC69" s="887"/>
      <c r="AD69" s="887"/>
      <c r="AE69" s="839"/>
      <c r="AF69" s="888">
        <v>380.88500000000022</v>
      </c>
      <c r="AG69" s="887"/>
      <c r="AH69" s="887"/>
      <c r="AI69" s="887"/>
      <c r="AJ69" s="839"/>
      <c r="AK69" s="888" t="s">
        <v>521</v>
      </c>
      <c r="AL69" s="887"/>
      <c r="AM69" s="887"/>
      <c r="AN69" s="887"/>
      <c r="AO69" s="839"/>
      <c r="AP69" s="840" t="s">
        <v>521</v>
      </c>
      <c r="AQ69" s="840"/>
      <c r="AR69" s="840"/>
      <c r="AS69" s="840"/>
      <c r="AT69" s="840"/>
      <c r="AU69" s="840" t="s">
        <v>521</v>
      </c>
      <c r="AV69" s="840"/>
      <c r="AW69" s="840"/>
      <c r="AX69" s="840"/>
      <c r="AY69" s="840"/>
      <c r="AZ69" s="837"/>
      <c r="BA69" s="837"/>
      <c r="BB69" s="837"/>
      <c r="BC69" s="837"/>
      <c r="BD69" s="838"/>
      <c r="BE69" s="243"/>
      <c r="BF69" s="243"/>
      <c r="BG69" s="243"/>
      <c r="BH69" s="243"/>
      <c r="BI69" s="243"/>
      <c r="BJ69" s="243"/>
      <c r="BK69" s="243"/>
      <c r="BL69" s="243"/>
      <c r="BM69" s="243"/>
      <c r="BN69" s="243"/>
      <c r="BO69" s="243"/>
      <c r="BP69" s="243"/>
      <c r="BQ69" s="240">
        <v>63</v>
      </c>
      <c r="BR69" s="245"/>
      <c r="BS69" s="866"/>
      <c r="BT69" s="867"/>
      <c r="BU69" s="867"/>
      <c r="BV69" s="867"/>
      <c r="BW69" s="867"/>
      <c r="BX69" s="867"/>
      <c r="BY69" s="867"/>
      <c r="BZ69" s="867"/>
      <c r="CA69" s="867"/>
      <c r="CB69" s="867"/>
      <c r="CC69" s="867"/>
      <c r="CD69" s="867"/>
      <c r="CE69" s="867"/>
      <c r="CF69" s="867"/>
      <c r="CG69" s="872"/>
      <c r="CH69" s="869"/>
      <c r="CI69" s="870"/>
      <c r="CJ69" s="870"/>
      <c r="CK69" s="870"/>
      <c r="CL69" s="871"/>
      <c r="CM69" s="869"/>
      <c r="CN69" s="870"/>
      <c r="CO69" s="870"/>
      <c r="CP69" s="870"/>
      <c r="CQ69" s="871"/>
      <c r="CR69" s="869"/>
      <c r="CS69" s="870"/>
      <c r="CT69" s="870"/>
      <c r="CU69" s="870"/>
      <c r="CV69" s="871"/>
      <c r="CW69" s="869"/>
      <c r="CX69" s="870"/>
      <c r="CY69" s="870"/>
      <c r="CZ69" s="870"/>
      <c r="DA69" s="871"/>
      <c r="DB69" s="869"/>
      <c r="DC69" s="870"/>
      <c r="DD69" s="870"/>
      <c r="DE69" s="870"/>
      <c r="DF69" s="871"/>
      <c r="DG69" s="869"/>
      <c r="DH69" s="870"/>
      <c r="DI69" s="870"/>
      <c r="DJ69" s="870"/>
      <c r="DK69" s="871"/>
      <c r="DL69" s="869"/>
      <c r="DM69" s="870"/>
      <c r="DN69" s="870"/>
      <c r="DO69" s="870"/>
      <c r="DP69" s="871"/>
      <c r="DQ69" s="869"/>
      <c r="DR69" s="870"/>
      <c r="DS69" s="870"/>
      <c r="DT69" s="870"/>
      <c r="DU69" s="871"/>
      <c r="DV69" s="866"/>
      <c r="DW69" s="867"/>
      <c r="DX69" s="867"/>
      <c r="DY69" s="867"/>
      <c r="DZ69" s="868"/>
      <c r="EA69" s="231"/>
    </row>
    <row r="70" spans="1:131" ht="26.25" customHeight="1" x14ac:dyDescent="0.15">
      <c r="A70" s="240">
        <v>3</v>
      </c>
      <c r="B70" s="883" t="s">
        <v>592</v>
      </c>
      <c r="C70" s="884"/>
      <c r="D70" s="884"/>
      <c r="E70" s="884"/>
      <c r="F70" s="884"/>
      <c r="G70" s="884"/>
      <c r="H70" s="884"/>
      <c r="I70" s="884"/>
      <c r="J70" s="884"/>
      <c r="K70" s="884"/>
      <c r="L70" s="884"/>
      <c r="M70" s="884"/>
      <c r="N70" s="884"/>
      <c r="O70" s="884"/>
      <c r="P70" s="885"/>
      <c r="Q70" s="886">
        <v>1832.3330000000001</v>
      </c>
      <c r="R70" s="887"/>
      <c r="S70" s="887"/>
      <c r="T70" s="887"/>
      <c r="U70" s="839"/>
      <c r="V70" s="888">
        <v>1789.614</v>
      </c>
      <c r="W70" s="887"/>
      <c r="X70" s="887"/>
      <c r="Y70" s="887"/>
      <c r="Z70" s="839"/>
      <c r="AA70" s="888">
        <f t="shared" si="3"/>
        <v>42.719000000000051</v>
      </c>
      <c r="AB70" s="887"/>
      <c r="AC70" s="887"/>
      <c r="AD70" s="887"/>
      <c r="AE70" s="839"/>
      <c r="AF70" s="888">
        <v>42.719000000000001</v>
      </c>
      <c r="AG70" s="887"/>
      <c r="AH70" s="887"/>
      <c r="AI70" s="887"/>
      <c r="AJ70" s="839"/>
      <c r="AK70" s="888" t="s">
        <v>521</v>
      </c>
      <c r="AL70" s="887"/>
      <c r="AM70" s="887"/>
      <c r="AN70" s="887"/>
      <c r="AO70" s="839"/>
      <c r="AP70" s="840">
        <v>1774.5609999999999</v>
      </c>
      <c r="AQ70" s="840"/>
      <c r="AR70" s="840"/>
      <c r="AS70" s="840"/>
      <c r="AT70" s="840"/>
      <c r="AU70" s="840">
        <v>106</v>
      </c>
      <c r="AV70" s="840"/>
      <c r="AW70" s="840"/>
      <c r="AX70" s="840"/>
      <c r="AY70" s="840"/>
      <c r="AZ70" s="837"/>
      <c r="BA70" s="837"/>
      <c r="BB70" s="837"/>
      <c r="BC70" s="837"/>
      <c r="BD70" s="838"/>
      <c r="BE70" s="243"/>
      <c r="BF70" s="243"/>
      <c r="BG70" s="243"/>
      <c r="BH70" s="243"/>
      <c r="BI70" s="243"/>
      <c r="BJ70" s="243"/>
      <c r="BK70" s="243"/>
      <c r="BL70" s="243"/>
      <c r="BM70" s="243"/>
      <c r="BN70" s="243"/>
      <c r="BO70" s="243"/>
      <c r="BP70" s="243"/>
      <c r="BQ70" s="240">
        <v>64</v>
      </c>
      <c r="BR70" s="245"/>
      <c r="BS70" s="866"/>
      <c r="BT70" s="867"/>
      <c r="BU70" s="867"/>
      <c r="BV70" s="867"/>
      <c r="BW70" s="867"/>
      <c r="BX70" s="867"/>
      <c r="BY70" s="867"/>
      <c r="BZ70" s="867"/>
      <c r="CA70" s="867"/>
      <c r="CB70" s="867"/>
      <c r="CC70" s="867"/>
      <c r="CD70" s="867"/>
      <c r="CE70" s="867"/>
      <c r="CF70" s="867"/>
      <c r="CG70" s="872"/>
      <c r="CH70" s="869"/>
      <c r="CI70" s="870"/>
      <c r="CJ70" s="870"/>
      <c r="CK70" s="870"/>
      <c r="CL70" s="871"/>
      <c r="CM70" s="869"/>
      <c r="CN70" s="870"/>
      <c r="CO70" s="870"/>
      <c r="CP70" s="870"/>
      <c r="CQ70" s="871"/>
      <c r="CR70" s="869"/>
      <c r="CS70" s="870"/>
      <c r="CT70" s="870"/>
      <c r="CU70" s="870"/>
      <c r="CV70" s="871"/>
      <c r="CW70" s="869"/>
      <c r="CX70" s="870"/>
      <c r="CY70" s="870"/>
      <c r="CZ70" s="870"/>
      <c r="DA70" s="871"/>
      <c r="DB70" s="869"/>
      <c r="DC70" s="870"/>
      <c r="DD70" s="870"/>
      <c r="DE70" s="870"/>
      <c r="DF70" s="871"/>
      <c r="DG70" s="869"/>
      <c r="DH70" s="870"/>
      <c r="DI70" s="870"/>
      <c r="DJ70" s="870"/>
      <c r="DK70" s="871"/>
      <c r="DL70" s="869"/>
      <c r="DM70" s="870"/>
      <c r="DN70" s="870"/>
      <c r="DO70" s="870"/>
      <c r="DP70" s="871"/>
      <c r="DQ70" s="869"/>
      <c r="DR70" s="870"/>
      <c r="DS70" s="870"/>
      <c r="DT70" s="870"/>
      <c r="DU70" s="871"/>
      <c r="DV70" s="866"/>
      <c r="DW70" s="867"/>
      <c r="DX70" s="867"/>
      <c r="DY70" s="867"/>
      <c r="DZ70" s="868"/>
      <c r="EA70" s="231"/>
    </row>
    <row r="71" spans="1:131" ht="26.25" customHeight="1" x14ac:dyDescent="0.15">
      <c r="A71" s="240">
        <v>4</v>
      </c>
      <c r="B71" s="883" t="s">
        <v>593</v>
      </c>
      <c r="C71" s="884"/>
      <c r="D71" s="884"/>
      <c r="E71" s="884"/>
      <c r="F71" s="884"/>
      <c r="G71" s="884"/>
      <c r="H71" s="884"/>
      <c r="I71" s="884"/>
      <c r="J71" s="884"/>
      <c r="K71" s="884"/>
      <c r="L71" s="884"/>
      <c r="M71" s="884"/>
      <c r="N71" s="884"/>
      <c r="O71" s="884"/>
      <c r="P71" s="885"/>
      <c r="Q71" s="886">
        <v>10.693</v>
      </c>
      <c r="R71" s="887"/>
      <c r="S71" s="887"/>
      <c r="T71" s="887"/>
      <c r="U71" s="839"/>
      <c r="V71" s="888">
        <v>7.0650000000000004</v>
      </c>
      <c r="W71" s="887"/>
      <c r="X71" s="887"/>
      <c r="Y71" s="887"/>
      <c r="Z71" s="839"/>
      <c r="AA71" s="888">
        <f t="shared" si="3"/>
        <v>3.6279999999999992</v>
      </c>
      <c r="AB71" s="887"/>
      <c r="AC71" s="887"/>
      <c r="AD71" s="887"/>
      <c r="AE71" s="839"/>
      <c r="AF71" s="888">
        <v>3.6279999999999992</v>
      </c>
      <c r="AG71" s="887"/>
      <c r="AH71" s="887"/>
      <c r="AI71" s="887"/>
      <c r="AJ71" s="839"/>
      <c r="AK71" s="888"/>
      <c r="AL71" s="887"/>
      <c r="AM71" s="887"/>
      <c r="AN71" s="887"/>
      <c r="AO71" s="839"/>
      <c r="AP71" s="840" t="s">
        <v>601</v>
      </c>
      <c r="AQ71" s="840"/>
      <c r="AR71" s="840"/>
      <c r="AS71" s="840"/>
      <c r="AT71" s="840"/>
      <c r="AU71" s="840" t="s">
        <v>521</v>
      </c>
      <c r="AV71" s="840"/>
      <c r="AW71" s="840"/>
      <c r="AX71" s="840"/>
      <c r="AY71" s="840"/>
      <c r="AZ71" s="837"/>
      <c r="BA71" s="837"/>
      <c r="BB71" s="837"/>
      <c r="BC71" s="837"/>
      <c r="BD71" s="838"/>
      <c r="BE71" s="243"/>
      <c r="BF71" s="243"/>
      <c r="BG71" s="243"/>
      <c r="BH71" s="243"/>
      <c r="BI71" s="243"/>
      <c r="BJ71" s="243"/>
      <c r="BK71" s="243"/>
      <c r="BL71" s="243"/>
      <c r="BM71" s="243"/>
      <c r="BN71" s="243"/>
      <c r="BO71" s="243"/>
      <c r="BP71" s="243"/>
      <c r="BQ71" s="240">
        <v>65</v>
      </c>
      <c r="BR71" s="245"/>
      <c r="BS71" s="866"/>
      <c r="BT71" s="867"/>
      <c r="BU71" s="867"/>
      <c r="BV71" s="867"/>
      <c r="BW71" s="867"/>
      <c r="BX71" s="867"/>
      <c r="BY71" s="867"/>
      <c r="BZ71" s="867"/>
      <c r="CA71" s="867"/>
      <c r="CB71" s="867"/>
      <c r="CC71" s="867"/>
      <c r="CD71" s="867"/>
      <c r="CE71" s="867"/>
      <c r="CF71" s="867"/>
      <c r="CG71" s="872"/>
      <c r="CH71" s="869"/>
      <c r="CI71" s="870"/>
      <c r="CJ71" s="870"/>
      <c r="CK71" s="870"/>
      <c r="CL71" s="871"/>
      <c r="CM71" s="869"/>
      <c r="CN71" s="870"/>
      <c r="CO71" s="870"/>
      <c r="CP71" s="870"/>
      <c r="CQ71" s="871"/>
      <c r="CR71" s="869"/>
      <c r="CS71" s="870"/>
      <c r="CT71" s="870"/>
      <c r="CU71" s="870"/>
      <c r="CV71" s="871"/>
      <c r="CW71" s="869"/>
      <c r="CX71" s="870"/>
      <c r="CY71" s="870"/>
      <c r="CZ71" s="870"/>
      <c r="DA71" s="871"/>
      <c r="DB71" s="869"/>
      <c r="DC71" s="870"/>
      <c r="DD71" s="870"/>
      <c r="DE71" s="870"/>
      <c r="DF71" s="871"/>
      <c r="DG71" s="869"/>
      <c r="DH71" s="870"/>
      <c r="DI71" s="870"/>
      <c r="DJ71" s="870"/>
      <c r="DK71" s="871"/>
      <c r="DL71" s="869"/>
      <c r="DM71" s="870"/>
      <c r="DN71" s="870"/>
      <c r="DO71" s="870"/>
      <c r="DP71" s="871"/>
      <c r="DQ71" s="869"/>
      <c r="DR71" s="870"/>
      <c r="DS71" s="870"/>
      <c r="DT71" s="870"/>
      <c r="DU71" s="871"/>
      <c r="DV71" s="866"/>
      <c r="DW71" s="867"/>
      <c r="DX71" s="867"/>
      <c r="DY71" s="867"/>
      <c r="DZ71" s="868"/>
      <c r="EA71" s="231"/>
    </row>
    <row r="72" spans="1:131" ht="26.25" customHeight="1" x14ac:dyDescent="0.15">
      <c r="A72" s="240">
        <v>5</v>
      </c>
      <c r="B72" s="883" t="s">
        <v>594</v>
      </c>
      <c r="C72" s="884"/>
      <c r="D72" s="884"/>
      <c r="E72" s="884"/>
      <c r="F72" s="884"/>
      <c r="G72" s="884"/>
      <c r="H72" s="884"/>
      <c r="I72" s="884"/>
      <c r="J72" s="884"/>
      <c r="K72" s="884"/>
      <c r="L72" s="884"/>
      <c r="M72" s="884"/>
      <c r="N72" s="884"/>
      <c r="O72" s="884"/>
      <c r="P72" s="885"/>
      <c r="Q72" s="886">
        <v>3518.875</v>
      </c>
      <c r="R72" s="887"/>
      <c r="S72" s="887"/>
      <c r="T72" s="887"/>
      <c r="U72" s="839"/>
      <c r="V72" s="888">
        <v>3507.1819999999998</v>
      </c>
      <c r="W72" s="887"/>
      <c r="X72" s="887"/>
      <c r="Y72" s="887"/>
      <c r="Z72" s="839"/>
      <c r="AA72" s="888">
        <f t="shared" si="3"/>
        <v>11.693000000000211</v>
      </c>
      <c r="AB72" s="887"/>
      <c r="AC72" s="887"/>
      <c r="AD72" s="887"/>
      <c r="AE72" s="839"/>
      <c r="AF72" s="888">
        <v>11.693</v>
      </c>
      <c r="AG72" s="887"/>
      <c r="AH72" s="887"/>
      <c r="AI72" s="887"/>
      <c r="AJ72" s="839"/>
      <c r="AK72" s="888">
        <v>26</v>
      </c>
      <c r="AL72" s="887"/>
      <c r="AM72" s="887"/>
      <c r="AN72" s="887"/>
      <c r="AO72" s="839"/>
      <c r="AP72" s="840">
        <v>95.748000000000005</v>
      </c>
      <c r="AQ72" s="840"/>
      <c r="AR72" s="840"/>
      <c r="AS72" s="840"/>
      <c r="AT72" s="840"/>
      <c r="AU72" s="840">
        <v>5.7889999999999997</v>
      </c>
      <c r="AV72" s="840"/>
      <c r="AW72" s="840"/>
      <c r="AX72" s="840"/>
      <c r="AY72" s="840"/>
      <c r="AZ72" s="837"/>
      <c r="BA72" s="837"/>
      <c r="BB72" s="837"/>
      <c r="BC72" s="837"/>
      <c r="BD72" s="838"/>
      <c r="BE72" s="243"/>
      <c r="BF72" s="243"/>
      <c r="BG72" s="243"/>
      <c r="BH72" s="243"/>
      <c r="BI72" s="243"/>
      <c r="BJ72" s="243"/>
      <c r="BK72" s="243"/>
      <c r="BL72" s="243"/>
      <c r="BM72" s="243"/>
      <c r="BN72" s="243"/>
      <c r="BO72" s="243"/>
      <c r="BP72" s="243"/>
      <c r="BQ72" s="240">
        <v>66</v>
      </c>
      <c r="BR72" s="245"/>
      <c r="BS72" s="866"/>
      <c r="BT72" s="867"/>
      <c r="BU72" s="867"/>
      <c r="BV72" s="867"/>
      <c r="BW72" s="867"/>
      <c r="BX72" s="867"/>
      <c r="BY72" s="867"/>
      <c r="BZ72" s="867"/>
      <c r="CA72" s="867"/>
      <c r="CB72" s="867"/>
      <c r="CC72" s="867"/>
      <c r="CD72" s="867"/>
      <c r="CE72" s="867"/>
      <c r="CF72" s="867"/>
      <c r="CG72" s="872"/>
      <c r="CH72" s="869"/>
      <c r="CI72" s="870"/>
      <c r="CJ72" s="870"/>
      <c r="CK72" s="870"/>
      <c r="CL72" s="871"/>
      <c r="CM72" s="869"/>
      <c r="CN72" s="870"/>
      <c r="CO72" s="870"/>
      <c r="CP72" s="870"/>
      <c r="CQ72" s="871"/>
      <c r="CR72" s="869"/>
      <c r="CS72" s="870"/>
      <c r="CT72" s="870"/>
      <c r="CU72" s="870"/>
      <c r="CV72" s="871"/>
      <c r="CW72" s="869"/>
      <c r="CX72" s="870"/>
      <c r="CY72" s="870"/>
      <c r="CZ72" s="870"/>
      <c r="DA72" s="871"/>
      <c r="DB72" s="869"/>
      <c r="DC72" s="870"/>
      <c r="DD72" s="870"/>
      <c r="DE72" s="870"/>
      <c r="DF72" s="871"/>
      <c r="DG72" s="869"/>
      <c r="DH72" s="870"/>
      <c r="DI72" s="870"/>
      <c r="DJ72" s="870"/>
      <c r="DK72" s="871"/>
      <c r="DL72" s="869"/>
      <c r="DM72" s="870"/>
      <c r="DN72" s="870"/>
      <c r="DO72" s="870"/>
      <c r="DP72" s="871"/>
      <c r="DQ72" s="869"/>
      <c r="DR72" s="870"/>
      <c r="DS72" s="870"/>
      <c r="DT72" s="870"/>
      <c r="DU72" s="871"/>
      <c r="DV72" s="866"/>
      <c r="DW72" s="867"/>
      <c r="DX72" s="867"/>
      <c r="DY72" s="867"/>
      <c r="DZ72" s="868"/>
      <c r="EA72" s="231"/>
    </row>
    <row r="73" spans="1:131" ht="26.25" customHeight="1" x14ac:dyDescent="0.15">
      <c r="A73" s="240">
        <v>6</v>
      </c>
      <c r="B73" s="883" t="s">
        <v>585</v>
      </c>
      <c r="C73" s="884"/>
      <c r="D73" s="884"/>
      <c r="E73" s="884"/>
      <c r="F73" s="884"/>
      <c r="G73" s="884"/>
      <c r="H73" s="884"/>
      <c r="I73" s="884"/>
      <c r="J73" s="884"/>
      <c r="K73" s="884"/>
      <c r="L73" s="884"/>
      <c r="M73" s="884"/>
      <c r="N73" s="884"/>
      <c r="O73" s="884"/>
      <c r="P73" s="885"/>
      <c r="Q73" s="886">
        <v>1155.9290000000001</v>
      </c>
      <c r="R73" s="887"/>
      <c r="S73" s="887"/>
      <c r="T73" s="887"/>
      <c r="U73" s="839"/>
      <c r="V73" s="888">
        <v>1108.7619999999999</v>
      </c>
      <c r="W73" s="887"/>
      <c r="X73" s="887"/>
      <c r="Y73" s="887"/>
      <c r="Z73" s="839"/>
      <c r="AA73" s="888">
        <f t="shared" si="3"/>
        <v>47.167000000000144</v>
      </c>
      <c r="AB73" s="887"/>
      <c r="AC73" s="887"/>
      <c r="AD73" s="887"/>
      <c r="AE73" s="839"/>
      <c r="AF73" s="888">
        <v>47.167000000000002</v>
      </c>
      <c r="AG73" s="887"/>
      <c r="AH73" s="887"/>
      <c r="AI73" s="887"/>
      <c r="AJ73" s="839"/>
      <c r="AK73" s="888">
        <v>32.652999999999999</v>
      </c>
      <c r="AL73" s="887"/>
      <c r="AM73" s="887"/>
      <c r="AN73" s="887"/>
      <c r="AO73" s="839"/>
      <c r="AP73" s="840" t="s">
        <v>521</v>
      </c>
      <c r="AQ73" s="840"/>
      <c r="AR73" s="840"/>
      <c r="AS73" s="840"/>
      <c r="AT73" s="840"/>
      <c r="AU73" s="840" t="s">
        <v>521</v>
      </c>
      <c r="AV73" s="840"/>
      <c r="AW73" s="840"/>
      <c r="AX73" s="840"/>
      <c r="AY73" s="840"/>
      <c r="AZ73" s="837"/>
      <c r="BA73" s="837"/>
      <c r="BB73" s="837"/>
      <c r="BC73" s="837"/>
      <c r="BD73" s="838"/>
      <c r="BE73" s="243"/>
      <c r="BF73" s="243"/>
      <c r="BG73" s="243"/>
      <c r="BH73" s="243"/>
      <c r="BI73" s="243"/>
      <c r="BJ73" s="243"/>
      <c r="BK73" s="243"/>
      <c r="BL73" s="243"/>
      <c r="BM73" s="243"/>
      <c r="BN73" s="243"/>
      <c r="BO73" s="243"/>
      <c r="BP73" s="243"/>
      <c r="BQ73" s="240">
        <v>67</v>
      </c>
      <c r="BR73" s="245"/>
      <c r="BS73" s="866"/>
      <c r="BT73" s="867"/>
      <c r="BU73" s="867"/>
      <c r="BV73" s="867"/>
      <c r="BW73" s="867"/>
      <c r="BX73" s="867"/>
      <c r="BY73" s="867"/>
      <c r="BZ73" s="867"/>
      <c r="CA73" s="867"/>
      <c r="CB73" s="867"/>
      <c r="CC73" s="867"/>
      <c r="CD73" s="867"/>
      <c r="CE73" s="867"/>
      <c r="CF73" s="867"/>
      <c r="CG73" s="872"/>
      <c r="CH73" s="869"/>
      <c r="CI73" s="870"/>
      <c r="CJ73" s="870"/>
      <c r="CK73" s="870"/>
      <c r="CL73" s="871"/>
      <c r="CM73" s="869"/>
      <c r="CN73" s="870"/>
      <c r="CO73" s="870"/>
      <c r="CP73" s="870"/>
      <c r="CQ73" s="871"/>
      <c r="CR73" s="869"/>
      <c r="CS73" s="870"/>
      <c r="CT73" s="870"/>
      <c r="CU73" s="870"/>
      <c r="CV73" s="871"/>
      <c r="CW73" s="869"/>
      <c r="CX73" s="870"/>
      <c r="CY73" s="870"/>
      <c r="CZ73" s="870"/>
      <c r="DA73" s="871"/>
      <c r="DB73" s="869"/>
      <c r="DC73" s="870"/>
      <c r="DD73" s="870"/>
      <c r="DE73" s="870"/>
      <c r="DF73" s="871"/>
      <c r="DG73" s="869"/>
      <c r="DH73" s="870"/>
      <c r="DI73" s="870"/>
      <c r="DJ73" s="870"/>
      <c r="DK73" s="871"/>
      <c r="DL73" s="869"/>
      <c r="DM73" s="870"/>
      <c r="DN73" s="870"/>
      <c r="DO73" s="870"/>
      <c r="DP73" s="871"/>
      <c r="DQ73" s="869"/>
      <c r="DR73" s="870"/>
      <c r="DS73" s="870"/>
      <c r="DT73" s="870"/>
      <c r="DU73" s="871"/>
      <c r="DV73" s="866"/>
      <c r="DW73" s="867"/>
      <c r="DX73" s="867"/>
      <c r="DY73" s="867"/>
      <c r="DZ73" s="868"/>
      <c r="EA73" s="231"/>
    </row>
    <row r="74" spans="1:131" ht="26.25" customHeight="1" x14ac:dyDescent="0.15">
      <c r="A74" s="240">
        <v>7</v>
      </c>
      <c r="B74" s="883" t="s">
        <v>586</v>
      </c>
      <c r="C74" s="884"/>
      <c r="D74" s="884"/>
      <c r="E74" s="884"/>
      <c r="F74" s="884"/>
      <c r="G74" s="884"/>
      <c r="H74" s="884"/>
      <c r="I74" s="884"/>
      <c r="J74" s="884"/>
      <c r="K74" s="884"/>
      <c r="L74" s="884"/>
      <c r="M74" s="884"/>
      <c r="N74" s="884"/>
      <c r="O74" s="884"/>
      <c r="P74" s="885"/>
      <c r="Q74" s="886">
        <v>35598.589</v>
      </c>
      <c r="R74" s="887"/>
      <c r="S74" s="887"/>
      <c r="T74" s="887"/>
      <c r="U74" s="839"/>
      <c r="V74" s="888">
        <v>34738.521999999997</v>
      </c>
      <c r="W74" s="887"/>
      <c r="X74" s="887"/>
      <c r="Y74" s="887"/>
      <c r="Z74" s="839"/>
      <c r="AA74" s="888">
        <f t="shared" si="3"/>
        <v>860.06700000000274</v>
      </c>
      <c r="AB74" s="887"/>
      <c r="AC74" s="887"/>
      <c r="AD74" s="887"/>
      <c r="AE74" s="839"/>
      <c r="AF74" s="888">
        <v>860.06700000000296</v>
      </c>
      <c r="AG74" s="887"/>
      <c r="AH74" s="887"/>
      <c r="AI74" s="887"/>
      <c r="AJ74" s="839"/>
      <c r="AK74" s="888">
        <v>800</v>
      </c>
      <c r="AL74" s="887"/>
      <c r="AM74" s="887"/>
      <c r="AN74" s="887"/>
      <c r="AO74" s="839"/>
      <c r="AP74" s="840" t="s">
        <v>521</v>
      </c>
      <c r="AQ74" s="840"/>
      <c r="AR74" s="840"/>
      <c r="AS74" s="840"/>
      <c r="AT74" s="840"/>
      <c r="AU74" s="840" t="s">
        <v>521</v>
      </c>
      <c r="AV74" s="840"/>
      <c r="AW74" s="840"/>
      <c r="AX74" s="840"/>
      <c r="AY74" s="840"/>
      <c r="AZ74" s="837"/>
      <c r="BA74" s="837"/>
      <c r="BB74" s="837"/>
      <c r="BC74" s="837"/>
      <c r="BD74" s="838"/>
      <c r="BE74" s="243"/>
      <c r="BF74" s="243"/>
      <c r="BG74" s="243"/>
      <c r="BH74" s="243"/>
      <c r="BI74" s="243"/>
      <c r="BJ74" s="243"/>
      <c r="BK74" s="243"/>
      <c r="BL74" s="243"/>
      <c r="BM74" s="243"/>
      <c r="BN74" s="243"/>
      <c r="BO74" s="243"/>
      <c r="BP74" s="243"/>
      <c r="BQ74" s="240">
        <v>68</v>
      </c>
      <c r="BR74" s="245"/>
      <c r="BS74" s="866"/>
      <c r="BT74" s="867"/>
      <c r="BU74" s="867"/>
      <c r="BV74" s="867"/>
      <c r="BW74" s="867"/>
      <c r="BX74" s="867"/>
      <c r="BY74" s="867"/>
      <c r="BZ74" s="867"/>
      <c r="CA74" s="867"/>
      <c r="CB74" s="867"/>
      <c r="CC74" s="867"/>
      <c r="CD74" s="867"/>
      <c r="CE74" s="867"/>
      <c r="CF74" s="867"/>
      <c r="CG74" s="872"/>
      <c r="CH74" s="869"/>
      <c r="CI74" s="870"/>
      <c r="CJ74" s="870"/>
      <c r="CK74" s="870"/>
      <c r="CL74" s="871"/>
      <c r="CM74" s="869"/>
      <c r="CN74" s="870"/>
      <c r="CO74" s="870"/>
      <c r="CP74" s="870"/>
      <c r="CQ74" s="871"/>
      <c r="CR74" s="869"/>
      <c r="CS74" s="870"/>
      <c r="CT74" s="870"/>
      <c r="CU74" s="870"/>
      <c r="CV74" s="871"/>
      <c r="CW74" s="869"/>
      <c r="CX74" s="870"/>
      <c r="CY74" s="870"/>
      <c r="CZ74" s="870"/>
      <c r="DA74" s="871"/>
      <c r="DB74" s="869"/>
      <c r="DC74" s="870"/>
      <c r="DD74" s="870"/>
      <c r="DE74" s="870"/>
      <c r="DF74" s="871"/>
      <c r="DG74" s="869"/>
      <c r="DH74" s="870"/>
      <c r="DI74" s="870"/>
      <c r="DJ74" s="870"/>
      <c r="DK74" s="871"/>
      <c r="DL74" s="869"/>
      <c r="DM74" s="870"/>
      <c r="DN74" s="870"/>
      <c r="DO74" s="870"/>
      <c r="DP74" s="871"/>
      <c r="DQ74" s="869"/>
      <c r="DR74" s="870"/>
      <c r="DS74" s="870"/>
      <c r="DT74" s="870"/>
      <c r="DU74" s="871"/>
      <c r="DV74" s="866"/>
      <c r="DW74" s="867"/>
      <c r="DX74" s="867"/>
      <c r="DY74" s="867"/>
      <c r="DZ74" s="868"/>
      <c r="EA74" s="231"/>
    </row>
    <row r="75" spans="1:131" ht="26.25" customHeight="1" x14ac:dyDescent="0.15">
      <c r="A75" s="240">
        <v>8</v>
      </c>
      <c r="B75" s="883" t="s">
        <v>587</v>
      </c>
      <c r="C75" s="884"/>
      <c r="D75" s="884"/>
      <c r="E75" s="884"/>
      <c r="F75" s="884"/>
      <c r="G75" s="884"/>
      <c r="H75" s="884"/>
      <c r="I75" s="884"/>
      <c r="J75" s="884"/>
      <c r="K75" s="884"/>
      <c r="L75" s="884"/>
      <c r="M75" s="884"/>
      <c r="N75" s="884"/>
      <c r="O75" s="884"/>
      <c r="P75" s="885"/>
      <c r="Q75" s="886">
        <v>311.02372700000001</v>
      </c>
      <c r="R75" s="887"/>
      <c r="S75" s="887"/>
      <c r="T75" s="887"/>
      <c r="U75" s="839"/>
      <c r="V75" s="888">
        <v>270.311847</v>
      </c>
      <c r="W75" s="887"/>
      <c r="X75" s="887"/>
      <c r="Y75" s="887"/>
      <c r="Z75" s="839"/>
      <c r="AA75" s="888">
        <f t="shared" si="3"/>
        <v>40.711880000000008</v>
      </c>
      <c r="AB75" s="887"/>
      <c r="AC75" s="887"/>
      <c r="AD75" s="887"/>
      <c r="AE75" s="839"/>
      <c r="AF75" s="888">
        <v>40.711880000000001</v>
      </c>
      <c r="AG75" s="887"/>
      <c r="AH75" s="887"/>
      <c r="AI75" s="887"/>
      <c r="AJ75" s="839"/>
      <c r="AK75" s="888" t="s">
        <v>521</v>
      </c>
      <c r="AL75" s="887"/>
      <c r="AM75" s="887"/>
      <c r="AN75" s="887"/>
      <c r="AO75" s="839"/>
      <c r="AP75" s="888" t="s">
        <v>521</v>
      </c>
      <c r="AQ75" s="887"/>
      <c r="AR75" s="887"/>
      <c r="AS75" s="887"/>
      <c r="AT75" s="839"/>
      <c r="AU75" s="888" t="s">
        <v>521</v>
      </c>
      <c r="AV75" s="887"/>
      <c r="AW75" s="887"/>
      <c r="AX75" s="887"/>
      <c r="AY75" s="839"/>
      <c r="AZ75" s="837"/>
      <c r="BA75" s="837"/>
      <c r="BB75" s="837"/>
      <c r="BC75" s="837"/>
      <c r="BD75" s="838"/>
      <c r="BE75" s="243"/>
      <c r="BF75" s="243"/>
      <c r="BG75" s="243"/>
      <c r="BH75" s="243"/>
      <c r="BI75" s="243"/>
      <c r="BJ75" s="243"/>
      <c r="BK75" s="243"/>
      <c r="BL75" s="243"/>
      <c r="BM75" s="243"/>
      <c r="BN75" s="243"/>
      <c r="BO75" s="243"/>
      <c r="BP75" s="243"/>
      <c r="BQ75" s="240">
        <v>69</v>
      </c>
      <c r="BR75" s="245"/>
      <c r="BS75" s="866"/>
      <c r="BT75" s="867"/>
      <c r="BU75" s="867"/>
      <c r="BV75" s="867"/>
      <c r="BW75" s="867"/>
      <c r="BX75" s="867"/>
      <c r="BY75" s="867"/>
      <c r="BZ75" s="867"/>
      <c r="CA75" s="867"/>
      <c r="CB75" s="867"/>
      <c r="CC75" s="867"/>
      <c r="CD75" s="867"/>
      <c r="CE75" s="867"/>
      <c r="CF75" s="867"/>
      <c r="CG75" s="872"/>
      <c r="CH75" s="869"/>
      <c r="CI75" s="870"/>
      <c r="CJ75" s="870"/>
      <c r="CK75" s="870"/>
      <c r="CL75" s="871"/>
      <c r="CM75" s="869"/>
      <c r="CN75" s="870"/>
      <c r="CO75" s="870"/>
      <c r="CP75" s="870"/>
      <c r="CQ75" s="871"/>
      <c r="CR75" s="869"/>
      <c r="CS75" s="870"/>
      <c r="CT75" s="870"/>
      <c r="CU75" s="870"/>
      <c r="CV75" s="871"/>
      <c r="CW75" s="869"/>
      <c r="CX75" s="870"/>
      <c r="CY75" s="870"/>
      <c r="CZ75" s="870"/>
      <c r="DA75" s="871"/>
      <c r="DB75" s="869"/>
      <c r="DC75" s="870"/>
      <c r="DD75" s="870"/>
      <c r="DE75" s="870"/>
      <c r="DF75" s="871"/>
      <c r="DG75" s="869"/>
      <c r="DH75" s="870"/>
      <c r="DI75" s="870"/>
      <c r="DJ75" s="870"/>
      <c r="DK75" s="871"/>
      <c r="DL75" s="869"/>
      <c r="DM75" s="870"/>
      <c r="DN75" s="870"/>
      <c r="DO75" s="870"/>
      <c r="DP75" s="871"/>
      <c r="DQ75" s="869"/>
      <c r="DR75" s="870"/>
      <c r="DS75" s="870"/>
      <c r="DT75" s="870"/>
      <c r="DU75" s="871"/>
      <c r="DV75" s="866"/>
      <c r="DW75" s="867"/>
      <c r="DX75" s="867"/>
      <c r="DY75" s="867"/>
      <c r="DZ75" s="868"/>
      <c r="EA75" s="231"/>
    </row>
    <row r="76" spans="1:131" ht="26.25" customHeight="1" x14ac:dyDescent="0.15">
      <c r="A76" s="240">
        <v>9</v>
      </c>
      <c r="B76" s="883" t="s">
        <v>588</v>
      </c>
      <c r="C76" s="884"/>
      <c r="D76" s="884"/>
      <c r="E76" s="884"/>
      <c r="F76" s="884"/>
      <c r="G76" s="884"/>
      <c r="H76" s="884"/>
      <c r="I76" s="884"/>
      <c r="J76" s="884"/>
      <c r="K76" s="884"/>
      <c r="L76" s="884"/>
      <c r="M76" s="884"/>
      <c r="N76" s="884"/>
      <c r="O76" s="884"/>
      <c r="P76" s="885"/>
      <c r="Q76" s="886">
        <v>147774.307684</v>
      </c>
      <c r="R76" s="887"/>
      <c r="S76" s="887"/>
      <c r="T76" s="887"/>
      <c r="U76" s="839"/>
      <c r="V76" s="888">
        <v>139655.58962799999</v>
      </c>
      <c r="W76" s="887"/>
      <c r="X76" s="887"/>
      <c r="Y76" s="887"/>
      <c r="Z76" s="839"/>
      <c r="AA76" s="888">
        <f t="shared" si="3"/>
        <v>8118.7180560000124</v>
      </c>
      <c r="AB76" s="887"/>
      <c r="AC76" s="887"/>
      <c r="AD76" s="887"/>
      <c r="AE76" s="839"/>
      <c r="AF76" s="888">
        <v>8118.7180559999997</v>
      </c>
      <c r="AG76" s="887"/>
      <c r="AH76" s="887"/>
      <c r="AI76" s="887"/>
      <c r="AJ76" s="839"/>
      <c r="AK76" s="888">
        <v>1654</v>
      </c>
      <c r="AL76" s="887"/>
      <c r="AM76" s="887"/>
      <c r="AN76" s="887"/>
      <c r="AO76" s="839"/>
      <c r="AP76" s="888" t="s">
        <v>521</v>
      </c>
      <c r="AQ76" s="887"/>
      <c r="AR76" s="887"/>
      <c r="AS76" s="887"/>
      <c r="AT76" s="839"/>
      <c r="AU76" s="888" t="s">
        <v>521</v>
      </c>
      <c r="AV76" s="887"/>
      <c r="AW76" s="887"/>
      <c r="AX76" s="887"/>
      <c r="AY76" s="839"/>
      <c r="AZ76" s="837"/>
      <c r="BA76" s="837"/>
      <c r="BB76" s="837"/>
      <c r="BC76" s="837"/>
      <c r="BD76" s="838"/>
      <c r="BE76" s="243"/>
      <c r="BF76" s="243"/>
      <c r="BG76" s="243"/>
      <c r="BH76" s="243"/>
      <c r="BI76" s="243"/>
      <c r="BJ76" s="243"/>
      <c r="BK76" s="243"/>
      <c r="BL76" s="243"/>
      <c r="BM76" s="243"/>
      <c r="BN76" s="243"/>
      <c r="BO76" s="243"/>
      <c r="BP76" s="243"/>
      <c r="BQ76" s="240">
        <v>70</v>
      </c>
      <c r="BR76" s="245"/>
      <c r="BS76" s="866"/>
      <c r="BT76" s="867"/>
      <c r="BU76" s="867"/>
      <c r="BV76" s="867"/>
      <c r="BW76" s="867"/>
      <c r="BX76" s="867"/>
      <c r="BY76" s="867"/>
      <c r="BZ76" s="867"/>
      <c r="CA76" s="867"/>
      <c r="CB76" s="867"/>
      <c r="CC76" s="867"/>
      <c r="CD76" s="867"/>
      <c r="CE76" s="867"/>
      <c r="CF76" s="867"/>
      <c r="CG76" s="872"/>
      <c r="CH76" s="869"/>
      <c r="CI76" s="870"/>
      <c r="CJ76" s="870"/>
      <c r="CK76" s="870"/>
      <c r="CL76" s="871"/>
      <c r="CM76" s="869"/>
      <c r="CN76" s="870"/>
      <c r="CO76" s="870"/>
      <c r="CP76" s="870"/>
      <c r="CQ76" s="871"/>
      <c r="CR76" s="869"/>
      <c r="CS76" s="870"/>
      <c r="CT76" s="870"/>
      <c r="CU76" s="870"/>
      <c r="CV76" s="871"/>
      <c r="CW76" s="869"/>
      <c r="CX76" s="870"/>
      <c r="CY76" s="870"/>
      <c r="CZ76" s="870"/>
      <c r="DA76" s="871"/>
      <c r="DB76" s="869"/>
      <c r="DC76" s="870"/>
      <c r="DD76" s="870"/>
      <c r="DE76" s="870"/>
      <c r="DF76" s="871"/>
      <c r="DG76" s="869"/>
      <c r="DH76" s="870"/>
      <c r="DI76" s="870"/>
      <c r="DJ76" s="870"/>
      <c r="DK76" s="871"/>
      <c r="DL76" s="869"/>
      <c r="DM76" s="870"/>
      <c r="DN76" s="870"/>
      <c r="DO76" s="870"/>
      <c r="DP76" s="871"/>
      <c r="DQ76" s="869"/>
      <c r="DR76" s="870"/>
      <c r="DS76" s="870"/>
      <c r="DT76" s="870"/>
      <c r="DU76" s="871"/>
      <c r="DV76" s="866"/>
      <c r="DW76" s="867"/>
      <c r="DX76" s="867"/>
      <c r="DY76" s="867"/>
      <c r="DZ76" s="868"/>
      <c r="EA76" s="231"/>
    </row>
    <row r="77" spans="1:131" ht="26.25" customHeight="1" x14ac:dyDescent="0.15">
      <c r="A77" s="240">
        <v>10</v>
      </c>
      <c r="B77" s="883" t="s">
        <v>589</v>
      </c>
      <c r="C77" s="884"/>
      <c r="D77" s="884"/>
      <c r="E77" s="884"/>
      <c r="F77" s="884"/>
      <c r="G77" s="884"/>
      <c r="H77" s="884"/>
      <c r="I77" s="884"/>
      <c r="J77" s="884"/>
      <c r="K77" s="884"/>
      <c r="L77" s="884"/>
      <c r="M77" s="884"/>
      <c r="N77" s="884"/>
      <c r="O77" s="884"/>
      <c r="P77" s="885"/>
      <c r="Q77" s="886">
        <v>1446.8589999999999</v>
      </c>
      <c r="R77" s="887"/>
      <c r="S77" s="887"/>
      <c r="T77" s="887"/>
      <c r="U77" s="839"/>
      <c r="V77" s="888">
        <v>1394.694</v>
      </c>
      <c r="W77" s="887"/>
      <c r="X77" s="887"/>
      <c r="Y77" s="887"/>
      <c r="Z77" s="839"/>
      <c r="AA77" s="888">
        <f t="shared" si="3"/>
        <v>52.164999999999964</v>
      </c>
      <c r="AB77" s="887"/>
      <c r="AC77" s="887"/>
      <c r="AD77" s="887"/>
      <c r="AE77" s="839"/>
      <c r="AF77" s="888">
        <v>52.164999999999999</v>
      </c>
      <c r="AG77" s="887"/>
      <c r="AH77" s="887"/>
      <c r="AI77" s="887"/>
      <c r="AJ77" s="839"/>
      <c r="AK77" s="888" t="s">
        <v>521</v>
      </c>
      <c r="AL77" s="887"/>
      <c r="AM77" s="887"/>
      <c r="AN77" s="887"/>
      <c r="AO77" s="839"/>
      <c r="AP77" s="888">
        <v>334</v>
      </c>
      <c r="AQ77" s="887"/>
      <c r="AR77" s="887"/>
      <c r="AS77" s="887"/>
      <c r="AT77" s="839"/>
      <c r="AU77" s="888">
        <v>40</v>
      </c>
      <c r="AV77" s="887"/>
      <c r="AW77" s="887"/>
      <c r="AX77" s="887"/>
      <c r="AY77" s="839"/>
      <c r="AZ77" s="837"/>
      <c r="BA77" s="837"/>
      <c r="BB77" s="837"/>
      <c r="BC77" s="837"/>
      <c r="BD77" s="838"/>
      <c r="BE77" s="243"/>
      <c r="BF77" s="243"/>
      <c r="BG77" s="243"/>
      <c r="BH77" s="243"/>
      <c r="BI77" s="243"/>
      <c r="BJ77" s="243"/>
      <c r="BK77" s="243"/>
      <c r="BL77" s="243"/>
      <c r="BM77" s="243"/>
      <c r="BN77" s="243"/>
      <c r="BO77" s="243"/>
      <c r="BP77" s="243"/>
      <c r="BQ77" s="240">
        <v>71</v>
      </c>
      <c r="BR77" s="245"/>
      <c r="BS77" s="866"/>
      <c r="BT77" s="867"/>
      <c r="BU77" s="867"/>
      <c r="BV77" s="867"/>
      <c r="BW77" s="867"/>
      <c r="BX77" s="867"/>
      <c r="BY77" s="867"/>
      <c r="BZ77" s="867"/>
      <c r="CA77" s="867"/>
      <c r="CB77" s="867"/>
      <c r="CC77" s="867"/>
      <c r="CD77" s="867"/>
      <c r="CE77" s="867"/>
      <c r="CF77" s="867"/>
      <c r="CG77" s="872"/>
      <c r="CH77" s="869"/>
      <c r="CI77" s="870"/>
      <c r="CJ77" s="870"/>
      <c r="CK77" s="870"/>
      <c r="CL77" s="871"/>
      <c r="CM77" s="869"/>
      <c r="CN77" s="870"/>
      <c r="CO77" s="870"/>
      <c r="CP77" s="870"/>
      <c r="CQ77" s="871"/>
      <c r="CR77" s="869"/>
      <c r="CS77" s="870"/>
      <c r="CT77" s="870"/>
      <c r="CU77" s="870"/>
      <c r="CV77" s="871"/>
      <c r="CW77" s="869"/>
      <c r="CX77" s="870"/>
      <c r="CY77" s="870"/>
      <c r="CZ77" s="870"/>
      <c r="DA77" s="871"/>
      <c r="DB77" s="869"/>
      <c r="DC77" s="870"/>
      <c r="DD77" s="870"/>
      <c r="DE77" s="870"/>
      <c r="DF77" s="871"/>
      <c r="DG77" s="869"/>
      <c r="DH77" s="870"/>
      <c r="DI77" s="870"/>
      <c r="DJ77" s="870"/>
      <c r="DK77" s="871"/>
      <c r="DL77" s="869"/>
      <c r="DM77" s="870"/>
      <c r="DN77" s="870"/>
      <c r="DO77" s="870"/>
      <c r="DP77" s="871"/>
      <c r="DQ77" s="869"/>
      <c r="DR77" s="870"/>
      <c r="DS77" s="870"/>
      <c r="DT77" s="870"/>
      <c r="DU77" s="871"/>
      <c r="DV77" s="866"/>
      <c r="DW77" s="867"/>
      <c r="DX77" s="867"/>
      <c r="DY77" s="867"/>
      <c r="DZ77" s="868"/>
      <c r="EA77" s="231"/>
    </row>
    <row r="78" spans="1:131" ht="26.25" customHeight="1" x14ac:dyDescent="0.15">
      <c r="A78" s="240">
        <v>11</v>
      </c>
      <c r="B78" s="883"/>
      <c r="C78" s="884"/>
      <c r="D78" s="884"/>
      <c r="E78" s="884"/>
      <c r="F78" s="884"/>
      <c r="G78" s="884"/>
      <c r="H78" s="884"/>
      <c r="I78" s="884"/>
      <c r="J78" s="884"/>
      <c r="K78" s="884"/>
      <c r="L78" s="884"/>
      <c r="M78" s="884"/>
      <c r="N78" s="884"/>
      <c r="O78" s="884"/>
      <c r="P78" s="885"/>
      <c r="Q78" s="889"/>
      <c r="R78" s="840"/>
      <c r="S78" s="840"/>
      <c r="T78" s="840"/>
      <c r="U78" s="840"/>
      <c r="V78" s="840"/>
      <c r="W78" s="840"/>
      <c r="X78" s="840"/>
      <c r="Y78" s="840"/>
      <c r="Z78" s="840"/>
      <c r="AA78" s="840"/>
      <c r="AB78" s="840"/>
      <c r="AC78" s="840"/>
      <c r="AD78" s="840"/>
      <c r="AE78" s="840"/>
      <c r="AF78" s="840"/>
      <c r="AG78" s="840"/>
      <c r="AH78" s="840"/>
      <c r="AI78" s="840"/>
      <c r="AJ78" s="840"/>
      <c r="AK78" s="840"/>
      <c r="AL78" s="840"/>
      <c r="AM78" s="840"/>
      <c r="AN78" s="840"/>
      <c r="AO78" s="840"/>
      <c r="AP78" s="840"/>
      <c r="AQ78" s="840"/>
      <c r="AR78" s="840"/>
      <c r="AS78" s="840"/>
      <c r="AT78" s="840"/>
      <c r="AU78" s="840"/>
      <c r="AV78" s="840"/>
      <c r="AW78" s="840"/>
      <c r="AX78" s="840"/>
      <c r="AY78" s="840"/>
      <c r="AZ78" s="837"/>
      <c r="BA78" s="837"/>
      <c r="BB78" s="837"/>
      <c r="BC78" s="837"/>
      <c r="BD78" s="838"/>
      <c r="BE78" s="243"/>
      <c r="BF78" s="243"/>
      <c r="BG78" s="243"/>
      <c r="BH78" s="243"/>
      <c r="BI78" s="243"/>
      <c r="BJ78" s="231"/>
      <c r="BK78" s="231"/>
      <c r="BL78" s="231"/>
      <c r="BM78" s="231"/>
      <c r="BN78" s="231"/>
      <c r="BO78" s="243"/>
      <c r="BP78" s="243"/>
      <c r="BQ78" s="240">
        <v>72</v>
      </c>
      <c r="BR78" s="245"/>
      <c r="BS78" s="866"/>
      <c r="BT78" s="867"/>
      <c r="BU78" s="867"/>
      <c r="BV78" s="867"/>
      <c r="BW78" s="867"/>
      <c r="BX78" s="867"/>
      <c r="BY78" s="867"/>
      <c r="BZ78" s="867"/>
      <c r="CA78" s="867"/>
      <c r="CB78" s="867"/>
      <c r="CC78" s="867"/>
      <c r="CD78" s="867"/>
      <c r="CE78" s="867"/>
      <c r="CF78" s="867"/>
      <c r="CG78" s="872"/>
      <c r="CH78" s="869"/>
      <c r="CI78" s="870"/>
      <c r="CJ78" s="870"/>
      <c r="CK78" s="870"/>
      <c r="CL78" s="871"/>
      <c r="CM78" s="869"/>
      <c r="CN78" s="870"/>
      <c r="CO78" s="870"/>
      <c r="CP78" s="870"/>
      <c r="CQ78" s="871"/>
      <c r="CR78" s="869"/>
      <c r="CS78" s="870"/>
      <c r="CT78" s="870"/>
      <c r="CU78" s="870"/>
      <c r="CV78" s="871"/>
      <c r="CW78" s="869"/>
      <c r="CX78" s="870"/>
      <c r="CY78" s="870"/>
      <c r="CZ78" s="870"/>
      <c r="DA78" s="871"/>
      <c r="DB78" s="869"/>
      <c r="DC78" s="870"/>
      <c r="DD78" s="870"/>
      <c r="DE78" s="870"/>
      <c r="DF78" s="871"/>
      <c r="DG78" s="869"/>
      <c r="DH78" s="870"/>
      <c r="DI78" s="870"/>
      <c r="DJ78" s="870"/>
      <c r="DK78" s="871"/>
      <c r="DL78" s="869"/>
      <c r="DM78" s="870"/>
      <c r="DN78" s="870"/>
      <c r="DO78" s="870"/>
      <c r="DP78" s="871"/>
      <c r="DQ78" s="869"/>
      <c r="DR78" s="870"/>
      <c r="DS78" s="870"/>
      <c r="DT78" s="870"/>
      <c r="DU78" s="871"/>
      <c r="DV78" s="866"/>
      <c r="DW78" s="867"/>
      <c r="DX78" s="867"/>
      <c r="DY78" s="867"/>
      <c r="DZ78" s="868"/>
      <c r="EA78" s="231"/>
    </row>
    <row r="79" spans="1:131" ht="26.25" customHeight="1" x14ac:dyDescent="0.15">
      <c r="A79" s="240">
        <v>12</v>
      </c>
      <c r="B79" s="883"/>
      <c r="C79" s="884"/>
      <c r="D79" s="884"/>
      <c r="E79" s="884"/>
      <c r="F79" s="884"/>
      <c r="G79" s="884"/>
      <c r="H79" s="884"/>
      <c r="I79" s="884"/>
      <c r="J79" s="884"/>
      <c r="K79" s="884"/>
      <c r="L79" s="884"/>
      <c r="M79" s="884"/>
      <c r="N79" s="884"/>
      <c r="O79" s="884"/>
      <c r="P79" s="885"/>
      <c r="Q79" s="889"/>
      <c r="R79" s="840"/>
      <c r="S79" s="840"/>
      <c r="T79" s="840"/>
      <c r="U79" s="840"/>
      <c r="V79" s="840"/>
      <c r="W79" s="840"/>
      <c r="X79" s="840"/>
      <c r="Y79" s="840"/>
      <c r="Z79" s="840"/>
      <c r="AA79" s="840"/>
      <c r="AB79" s="840"/>
      <c r="AC79" s="840"/>
      <c r="AD79" s="840"/>
      <c r="AE79" s="840"/>
      <c r="AF79" s="840"/>
      <c r="AG79" s="840"/>
      <c r="AH79" s="840"/>
      <c r="AI79" s="840"/>
      <c r="AJ79" s="840"/>
      <c r="AK79" s="840"/>
      <c r="AL79" s="840"/>
      <c r="AM79" s="840"/>
      <c r="AN79" s="840"/>
      <c r="AO79" s="840"/>
      <c r="AP79" s="840"/>
      <c r="AQ79" s="840"/>
      <c r="AR79" s="840"/>
      <c r="AS79" s="840"/>
      <c r="AT79" s="840"/>
      <c r="AU79" s="840"/>
      <c r="AV79" s="840"/>
      <c r="AW79" s="840"/>
      <c r="AX79" s="840"/>
      <c r="AY79" s="840"/>
      <c r="AZ79" s="837"/>
      <c r="BA79" s="837"/>
      <c r="BB79" s="837"/>
      <c r="BC79" s="837"/>
      <c r="BD79" s="838"/>
      <c r="BE79" s="243"/>
      <c r="BF79" s="243"/>
      <c r="BG79" s="243"/>
      <c r="BH79" s="243"/>
      <c r="BI79" s="243"/>
      <c r="BJ79" s="231"/>
      <c r="BK79" s="231"/>
      <c r="BL79" s="231"/>
      <c r="BM79" s="231"/>
      <c r="BN79" s="231"/>
      <c r="BO79" s="243"/>
      <c r="BP79" s="243"/>
      <c r="BQ79" s="240">
        <v>73</v>
      </c>
      <c r="BR79" s="245"/>
      <c r="BS79" s="866"/>
      <c r="BT79" s="867"/>
      <c r="BU79" s="867"/>
      <c r="BV79" s="867"/>
      <c r="BW79" s="867"/>
      <c r="BX79" s="867"/>
      <c r="BY79" s="867"/>
      <c r="BZ79" s="867"/>
      <c r="CA79" s="867"/>
      <c r="CB79" s="867"/>
      <c r="CC79" s="867"/>
      <c r="CD79" s="867"/>
      <c r="CE79" s="867"/>
      <c r="CF79" s="867"/>
      <c r="CG79" s="872"/>
      <c r="CH79" s="869"/>
      <c r="CI79" s="870"/>
      <c r="CJ79" s="870"/>
      <c r="CK79" s="870"/>
      <c r="CL79" s="871"/>
      <c r="CM79" s="869"/>
      <c r="CN79" s="870"/>
      <c r="CO79" s="870"/>
      <c r="CP79" s="870"/>
      <c r="CQ79" s="871"/>
      <c r="CR79" s="869"/>
      <c r="CS79" s="870"/>
      <c r="CT79" s="870"/>
      <c r="CU79" s="870"/>
      <c r="CV79" s="871"/>
      <c r="CW79" s="869"/>
      <c r="CX79" s="870"/>
      <c r="CY79" s="870"/>
      <c r="CZ79" s="870"/>
      <c r="DA79" s="871"/>
      <c r="DB79" s="869"/>
      <c r="DC79" s="870"/>
      <c r="DD79" s="870"/>
      <c r="DE79" s="870"/>
      <c r="DF79" s="871"/>
      <c r="DG79" s="869"/>
      <c r="DH79" s="870"/>
      <c r="DI79" s="870"/>
      <c r="DJ79" s="870"/>
      <c r="DK79" s="871"/>
      <c r="DL79" s="869"/>
      <c r="DM79" s="870"/>
      <c r="DN79" s="870"/>
      <c r="DO79" s="870"/>
      <c r="DP79" s="871"/>
      <c r="DQ79" s="869"/>
      <c r="DR79" s="870"/>
      <c r="DS79" s="870"/>
      <c r="DT79" s="870"/>
      <c r="DU79" s="871"/>
      <c r="DV79" s="866"/>
      <c r="DW79" s="867"/>
      <c r="DX79" s="867"/>
      <c r="DY79" s="867"/>
      <c r="DZ79" s="868"/>
      <c r="EA79" s="231"/>
    </row>
    <row r="80" spans="1:131" ht="26.25" customHeight="1" x14ac:dyDescent="0.15">
      <c r="A80" s="240">
        <v>13</v>
      </c>
      <c r="B80" s="883"/>
      <c r="C80" s="884"/>
      <c r="D80" s="884"/>
      <c r="E80" s="884"/>
      <c r="F80" s="884"/>
      <c r="G80" s="884"/>
      <c r="H80" s="884"/>
      <c r="I80" s="884"/>
      <c r="J80" s="884"/>
      <c r="K80" s="884"/>
      <c r="L80" s="884"/>
      <c r="M80" s="884"/>
      <c r="N80" s="884"/>
      <c r="O80" s="884"/>
      <c r="P80" s="885"/>
      <c r="Q80" s="889"/>
      <c r="R80" s="840"/>
      <c r="S80" s="840"/>
      <c r="T80" s="840"/>
      <c r="U80" s="840"/>
      <c r="V80" s="840"/>
      <c r="W80" s="840"/>
      <c r="X80" s="840"/>
      <c r="Y80" s="840"/>
      <c r="Z80" s="840"/>
      <c r="AA80" s="840"/>
      <c r="AB80" s="840"/>
      <c r="AC80" s="840"/>
      <c r="AD80" s="840"/>
      <c r="AE80" s="840"/>
      <c r="AF80" s="840"/>
      <c r="AG80" s="840"/>
      <c r="AH80" s="840"/>
      <c r="AI80" s="840"/>
      <c r="AJ80" s="840"/>
      <c r="AK80" s="840"/>
      <c r="AL80" s="840"/>
      <c r="AM80" s="840"/>
      <c r="AN80" s="840"/>
      <c r="AO80" s="840"/>
      <c r="AP80" s="840"/>
      <c r="AQ80" s="840"/>
      <c r="AR80" s="840"/>
      <c r="AS80" s="840"/>
      <c r="AT80" s="840"/>
      <c r="AU80" s="840"/>
      <c r="AV80" s="840"/>
      <c r="AW80" s="840"/>
      <c r="AX80" s="840"/>
      <c r="AY80" s="840"/>
      <c r="AZ80" s="837"/>
      <c r="BA80" s="837"/>
      <c r="BB80" s="837"/>
      <c r="BC80" s="837"/>
      <c r="BD80" s="838"/>
      <c r="BE80" s="243"/>
      <c r="BF80" s="243"/>
      <c r="BG80" s="243"/>
      <c r="BH80" s="243"/>
      <c r="BI80" s="243"/>
      <c r="BJ80" s="243"/>
      <c r="BK80" s="243"/>
      <c r="BL80" s="243"/>
      <c r="BM80" s="243"/>
      <c r="BN80" s="243"/>
      <c r="BO80" s="243"/>
      <c r="BP80" s="243"/>
      <c r="BQ80" s="240">
        <v>74</v>
      </c>
      <c r="BR80" s="245"/>
      <c r="BS80" s="866"/>
      <c r="BT80" s="867"/>
      <c r="BU80" s="867"/>
      <c r="BV80" s="867"/>
      <c r="BW80" s="867"/>
      <c r="BX80" s="867"/>
      <c r="BY80" s="867"/>
      <c r="BZ80" s="867"/>
      <c r="CA80" s="867"/>
      <c r="CB80" s="867"/>
      <c r="CC80" s="867"/>
      <c r="CD80" s="867"/>
      <c r="CE80" s="867"/>
      <c r="CF80" s="867"/>
      <c r="CG80" s="872"/>
      <c r="CH80" s="869"/>
      <c r="CI80" s="870"/>
      <c r="CJ80" s="870"/>
      <c r="CK80" s="870"/>
      <c r="CL80" s="871"/>
      <c r="CM80" s="869"/>
      <c r="CN80" s="870"/>
      <c r="CO80" s="870"/>
      <c r="CP80" s="870"/>
      <c r="CQ80" s="871"/>
      <c r="CR80" s="869"/>
      <c r="CS80" s="870"/>
      <c r="CT80" s="870"/>
      <c r="CU80" s="870"/>
      <c r="CV80" s="871"/>
      <c r="CW80" s="869"/>
      <c r="CX80" s="870"/>
      <c r="CY80" s="870"/>
      <c r="CZ80" s="870"/>
      <c r="DA80" s="871"/>
      <c r="DB80" s="869"/>
      <c r="DC80" s="870"/>
      <c r="DD80" s="870"/>
      <c r="DE80" s="870"/>
      <c r="DF80" s="871"/>
      <c r="DG80" s="869"/>
      <c r="DH80" s="870"/>
      <c r="DI80" s="870"/>
      <c r="DJ80" s="870"/>
      <c r="DK80" s="871"/>
      <c r="DL80" s="869"/>
      <c r="DM80" s="870"/>
      <c r="DN80" s="870"/>
      <c r="DO80" s="870"/>
      <c r="DP80" s="871"/>
      <c r="DQ80" s="869"/>
      <c r="DR80" s="870"/>
      <c r="DS80" s="870"/>
      <c r="DT80" s="870"/>
      <c r="DU80" s="871"/>
      <c r="DV80" s="866"/>
      <c r="DW80" s="867"/>
      <c r="DX80" s="867"/>
      <c r="DY80" s="867"/>
      <c r="DZ80" s="868"/>
      <c r="EA80" s="231"/>
    </row>
    <row r="81" spans="1:131" ht="26.25" customHeight="1" x14ac:dyDescent="0.15">
      <c r="A81" s="240">
        <v>14</v>
      </c>
      <c r="B81" s="883"/>
      <c r="C81" s="884"/>
      <c r="D81" s="884"/>
      <c r="E81" s="884"/>
      <c r="F81" s="884"/>
      <c r="G81" s="884"/>
      <c r="H81" s="884"/>
      <c r="I81" s="884"/>
      <c r="J81" s="884"/>
      <c r="K81" s="884"/>
      <c r="L81" s="884"/>
      <c r="M81" s="884"/>
      <c r="N81" s="884"/>
      <c r="O81" s="884"/>
      <c r="P81" s="885"/>
      <c r="Q81" s="889"/>
      <c r="R81" s="840"/>
      <c r="S81" s="840"/>
      <c r="T81" s="840"/>
      <c r="U81" s="840"/>
      <c r="V81" s="840"/>
      <c r="W81" s="840"/>
      <c r="X81" s="840"/>
      <c r="Y81" s="840"/>
      <c r="Z81" s="840"/>
      <c r="AA81" s="840"/>
      <c r="AB81" s="840"/>
      <c r="AC81" s="840"/>
      <c r="AD81" s="840"/>
      <c r="AE81" s="840"/>
      <c r="AF81" s="840"/>
      <c r="AG81" s="840"/>
      <c r="AH81" s="840"/>
      <c r="AI81" s="840"/>
      <c r="AJ81" s="840"/>
      <c r="AK81" s="840"/>
      <c r="AL81" s="840"/>
      <c r="AM81" s="840"/>
      <c r="AN81" s="840"/>
      <c r="AO81" s="840"/>
      <c r="AP81" s="840"/>
      <c r="AQ81" s="840"/>
      <c r="AR81" s="840"/>
      <c r="AS81" s="840"/>
      <c r="AT81" s="840"/>
      <c r="AU81" s="840"/>
      <c r="AV81" s="840"/>
      <c r="AW81" s="840"/>
      <c r="AX81" s="840"/>
      <c r="AY81" s="840"/>
      <c r="AZ81" s="837"/>
      <c r="BA81" s="837"/>
      <c r="BB81" s="837"/>
      <c r="BC81" s="837"/>
      <c r="BD81" s="838"/>
      <c r="BE81" s="243"/>
      <c r="BF81" s="243"/>
      <c r="BG81" s="243"/>
      <c r="BH81" s="243"/>
      <c r="BI81" s="243"/>
      <c r="BJ81" s="243"/>
      <c r="BK81" s="243"/>
      <c r="BL81" s="243"/>
      <c r="BM81" s="243"/>
      <c r="BN81" s="243"/>
      <c r="BO81" s="243"/>
      <c r="BP81" s="243"/>
      <c r="BQ81" s="240">
        <v>75</v>
      </c>
      <c r="BR81" s="245"/>
      <c r="BS81" s="866"/>
      <c r="BT81" s="867"/>
      <c r="BU81" s="867"/>
      <c r="BV81" s="867"/>
      <c r="BW81" s="867"/>
      <c r="BX81" s="867"/>
      <c r="BY81" s="867"/>
      <c r="BZ81" s="867"/>
      <c r="CA81" s="867"/>
      <c r="CB81" s="867"/>
      <c r="CC81" s="867"/>
      <c r="CD81" s="867"/>
      <c r="CE81" s="867"/>
      <c r="CF81" s="867"/>
      <c r="CG81" s="872"/>
      <c r="CH81" s="869"/>
      <c r="CI81" s="870"/>
      <c r="CJ81" s="870"/>
      <c r="CK81" s="870"/>
      <c r="CL81" s="871"/>
      <c r="CM81" s="869"/>
      <c r="CN81" s="870"/>
      <c r="CO81" s="870"/>
      <c r="CP81" s="870"/>
      <c r="CQ81" s="871"/>
      <c r="CR81" s="869"/>
      <c r="CS81" s="870"/>
      <c r="CT81" s="870"/>
      <c r="CU81" s="870"/>
      <c r="CV81" s="871"/>
      <c r="CW81" s="869"/>
      <c r="CX81" s="870"/>
      <c r="CY81" s="870"/>
      <c r="CZ81" s="870"/>
      <c r="DA81" s="871"/>
      <c r="DB81" s="869"/>
      <c r="DC81" s="870"/>
      <c r="DD81" s="870"/>
      <c r="DE81" s="870"/>
      <c r="DF81" s="871"/>
      <c r="DG81" s="869"/>
      <c r="DH81" s="870"/>
      <c r="DI81" s="870"/>
      <c r="DJ81" s="870"/>
      <c r="DK81" s="871"/>
      <c r="DL81" s="869"/>
      <c r="DM81" s="870"/>
      <c r="DN81" s="870"/>
      <c r="DO81" s="870"/>
      <c r="DP81" s="871"/>
      <c r="DQ81" s="869"/>
      <c r="DR81" s="870"/>
      <c r="DS81" s="870"/>
      <c r="DT81" s="870"/>
      <c r="DU81" s="871"/>
      <c r="DV81" s="866"/>
      <c r="DW81" s="867"/>
      <c r="DX81" s="867"/>
      <c r="DY81" s="867"/>
      <c r="DZ81" s="868"/>
      <c r="EA81" s="231"/>
    </row>
    <row r="82" spans="1:131" ht="26.25" customHeight="1" x14ac:dyDescent="0.15">
      <c r="A82" s="240">
        <v>15</v>
      </c>
      <c r="B82" s="883"/>
      <c r="C82" s="884"/>
      <c r="D82" s="884"/>
      <c r="E82" s="884"/>
      <c r="F82" s="884"/>
      <c r="G82" s="884"/>
      <c r="H82" s="884"/>
      <c r="I82" s="884"/>
      <c r="J82" s="884"/>
      <c r="K82" s="884"/>
      <c r="L82" s="884"/>
      <c r="M82" s="884"/>
      <c r="N82" s="884"/>
      <c r="O82" s="884"/>
      <c r="P82" s="885"/>
      <c r="Q82" s="889"/>
      <c r="R82" s="840"/>
      <c r="S82" s="840"/>
      <c r="T82" s="840"/>
      <c r="U82" s="840"/>
      <c r="V82" s="840"/>
      <c r="W82" s="840"/>
      <c r="X82" s="840"/>
      <c r="Y82" s="840"/>
      <c r="Z82" s="840"/>
      <c r="AA82" s="840"/>
      <c r="AB82" s="840"/>
      <c r="AC82" s="840"/>
      <c r="AD82" s="840"/>
      <c r="AE82" s="840"/>
      <c r="AF82" s="840"/>
      <c r="AG82" s="840"/>
      <c r="AH82" s="840"/>
      <c r="AI82" s="840"/>
      <c r="AJ82" s="840"/>
      <c r="AK82" s="840"/>
      <c r="AL82" s="840"/>
      <c r="AM82" s="840"/>
      <c r="AN82" s="840"/>
      <c r="AO82" s="840"/>
      <c r="AP82" s="840"/>
      <c r="AQ82" s="840"/>
      <c r="AR82" s="840"/>
      <c r="AS82" s="840"/>
      <c r="AT82" s="840"/>
      <c r="AU82" s="840"/>
      <c r="AV82" s="840"/>
      <c r="AW82" s="840"/>
      <c r="AX82" s="840"/>
      <c r="AY82" s="840"/>
      <c r="AZ82" s="837"/>
      <c r="BA82" s="837"/>
      <c r="BB82" s="837"/>
      <c r="BC82" s="837"/>
      <c r="BD82" s="838"/>
      <c r="BE82" s="243"/>
      <c r="BF82" s="243"/>
      <c r="BG82" s="243"/>
      <c r="BH82" s="243"/>
      <c r="BI82" s="243"/>
      <c r="BJ82" s="243"/>
      <c r="BK82" s="243"/>
      <c r="BL82" s="243"/>
      <c r="BM82" s="243"/>
      <c r="BN82" s="243"/>
      <c r="BO82" s="243"/>
      <c r="BP82" s="243"/>
      <c r="BQ82" s="240">
        <v>76</v>
      </c>
      <c r="BR82" s="245"/>
      <c r="BS82" s="866"/>
      <c r="BT82" s="867"/>
      <c r="BU82" s="867"/>
      <c r="BV82" s="867"/>
      <c r="BW82" s="867"/>
      <c r="BX82" s="867"/>
      <c r="BY82" s="867"/>
      <c r="BZ82" s="867"/>
      <c r="CA82" s="867"/>
      <c r="CB82" s="867"/>
      <c r="CC82" s="867"/>
      <c r="CD82" s="867"/>
      <c r="CE82" s="867"/>
      <c r="CF82" s="867"/>
      <c r="CG82" s="872"/>
      <c r="CH82" s="869"/>
      <c r="CI82" s="870"/>
      <c r="CJ82" s="870"/>
      <c r="CK82" s="870"/>
      <c r="CL82" s="871"/>
      <c r="CM82" s="869"/>
      <c r="CN82" s="870"/>
      <c r="CO82" s="870"/>
      <c r="CP82" s="870"/>
      <c r="CQ82" s="871"/>
      <c r="CR82" s="869"/>
      <c r="CS82" s="870"/>
      <c r="CT82" s="870"/>
      <c r="CU82" s="870"/>
      <c r="CV82" s="871"/>
      <c r="CW82" s="869"/>
      <c r="CX82" s="870"/>
      <c r="CY82" s="870"/>
      <c r="CZ82" s="870"/>
      <c r="DA82" s="871"/>
      <c r="DB82" s="869"/>
      <c r="DC82" s="870"/>
      <c r="DD82" s="870"/>
      <c r="DE82" s="870"/>
      <c r="DF82" s="871"/>
      <c r="DG82" s="869"/>
      <c r="DH82" s="870"/>
      <c r="DI82" s="870"/>
      <c r="DJ82" s="870"/>
      <c r="DK82" s="871"/>
      <c r="DL82" s="869"/>
      <c r="DM82" s="870"/>
      <c r="DN82" s="870"/>
      <c r="DO82" s="870"/>
      <c r="DP82" s="871"/>
      <c r="DQ82" s="869"/>
      <c r="DR82" s="870"/>
      <c r="DS82" s="870"/>
      <c r="DT82" s="870"/>
      <c r="DU82" s="871"/>
      <c r="DV82" s="866"/>
      <c r="DW82" s="867"/>
      <c r="DX82" s="867"/>
      <c r="DY82" s="867"/>
      <c r="DZ82" s="868"/>
      <c r="EA82" s="231"/>
    </row>
    <row r="83" spans="1:131" ht="26.25" customHeight="1" x14ac:dyDescent="0.15">
      <c r="A83" s="240">
        <v>16</v>
      </c>
      <c r="B83" s="883"/>
      <c r="C83" s="884"/>
      <c r="D83" s="884"/>
      <c r="E83" s="884"/>
      <c r="F83" s="884"/>
      <c r="G83" s="884"/>
      <c r="H83" s="884"/>
      <c r="I83" s="884"/>
      <c r="J83" s="884"/>
      <c r="K83" s="884"/>
      <c r="L83" s="884"/>
      <c r="M83" s="884"/>
      <c r="N83" s="884"/>
      <c r="O83" s="884"/>
      <c r="P83" s="885"/>
      <c r="Q83" s="889"/>
      <c r="R83" s="840"/>
      <c r="S83" s="840"/>
      <c r="T83" s="840"/>
      <c r="U83" s="840"/>
      <c r="V83" s="840"/>
      <c r="W83" s="840"/>
      <c r="X83" s="840"/>
      <c r="Y83" s="840"/>
      <c r="Z83" s="840"/>
      <c r="AA83" s="840"/>
      <c r="AB83" s="840"/>
      <c r="AC83" s="840"/>
      <c r="AD83" s="840"/>
      <c r="AE83" s="840"/>
      <c r="AF83" s="840"/>
      <c r="AG83" s="840"/>
      <c r="AH83" s="840"/>
      <c r="AI83" s="840"/>
      <c r="AJ83" s="840"/>
      <c r="AK83" s="840"/>
      <c r="AL83" s="840"/>
      <c r="AM83" s="840"/>
      <c r="AN83" s="840"/>
      <c r="AO83" s="840"/>
      <c r="AP83" s="840"/>
      <c r="AQ83" s="840"/>
      <c r="AR83" s="840"/>
      <c r="AS83" s="840"/>
      <c r="AT83" s="840"/>
      <c r="AU83" s="840"/>
      <c r="AV83" s="840"/>
      <c r="AW83" s="840"/>
      <c r="AX83" s="840"/>
      <c r="AY83" s="840"/>
      <c r="AZ83" s="837"/>
      <c r="BA83" s="837"/>
      <c r="BB83" s="837"/>
      <c r="BC83" s="837"/>
      <c r="BD83" s="838"/>
      <c r="BE83" s="243"/>
      <c r="BF83" s="243"/>
      <c r="BG83" s="243"/>
      <c r="BH83" s="243"/>
      <c r="BI83" s="243"/>
      <c r="BJ83" s="243"/>
      <c r="BK83" s="243"/>
      <c r="BL83" s="243"/>
      <c r="BM83" s="243"/>
      <c r="BN83" s="243"/>
      <c r="BO83" s="243"/>
      <c r="BP83" s="243"/>
      <c r="BQ83" s="240">
        <v>77</v>
      </c>
      <c r="BR83" s="245"/>
      <c r="BS83" s="866"/>
      <c r="BT83" s="867"/>
      <c r="BU83" s="867"/>
      <c r="BV83" s="867"/>
      <c r="BW83" s="867"/>
      <c r="BX83" s="867"/>
      <c r="BY83" s="867"/>
      <c r="BZ83" s="867"/>
      <c r="CA83" s="867"/>
      <c r="CB83" s="867"/>
      <c r="CC83" s="867"/>
      <c r="CD83" s="867"/>
      <c r="CE83" s="867"/>
      <c r="CF83" s="867"/>
      <c r="CG83" s="872"/>
      <c r="CH83" s="869"/>
      <c r="CI83" s="870"/>
      <c r="CJ83" s="870"/>
      <c r="CK83" s="870"/>
      <c r="CL83" s="871"/>
      <c r="CM83" s="869"/>
      <c r="CN83" s="870"/>
      <c r="CO83" s="870"/>
      <c r="CP83" s="870"/>
      <c r="CQ83" s="871"/>
      <c r="CR83" s="869"/>
      <c r="CS83" s="870"/>
      <c r="CT83" s="870"/>
      <c r="CU83" s="870"/>
      <c r="CV83" s="871"/>
      <c r="CW83" s="869"/>
      <c r="CX83" s="870"/>
      <c r="CY83" s="870"/>
      <c r="CZ83" s="870"/>
      <c r="DA83" s="871"/>
      <c r="DB83" s="869"/>
      <c r="DC83" s="870"/>
      <c r="DD83" s="870"/>
      <c r="DE83" s="870"/>
      <c r="DF83" s="871"/>
      <c r="DG83" s="869"/>
      <c r="DH83" s="870"/>
      <c r="DI83" s="870"/>
      <c r="DJ83" s="870"/>
      <c r="DK83" s="871"/>
      <c r="DL83" s="869"/>
      <c r="DM83" s="870"/>
      <c r="DN83" s="870"/>
      <c r="DO83" s="870"/>
      <c r="DP83" s="871"/>
      <c r="DQ83" s="869"/>
      <c r="DR83" s="870"/>
      <c r="DS83" s="870"/>
      <c r="DT83" s="870"/>
      <c r="DU83" s="871"/>
      <c r="DV83" s="866"/>
      <c r="DW83" s="867"/>
      <c r="DX83" s="867"/>
      <c r="DY83" s="867"/>
      <c r="DZ83" s="868"/>
      <c r="EA83" s="231"/>
    </row>
    <row r="84" spans="1:131" ht="26.25" customHeight="1" x14ac:dyDescent="0.15">
      <c r="A84" s="240">
        <v>17</v>
      </c>
      <c r="B84" s="883"/>
      <c r="C84" s="884"/>
      <c r="D84" s="884"/>
      <c r="E84" s="884"/>
      <c r="F84" s="884"/>
      <c r="G84" s="884"/>
      <c r="H84" s="884"/>
      <c r="I84" s="884"/>
      <c r="J84" s="884"/>
      <c r="K84" s="884"/>
      <c r="L84" s="884"/>
      <c r="M84" s="884"/>
      <c r="N84" s="884"/>
      <c r="O84" s="884"/>
      <c r="P84" s="885"/>
      <c r="Q84" s="889"/>
      <c r="R84" s="840"/>
      <c r="S84" s="840"/>
      <c r="T84" s="840"/>
      <c r="U84" s="840"/>
      <c r="V84" s="840"/>
      <c r="W84" s="840"/>
      <c r="X84" s="840"/>
      <c r="Y84" s="840"/>
      <c r="Z84" s="840"/>
      <c r="AA84" s="840"/>
      <c r="AB84" s="840"/>
      <c r="AC84" s="840"/>
      <c r="AD84" s="840"/>
      <c r="AE84" s="840"/>
      <c r="AF84" s="840"/>
      <c r="AG84" s="840"/>
      <c r="AH84" s="840"/>
      <c r="AI84" s="840"/>
      <c r="AJ84" s="840"/>
      <c r="AK84" s="840"/>
      <c r="AL84" s="840"/>
      <c r="AM84" s="840"/>
      <c r="AN84" s="840"/>
      <c r="AO84" s="840"/>
      <c r="AP84" s="840"/>
      <c r="AQ84" s="840"/>
      <c r="AR84" s="840"/>
      <c r="AS84" s="840"/>
      <c r="AT84" s="840"/>
      <c r="AU84" s="840"/>
      <c r="AV84" s="840"/>
      <c r="AW84" s="840"/>
      <c r="AX84" s="840"/>
      <c r="AY84" s="840"/>
      <c r="AZ84" s="837"/>
      <c r="BA84" s="837"/>
      <c r="BB84" s="837"/>
      <c r="BC84" s="837"/>
      <c r="BD84" s="838"/>
      <c r="BE84" s="243"/>
      <c r="BF84" s="243"/>
      <c r="BG84" s="243"/>
      <c r="BH84" s="243"/>
      <c r="BI84" s="243"/>
      <c r="BJ84" s="243"/>
      <c r="BK84" s="243"/>
      <c r="BL84" s="243"/>
      <c r="BM84" s="243"/>
      <c r="BN84" s="243"/>
      <c r="BO84" s="243"/>
      <c r="BP84" s="243"/>
      <c r="BQ84" s="240">
        <v>78</v>
      </c>
      <c r="BR84" s="245"/>
      <c r="BS84" s="866"/>
      <c r="BT84" s="867"/>
      <c r="BU84" s="867"/>
      <c r="BV84" s="867"/>
      <c r="BW84" s="867"/>
      <c r="BX84" s="867"/>
      <c r="BY84" s="867"/>
      <c r="BZ84" s="867"/>
      <c r="CA84" s="867"/>
      <c r="CB84" s="867"/>
      <c r="CC84" s="867"/>
      <c r="CD84" s="867"/>
      <c r="CE84" s="867"/>
      <c r="CF84" s="867"/>
      <c r="CG84" s="872"/>
      <c r="CH84" s="869"/>
      <c r="CI84" s="870"/>
      <c r="CJ84" s="870"/>
      <c r="CK84" s="870"/>
      <c r="CL84" s="871"/>
      <c r="CM84" s="869"/>
      <c r="CN84" s="870"/>
      <c r="CO84" s="870"/>
      <c r="CP84" s="870"/>
      <c r="CQ84" s="871"/>
      <c r="CR84" s="869"/>
      <c r="CS84" s="870"/>
      <c r="CT84" s="870"/>
      <c r="CU84" s="870"/>
      <c r="CV84" s="871"/>
      <c r="CW84" s="869"/>
      <c r="CX84" s="870"/>
      <c r="CY84" s="870"/>
      <c r="CZ84" s="870"/>
      <c r="DA84" s="871"/>
      <c r="DB84" s="869"/>
      <c r="DC84" s="870"/>
      <c r="DD84" s="870"/>
      <c r="DE84" s="870"/>
      <c r="DF84" s="871"/>
      <c r="DG84" s="869"/>
      <c r="DH84" s="870"/>
      <c r="DI84" s="870"/>
      <c r="DJ84" s="870"/>
      <c r="DK84" s="871"/>
      <c r="DL84" s="869"/>
      <c r="DM84" s="870"/>
      <c r="DN84" s="870"/>
      <c r="DO84" s="870"/>
      <c r="DP84" s="871"/>
      <c r="DQ84" s="869"/>
      <c r="DR84" s="870"/>
      <c r="DS84" s="870"/>
      <c r="DT84" s="870"/>
      <c r="DU84" s="871"/>
      <c r="DV84" s="866"/>
      <c r="DW84" s="867"/>
      <c r="DX84" s="867"/>
      <c r="DY84" s="867"/>
      <c r="DZ84" s="868"/>
      <c r="EA84" s="231"/>
    </row>
    <row r="85" spans="1:131" ht="26.25" customHeight="1" x14ac:dyDescent="0.15">
      <c r="A85" s="240">
        <v>18</v>
      </c>
      <c r="B85" s="883"/>
      <c r="C85" s="884"/>
      <c r="D85" s="884"/>
      <c r="E85" s="884"/>
      <c r="F85" s="884"/>
      <c r="G85" s="884"/>
      <c r="H85" s="884"/>
      <c r="I85" s="884"/>
      <c r="J85" s="884"/>
      <c r="K85" s="884"/>
      <c r="L85" s="884"/>
      <c r="M85" s="884"/>
      <c r="N85" s="884"/>
      <c r="O85" s="884"/>
      <c r="P85" s="885"/>
      <c r="Q85" s="889"/>
      <c r="R85" s="840"/>
      <c r="S85" s="840"/>
      <c r="T85" s="840"/>
      <c r="U85" s="840"/>
      <c r="V85" s="840"/>
      <c r="W85" s="840"/>
      <c r="X85" s="840"/>
      <c r="Y85" s="840"/>
      <c r="Z85" s="840"/>
      <c r="AA85" s="840"/>
      <c r="AB85" s="840"/>
      <c r="AC85" s="840"/>
      <c r="AD85" s="840"/>
      <c r="AE85" s="840"/>
      <c r="AF85" s="840"/>
      <c r="AG85" s="840"/>
      <c r="AH85" s="840"/>
      <c r="AI85" s="840"/>
      <c r="AJ85" s="840"/>
      <c r="AK85" s="840"/>
      <c r="AL85" s="840"/>
      <c r="AM85" s="840"/>
      <c r="AN85" s="840"/>
      <c r="AO85" s="840"/>
      <c r="AP85" s="840"/>
      <c r="AQ85" s="840"/>
      <c r="AR85" s="840"/>
      <c r="AS85" s="840"/>
      <c r="AT85" s="840"/>
      <c r="AU85" s="840"/>
      <c r="AV85" s="840"/>
      <c r="AW85" s="840"/>
      <c r="AX85" s="840"/>
      <c r="AY85" s="840"/>
      <c r="AZ85" s="837"/>
      <c r="BA85" s="837"/>
      <c r="BB85" s="837"/>
      <c r="BC85" s="837"/>
      <c r="BD85" s="838"/>
      <c r="BE85" s="243"/>
      <c r="BF85" s="243"/>
      <c r="BG85" s="243"/>
      <c r="BH85" s="243"/>
      <c r="BI85" s="243"/>
      <c r="BJ85" s="243"/>
      <c r="BK85" s="243"/>
      <c r="BL85" s="243"/>
      <c r="BM85" s="243"/>
      <c r="BN85" s="243"/>
      <c r="BO85" s="243"/>
      <c r="BP85" s="243"/>
      <c r="BQ85" s="240">
        <v>79</v>
      </c>
      <c r="BR85" s="245"/>
      <c r="BS85" s="866"/>
      <c r="BT85" s="867"/>
      <c r="BU85" s="867"/>
      <c r="BV85" s="867"/>
      <c r="BW85" s="867"/>
      <c r="BX85" s="867"/>
      <c r="BY85" s="867"/>
      <c r="BZ85" s="867"/>
      <c r="CA85" s="867"/>
      <c r="CB85" s="867"/>
      <c r="CC85" s="867"/>
      <c r="CD85" s="867"/>
      <c r="CE85" s="867"/>
      <c r="CF85" s="867"/>
      <c r="CG85" s="872"/>
      <c r="CH85" s="869"/>
      <c r="CI85" s="870"/>
      <c r="CJ85" s="870"/>
      <c r="CK85" s="870"/>
      <c r="CL85" s="871"/>
      <c r="CM85" s="869"/>
      <c r="CN85" s="870"/>
      <c r="CO85" s="870"/>
      <c r="CP85" s="870"/>
      <c r="CQ85" s="871"/>
      <c r="CR85" s="869"/>
      <c r="CS85" s="870"/>
      <c r="CT85" s="870"/>
      <c r="CU85" s="870"/>
      <c r="CV85" s="871"/>
      <c r="CW85" s="869"/>
      <c r="CX85" s="870"/>
      <c r="CY85" s="870"/>
      <c r="CZ85" s="870"/>
      <c r="DA85" s="871"/>
      <c r="DB85" s="869"/>
      <c r="DC85" s="870"/>
      <c r="DD85" s="870"/>
      <c r="DE85" s="870"/>
      <c r="DF85" s="871"/>
      <c r="DG85" s="869"/>
      <c r="DH85" s="870"/>
      <c r="DI85" s="870"/>
      <c r="DJ85" s="870"/>
      <c r="DK85" s="871"/>
      <c r="DL85" s="869"/>
      <c r="DM85" s="870"/>
      <c r="DN85" s="870"/>
      <c r="DO85" s="870"/>
      <c r="DP85" s="871"/>
      <c r="DQ85" s="869"/>
      <c r="DR85" s="870"/>
      <c r="DS85" s="870"/>
      <c r="DT85" s="870"/>
      <c r="DU85" s="871"/>
      <c r="DV85" s="866"/>
      <c r="DW85" s="867"/>
      <c r="DX85" s="867"/>
      <c r="DY85" s="867"/>
      <c r="DZ85" s="868"/>
      <c r="EA85" s="231"/>
    </row>
    <row r="86" spans="1:131" ht="26.25" customHeight="1" x14ac:dyDescent="0.15">
      <c r="A86" s="240">
        <v>19</v>
      </c>
      <c r="B86" s="883"/>
      <c r="C86" s="884"/>
      <c r="D86" s="884"/>
      <c r="E86" s="884"/>
      <c r="F86" s="884"/>
      <c r="G86" s="884"/>
      <c r="H86" s="884"/>
      <c r="I86" s="884"/>
      <c r="J86" s="884"/>
      <c r="K86" s="884"/>
      <c r="L86" s="884"/>
      <c r="M86" s="884"/>
      <c r="N86" s="884"/>
      <c r="O86" s="884"/>
      <c r="P86" s="885"/>
      <c r="Q86" s="889"/>
      <c r="R86" s="840"/>
      <c r="S86" s="840"/>
      <c r="T86" s="840"/>
      <c r="U86" s="840"/>
      <c r="V86" s="840"/>
      <c r="W86" s="840"/>
      <c r="X86" s="840"/>
      <c r="Y86" s="840"/>
      <c r="Z86" s="840"/>
      <c r="AA86" s="840"/>
      <c r="AB86" s="840"/>
      <c r="AC86" s="840"/>
      <c r="AD86" s="840"/>
      <c r="AE86" s="840"/>
      <c r="AF86" s="840"/>
      <c r="AG86" s="840"/>
      <c r="AH86" s="840"/>
      <c r="AI86" s="840"/>
      <c r="AJ86" s="840"/>
      <c r="AK86" s="840"/>
      <c r="AL86" s="840"/>
      <c r="AM86" s="840"/>
      <c r="AN86" s="840"/>
      <c r="AO86" s="840"/>
      <c r="AP86" s="840"/>
      <c r="AQ86" s="840"/>
      <c r="AR86" s="840"/>
      <c r="AS86" s="840"/>
      <c r="AT86" s="840"/>
      <c r="AU86" s="840"/>
      <c r="AV86" s="840"/>
      <c r="AW86" s="840"/>
      <c r="AX86" s="840"/>
      <c r="AY86" s="840"/>
      <c r="AZ86" s="837"/>
      <c r="BA86" s="837"/>
      <c r="BB86" s="837"/>
      <c r="BC86" s="837"/>
      <c r="BD86" s="838"/>
      <c r="BE86" s="243"/>
      <c r="BF86" s="243"/>
      <c r="BG86" s="243"/>
      <c r="BH86" s="243"/>
      <c r="BI86" s="243"/>
      <c r="BJ86" s="243"/>
      <c r="BK86" s="243"/>
      <c r="BL86" s="243"/>
      <c r="BM86" s="243"/>
      <c r="BN86" s="243"/>
      <c r="BO86" s="243"/>
      <c r="BP86" s="243"/>
      <c r="BQ86" s="240">
        <v>80</v>
      </c>
      <c r="BR86" s="245"/>
      <c r="BS86" s="866"/>
      <c r="BT86" s="867"/>
      <c r="BU86" s="867"/>
      <c r="BV86" s="867"/>
      <c r="BW86" s="867"/>
      <c r="BX86" s="867"/>
      <c r="BY86" s="867"/>
      <c r="BZ86" s="867"/>
      <c r="CA86" s="867"/>
      <c r="CB86" s="867"/>
      <c r="CC86" s="867"/>
      <c r="CD86" s="867"/>
      <c r="CE86" s="867"/>
      <c r="CF86" s="867"/>
      <c r="CG86" s="872"/>
      <c r="CH86" s="869"/>
      <c r="CI86" s="870"/>
      <c r="CJ86" s="870"/>
      <c r="CK86" s="870"/>
      <c r="CL86" s="871"/>
      <c r="CM86" s="869"/>
      <c r="CN86" s="870"/>
      <c r="CO86" s="870"/>
      <c r="CP86" s="870"/>
      <c r="CQ86" s="871"/>
      <c r="CR86" s="869"/>
      <c r="CS86" s="870"/>
      <c r="CT86" s="870"/>
      <c r="CU86" s="870"/>
      <c r="CV86" s="871"/>
      <c r="CW86" s="869"/>
      <c r="CX86" s="870"/>
      <c r="CY86" s="870"/>
      <c r="CZ86" s="870"/>
      <c r="DA86" s="871"/>
      <c r="DB86" s="869"/>
      <c r="DC86" s="870"/>
      <c r="DD86" s="870"/>
      <c r="DE86" s="870"/>
      <c r="DF86" s="871"/>
      <c r="DG86" s="869"/>
      <c r="DH86" s="870"/>
      <c r="DI86" s="870"/>
      <c r="DJ86" s="870"/>
      <c r="DK86" s="871"/>
      <c r="DL86" s="869"/>
      <c r="DM86" s="870"/>
      <c r="DN86" s="870"/>
      <c r="DO86" s="870"/>
      <c r="DP86" s="871"/>
      <c r="DQ86" s="869"/>
      <c r="DR86" s="870"/>
      <c r="DS86" s="870"/>
      <c r="DT86" s="870"/>
      <c r="DU86" s="871"/>
      <c r="DV86" s="866"/>
      <c r="DW86" s="867"/>
      <c r="DX86" s="867"/>
      <c r="DY86" s="867"/>
      <c r="DZ86" s="868"/>
      <c r="EA86" s="231"/>
    </row>
    <row r="87" spans="1:131" ht="26.25" customHeight="1" x14ac:dyDescent="0.15">
      <c r="A87" s="246">
        <v>20</v>
      </c>
      <c r="B87" s="890"/>
      <c r="C87" s="891"/>
      <c r="D87" s="891"/>
      <c r="E87" s="891"/>
      <c r="F87" s="891"/>
      <c r="G87" s="891"/>
      <c r="H87" s="891"/>
      <c r="I87" s="891"/>
      <c r="J87" s="891"/>
      <c r="K87" s="891"/>
      <c r="L87" s="891"/>
      <c r="M87" s="891"/>
      <c r="N87" s="891"/>
      <c r="O87" s="891"/>
      <c r="P87" s="892"/>
      <c r="Q87" s="893"/>
      <c r="R87" s="894"/>
      <c r="S87" s="894"/>
      <c r="T87" s="894"/>
      <c r="U87" s="894"/>
      <c r="V87" s="894"/>
      <c r="W87" s="894"/>
      <c r="X87" s="894"/>
      <c r="Y87" s="894"/>
      <c r="Z87" s="894"/>
      <c r="AA87" s="894"/>
      <c r="AB87" s="894"/>
      <c r="AC87" s="894"/>
      <c r="AD87" s="894"/>
      <c r="AE87" s="894"/>
      <c r="AF87" s="894"/>
      <c r="AG87" s="894"/>
      <c r="AH87" s="894"/>
      <c r="AI87" s="894"/>
      <c r="AJ87" s="894"/>
      <c r="AK87" s="894"/>
      <c r="AL87" s="894"/>
      <c r="AM87" s="894"/>
      <c r="AN87" s="894"/>
      <c r="AO87" s="894"/>
      <c r="AP87" s="894"/>
      <c r="AQ87" s="894"/>
      <c r="AR87" s="894"/>
      <c r="AS87" s="894"/>
      <c r="AT87" s="894"/>
      <c r="AU87" s="894"/>
      <c r="AV87" s="894"/>
      <c r="AW87" s="894"/>
      <c r="AX87" s="894"/>
      <c r="AY87" s="894"/>
      <c r="AZ87" s="895"/>
      <c r="BA87" s="895"/>
      <c r="BB87" s="895"/>
      <c r="BC87" s="895"/>
      <c r="BD87" s="896"/>
      <c r="BE87" s="243"/>
      <c r="BF87" s="243"/>
      <c r="BG87" s="243"/>
      <c r="BH87" s="243"/>
      <c r="BI87" s="243"/>
      <c r="BJ87" s="243"/>
      <c r="BK87" s="243"/>
      <c r="BL87" s="243"/>
      <c r="BM87" s="243"/>
      <c r="BN87" s="243"/>
      <c r="BO87" s="243"/>
      <c r="BP87" s="243"/>
      <c r="BQ87" s="240">
        <v>81</v>
      </c>
      <c r="BR87" s="245"/>
      <c r="BS87" s="866"/>
      <c r="BT87" s="867"/>
      <c r="BU87" s="867"/>
      <c r="BV87" s="867"/>
      <c r="BW87" s="867"/>
      <c r="BX87" s="867"/>
      <c r="BY87" s="867"/>
      <c r="BZ87" s="867"/>
      <c r="CA87" s="867"/>
      <c r="CB87" s="867"/>
      <c r="CC87" s="867"/>
      <c r="CD87" s="867"/>
      <c r="CE87" s="867"/>
      <c r="CF87" s="867"/>
      <c r="CG87" s="872"/>
      <c r="CH87" s="869"/>
      <c r="CI87" s="870"/>
      <c r="CJ87" s="870"/>
      <c r="CK87" s="870"/>
      <c r="CL87" s="871"/>
      <c r="CM87" s="869"/>
      <c r="CN87" s="870"/>
      <c r="CO87" s="870"/>
      <c r="CP87" s="870"/>
      <c r="CQ87" s="871"/>
      <c r="CR87" s="869"/>
      <c r="CS87" s="870"/>
      <c r="CT87" s="870"/>
      <c r="CU87" s="870"/>
      <c r="CV87" s="871"/>
      <c r="CW87" s="869"/>
      <c r="CX87" s="870"/>
      <c r="CY87" s="870"/>
      <c r="CZ87" s="870"/>
      <c r="DA87" s="871"/>
      <c r="DB87" s="869"/>
      <c r="DC87" s="870"/>
      <c r="DD87" s="870"/>
      <c r="DE87" s="870"/>
      <c r="DF87" s="871"/>
      <c r="DG87" s="869"/>
      <c r="DH87" s="870"/>
      <c r="DI87" s="870"/>
      <c r="DJ87" s="870"/>
      <c r="DK87" s="871"/>
      <c r="DL87" s="869"/>
      <c r="DM87" s="870"/>
      <c r="DN87" s="870"/>
      <c r="DO87" s="870"/>
      <c r="DP87" s="871"/>
      <c r="DQ87" s="869"/>
      <c r="DR87" s="870"/>
      <c r="DS87" s="870"/>
      <c r="DT87" s="870"/>
      <c r="DU87" s="871"/>
      <c r="DV87" s="866"/>
      <c r="DW87" s="867"/>
      <c r="DX87" s="867"/>
      <c r="DY87" s="867"/>
      <c r="DZ87" s="868"/>
      <c r="EA87" s="231"/>
    </row>
    <row r="88" spans="1:131" ht="26.25" customHeight="1" thickBot="1" x14ac:dyDescent="0.2">
      <c r="A88" s="242" t="s">
        <v>390</v>
      </c>
      <c r="B88" s="799" t="s">
        <v>419</v>
      </c>
      <c r="C88" s="800"/>
      <c r="D88" s="800"/>
      <c r="E88" s="800"/>
      <c r="F88" s="800"/>
      <c r="G88" s="800"/>
      <c r="H88" s="800"/>
      <c r="I88" s="800"/>
      <c r="J88" s="800"/>
      <c r="K88" s="800"/>
      <c r="L88" s="800"/>
      <c r="M88" s="800"/>
      <c r="N88" s="800"/>
      <c r="O88" s="800"/>
      <c r="P88" s="801"/>
      <c r="Q88" s="847"/>
      <c r="R88" s="848"/>
      <c r="S88" s="848"/>
      <c r="T88" s="848"/>
      <c r="U88" s="848"/>
      <c r="V88" s="848"/>
      <c r="W88" s="848"/>
      <c r="X88" s="848"/>
      <c r="Y88" s="848"/>
      <c r="Z88" s="848"/>
      <c r="AA88" s="848"/>
      <c r="AB88" s="848"/>
      <c r="AC88" s="848"/>
      <c r="AD88" s="848"/>
      <c r="AE88" s="848"/>
      <c r="AF88" s="851"/>
      <c r="AG88" s="851"/>
      <c r="AH88" s="851"/>
      <c r="AI88" s="851"/>
      <c r="AJ88" s="851"/>
      <c r="AK88" s="848"/>
      <c r="AL88" s="848"/>
      <c r="AM88" s="848"/>
      <c r="AN88" s="848"/>
      <c r="AO88" s="848"/>
      <c r="AP88" s="851"/>
      <c r="AQ88" s="851"/>
      <c r="AR88" s="851"/>
      <c r="AS88" s="851"/>
      <c r="AT88" s="851"/>
      <c r="AU88" s="851"/>
      <c r="AV88" s="851"/>
      <c r="AW88" s="851"/>
      <c r="AX88" s="851"/>
      <c r="AY88" s="851"/>
      <c r="AZ88" s="856"/>
      <c r="BA88" s="856"/>
      <c r="BB88" s="856"/>
      <c r="BC88" s="856"/>
      <c r="BD88" s="857"/>
      <c r="BE88" s="243"/>
      <c r="BF88" s="243"/>
      <c r="BG88" s="243"/>
      <c r="BH88" s="243"/>
      <c r="BI88" s="243"/>
      <c r="BJ88" s="243"/>
      <c r="BK88" s="243"/>
      <c r="BL88" s="243"/>
      <c r="BM88" s="243"/>
      <c r="BN88" s="243"/>
      <c r="BO88" s="243"/>
      <c r="BP88" s="243"/>
      <c r="BQ88" s="240">
        <v>82</v>
      </c>
      <c r="BR88" s="245"/>
      <c r="BS88" s="866"/>
      <c r="BT88" s="867"/>
      <c r="BU88" s="867"/>
      <c r="BV88" s="867"/>
      <c r="BW88" s="867"/>
      <c r="BX88" s="867"/>
      <c r="BY88" s="867"/>
      <c r="BZ88" s="867"/>
      <c r="CA88" s="867"/>
      <c r="CB88" s="867"/>
      <c r="CC88" s="867"/>
      <c r="CD88" s="867"/>
      <c r="CE88" s="867"/>
      <c r="CF88" s="867"/>
      <c r="CG88" s="872"/>
      <c r="CH88" s="869"/>
      <c r="CI88" s="870"/>
      <c r="CJ88" s="870"/>
      <c r="CK88" s="870"/>
      <c r="CL88" s="871"/>
      <c r="CM88" s="869"/>
      <c r="CN88" s="870"/>
      <c r="CO88" s="870"/>
      <c r="CP88" s="870"/>
      <c r="CQ88" s="871"/>
      <c r="CR88" s="869"/>
      <c r="CS88" s="870"/>
      <c r="CT88" s="870"/>
      <c r="CU88" s="870"/>
      <c r="CV88" s="871"/>
      <c r="CW88" s="869"/>
      <c r="CX88" s="870"/>
      <c r="CY88" s="870"/>
      <c r="CZ88" s="870"/>
      <c r="DA88" s="871"/>
      <c r="DB88" s="869"/>
      <c r="DC88" s="870"/>
      <c r="DD88" s="870"/>
      <c r="DE88" s="870"/>
      <c r="DF88" s="871"/>
      <c r="DG88" s="869"/>
      <c r="DH88" s="870"/>
      <c r="DI88" s="870"/>
      <c r="DJ88" s="870"/>
      <c r="DK88" s="871"/>
      <c r="DL88" s="869"/>
      <c r="DM88" s="870"/>
      <c r="DN88" s="870"/>
      <c r="DO88" s="870"/>
      <c r="DP88" s="871"/>
      <c r="DQ88" s="869"/>
      <c r="DR88" s="870"/>
      <c r="DS88" s="870"/>
      <c r="DT88" s="870"/>
      <c r="DU88" s="871"/>
      <c r="DV88" s="866"/>
      <c r="DW88" s="867"/>
      <c r="DX88" s="867"/>
      <c r="DY88" s="867"/>
      <c r="DZ88" s="868"/>
      <c r="EA88" s="231"/>
    </row>
    <row r="89" spans="1:131" ht="26.25" hidden="1" customHeight="1" x14ac:dyDescent="0.15">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866"/>
      <c r="BT89" s="867"/>
      <c r="BU89" s="867"/>
      <c r="BV89" s="867"/>
      <c r="BW89" s="867"/>
      <c r="BX89" s="867"/>
      <c r="BY89" s="867"/>
      <c r="BZ89" s="867"/>
      <c r="CA89" s="867"/>
      <c r="CB89" s="867"/>
      <c r="CC89" s="867"/>
      <c r="CD89" s="867"/>
      <c r="CE89" s="867"/>
      <c r="CF89" s="867"/>
      <c r="CG89" s="872"/>
      <c r="CH89" s="869"/>
      <c r="CI89" s="870"/>
      <c r="CJ89" s="870"/>
      <c r="CK89" s="870"/>
      <c r="CL89" s="871"/>
      <c r="CM89" s="869"/>
      <c r="CN89" s="870"/>
      <c r="CO89" s="870"/>
      <c r="CP89" s="870"/>
      <c r="CQ89" s="871"/>
      <c r="CR89" s="869"/>
      <c r="CS89" s="870"/>
      <c r="CT89" s="870"/>
      <c r="CU89" s="870"/>
      <c r="CV89" s="871"/>
      <c r="CW89" s="869"/>
      <c r="CX89" s="870"/>
      <c r="CY89" s="870"/>
      <c r="CZ89" s="870"/>
      <c r="DA89" s="871"/>
      <c r="DB89" s="869"/>
      <c r="DC89" s="870"/>
      <c r="DD89" s="870"/>
      <c r="DE89" s="870"/>
      <c r="DF89" s="871"/>
      <c r="DG89" s="869"/>
      <c r="DH89" s="870"/>
      <c r="DI89" s="870"/>
      <c r="DJ89" s="870"/>
      <c r="DK89" s="871"/>
      <c r="DL89" s="869"/>
      <c r="DM89" s="870"/>
      <c r="DN89" s="870"/>
      <c r="DO89" s="870"/>
      <c r="DP89" s="871"/>
      <c r="DQ89" s="869"/>
      <c r="DR89" s="870"/>
      <c r="DS89" s="870"/>
      <c r="DT89" s="870"/>
      <c r="DU89" s="871"/>
      <c r="DV89" s="866"/>
      <c r="DW89" s="867"/>
      <c r="DX89" s="867"/>
      <c r="DY89" s="867"/>
      <c r="DZ89" s="868"/>
      <c r="EA89" s="231"/>
    </row>
    <row r="90" spans="1:131" ht="26.25" hidden="1" customHeight="1" x14ac:dyDescent="0.15">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866"/>
      <c r="BT90" s="867"/>
      <c r="BU90" s="867"/>
      <c r="BV90" s="867"/>
      <c r="BW90" s="867"/>
      <c r="BX90" s="867"/>
      <c r="BY90" s="867"/>
      <c r="BZ90" s="867"/>
      <c r="CA90" s="867"/>
      <c r="CB90" s="867"/>
      <c r="CC90" s="867"/>
      <c r="CD90" s="867"/>
      <c r="CE90" s="867"/>
      <c r="CF90" s="867"/>
      <c r="CG90" s="872"/>
      <c r="CH90" s="869"/>
      <c r="CI90" s="870"/>
      <c r="CJ90" s="870"/>
      <c r="CK90" s="870"/>
      <c r="CL90" s="871"/>
      <c r="CM90" s="869"/>
      <c r="CN90" s="870"/>
      <c r="CO90" s="870"/>
      <c r="CP90" s="870"/>
      <c r="CQ90" s="871"/>
      <c r="CR90" s="869"/>
      <c r="CS90" s="870"/>
      <c r="CT90" s="870"/>
      <c r="CU90" s="870"/>
      <c r="CV90" s="871"/>
      <c r="CW90" s="869"/>
      <c r="CX90" s="870"/>
      <c r="CY90" s="870"/>
      <c r="CZ90" s="870"/>
      <c r="DA90" s="871"/>
      <c r="DB90" s="869"/>
      <c r="DC90" s="870"/>
      <c r="DD90" s="870"/>
      <c r="DE90" s="870"/>
      <c r="DF90" s="871"/>
      <c r="DG90" s="869"/>
      <c r="DH90" s="870"/>
      <c r="DI90" s="870"/>
      <c r="DJ90" s="870"/>
      <c r="DK90" s="871"/>
      <c r="DL90" s="869"/>
      <c r="DM90" s="870"/>
      <c r="DN90" s="870"/>
      <c r="DO90" s="870"/>
      <c r="DP90" s="871"/>
      <c r="DQ90" s="869"/>
      <c r="DR90" s="870"/>
      <c r="DS90" s="870"/>
      <c r="DT90" s="870"/>
      <c r="DU90" s="871"/>
      <c r="DV90" s="866"/>
      <c r="DW90" s="867"/>
      <c r="DX90" s="867"/>
      <c r="DY90" s="867"/>
      <c r="DZ90" s="868"/>
      <c r="EA90" s="231"/>
    </row>
    <row r="91" spans="1:131" ht="26.25" hidden="1" customHeight="1" x14ac:dyDescent="0.15">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866"/>
      <c r="BT91" s="867"/>
      <c r="BU91" s="867"/>
      <c r="BV91" s="867"/>
      <c r="BW91" s="867"/>
      <c r="BX91" s="867"/>
      <c r="BY91" s="867"/>
      <c r="BZ91" s="867"/>
      <c r="CA91" s="867"/>
      <c r="CB91" s="867"/>
      <c r="CC91" s="867"/>
      <c r="CD91" s="867"/>
      <c r="CE91" s="867"/>
      <c r="CF91" s="867"/>
      <c r="CG91" s="872"/>
      <c r="CH91" s="869"/>
      <c r="CI91" s="870"/>
      <c r="CJ91" s="870"/>
      <c r="CK91" s="870"/>
      <c r="CL91" s="871"/>
      <c r="CM91" s="869"/>
      <c r="CN91" s="870"/>
      <c r="CO91" s="870"/>
      <c r="CP91" s="870"/>
      <c r="CQ91" s="871"/>
      <c r="CR91" s="869"/>
      <c r="CS91" s="870"/>
      <c r="CT91" s="870"/>
      <c r="CU91" s="870"/>
      <c r="CV91" s="871"/>
      <c r="CW91" s="869"/>
      <c r="CX91" s="870"/>
      <c r="CY91" s="870"/>
      <c r="CZ91" s="870"/>
      <c r="DA91" s="871"/>
      <c r="DB91" s="869"/>
      <c r="DC91" s="870"/>
      <c r="DD91" s="870"/>
      <c r="DE91" s="870"/>
      <c r="DF91" s="871"/>
      <c r="DG91" s="869"/>
      <c r="DH91" s="870"/>
      <c r="DI91" s="870"/>
      <c r="DJ91" s="870"/>
      <c r="DK91" s="871"/>
      <c r="DL91" s="869"/>
      <c r="DM91" s="870"/>
      <c r="DN91" s="870"/>
      <c r="DO91" s="870"/>
      <c r="DP91" s="871"/>
      <c r="DQ91" s="869"/>
      <c r="DR91" s="870"/>
      <c r="DS91" s="870"/>
      <c r="DT91" s="870"/>
      <c r="DU91" s="871"/>
      <c r="DV91" s="866"/>
      <c r="DW91" s="867"/>
      <c r="DX91" s="867"/>
      <c r="DY91" s="867"/>
      <c r="DZ91" s="868"/>
      <c r="EA91" s="231"/>
    </row>
    <row r="92" spans="1:131" ht="26.25" hidden="1" customHeight="1" x14ac:dyDescent="0.15">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866"/>
      <c r="BT92" s="867"/>
      <c r="BU92" s="867"/>
      <c r="BV92" s="867"/>
      <c r="BW92" s="867"/>
      <c r="BX92" s="867"/>
      <c r="BY92" s="867"/>
      <c r="BZ92" s="867"/>
      <c r="CA92" s="867"/>
      <c r="CB92" s="867"/>
      <c r="CC92" s="867"/>
      <c r="CD92" s="867"/>
      <c r="CE92" s="867"/>
      <c r="CF92" s="867"/>
      <c r="CG92" s="872"/>
      <c r="CH92" s="869"/>
      <c r="CI92" s="870"/>
      <c r="CJ92" s="870"/>
      <c r="CK92" s="870"/>
      <c r="CL92" s="871"/>
      <c r="CM92" s="869"/>
      <c r="CN92" s="870"/>
      <c r="CO92" s="870"/>
      <c r="CP92" s="870"/>
      <c r="CQ92" s="871"/>
      <c r="CR92" s="869"/>
      <c r="CS92" s="870"/>
      <c r="CT92" s="870"/>
      <c r="CU92" s="870"/>
      <c r="CV92" s="871"/>
      <c r="CW92" s="869"/>
      <c r="CX92" s="870"/>
      <c r="CY92" s="870"/>
      <c r="CZ92" s="870"/>
      <c r="DA92" s="871"/>
      <c r="DB92" s="869"/>
      <c r="DC92" s="870"/>
      <c r="DD92" s="870"/>
      <c r="DE92" s="870"/>
      <c r="DF92" s="871"/>
      <c r="DG92" s="869"/>
      <c r="DH92" s="870"/>
      <c r="DI92" s="870"/>
      <c r="DJ92" s="870"/>
      <c r="DK92" s="871"/>
      <c r="DL92" s="869"/>
      <c r="DM92" s="870"/>
      <c r="DN92" s="870"/>
      <c r="DO92" s="870"/>
      <c r="DP92" s="871"/>
      <c r="DQ92" s="869"/>
      <c r="DR92" s="870"/>
      <c r="DS92" s="870"/>
      <c r="DT92" s="870"/>
      <c r="DU92" s="871"/>
      <c r="DV92" s="866"/>
      <c r="DW92" s="867"/>
      <c r="DX92" s="867"/>
      <c r="DY92" s="867"/>
      <c r="DZ92" s="868"/>
      <c r="EA92" s="231"/>
    </row>
    <row r="93" spans="1:131" ht="26.25" hidden="1" customHeight="1" x14ac:dyDescent="0.15">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866"/>
      <c r="BT93" s="867"/>
      <c r="BU93" s="867"/>
      <c r="BV93" s="867"/>
      <c r="BW93" s="867"/>
      <c r="BX93" s="867"/>
      <c r="BY93" s="867"/>
      <c r="BZ93" s="867"/>
      <c r="CA93" s="867"/>
      <c r="CB93" s="867"/>
      <c r="CC93" s="867"/>
      <c r="CD93" s="867"/>
      <c r="CE93" s="867"/>
      <c r="CF93" s="867"/>
      <c r="CG93" s="872"/>
      <c r="CH93" s="869"/>
      <c r="CI93" s="870"/>
      <c r="CJ93" s="870"/>
      <c r="CK93" s="870"/>
      <c r="CL93" s="871"/>
      <c r="CM93" s="869"/>
      <c r="CN93" s="870"/>
      <c r="CO93" s="870"/>
      <c r="CP93" s="870"/>
      <c r="CQ93" s="871"/>
      <c r="CR93" s="869"/>
      <c r="CS93" s="870"/>
      <c r="CT93" s="870"/>
      <c r="CU93" s="870"/>
      <c r="CV93" s="871"/>
      <c r="CW93" s="869"/>
      <c r="CX93" s="870"/>
      <c r="CY93" s="870"/>
      <c r="CZ93" s="870"/>
      <c r="DA93" s="871"/>
      <c r="DB93" s="869"/>
      <c r="DC93" s="870"/>
      <c r="DD93" s="870"/>
      <c r="DE93" s="870"/>
      <c r="DF93" s="871"/>
      <c r="DG93" s="869"/>
      <c r="DH93" s="870"/>
      <c r="DI93" s="870"/>
      <c r="DJ93" s="870"/>
      <c r="DK93" s="871"/>
      <c r="DL93" s="869"/>
      <c r="DM93" s="870"/>
      <c r="DN93" s="870"/>
      <c r="DO93" s="870"/>
      <c r="DP93" s="871"/>
      <c r="DQ93" s="869"/>
      <c r="DR93" s="870"/>
      <c r="DS93" s="870"/>
      <c r="DT93" s="870"/>
      <c r="DU93" s="871"/>
      <c r="DV93" s="866"/>
      <c r="DW93" s="867"/>
      <c r="DX93" s="867"/>
      <c r="DY93" s="867"/>
      <c r="DZ93" s="868"/>
      <c r="EA93" s="231"/>
    </row>
    <row r="94" spans="1:131" ht="26.25" hidden="1" customHeight="1" x14ac:dyDescent="0.15">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866"/>
      <c r="BT94" s="867"/>
      <c r="BU94" s="867"/>
      <c r="BV94" s="867"/>
      <c r="BW94" s="867"/>
      <c r="BX94" s="867"/>
      <c r="BY94" s="867"/>
      <c r="BZ94" s="867"/>
      <c r="CA94" s="867"/>
      <c r="CB94" s="867"/>
      <c r="CC94" s="867"/>
      <c r="CD94" s="867"/>
      <c r="CE94" s="867"/>
      <c r="CF94" s="867"/>
      <c r="CG94" s="872"/>
      <c r="CH94" s="869"/>
      <c r="CI94" s="870"/>
      <c r="CJ94" s="870"/>
      <c r="CK94" s="870"/>
      <c r="CL94" s="871"/>
      <c r="CM94" s="869"/>
      <c r="CN94" s="870"/>
      <c r="CO94" s="870"/>
      <c r="CP94" s="870"/>
      <c r="CQ94" s="871"/>
      <c r="CR94" s="869"/>
      <c r="CS94" s="870"/>
      <c r="CT94" s="870"/>
      <c r="CU94" s="870"/>
      <c r="CV94" s="871"/>
      <c r="CW94" s="869"/>
      <c r="CX94" s="870"/>
      <c r="CY94" s="870"/>
      <c r="CZ94" s="870"/>
      <c r="DA94" s="871"/>
      <c r="DB94" s="869"/>
      <c r="DC94" s="870"/>
      <c r="DD94" s="870"/>
      <c r="DE94" s="870"/>
      <c r="DF94" s="871"/>
      <c r="DG94" s="869"/>
      <c r="DH94" s="870"/>
      <c r="DI94" s="870"/>
      <c r="DJ94" s="870"/>
      <c r="DK94" s="871"/>
      <c r="DL94" s="869"/>
      <c r="DM94" s="870"/>
      <c r="DN94" s="870"/>
      <c r="DO94" s="870"/>
      <c r="DP94" s="871"/>
      <c r="DQ94" s="869"/>
      <c r="DR94" s="870"/>
      <c r="DS94" s="870"/>
      <c r="DT94" s="870"/>
      <c r="DU94" s="871"/>
      <c r="DV94" s="866"/>
      <c r="DW94" s="867"/>
      <c r="DX94" s="867"/>
      <c r="DY94" s="867"/>
      <c r="DZ94" s="868"/>
      <c r="EA94" s="231"/>
    </row>
    <row r="95" spans="1:131" ht="26.25" hidden="1" customHeight="1" x14ac:dyDescent="0.15">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866"/>
      <c r="BT95" s="867"/>
      <c r="BU95" s="867"/>
      <c r="BV95" s="867"/>
      <c r="BW95" s="867"/>
      <c r="BX95" s="867"/>
      <c r="BY95" s="867"/>
      <c r="BZ95" s="867"/>
      <c r="CA95" s="867"/>
      <c r="CB95" s="867"/>
      <c r="CC95" s="867"/>
      <c r="CD95" s="867"/>
      <c r="CE95" s="867"/>
      <c r="CF95" s="867"/>
      <c r="CG95" s="872"/>
      <c r="CH95" s="869"/>
      <c r="CI95" s="870"/>
      <c r="CJ95" s="870"/>
      <c r="CK95" s="870"/>
      <c r="CL95" s="871"/>
      <c r="CM95" s="869"/>
      <c r="CN95" s="870"/>
      <c r="CO95" s="870"/>
      <c r="CP95" s="870"/>
      <c r="CQ95" s="871"/>
      <c r="CR95" s="869"/>
      <c r="CS95" s="870"/>
      <c r="CT95" s="870"/>
      <c r="CU95" s="870"/>
      <c r="CV95" s="871"/>
      <c r="CW95" s="869"/>
      <c r="CX95" s="870"/>
      <c r="CY95" s="870"/>
      <c r="CZ95" s="870"/>
      <c r="DA95" s="871"/>
      <c r="DB95" s="869"/>
      <c r="DC95" s="870"/>
      <c r="DD95" s="870"/>
      <c r="DE95" s="870"/>
      <c r="DF95" s="871"/>
      <c r="DG95" s="869"/>
      <c r="DH95" s="870"/>
      <c r="DI95" s="870"/>
      <c r="DJ95" s="870"/>
      <c r="DK95" s="871"/>
      <c r="DL95" s="869"/>
      <c r="DM95" s="870"/>
      <c r="DN95" s="870"/>
      <c r="DO95" s="870"/>
      <c r="DP95" s="871"/>
      <c r="DQ95" s="869"/>
      <c r="DR95" s="870"/>
      <c r="DS95" s="870"/>
      <c r="DT95" s="870"/>
      <c r="DU95" s="871"/>
      <c r="DV95" s="866"/>
      <c r="DW95" s="867"/>
      <c r="DX95" s="867"/>
      <c r="DY95" s="867"/>
      <c r="DZ95" s="868"/>
      <c r="EA95" s="231"/>
    </row>
    <row r="96" spans="1:131" ht="26.25" hidden="1" customHeight="1" x14ac:dyDescent="0.15">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866"/>
      <c r="BT96" s="867"/>
      <c r="BU96" s="867"/>
      <c r="BV96" s="867"/>
      <c r="BW96" s="867"/>
      <c r="BX96" s="867"/>
      <c r="BY96" s="867"/>
      <c r="BZ96" s="867"/>
      <c r="CA96" s="867"/>
      <c r="CB96" s="867"/>
      <c r="CC96" s="867"/>
      <c r="CD96" s="867"/>
      <c r="CE96" s="867"/>
      <c r="CF96" s="867"/>
      <c r="CG96" s="872"/>
      <c r="CH96" s="869"/>
      <c r="CI96" s="870"/>
      <c r="CJ96" s="870"/>
      <c r="CK96" s="870"/>
      <c r="CL96" s="871"/>
      <c r="CM96" s="869"/>
      <c r="CN96" s="870"/>
      <c r="CO96" s="870"/>
      <c r="CP96" s="870"/>
      <c r="CQ96" s="871"/>
      <c r="CR96" s="869"/>
      <c r="CS96" s="870"/>
      <c r="CT96" s="870"/>
      <c r="CU96" s="870"/>
      <c r="CV96" s="871"/>
      <c r="CW96" s="869"/>
      <c r="CX96" s="870"/>
      <c r="CY96" s="870"/>
      <c r="CZ96" s="870"/>
      <c r="DA96" s="871"/>
      <c r="DB96" s="869"/>
      <c r="DC96" s="870"/>
      <c r="DD96" s="870"/>
      <c r="DE96" s="870"/>
      <c r="DF96" s="871"/>
      <c r="DG96" s="869"/>
      <c r="DH96" s="870"/>
      <c r="DI96" s="870"/>
      <c r="DJ96" s="870"/>
      <c r="DK96" s="871"/>
      <c r="DL96" s="869"/>
      <c r="DM96" s="870"/>
      <c r="DN96" s="870"/>
      <c r="DO96" s="870"/>
      <c r="DP96" s="871"/>
      <c r="DQ96" s="869"/>
      <c r="DR96" s="870"/>
      <c r="DS96" s="870"/>
      <c r="DT96" s="870"/>
      <c r="DU96" s="871"/>
      <c r="DV96" s="866"/>
      <c r="DW96" s="867"/>
      <c r="DX96" s="867"/>
      <c r="DY96" s="867"/>
      <c r="DZ96" s="868"/>
      <c r="EA96" s="231"/>
    </row>
    <row r="97" spans="1:131" ht="26.25" hidden="1" customHeight="1" x14ac:dyDescent="0.15">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866"/>
      <c r="BT97" s="867"/>
      <c r="BU97" s="867"/>
      <c r="BV97" s="867"/>
      <c r="BW97" s="867"/>
      <c r="BX97" s="867"/>
      <c r="BY97" s="867"/>
      <c r="BZ97" s="867"/>
      <c r="CA97" s="867"/>
      <c r="CB97" s="867"/>
      <c r="CC97" s="867"/>
      <c r="CD97" s="867"/>
      <c r="CE97" s="867"/>
      <c r="CF97" s="867"/>
      <c r="CG97" s="872"/>
      <c r="CH97" s="869"/>
      <c r="CI97" s="870"/>
      <c r="CJ97" s="870"/>
      <c r="CK97" s="870"/>
      <c r="CL97" s="871"/>
      <c r="CM97" s="869"/>
      <c r="CN97" s="870"/>
      <c r="CO97" s="870"/>
      <c r="CP97" s="870"/>
      <c r="CQ97" s="871"/>
      <c r="CR97" s="869"/>
      <c r="CS97" s="870"/>
      <c r="CT97" s="870"/>
      <c r="CU97" s="870"/>
      <c r="CV97" s="871"/>
      <c r="CW97" s="869"/>
      <c r="CX97" s="870"/>
      <c r="CY97" s="870"/>
      <c r="CZ97" s="870"/>
      <c r="DA97" s="871"/>
      <c r="DB97" s="869"/>
      <c r="DC97" s="870"/>
      <c r="DD97" s="870"/>
      <c r="DE97" s="870"/>
      <c r="DF97" s="871"/>
      <c r="DG97" s="869"/>
      <c r="DH97" s="870"/>
      <c r="DI97" s="870"/>
      <c r="DJ97" s="870"/>
      <c r="DK97" s="871"/>
      <c r="DL97" s="869"/>
      <c r="DM97" s="870"/>
      <c r="DN97" s="870"/>
      <c r="DO97" s="870"/>
      <c r="DP97" s="871"/>
      <c r="DQ97" s="869"/>
      <c r="DR97" s="870"/>
      <c r="DS97" s="870"/>
      <c r="DT97" s="870"/>
      <c r="DU97" s="871"/>
      <c r="DV97" s="866"/>
      <c r="DW97" s="867"/>
      <c r="DX97" s="867"/>
      <c r="DY97" s="867"/>
      <c r="DZ97" s="868"/>
      <c r="EA97" s="231"/>
    </row>
    <row r="98" spans="1:131" ht="26.25" hidden="1" customHeight="1" x14ac:dyDescent="0.15">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866"/>
      <c r="BT98" s="867"/>
      <c r="BU98" s="867"/>
      <c r="BV98" s="867"/>
      <c r="BW98" s="867"/>
      <c r="BX98" s="867"/>
      <c r="BY98" s="867"/>
      <c r="BZ98" s="867"/>
      <c r="CA98" s="867"/>
      <c r="CB98" s="867"/>
      <c r="CC98" s="867"/>
      <c r="CD98" s="867"/>
      <c r="CE98" s="867"/>
      <c r="CF98" s="867"/>
      <c r="CG98" s="872"/>
      <c r="CH98" s="869"/>
      <c r="CI98" s="870"/>
      <c r="CJ98" s="870"/>
      <c r="CK98" s="870"/>
      <c r="CL98" s="871"/>
      <c r="CM98" s="869"/>
      <c r="CN98" s="870"/>
      <c r="CO98" s="870"/>
      <c r="CP98" s="870"/>
      <c r="CQ98" s="871"/>
      <c r="CR98" s="869"/>
      <c r="CS98" s="870"/>
      <c r="CT98" s="870"/>
      <c r="CU98" s="870"/>
      <c r="CV98" s="871"/>
      <c r="CW98" s="869"/>
      <c r="CX98" s="870"/>
      <c r="CY98" s="870"/>
      <c r="CZ98" s="870"/>
      <c r="DA98" s="871"/>
      <c r="DB98" s="869"/>
      <c r="DC98" s="870"/>
      <c r="DD98" s="870"/>
      <c r="DE98" s="870"/>
      <c r="DF98" s="871"/>
      <c r="DG98" s="869"/>
      <c r="DH98" s="870"/>
      <c r="DI98" s="870"/>
      <c r="DJ98" s="870"/>
      <c r="DK98" s="871"/>
      <c r="DL98" s="869"/>
      <c r="DM98" s="870"/>
      <c r="DN98" s="870"/>
      <c r="DO98" s="870"/>
      <c r="DP98" s="871"/>
      <c r="DQ98" s="869"/>
      <c r="DR98" s="870"/>
      <c r="DS98" s="870"/>
      <c r="DT98" s="870"/>
      <c r="DU98" s="871"/>
      <c r="DV98" s="866"/>
      <c r="DW98" s="867"/>
      <c r="DX98" s="867"/>
      <c r="DY98" s="867"/>
      <c r="DZ98" s="868"/>
      <c r="EA98" s="231"/>
    </row>
    <row r="99" spans="1:131" ht="26.25" hidden="1" customHeight="1" x14ac:dyDescent="0.15">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866"/>
      <c r="BT99" s="867"/>
      <c r="BU99" s="867"/>
      <c r="BV99" s="867"/>
      <c r="BW99" s="867"/>
      <c r="BX99" s="867"/>
      <c r="BY99" s="867"/>
      <c r="BZ99" s="867"/>
      <c r="CA99" s="867"/>
      <c r="CB99" s="867"/>
      <c r="CC99" s="867"/>
      <c r="CD99" s="867"/>
      <c r="CE99" s="867"/>
      <c r="CF99" s="867"/>
      <c r="CG99" s="872"/>
      <c r="CH99" s="869"/>
      <c r="CI99" s="870"/>
      <c r="CJ99" s="870"/>
      <c r="CK99" s="870"/>
      <c r="CL99" s="871"/>
      <c r="CM99" s="869"/>
      <c r="CN99" s="870"/>
      <c r="CO99" s="870"/>
      <c r="CP99" s="870"/>
      <c r="CQ99" s="871"/>
      <c r="CR99" s="869"/>
      <c r="CS99" s="870"/>
      <c r="CT99" s="870"/>
      <c r="CU99" s="870"/>
      <c r="CV99" s="871"/>
      <c r="CW99" s="869"/>
      <c r="CX99" s="870"/>
      <c r="CY99" s="870"/>
      <c r="CZ99" s="870"/>
      <c r="DA99" s="871"/>
      <c r="DB99" s="869"/>
      <c r="DC99" s="870"/>
      <c r="DD99" s="870"/>
      <c r="DE99" s="870"/>
      <c r="DF99" s="871"/>
      <c r="DG99" s="869"/>
      <c r="DH99" s="870"/>
      <c r="DI99" s="870"/>
      <c r="DJ99" s="870"/>
      <c r="DK99" s="871"/>
      <c r="DL99" s="869"/>
      <c r="DM99" s="870"/>
      <c r="DN99" s="870"/>
      <c r="DO99" s="870"/>
      <c r="DP99" s="871"/>
      <c r="DQ99" s="869"/>
      <c r="DR99" s="870"/>
      <c r="DS99" s="870"/>
      <c r="DT99" s="870"/>
      <c r="DU99" s="871"/>
      <c r="DV99" s="866"/>
      <c r="DW99" s="867"/>
      <c r="DX99" s="867"/>
      <c r="DY99" s="867"/>
      <c r="DZ99" s="868"/>
      <c r="EA99" s="231"/>
    </row>
    <row r="100" spans="1:131" ht="26.25" hidden="1" customHeight="1" x14ac:dyDescent="0.15">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866"/>
      <c r="BT100" s="867"/>
      <c r="BU100" s="867"/>
      <c r="BV100" s="867"/>
      <c r="BW100" s="867"/>
      <c r="BX100" s="867"/>
      <c r="BY100" s="867"/>
      <c r="BZ100" s="867"/>
      <c r="CA100" s="867"/>
      <c r="CB100" s="867"/>
      <c r="CC100" s="867"/>
      <c r="CD100" s="867"/>
      <c r="CE100" s="867"/>
      <c r="CF100" s="867"/>
      <c r="CG100" s="872"/>
      <c r="CH100" s="869"/>
      <c r="CI100" s="870"/>
      <c r="CJ100" s="870"/>
      <c r="CK100" s="870"/>
      <c r="CL100" s="871"/>
      <c r="CM100" s="869"/>
      <c r="CN100" s="870"/>
      <c r="CO100" s="870"/>
      <c r="CP100" s="870"/>
      <c r="CQ100" s="871"/>
      <c r="CR100" s="869"/>
      <c r="CS100" s="870"/>
      <c r="CT100" s="870"/>
      <c r="CU100" s="870"/>
      <c r="CV100" s="871"/>
      <c r="CW100" s="869"/>
      <c r="CX100" s="870"/>
      <c r="CY100" s="870"/>
      <c r="CZ100" s="870"/>
      <c r="DA100" s="871"/>
      <c r="DB100" s="869"/>
      <c r="DC100" s="870"/>
      <c r="DD100" s="870"/>
      <c r="DE100" s="870"/>
      <c r="DF100" s="871"/>
      <c r="DG100" s="869"/>
      <c r="DH100" s="870"/>
      <c r="DI100" s="870"/>
      <c r="DJ100" s="870"/>
      <c r="DK100" s="871"/>
      <c r="DL100" s="869"/>
      <c r="DM100" s="870"/>
      <c r="DN100" s="870"/>
      <c r="DO100" s="870"/>
      <c r="DP100" s="871"/>
      <c r="DQ100" s="869"/>
      <c r="DR100" s="870"/>
      <c r="DS100" s="870"/>
      <c r="DT100" s="870"/>
      <c r="DU100" s="871"/>
      <c r="DV100" s="866"/>
      <c r="DW100" s="867"/>
      <c r="DX100" s="867"/>
      <c r="DY100" s="867"/>
      <c r="DZ100" s="868"/>
      <c r="EA100" s="231"/>
    </row>
    <row r="101" spans="1:131" ht="26.25" hidden="1" customHeight="1" x14ac:dyDescent="0.15">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866"/>
      <c r="BT101" s="867"/>
      <c r="BU101" s="867"/>
      <c r="BV101" s="867"/>
      <c r="BW101" s="867"/>
      <c r="BX101" s="867"/>
      <c r="BY101" s="867"/>
      <c r="BZ101" s="867"/>
      <c r="CA101" s="867"/>
      <c r="CB101" s="867"/>
      <c r="CC101" s="867"/>
      <c r="CD101" s="867"/>
      <c r="CE101" s="867"/>
      <c r="CF101" s="867"/>
      <c r="CG101" s="872"/>
      <c r="CH101" s="869"/>
      <c r="CI101" s="870"/>
      <c r="CJ101" s="870"/>
      <c r="CK101" s="870"/>
      <c r="CL101" s="871"/>
      <c r="CM101" s="869"/>
      <c r="CN101" s="870"/>
      <c r="CO101" s="870"/>
      <c r="CP101" s="870"/>
      <c r="CQ101" s="871"/>
      <c r="CR101" s="869"/>
      <c r="CS101" s="870"/>
      <c r="CT101" s="870"/>
      <c r="CU101" s="870"/>
      <c r="CV101" s="871"/>
      <c r="CW101" s="869"/>
      <c r="CX101" s="870"/>
      <c r="CY101" s="870"/>
      <c r="CZ101" s="870"/>
      <c r="DA101" s="871"/>
      <c r="DB101" s="869"/>
      <c r="DC101" s="870"/>
      <c r="DD101" s="870"/>
      <c r="DE101" s="870"/>
      <c r="DF101" s="871"/>
      <c r="DG101" s="869"/>
      <c r="DH101" s="870"/>
      <c r="DI101" s="870"/>
      <c r="DJ101" s="870"/>
      <c r="DK101" s="871"/>
      <c r="DL101" s="869"/>
      <c r="DM101" s="870"/>
      <c r="DN101" s="870"/>
      <c r="DO101" s="870"/>
      <c r="DP101" s="871"/>
      <c r="DQ101" s="869"/>
      <c r="DR101" s="870"/>
      <c r="DS101" s="870"/>
      <c r="DT101" s="870"/>
      <c r="DU101" s="871"/>
      <c r="DV101" s="866"/>
      <c r="DW101" s="867"/>
      <c r="DX101" s="867"/>
      <c r="DY101" s="867"/>
      <c r="DZ101" s="868"/>
      <c r="EA101" s="231"/>
    </row>
    <row r="102" spans="1:131" ht="26.25" customHeight="1" thickBot="1" x14ac:dyDescent="0.2">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390</v>
      </c>
      <c r="BR102" s="799" t="s">
        <v>420</v>
      </c>
      <c r="BS102" s="800"/>
      <c r="BT102" s="800"/>
      <c r="BU102" s="800"/>
      <c r="BV102" s="800"/>
      <c r="BW102" s="800"/>
      <c r="BX102" s="800"/>
      <c r="BY102" s="800"/>
      <c r="BZ102" s="800"/>
      <c r="CA102" s="800"/>
      <c r="CB102" s="800"/>
      <c r="CC102" s="800"/>
      <c r="CD102" s="800"/>
      <c r="CE102" s="800"/>
      <c r="CF102" s="800"/>
      <c r="CG102" s="801"/>
      <c r="CH102" s="897"/>
      <c r="CI102" s="898"/>
      <c r="CJ102" s="898"/>
      <c r="CK102" s="898"/>
      <c r="CL102" s="899"/>
      <c r="CM102" s="897"/>
      <c r="CN102" s="898"/>
      <c r="CO102" s="898"/>
      <c r="CP102" s="898"/>
      <c r="CQ102" s="899"/>
      <c r="CR102" s="900"/>
      <c r="CS102" s="859"/>
      <c r="CT102" s="859"/>
      <c r="CU102" s="859"/>
      <c r="CV102" s="901"/>
      <c r="CW102" s="900"/>
      <c r="CX102" s="859"/>
      <c r="CY102" s="859"/>
      <c r="CZ102" s="859"/>
      <c r="DA102" s="901"/>
      <c r="DB102" s="900"/>
      <c r="DC102" s="859"/>
      <c r="DD102" s="859"/>
      <c r="DE102" s="859"/>
      <c r="DF102" s="901"/>
      <c r="DG102" s="900"/>
      <c r="DH102" s="859"/>
      <c r="DI102" s="859"/>
      <c r="DJ102" s="859"/>
      <c r="DK102" s="901"/>
      <c r="DL102" s="900"/>
      <c r="DM102" s="859"/>
      <c r="DN102" s="859"/>
      <c r="DO102" s="859"/>
      <c r="DP102" s="901"/>
      <c r="DQ102" s="900"/>
      <c r="DR102" s="859"/>
      <c r="DS102" s="859"/>
      <c r="DT102" s="859"/>
      <c r="DU102" s="901"/>
      <c r="DV102" s="799"/>
      <c r="DW102" s="800"/>
      <c r="DX102" s="800"/>
      <c r="DY102" s="800"/>
      <c r="DZ102" s="924"/>
      <c r="EA102" s="231"/>
    </row>
    <row r="103" spans="1:131" ht="26.25" customHeight="1" x14ac:dyDescent="0.15">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25" t="s">
        <v>421</v>
      </c>
      <c r="BR103" s="925"/>
      <c r="BS103" s="925"/>
      <c r="BT103" s="925"/>
      <c r="BU103" s="925"/>
      <c r="BV103" s="925"/>
      <c r="BW103" s="925"/>
      <c r="BX103" s="925"/>
      <c r="BY103" s="925"/>
      <c r="BZ103" s="925"/>
      <c r="CA103" s="925"/>
      <c r="CB103" s="925"/>
      <c r="CC103" s="925"/>
      <c r="CD103" s="925"/>
      <c r="CE103" s="925"/>
      <c r="CF103" s="925"/>
      <c r="CG103" s="925"/>
      <c r="CH103" s="925"/>
      <c r="CI103" s="925"/>
      <c r="CJ103" s="925"/>
      <c r="CK103" s="925"/>
      <c r="CL103" s="925"/>
      <c r="CM103" s="925"/>
      <c r="CN103" s="925"/>
      <c r="CO103" s="925"/>
      <c r="CP103" s="925"/>
      <c r="CQ103" s="925"/>
      <c r="CR103" s="925"/>
      <c r="CS103" s="925"/>
      <c r="CT103" s="925"/>
      <c r="CU103" s="925"/>
      <c r="CV103" s="925"/>
      <c r="CW103" s="925"/>
      <c r="CX103" s="925"/>
      <c r="CY103" s="925"/>
      <c r="CZ103" s="925"/>
      <c r="DA103" s="925"/>
      <c r="DB103" s="925"/>
      <c r="DC103" s="925"/>
      <c r="DD103" s="925"/>
      <c r="DE103" s="925"/>
      <c r="DF103" s="925"/>
      <c r="DG103" s="925"/>
      <c r="DH103" s="925"/>
      <c r="DI103" s="925"/>
      <c r="DJ103" s="925"/>
      <c r="DK103" s="925"/>
      <c r="DL103" s="925"/>
      <c r="DM103" s="925"/>
      <c r="DN103" s="925"/>
      <c r="DO103" s="925"/>
      <c r="DP103" s="925"/>
      <c r="DQ103" s="925"/>
      <c r="DR103" s="925"/>
      <c r="DS103" s="925"/>
      <c r="DT103" s="925"/>
      <c r="DU103" s="925"/>
      <c r="DV103" s="925"/>
      <c r="DW103" s="925"/>
      <c r="DX103" s="925"/>
      <c r="DY103" s="925"/>
      <c r="DZ103" s="925"/>
      <c r="EA103" s="231"/>
    </row>
    <row r="104" spans="1:131" ht="26.25" customHeight="1" x14ac:dyDescent="0.15">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26" t="s">
        <v>422</v>
      </c>
      <c r="BR104" s="926"/>
      <c r="BS104" s="926"/>
      <c r="BT104" s="926"/>
      <c r="BU104" s="926"/>
      <c r="BV104" s="926"/>
      <c r="BW104" s="926"/>
      <c r="BX104" s="926"/>
      <c r="BY104" s="926"/>
      <c r="BZ104" s="926"/>
      <c r="CA104" s="926"/>
      <c r="CB104" s="926"/>
      <c r="CC104" s="926"/>
      <c r="CD104" s="926"/>
      <c r="CE104" s="926"/>
      <c r="CF104" s="926"/>
      <c r="CG104" s="926"/>
      <c r="CH104" s="926"/>
      <c r="CI104" s="926"/>
      <c r="CJ104" s="926"/>
      <c r="CK104" s="926"/>
      <c r="CL104" s="926"/>
      <c r="CM104" s="926"/>
      <c r="CN104" s="926"/>
      <c r="CO104" s="926"/>
      <c r="CP104" s="926"/>
      <c r="CQ104" s="926"/>
      <c r="CR104" s="926"/>
      <c r="CS104" s="926"/>
      <c r="CT104" s="926"/>
      <c r="CU104" s="926"/>
      <c r="CV104" s="926"/>
      <c r="CW104" s="926"/>
      <c r="CX104" s="926"/>
      <c r="CY104" s="926"/>
      <c r="CZ104" s="926"/>
      <c r="DA104" s="926"/>
      <c r="DB104" s="926"/>
      <c r="DC104" s="926"/>
      <c r="DD104" s="926"/>
      <c r="DE104" s="926"/>
      <c r="DF104" s="926"/>
      <c r="DG104" s="926"/>
      <c r="DH104" s="926"/>
      <c r="DI104" s="926"/>
      <c r="DJ104" s="926"/>
      <c r="DK104" s="926"/>
      <c r="DL104" s="926"/>
      <c r="DM104" s="926"/>
      <c r="DN104" s="926"/>
      <c r="DO104" s="926"/>
      <c r="DP104" s="926"/>
      <c r="DQ104" s="926"/>
      <c r="DR104" s="926"/>
      <c r="DS104" s="926"/>
      <c r="DT104" s="926"/>
      <c r="DU104" s="926"/>
      <c r="DV104" s="926"/>
      <c r="DW104" s="926"/>
      <c r="DX104" s="926"/>
      <c r="DY104" s="926"/>
      <c r="DZ104" s="926"/>
      <c r="EA104" s="231"/>
    </row>
    <row r="105" spans="1:131" ht="11.25" customHeight="1" x14ac:dyDescent="0.15">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15">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
      <c r="A107" s="251" t="s">
        <v>423</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424</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1" customFormat="1" ht="26.25" customHeight="1" x14ac:dyDescent="0.15">
      <c r="A108" s="927" t="s">
        <v>425</v>
      </c>
      <c r="B108" s="928"/>
      <c r="C108" s="928"/>
      <c r="D108" s="928"/>
      <c r="E108" s="928"/>
      <c r="F108" s="928"/>
      <c r="G108" s="928"/>
      <c r="H108" s="928"/>
      <c r="I108" s="928"/>
      <c r="J108" s="928"/>
      <c r="K108" s="928"/>
      <c r="L108" s="928"/>
      <c r="M108" s="928"/>
      <c r="N108" s="928"/>
      <c r="O108" s="928"/>
      <c r="P108" s="928"/>
      <c r="Q108" s="928"/>
      <c r="R108" s="928"/>
      <c r="S108" s="928"/>
      <c r="T108" s="928"/>
      <c r="U108" s="928"/>
      <c r="V108" s="928"/>
      <c r="W108" s="928"/>
      <c r="X108" s="928"/>
      <c r="Y108" s="928"/>
      <c r="Z108" s="928"/>
      <c r="AA108" s="928"/>
      <c r="AB108" s="928"/>
      <c r="AC108" s="928"/>
      <c r="AD108" s="928"/>
      <c r="AE108" s="928"/>
      <c r="AF108" s="928"/>
      <c r="AG108" s="928"/>
      <c r="AH108" s="928"/>
      <c r="AI108" s="928"/>
      <c r="AJ108" s="928"/>
      <c r="AK108" s="928"/>
      <c r="AL108" s="928"/>
      <c r="AM108" s="928"/>
      <c r="AN108" s="928"/>
      <c r="AO108" s="928"/>
      <c r="AP108" s="928"/>
      <c r="AQ108" s="928"/>
      <c r="AR108" s="928"/>
      <c r="AS108" s="928"/>
      <c r="AT108" s="929"/>
      <c r="AU108" s="927" t="s">
        <v>426</v>
      </c>
      <c r="AV108" s="928"/>
      <c r="AW108" s="928"/>
      <c r="AX108" s="928"/>
      <c r="AY108" s="928"/>
      <c r="AZ108" s="928"/>
      <c r="BA108" s="928"/>
      <c r="BB108" s="928"/>
      <c r="BC108" s="928"/>
      <c r="BD108" s="928"/>
      <c r="BE108" s="928"/>
      <c r="BF108" s="928"/>
      <c r="BG108" s="928"/>
      <c r="BH108" s="928"/>
      <c r="BI108" s="928"/>
      <c r="BJ108" s="928"/>
      <c r="BK108" s="928"/>
      <c r="BL108" s="928"/>
      <c r="BM108" s="928"/>
      <c r="BN108" s="928"/>
      <c r="BO108" s="928"/>
      <c r="BP108" s="928"/>
      <c r="BQ108" s="928"/>
      <c r="BR108" s="928"/>
      <c r="BS108" s="928"/>
      <c r="BT108" s="928"/>
      <c r="BU108" s="928"/>
      <c r="BV108" s="928"/>
      <c r="BW108" s="928"/>
      <c r="BX108" s="928"/>
      <c r="BY108" s="928"/>
      <c r="BZ108" s="928"/>
      <c r="CA108" s="928"/>
      <c r="CB108" s="928"/>
      <c r="CC108" s="928"/>
      <c r="CD108" s="928"/>
      <c r="CE108" s="928"/>
      <c r="CF108" s="928"/>
      <c r="CG108" s="928"/>
      <c r="CH108" s="928"/>
      <c r="CI108" s="928"/>
      <c r="CJ108" s="928"/>
      <c r="CK108" s="928"/>
      <c r="CL108" s="928"/>
      <c r="CM108" s="928"/>
      <c r="CN108" s="928"/>
      <c r="CO108" s="928"/>
      <c r="CP108" s="928"/>
      <c r="CQ108" s="928"/>
      <c r="CR108" s="928"/>
      <c r="CS108" s="928"/>
      <c r="CT108" s="928"/>
      <c r="CU108" s="928"/>
      <c r="CV108" s="928"/>
      <c r="CW108" s="928"/>
      <c r="CX108" s="928"/>
      <c r="CY108" s="928"/>
      <c r="CZ108" s="928"/>
      <c r="DA108" s="928"/>
      <c r="DB108" s="928"/>
      <c r="DC108" s="928"/>
      <c r="DD108" s="928"/>
      <c r="DE108" s="928"/>
      <c r="DF108" s="928"/>
      <c r="DG108" s="928"/>
      <c r="DH108" s="928"/>
      <c r="DI108" s="928"/>
      <c r="DJ108" s="928"/>
      <c r="DK108" s="928"/>
      <c r="DL108" s="928"/>
      <c r="DM108" s="928"/>
      <c r="DN108" s="928"/>
      <c r="DO108" s="928"/>
      <c r="DP108" s="928"/>
      <c r="DQ108" s="928"/>
      <c r="DR108" s="928"/>
      <c r="DS108" s="928"/>
      <c r="DT108" s="928"/>
      <c r="DU108" s="928"/>
      <c r="DV108" s="928"/>
      <c r="DW108" s="928"/>
      <c r="DX108" s="928"/>
      <c r="DY108" s="928"/>
      <c r="DZ108" s="929"/>
    </row>
    <row r="109" spans="1:131" s="231" customFormat="1" ht="26.25" customHeight="1" x14ac:dyDescent="0.15">
      <c r="A109" s="922" t="s">
        <v>427</v>
      </c>
      <c r="B109" s="903"/>
      <c r="C109" s="903"/>
      <c r="D109" s="903"/>
      <c r="E109" s="903"/>
      <c r="F109" s="903"/>
      <c r="G109" s="903"/>
      <c r="H109" s="903"/>
      <c r="I109" s="903"/>
      <c r="J109" s="903"/>
      <c r="K109" s="903"/>
      <c r="L109" s="903"/>
      <c r="M109" s="903"/>
      <c r="N109" s="903"/>
      <c r="O109" s="903"/>
      <c r="P109" s="903"/>
      <c r="Q109" s="903"/>
      <c r="R109" s="903"/>
      <c r="S109" s="903"/>
      <c r="T109" s="903"/>
      <c r="U109" s="903"/>
      <c r="V109" s="903"/>
      <c r="W109" s="903"/>
      <c r="X109" s="903"/>
      <c r="Y109" s="903"/>
      <c r="Z109" s="904"/>
      <c r="AA109" s="902" t="s">
        <v>428</v>
      </c>
      <c r="AB109" s="903"/>
      <c r="AC109" s="903"/>
      <c r="AD109" s="903"/>
      <c r="AE109" s="904"/>
      <c r="AF109" s="902" t="s">
        <v>429</v>
      </c>
      <c r="AG109" s="903"/>
      <c r="AH109" s="903"/>
      <c r="AI109" s="903"/>
      <c r="AJ109" s="904"/>
      <c r="AK109" s="902" t="s">
        <v>306</v>
      </c>
      <c r="AL109" s="903"/>
      <c r="AM109" s="903"/>
      <c r="AN109" s="903"/>
      <c r="AO109" s="904"/>
      <c r="AP109" s="902" t="s">
        <v>430</v>
      </c>
      <c r="AQ109" s="903"/>
      <c r="AR109" s="903"/>
      <c r="AS109" s="903"/>
      <c r="AT109" s="905"/>
      <c r="AU109" s="922" t="s">
        <v>427</v>
      </c>
      <c r="AV109" s="903"/>
      <c r="AW109" s="903"/>
      <c r="AX109" s="903"/>
      <c r="AY109" s="903"/>
      <c r="AZ109" s="903"/>
      <c r="BA109" s="903"/>
      <c r="BB109" s="903"/>
      <c r="BC109" s="903"/>
      <c r="BD109" s="903"/>
      <c r="BE109" s="903"/>
      <c r="BF109" s="903"/>
      <c r="BG109" s="903"/>
      <c r="BH109" s="903"/>
      <c r="BI109" s="903"/>
      <c r="BJ109" s="903"/>
      <c r="BK109" s="903"/>
      <c r="BL109" s="903"/>
      <c r="BM109" s="903"/>
      <c r="BN109" s="903"/>
      <c r="BO109" s="903"/>
      <c r="BP109" s="904"/>
      <c r="BQ109" s="902" t="s">
        <v>428</v>
      </c>
      <c r="BR109" s="903"/>
      <c r="BS109" s="903"/>
      <c r="BT109" s="903"/>
      <c r="BU109" s="904"/>
      <c r="BV109" s="902" t="s">
        <v>429</v>
      </c>
      <c r="BW109" s="903"/>
      <c r="BX109" s="903"/>
      <c r="BY109" s="903"/>
      <c r="BZ109" s="904"/>
      <c r="CA109" s="902" t="s">
        <v>306</v>
      </c>
      <c r="CB109" s="903"/>
      <c r="CC109" s="903"/>
      <c r="CD109" s="903"/>
      <c r="CE109" s="904"/>
      <c r="CF109" s="923" t="s">
        <v>430</v>
      </c>
      <c r="CG109" s="923"/>
      <c r="CH109" s="923"/>
      <c r="CI109" s="923"/>
      <c r="CJ109" s="923"/>
      <c r="CK109" s="902" t="s">
        <v>431</v>
      </c>
      <c r="CL109" s="903"/>
      <c r="CM109" s="903"/>
      <c r="CN109" s="903"/>
      <c r="CO109" s="903"/>
      <c r="CP109" s="903"/>
      <c r="CQ109" s="903"/>
      <c r="CR109" s="903"/>
      <c r="CS109" s="903"/>
      <c r="CT109" s="903"/>
      <c r="CU109" s="903"/>
      <c r="CV109" s="903"/>
      <c r="CW109" s="903"/>
      <c r="CX109" s="903"/>
      <c r="CY109" s="903"/>
      <c r="CZ109" s="903"/>
      <c r="DA109" s="903"/>
      <c r="DB109" s="903"/>
      <c r="DC109" s="903"/>
      <c r="DD109" s="903"/>
      <c r="DE109" s="903"/>
      <c r="DF109" s="904"/>
      <c r="DG109" s="902" t="s">
        <v>428</v>
      </c>
      <c r="DH109" s="903"/>
      <c r="DI109" s="903"/>
      <c r="DJ109" s="903"/>
      <c r="DK109" s="904"/>
      <c r="DL109" s="902" t="s">
        <v>429</v>
      </c>
      <c r="DM109" s="903"/>
      <c r="DN109" s="903"/>
      <c r="DO109" s="903"/>
      <c r="DP109" s="904"/>
      <c r="DQ109" s="902" t="s">
        <v>306</v>
      </c>
      <c r="DR109" s="903"/>
      <c r="DS109" s="903"/>
      <c r="DT109" s="903"/>
      <c r="DU109" s="904"/>
      <c r="DV109" s="902" t="s">
        <v>430</v>
      </c>
      <c r="DW109" s="903"/>
      <c r="DX109" s="903"/>
      <c r="DY109" s="903"/>
      <c r="DZ109" s="905"/>
    </row>
    <row r="110" spans="1:131" s="231" customFormat="1" ht="26.25" customHeight="1" x14ac:dyDescent="0.15">
      <c r="A110" s="906" t="s">
        <v>432</v>
      </c>
      <c r="B110" s="907"/>
      <c r="C110" s="907"/>
      <c r="D110" s="907"/>
      <c r="E110" s="907"/>
      <c r="F110" s="907"/>
      <c r="G110" s="907"/>
      <c r="H110" s="907"/>
      <c r="I110" s="907"/>
      <c r="J110" s="907"/>
      <c r="K110" s="907"/>
      <c r="L110" s="907"/>
      <c r="M110" s="907"/>
      <c r="N110" s="907"/>
      <c r="O110" s="907"/>
      <c r="P110" s="907"/>
      <c r="Q110" s="907"/>
      <c r="R110" s="907"/>
      <c r="S110" s="907"/>
      <c r="T110" s="907"/>
      <c r="U110" s="907"/>
      <c r="V110" s="907"/>
      <c r="W110" s="907"/>
      <c r="X110" s="907"/>
      <c r="Y110" s="907"/>
      <c r="Z110" s="908"/>
      <c r="AA110" s="909">
        <v>414404</v>
      </c>
      <c r="AB110" s="910"/>
      <c r="AC110" s="910"/>
      <c r="AD110" s="910"/>
      <c r="AE110" s="911"/>
      <c r="AF110" s="912">
        <v>407216</v>
      </c>
      <c r="AG110" s="910"/>
      <c r="AH110" s="910"/>
      <c r="AI110" s="910"/>
      <c r="AJ110" s="911"/>
      <c r="AK110" s="912">
        <v>403243</v>
      </c>
      <c r="AL110" s="910"/>
      <c r="AM110" s="910"/>
      <c r="AN110" s="910"/>
      <c r="AO110" s="911"/>
      <c r="AP110" s="913">
        <v>12.3</v>
      </c>
      <c r="AQ110" s="914"/>
      <c r="AR110" s="914"/>
      <c r="AS110" s="914"/>
      <c r="AT110" s="915"/>
      <c r="AU110" s="916" t="s">
        <v>73</v>
      </c>
      <c r="AV110" s="917"/>
      <c r="AW110" s="917"/>
      <c r="AX110" s="917"/>
      <c r="AY110" s="917"/>
      <c r="AZ110" s="939" t="s">
        <v>433</v>
      </c>
      <c r="BA110" s="907"/>
      <c r="BB110" s="907"/>
      <c r="BC110" s="907"/>
      <c r="BD110" s="907"/>
      <c r="BE110" s="907"/>
      <c r="BF110" s="907"/>
      <c r="BG110" s="907"/>
      <c r="BH110" s="907"/>
      <c r="BI110" s="907"/>
      <c r="BJ110" s="907"/>
      <c r="BK110" s="907"/>
      <c r="BL110" s="907"/>
      <c r="BM110" s="907"/>
      <c r="BN110" s="907"/>
      <c r="BO110" s="907"/>
      <c r="BP110" s="908"/>
      <c r="BQ110" s="940">
        <v>4101810</v>
      </c>
      <c r="BR110" s="941"/>
      <c r="BS110" s="941"/>
      <c r="BT110" s="941"/>
      <c r="BU110" s="941"/>
      <c r="BV110" s="941">
        <v>5323909</v>
      </c>
      <c r="BW110" s="941"/>
      <c r="BX110" s="941"/>
      <c r="BY110" s="941"/>
      <c r="BZ110" s="941"/>
      <c r="CA110" s="941">
        <v>5283644</v>
      </c>
      <c r="CB110" s="941"/>
      <c r="CC110" s="941"/>
      <c r="CD110" s="941"/>
      <c r="CE110" s="941"/>
      <c r="CF110" s="954">
        <v>160.9</v>
      </c>
      <c r="CG110" s="955"/>
      <c r="CH110" s="955"/>
      <c r="CI110" s="955"/>
      <c r="CJ110" s="955"/>
      <c r="CK110" s="956" t="s">
        <v>434</v>
      </c>
      <c r="CL110" s="957"/>
      <c r="CM110" s="939" t="s">
        <v>435</v>
      </c>
      <c r="CN110" s="907"/>
      <c r="CO110" s="907"/>
      <c r="CP110" s="907"/>
      <c r="CQ110" s="907"/>
      <c r="CR110" s="907"/>
      <c r="CS110" s="907"/>
      <c r="CT110" s="907"/>
      <c r="CU110" s="907"/>
      <c r="CV110" s="907"/>
      <c r="CW110" s="907"/>
      <c r="CX110" s="907"/>
      <c r="CY110" s="907"/>
      <c r="CZ110" s="907"/>
      <c r="DA110" s="907"/>
      <c r="DB110" s="907"/>
      <c r="DC110" s="907"/>
      <c r="DD110" s="907"/>
      <c r="DE110" s="907"/>
      <c r="DF110" s="908"/>
      <c r="DG110" s="940" t="s">
        <v>436</v>
      </c>
      <c r="DH110" s="941"/>
      <c r="DI110" s="941"/>
      <c r="DJ110" s="941"/>
      <c r="DK110" s="941"/>
      <c r="DL110" s="941" t="s">
        <v>437</v>
      </c>
      <c r="DM110" s="941"/>
      <c r="DN110" s="941"/>
      <c r="DO110" s="941"/>
      <c r="DP110" s="941"/>
      <c r="DQ110" s="941" t="s">
        <v>411</v>
      </c>
      <c r="DR110" s="941"/>
      <c r="DS110" s="941"/>
      <c r="DT110" s="941"/>
      <c r="DU110" s="941"/>
      <c r="DV110" s="942" t="s">
        <v>438</v>
      </c>
      <c r="DW110" s="942"/>
      <c r="DX110" s="942"/>
      <c r="DY110" s="942"/>
      <c r="DZ110" s="943"/>
    </row>
    <row r="111" spans="1:131" s="231" customFormat="1" ht="26.25" customHeight="1" x14ac:dyDescent="0.15">
      <c r="A111" s="944" t="s">
        <v>439</v>
      </c>
      <c r="B111" s="945"/>
      <c r="C111" s="945"/>
      <c r="D111" s="945"/>
      <c r="E111" s="945"/>
      <c r="F111" s="945"/>
      <c r="G111" s="945"/>
      <c r="H111" s="945"/>
      <c r="I111" s="945"/>
      <c r="J111" s="945"/>
      <c r="K111" s="945"/>
      <c r="L111" s="945"/>
      <c r="M111" s="945"/>
      <c r="N111" s="945"/>
      <c r="O111" s="945"/>
      <c r="P111" s="945"/>
      <c r="Q111" s="945"/>
      <c r="R111" s="945"/>
      <c r="S111" s="945"/>
      <c r="T111" s="945"/>
      <c r="U111" s="945"/>
      <c r="V111" s="945"/>
      <c r="W111" s="945"/>
      <c r="X111" s="945"/>
      <c r="Y111" s="945"/>
      <c r="Z111" s="946"/>
      <c r="AA111" s="947" t="s">
        <v>440</v>
      </c>
      <c r="AB111" s="948"/>
      <c r="AC111" s="948"/>
      <c r="AD111" s="948"/>
      <c r="AE111" s="949"/>
      <c r="AF111" s="950" t="s">
        <v>436</v>
      </c>
      <c r="AG111" s="948"/>
      <c r="AH111" s="948"/>
      <c r="AI111" s="948"/>
      <c r="AJ111" s="949"/>
      <c r="AK111" s="950" t="s">
        <v>440</v>
      </c>
      <c r="AL111" s="948"/>
      <c r="AM111" s="948"/>
      <c r="AN111" s="948"/>
      <c r="AO111" s="949"/>
      <c r="AP111" s="951" t="s">
        <v>411</v>
      </c>
      <c r="AQ111" s="952"/>
      <c r="AR111" s="952"/>
      <c r="AS111" s="952"/>
      <c r="AT111" s="953"/>
      <c r="AU111" s="918"/>
      <c r="AV111" s="919"/>
      <c r="AW111" s="919"/>
      <c r="AX111" s="919"/>
      <c r="AY111" s="919"/>
      <c r="AZ111" s="932" t="s">
        <v>441</v>
      </c>
      <c r="BA111" s="933"/>
      <c r="BB111" s="933"/>
      <c r="BC111" s="933"/>
      <c r="BD111" s="933"/>
      <c r="BE111" s="933"/>
      <c r="BF111" s="933"/>
      <c r="BG111" s="933"/>
      <c r="BH111" s="933"/>
      <c r="BI111" s="933"/>
      <c r="BJ111" s="933"/>
      <c r="BK111" s="933"/>
      <c r="BL111" s="933"/>
      <c r="BM111" s="933"/>
      <c r="BN111" s="933"/>
      <c r="BO111" s="933"/>
      <c r="BP111" s="934"/>
      <c r="BQ111" s="935" t="s">
        <v>411</v>
      </c>
      <c r="BR111" s="936"/>
      <c r="BS111" s="936"/>
      <c r="BT111" s="936"/>
      <c r="BU111" s="936"/>
      <c r="BV111" s="936" t="s">
        <v>442</v>
      </c>
      <c r="BW111" s="936"/>
      <c r="BX111" s="936"/>
      <c r="BY111" s="936"/>
      <c r="BZ111" s="936"/>
      <c r="CA111" s="936" t="s">
        <v>411</v>
      </c>
      <c r="CB111" s="936"/>
      <c r="CC111" s="936"/>
      <c r="CD111" s="936"/>
      <c r="CE111" s="936"/>
      <c r="CF111" s="930" t="s">
        <v>437</v>
      </c>
      <c r="CG111" s="931"/>
      <c r="CH111" s="931"/>
      <c r="CI111" s="931"/>
      <c r="CJ111" s="931"/>
      <c r="CK111" s="958"/>
      <c r="CL111" s="959"/>
      <c r="CM111" s="932" t="s">
        <v>443</v>
      </c>
      <c r="CN111" s="933"/>
      <c r="CO111" s="933"/>
      <c r="CP111" s="933"/>
      <c r="CQ111" s="933"/>
      <c r="CR111" s="933"/>
      <c r="CS111" s="933"/>
      <c r="CT111" s="933"/>
      <c r="CU111" s="933"/>
      <c r="CV111" s="933"/>
      <c r="CW111" s="933"/>
      <c r="CX111" s="933"/>
      <c r="CY111" s="933"/>
      <c r="CZ111" s="933"/>
      <c r="DA111" s="933"/>
      <c r="DB111" s="933"/>
      <c r="DC111" s="933"/>
      <c r="DD111" s="933"/>
      <c r="DE111" s="933"/>
      <c r="DF111" s="934"/>
      <c r="DG111" s="935" t="s">
        <v>436</v>
      </c>
      <c r="DH111" s="936"/>
      <c r="DI111" s="936"/>
      <c r="DJ111" s="936"/>
      <c r="DK111" s="936"/>
      <c r="DL111" s="936" t="s">
        <v>437</v>
      </c>
      <c r="DM111" s="936"/>
      <c r="DN111" s="936"/>
      <c r="DO111" s="936"/>
      <c r="DP111" s="936"/>
      <c r="DQ111" s="936" t="s">
        <v>436</v>
      </c>
      <c r="DR111" s="936"/>
      <c r="DS111" s="936"/>
      <c r="DT111" s="936"/>
      <c r="DU111" s="936"/>
      <c r="DV111" s="937" t="s">
        <v>436</v>
      </c>
      <c r="DW111" s="937"/>
      <c r="DX111" s="937"/>
      <c r="DY111" s="937"/>
      <c r="DZ111" s="938"/>
    </row>
    <row r="112" spans="1:131" s="231" customFormat="1" ht="26.25" customHeight="1" x14ac:dyDescent="0.15">
      <c r="A112" s="962" t="s">
        <v>444</v>
      </c>
      <c r="B112" s="963"/>
      <c r="C112" s="933" t="s">
        <v>445</v>
      </c>
      <c r="D112" s="933"/>
      <c r="E112" s="933"/>
      <c r="F112" s="933"/>
      <c r="G112" s="933"/>
      <c r="H112" s="933"/>
      <c r="I112" s="933"/>
      <c r="J112" s="933"/>
      <c r="K112" s="933"/>
      <c r="L112" s="933"/>
      <c r="M112" s="933"/>
      <c r="N112" s="933"/>
      <c r="O112" s="933"/>
      <c r="P112" s="933"/>
      <c r="Q112" s="933"/>
      <c r="R112" s="933"/>
      <c r="S112" s="933"/>
      <c r="T112" s="933"/>
      <c r="U112" s="933"/>
      <c r="V112" s="933"/>
      <c r="W112" s="933"/>
      <c r="X112" s="933"/>
      <c r="Y112" s="933"/>
      <c r="Z112" s="934"/>
      <c r="AA112" s="968" t="s">
        <v>437</v>
      </c>
      <c r="AB112" s="969"/>
      <c r="AC112" s="969"/>
      <c r="AD112" s="969"/>
      <c r="AE112" s="970"/>
      <c r="AF112" s="971" t="s">
        <v>437</v>
      </c>
      <c r="AG112" s="969"/>
      <c r="AH112" s="969"/>
      <c r="AI112" s="969"/>
      <c r="AJ112" s="970"/>
      <c r="AK112" s="971" t="s">
        <v>446</v>
      </c>
      <c r="AL112" s="969"/>
      <c r="AM112" s="969"/>
      <c r="AN112" s="969"/>
      <c r="AO112" s="970"/>
      <c r="AP112" s="972" t="s">
        <v>437</v>
      </c>
      <c r="AQ112" s="973"/>
      <c r="AR112" s="973"/>
      <c r="AS112" s="973"/>
      <c r="AT112" s="974"/>
      <c r="AU112" s="918"/>
      <c r="AV112" s="919"/>
      <c r="AW112" s="919"/>
      <c r="AX112" s="919"/>
      <c r="AY112" s="919"/>
      <c r="AZ112" s="932" t="s">
        <v>447</v>
      </c>
      <c r="BA112" s="933"/>
      <c r="BB112" s="933"/>
      <c r="BC112" s="933"/>
      <c r="BD112" s="933"/>
      <c r="BE112" s="933"/>
      <c r="BF112" s="933"/>
      <c r="BG112" s="933"/>
      <c r="BH112" s="933"/>
      <c r="BI112" s="933"/>
      <c r="BJ112" s="933"/>
      <c r="BK112" s="933"/>
      <c r="BL112" s="933"/>
      <c r="BM112" s="933"/>
      <c r="BN112" s="933"/>
      <c r="BO112" s="933"/>
      <c r="BP112" s="934"/>
      <c r="BQ112" s="935">
        <v>767495</v>
      </c>
      <c r="BR112" s="936"/>
      <c r="BS112" s="936"/>
      <c r="BT112" s="936"/>
      <c r="BU112" s="936"/>
      <c r="BV112" s="936">
        <v>795867</v>
      </c>
      <c r="BW112" s="936"/>
      <c r="BX112" s="936"/>
      <c r="BY112" s="936"/>
      <c r="BZ112" s="936"/>
      <c r="CA112" s="936">
        <v>833230</v>
      </c>
      <c r="CB112" s="936"/>
      <c r="CC112" s="936"/>
      <c r="CD112" s="936"/>
      <c r="CE112" s="936"/>
      <c r="CF112" s="930">
        <v>25.4</v>
      </c>
      <c r="CG112" s="931"/>
      <c r="CH112" s="931"/>
      <c r="CI112" s="931"/>
      <c r="CJ112" s="931"/>
      <c r="CK112" s="958"/>
      <c r="CL112" s="959"/>
      <c r="CM112" s="932" t="s">
        <v>448</v>
      </c>
      <c r="CN112" s="933"/>
      <c r="CO112" s="933"/>
      <c r="CP112" s="933"/>
      <c r="CQ112" s="933"/>
      <c r="CR112" s="933"/>
      <c r="CS112" s="933"/>
      <c r="CT112" s="933"/>
      <c r="CU112" s="933"/>
      <c r="CV112" s="933"/>
      <c r="CW112" s="933"/>
      <c r="CX112" s="933"/>
      <c r="CY112" s="933"/>
      <c r="CZ112" s="933"/>
      <c r="DA112" s="933"/>
      <c r="DB112" s="933"/>
      <c r="DC112" s="933"/>
      <c r="DD112" s="933"/>
      <c r="DE112" s="933"/>
      <c r="DF112" s="934"/>
      <c r="DG112" s="935" t="s">
        <v>446</v>
      </c>
      <c r="DH112" s="936"/>
      <c r="DI112" s="936"/>
      <c r="DJ112" s="936"/>
      <c r="DK112" s="936"/>
      <c r="DL112" s="936" t="s">
        <v>446</v>
      </c>
      <c r="DM112" s="936"/>
      <c r="DN112" s="936"/>
      <c r="DO112" s="936"/>
      <c r="DP112" s="936"/>
      <c r="DQ112" s="936" t="s">
        <v>442</v>
      </c>
      <c r="DR112" s="936"/>
      <c r="DS112" s="936"/>
      <c r="DT112" s="936"/>
      <c r="DU112" s="936"/>
      <c r="DV112" s="937" t="s">
        <v>437</v>
      </c>
      <c r="DW112" s="937"/>
      <c r="DX112" s="937"/>
      <c r="DY112" s="937"/>
      <c r="DZ112" s="938"/>
    </row>
    <row r="113" spans="1:130" s="231" customFormat="1" ht="26.25" customHeight="1" x14ac:dyDescent="0.15">
      <c r="A113" s="964"/>
      <c r="B113" s="965"/>
      <c r="C113" s="933" t="s">
        <v>449</v>
      </c>
      <c r="D113" s="933"/>
      <c r="E113" s="933"/>
      <c r="F113" s="933"/>
      <c r="G113" s="933"/>
      <c r="H113" s="933"/>
      <c r="I113" s="933"/>
      <c r="J113" s="933"/>
      <c r="K113" s="933"/>
      <c r="L113" s="933"/>
      <c r="M113" s="933"/>
      <c r="N113" s="933"/>
      <c r="O113" s="933"/>
      <c r="P113" s="933"/>
      <c r="Q113" s="933"/>
      <c r="R113" s="933"/>
      <c r="S113" s="933"/>
      <c r="T113" s="933"/>
      <c r="U113" s="933"/>
      <c r="V113" s="933"/>
      <c r="W113" s="933"/>
      <c r="X113" s="933"/>
      <c r="Y113" s="933"/>
      <c r="Z113" s="934"/>
      <c r="AA113" s="947">
        <v>34584</v>
      </c>
      <c r="AB113" s="948"/>
      <c r="AC113" s="948"/>
      <c r="AD113" s="948"/>
      <c r="AE113" s="949"/>
      <c r="AF113" s="950">
        <v>40948</v>
      </c>
      <c r="AG113" s="948"/>
      <c r="AH113" s="948"/>
      <c r="AI113" s="948"/>
      <c r="AJ113" s="949"/>
      <c r="AK113" s="950">
        <v>44666</v>
      </c>
      <c r="AL113" s="948"/>
      <c r="AM113" s="948"/>
      <c r="AN113" s="948"/>
      <c r="AO113" s="949"/>
      <c r="AP113" s="951">
        <v>1.4</v>
      </c>
      <c r="AQ113" s="952"/>
      <c r="AR113" s="952"/>
      <c r="AS113" s="952"/>
      <c r="AT113" s="953"/>
      <c r="AU113" s="918"/>
      <c r="AV113" s="919"/>
      <c r="AW113" s="919"/>
      <c r="AX113" s="919"/>
      <c r="AY113" s="919"/>
      <c r="AZ113" s="932" t="s">
        <v>450</v>
      </c>
      <c r="BA113" s="933"/>
      <c r="BB113" s="933"/>
      <c r="BC113" s="933"/>
      <c r="BD113" s="933"/>
      <c r="BE113" s="933"/>
      <c r="BF113" s="933"/>
      <c r="BG113" s="933"/>
      <c r="BH113" s="933"/>
      <c r="BI113" s="933"/>
      <c r="BJ113" s="933"/>
      <c r="BK113" s="933"/>
      <c r="BL113" s="933"/>
      <c r="BM113" s="933"/>
      <c r="BN113" s="933"/>
      <c r="BO113" s="933"/>
      <c r="BP113" s="934"/>
      <c r="BQ113" s="935">
        <v>193833</v>
      </c>
      <c r="BR113" s="936"/>
      <c r="BS113" s="936"/>
      <c r="BT113" s="936"/>
      <c r="BU113" s="936"/>
      <c r="BV113" s="936">
        <v>166896</v>
      </c>
      <c r="BW113" s="936"/>
      <c r="BX113" s="936"/>
      <c r="BY113" s="936"/>
      <c r="BZ113" s="936"/>
      <c r="CA113" s="936">
        <v>152476</v>
      </c>
      <c r="CB113" s="936"/>
      <c r="CC113" s="936"/>
      <c r="CD113" s="936"/>
      <c r="CE113" s="936"/>
      <c r="CF113" s="930">
        <v>4.5999999999999996</v>
      </c>
      <c r="CG113" s="931"/>
      <c r="CH113" s="931"/>
      <c r="CI113" s="931"/>
      <c r="CJ113" s="931"/>
      <c r="CK113" s="958"/>
      <c r="CL113" s="959"/>
      <c r="CM113" s="932" t="s">
        <v>451</v>
      </c>
      <c r="CN113" s="933"/>
      <c r="CO113" s="933"/>
      <c r="CP113" s="933"/>
      <c r="CQ113" s="933"/>
      <c r="CR113" s="933"/>
      <c r="CS113" s="933"/>
      <c r="CT113" s="933"/>
      <c r="CU113" s="933"/>
      <c r="CV113" s="933"/>
      <c r="CW113" s="933"/>
      <c r="CX113" s="933"/>
      <c r="CY113" s="933"/>
      <c r="CZ113" s="933"/>
      <c r="DA113" s="933"/>
      <c r="DB113" s="933"/>
      <c r="DC113" s="933"/>
      <c r="DD113" s="933"/>
      <c r="DE113" s="933"/>
      <c r="DF113" s="934"/>
      <c r="DG113" s="968" t="s">
        <v>437</v>
      </c>
      <c r="DH113" s="969"/>
      <c r="DI113" s="969"/>
      <c r="DJ113" s="969"/>
      <c r="DK113" s="970"/>
      <c r="DL113" s="971" t="s">
        <v>436</v>
      </c>
      <c r="DM113" s="969"/>
      <c r="DN113" s="969"/>
      <c r="DO113" s="969"/>
      <c r="DP113" s="970"/>
      <c r="DQ113" s="971" t="s">
        <v>446</v>
      </c>
      <c r="DR113" s="969"/>
      <c r="DS113" s="969"/>
      <c r="DT113" s="969"/>
      <c r="DU113" s="970"/>
      <c r="DV113" s="972" t="s">
        <v>436</v>
      </c>
      <c r="DW113" s="973"/>
      <c r="DX113" s="973"/>
      <c r="DY113" s="973"/>
      <c r="DZ113" s="974"/>
    </row>
    <row r="114" spans="1:130" s="231" customFormat="1" ht="26.25" customHeight="1" x14ac:dyDescent="0.15">
      <c r="A114" s="964"/>
      <c r="B114" s="965"/>
      <c r="C114" s="933" t="s">
        <v>452</v>
      </c>
      <c r="D114" s="933"/>
      <c r="E114" s="933"/>
      <c r="F114" s="933"/>
      <c r="G114" s="933"/>
      <c r="H114" s="933"/>
      <c r="I114" s="933"/>
      <c r="J114" s="933"/>
      <c r="K114" s="933"/>
      <c r="L114" s="933"/>
      <c r="M114" s="933"/>
      <c r="N114" s="933"/>
      <c r="O114" s="933"/>
      <c r="P114" s="933"/>
      <c r="Q114" s="933"/>
      <c r="R114" s="933"/>
      <c r="S114" s="933"/>
      <c r="T114" s="933"/>
      <c r="U114" s="933"/>
      <c r="V114" s="933"/>
      <c r="W114" s="933"/>
      <c r="X114" s="933"/>
      <c r="Y114" s="933"/>
      <c r="Z114" s="934"/>
      <c r="AA114" s="968">
        <v>22189</v>
      </c>
      <c r="AB114" s="969"/>
      <c r="AC114" s="969"/>
      <c r="AD114" s="969"/>
      <c r="AE114" s="970"/>
      <c r="AF114" s="971">
        <v>26892</v>
      </c>
      <c r="AG114" s="969"/>
      <c r="AH114" s="969"/>
      <c r="AI114" s="969"/>
      <c r="AJ114" s="970"/>
      <c r="AK114" s="971">
        <v>26461</v>
      </c>
      <c r="AL114" s="969"/>
      <c r="AM114" s="969"/>
      <c r="AN114" s="969"/>
      <c r="AO114" s="970"/>
      <c r="AP114" s="972">
        <v>0.8</v>
      </c>
      <c r="AQ114" s="973"/>
      <c r="AR114" s="973"/>
      <c r="AS114" s="973"/>
      <c r="AT114" s="974"/>
      <c r="AU114" s="918"/>
      <c r="AV114" s="919"/>
      <c r="AW114" s="919"/>
      <c r="AX114" s="919"/>
      <c r="AY114" s="919"/>
      <c r="AZ114" s="932" t="s">
        <v>453</v>
      </c>
      <c r="BA114" s="933"/>
      <c r="BB114" s="933"/>
      <c r="BC114" s="933"/>
      <c r="BD114" s="933"/>
      <c r="BE114" s="933"/>
      <c r="BF114" s="933"/>
      <c r="BG114" s="933"/>
      <c r="BH114" s="933"/>
      <c r="BI114" s="933"/>
      <c r="BJ114" s="933"/>
      <c r="BK114" s="933"/>
      <c r="BL114" s="933"/>
      <c r="BM114" s="933"/>
      <c r="BN114" s="933"/>
      <c r="BO114" s="933"/>
      <c r="BP114" s="934"/>
      <c r="BQ114" s="935">
        <v>267680</v>
      </c>
      <c r="BR114" s="936"/>
      <c r="BS114" s="936"/>
      <c r="BT114" s="936"/>
      <c r="BU114" s="936"/>
      <c r="BV114" s="936">
        <v>241747</v>
      </c>
      <c r="BW114" s="936"/>
      <c r="BX114" s="936"/>
      <c r="BY114" s="936"/>
      <c r="BZ114" s="936"/>
      <c r="CA114" s="936">
        <v>280351</v>
      </c>
      <c r="CB114" s="936"/>
      <c r="CC114" s="936"/>
      <c r="CD114" s="936"/>
      <c r="CE114" s="936"/>
      <c r="CF114" s="930">
        <v>8.5</v>
      </c>
      <c r="CG114" s="931"/>
      <c r="CH114" s="931"/>
      <c r="CI114" s="931"/>
      <c r="CJ114" s="931"/>
      <c r="CK114" s="958"/>
      <c r="CL114" s="959"/>
      <c r="CM114" s="932" t="s">
        <v>454</v>
      </c>
      <c r="CN114" s="933"/>
      <c r="CO114" s="933"/>
      <c r="CP114" s="933"/>
      <c r="CQ114" s="933"/>
      <c r="CR114" s="933"/>
      <c r="CS114" s="933"/>
      <c r="CT114" s="933"/>
      <c r="CU114" s="933"/>
      <c r="CV114" s="933"/>
      <c r="CW114" s="933"/>
      <c r="CX114" s="933"/>
      <c r="CY114" s="933"/>
      <c r="CZ114" s="933"/>
      <c r="DA114" s="933"/>
      <c r="DB114" s="933"/>
      <c r="DC114" s="933"/>
      <c r="DD114" s="933"/>
      <c r="DE114" s="933"/>
      <c r="DF114" s="934"/>
      <c r="DG114" s="968" t="s">
        <v>437</v>
      </c>
      <c r="DH114" s="969"/>
      <c r="DI114" s="969"/>
      <c r="DJ114" s="969"/>
      <c r="DK114" s="970"/>
      <c r="DL114" s="971" t="s">
        <v>455</v>
      </c>
      <c r="DM114" s="969"/>
      <c r="DN114" s="969"/>
      <c r="DO114" s="969"/>
      <c r="DP114" s="970"/>
      <c r="DQ114" s="971" t="s">
        <v>446</v>
      </c>
      <c r="DR114" s="969"/>
      <c r="DS114" s="969"/>
      <c r="DT114" s="969"/>
      <c r="DU114" s="970"/>
      <c r="DV114" s="972" t="s">
        <v>455</v>
      </c>
      <c r="DW114" s="973"/>
      <c r="DX114" s="973"/>
      <c r="DY114" s="973"/>
      <c r="DZ114" s="974"/>
    </row>
    <row r="115" spans="1:130" s="231" customFormat="1" ht="26.25" customHeight="1" x14ac:dyDescent="0.15">
      <c r="A115" s="964"/>
      <c r="B115" s="965"/>
      <c r="C115" s="933" t="s">
        <v>456</v>
      </c>
      <c r="D115" s="933"/>
      <c r="E115" s="933"/>
      <c r="F115" s="933"/>
      <c r="G115" s="933"/>
      <c r="H115" s="933"/>
      <c r="I115" s="933"/>
      <c r="J115" s="933"/>
      <c r="K115" s="933"/>
      <c r="L115" s="933"/>
      <c r="M115" s="933"/>
      <c r="N115" s="933"/>
      <c r="O115" s="933"/>
      <c r="P115" s="933"/>
      <c r="Q115" s="933"/>
      <c r="R115" s="933"/>
      <c r="S115" s="933"/>
      <c r="T115" s="933"/>
      <c r="U115" s="933"/>
      <c r="V115" s="933"/>
      <c r="W115" s="933"/>
      <c r="X115" s="933"/>
      <c r="Y115" s="933"/>
      <c r="Z115" s="934"/>
      <c r="AA115" s="947" t="s">
        <v>442</v>
      </c>
      <c r="AB115" s="948"/>
      <c r="AC115" s="948"/>
      <c r="AD115" s="948"/>
      <c r="AE115" s="949"/>
      <c r="AF115" s="950" t="s">
        <v>446</v>
      </c>
      <c r="AG115" s="948"/>
      <c r="AH115" s="948"/>
      <c r="AI115" s="948"/>
      <c r="AJ115" s="949"/>
      <c r="AK115" s="950" t="s">
        <v>437</v>
      </c>
      <c r="AL115" s="948"/>
      <c r="AM115" s="948"/>
      <c r="AN115" s="948"/>
      <c r="AO115" s="949"/>
      <c r="AP115" s="951" t="s">
        <v>437</v>
      </c>
      <c r="AQ115" s="952"/>
      <c r="AR115" s="952"/>
      <c r="AS115" s="952"/>
      <c r="AT115" s="953"/>
      <c r="AU115" s="918"/>
      <c r="AV115" s="919"/>
      <c r="AW115" s="919"/>
      <c r="AX115" s="919"/>
      <c r="AY115" s="919"/>
      <c r="AZ115" s="932" t="s">
        <v>457</v>
      </c>
      <c r="BA115" s="933"/>
      <c r="BB115" s="933"/>
      <c r="BC115" s="933"/>
      <c r="BD115" s="933"/>
      <c r="BE115" s="933"/>
      <c r="BF115" s="933"/>
      <c r="BG115" s="933"/>
      <c r="BH115" s="933"/>
      <c r="BI115" s="933"/>
      <c r="BJ115" s="933"/>
      <c r="BK115" s="933"/>
      <c r="BL115" s="933"/>
      <c r="BM115" s="933"/>
      <c r="BN115" s="933"/>
      <c r="BO115" s="933"/>
      <c r="BP115" s="934"/>
      <c r="BQ115" s="935" t="s">
        <v>455</v>
      </c>
      <c r="BR115" s="936"/>
      <c r="BS115" s="936"/>
      <c r="BT115" s="936"/>
      <c r="BU115" s="936"/>
      <c r="BV115" s="936" t="s">
        <v>437</v>
      </c>
      <c r="BW115" s="936"/>
      <c r="BX115" s="936"/>
      <c r="BY115" s="936"/>
      <c r="BZ115" s="936"/>
      <c r="CA115" s="936" t="s">
        <v>437</v>
      </c>
      <c r="CB115" s="936"/>
      <c r="CC115" s="936"/>
      <c r="CD115" s="936"/>
      <c r="CE115" s="936"/>
      <c r="CF115" s="930" t="s">
        <v>446</v>
      </c>
      <c r="CG115" s="931"/>
      <c r="CH115" s="931"/>
      <c r="CI115" s="931"/>
      <c r="CJ115" s="931"/>
      <c r="CK115" s="958"/>
      <c r="CL115" s="959"/>
      <c r="CM115" s="932" t="s">
        <v>458</v>
      </c>
      <c r="CN115" s="933"/>
      <c r="CO115" s="933"/>
      <c r="CP115" s="933"/>
      <c r="CQ115" s="933"/>
      <c r="CR115" s="933"/>
      <c r="CS115" s="933"/>
      <c r="CT115" s="933"/>
      <c r="CU115" s="933"/>
      <c r="CV115" s="933"/>
      <c r="CW115" s="933"/>
      <c r="CX115" s="933"/>
      <c r="CY115" s="933"/>
      <c r="CZ115" s="933"/>
      <c r="DA115" s="933"/>
      <c r="DB115" s="933"/>
      <c r="DC115" s="933"/>
      <c r="DD115" s="933"/>
      <c r="DE115" s="933"/>
      <c r="DF115" s="934"/>
      <c r="DG115" s="968" t="s">
        <v>438</v>
      </c>
      <c r="DH115" s="969"/>
      <c r="DI115" s="969"/>
      <c r="DJ115" s="969"/>
      <c r="DK115" s="970"/>
      <c r="DL115" s="971" t="s">
        <v>455</v>
      </c>
      <c r="DM115" s="969"/>
      <c r="DN115" s="969"/>
      <c r="DO115" s="969"/>
      <c r="DP115" s="970"/>
      <c r="DQ115" s="971" t="s">
        <v>442</v>
      </c>
      <c r="DR115" s="969"/>
      <c r="DS115" s="969"/>
      <c r="DT115" s="969"/>
      <c r="DU115" s="970"/>
      <c r="DV115" s="972" t="s">
        <v>440</v>
      </c>
      <c r="DW115" s="973"/>
      <c r="DX115" s="973"/>
      <c r="DY115" s="973"/>
      <c r="DZ115" s="974"/>
    </row>
    <row r="116" spans="1:130" s="231" customFormat="1" ht="26.25" customHeight="1" x14ac:dyDescent="0.15">
      <c r="A116" s="966"/>
      <c r="B116" s="967"/>
      <c r="C116" s="975" t="s">
        <v>459</v>
      </c>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6"/>
      <c r="AA116" s="968" t="s">
        <v>437</v>
      </c>
      <c r="AB116" s="969"/>
      <c r="AC116" s="969"/>
      <c r="AD116" s="969"/>
      <c r="AE116" s="970"/>
      <c r="AF116" s="971" t="s">
        <v>411</v>
      </c>
      <c r="AG116" s="969"/>
      <c r="AH116" s="969"/>
      <c r="AI116" s="969"/>
      <c r="AJ116" s="970"/>
      <c r="AK116" s="971" t="s">
        <v>455</v>
      </c>
      <c r="AL116" s="969"/>
      <c r="AM116" s="969"/>
      <c r="AN116" s="969"/>
      <c r="AO116" s="970"/>
      <c r="AP116" s="972" t="s">
        <v>411</v>
      </c>
      <c r="AQ116" s="973"/>
      <c r="AR116" s="973"/>
      <c r="AS116" s="973"/>
      <c r="AT116" s="974"/>
      <c r="AU116" s="918"/>
      <c r="AV116" s="919"/>
      <c r="AW116" s="919"/>
      <c r="AX116" s="919"/>
      <c r="AY116" s="919"/>
      <c r="AZ116" s="977" t="s">
        <v>460</v>
      </c>
      <c r="BA116" s="978"/>
      <c r="BB116" s="978"/>
      <c r="BC116" s="978"/>
      <c r="BD116" s="978"/>
      <c r="BE116" s="978"/>
      <c r="BF116" s="978"/>
      <c r="BG116" s="978"/>
      <c r="BH116" s="978"/>
      <c r="BI116" s="978"/>
      <c r="BJ116" s="978"/>
      <c r="BK116" s="978"/>
      <c r="BL116" s="978"/>
      <c r="BM116" s="978"/>
      <c r="BN116" s="978"/>
      <c r="BO116" s="978"/>
      <c r="BP116" s="979"/>
      <c r="BQ116" s="935" t="s">
        <v>437</v>
      </c>
      <c r="BR116" s="936"/>
      <c r="BS116" s="936"/>
      <c r="BT116" s="936"/>
      <c r="BU116" s="936"/>
      <c r="BV116" s="936" t="s">
        <v>437</v>
      </c>
      <c r="BW116" s="936"/>
      <c r="BX116" s="936"/>
      <c r="BY116" s="936"/>
      <c r="BZ116" s="936"/>
      <c r="CA116" s="936" t="s">
        <v>442</v>
      </c>
      <c r="CB116" s="936"/>
      <c r="CC116" s="936"/>
      <c r="CD116" s="936"/>
      <c r="CE116" s="936"/>
      <c r="CF116" s="930" t="s">
        <v>436</v>
      </c>
      <c r="CG116" s="931"/>
      <c r="CH116" s="931"/>
      <c r="CI116" s="931"/>
      <c r="CJ116" s="931"/>
      <c r="CK116" s="958"/>
      <c r="CL116" s="959"/>
      <c r="CM116" s="932" t="s">
        <v>461</v>
      </c>
      <c r="CN116" s="933"/>
      <c r="CO116" s="933"/>
      <c r="CP116" s="933"/>
      <c r="CQ116" s="933"/>
      <c r="CR116" s="933"/>
      <c r="CS116" s="933"/>
      <c r="CT116" s="933"/>
      <c r="CU116" s="933"/>
      <c r="CV116" s="933"/>
      <c r="CW116" s="933"/>
      <c r="CX116" s="933"/>
      <c r="CY116" s="933"/>
      <c r="CZ116" s="933"/>
      <c r="DA116" s="933"/>
      <c r="DB116" s="933"/>
      <c r="DC116" s="933"/>
      <c r="DD116" s="933"/>
      <c r="DE116" s="933"/>
      <c r="DF116" s="934"/>
      <c r="DG116" s="968" t="s">
        <v>437</v>
      </c>
      <c r="DH116" s="969"/>
      <c r="DI116" s="969"/>
      <c r="DJ116" s="969"/>
      <c r="DK116" s="970"/>
      <c r="DL116" s="971" t="s">
        <v>437</v>
      </c>
      <c r="DM116" s="969"/>
      <c r="DN116" s="969"/>
      <c r="DO116" s="969"/>
      <c r="DP116" s="970"/>
      <c r="DQ116" s="971" t="s">
        <v>437</v>
      </c>
      <c r="DR116" s="969"/>
      <c r="DS116" s="969"/>
      <c r="DT116" s="969"/>
      <c r="DU116" s="970"/>
      <c r="DV116" s="972" t="s">
        <v>446</v>
      </c>
      <c r="DW116" s="973"/>
      <c r="DX116" s="973"/>
      <c r="DY116" s="973"/>
      <c r="DZ116" s="974"/>
    </row>
    <row r="117" spans="1:130" s="231" customFormat="1" ht="26.25" customHeight="1" x14ac:dyDescent="0.15">
      <c r="A117" s="922" t="s">
        <v>186</v>
      </c>
      <c r="B117" s="903"/>
      <c r="C117" s="903"/>
      <c r="D117" s="903"/>
      <c r="E117" s="903"/>
      <c r="F117" s="903"/>
      <c r="G117" s="903"/>
      <c r="H117" s="903"/>
      <c r="I117" s="903"/>
      <c r="J117" s="903"/>
      <c r="K117" s="903"/>
      <c r="L117" s="903"/>
      <c r="M117" s="903"/>
      <c r="N117" s="903"/>
      <c r="O117" s="903"/>
      <c r="P117" s="903"/>
      <c r="Q117" s="903"/>
      <c r="R117" s="903"/>
      <c r="S117" s="903"/>
      <c r="T117" s="903"/>
      <c r="U117" s="903"/>
      <c r="V117" s="903"/>
      <c r="W117" s="903"/>
      <c r="X117" s="903"/>
      <c r="Y117" s="984" t="s">
        <v>462</v>
      </c>
      <c r="Z117" s="904"/>
      <c r="AA117" s="985">
        <v>471177</v>
      </c>
      <c r="AB117" s="986"/>
      <c r="AC117" s="986"/>
      <c r="AD117" s="986"/>
      <c r="AE117" s="987"/>
      <c r="AF117" s="988">
        <v>475056</v>
      </c>
      <c r="AG117" s="986"/>
      <c r="AH117" s="986"/>
      <c r="AI117" s="986"/>
      <c r="AJ117" s="987"/>
      <c r="AK117" s="988">
        <v>474370</v>
      </c>
      <c r="AL117" s="986"/>
      <c r="AM117" s="986"/>
      <c r="AN117" s="986"/>
      <c r="AO117" s="987"/>
      <c r="AP117" s="989"/>
      <c r="AQ117" s="990"/>
      <c r="AR117" s="990"/>
      <c r="AS117" s="990"/>
      <c r="AT117" s="991"/>
      <c r="AU117" s="918"/>
      <c r="AV117" s="919"/>
      <c r="AW117" s="919"/>
      <c r="AX117" s="919"/>
      <c r="AY117" s="919"/>
      <c r="AZ117" s="977" t="s">
        <v>463</v>
      </c>
      <c r="BA117" s="978"/>
      <c r="BB117" s="978"/>
      <c r="BC117" s="978"/>
      <c r="BD117" s="978"/>
      <c r="BE117" s="978"/>
      <c r="BF117" s="978"/>
      <c r="BG117" s="978"/>
      <c r="BH117" s="978"/>
      <c r="BI117" s="978"/>
      <c r="BJ117" s="978"/>
      <c r="BK117" s="978"/>
      <c r="BL117" s="978"/>
      <c r="BM117" s="978"/>
      <c r="BN117" s="978"/>
      <c r="BO117" s="978"/>
      <c r="BP117" s="979"/>
      <c r="BQ117" s="935" t="s">
        <v>442</v>
      </c>
      <c r="BR117" s="936"/>
      <c r="BS117" s="936"/>
      <c r="BT117" s="936"/>
      <c r="BU117" s="936"/>
      <c r="BV117" s="936" t="s">
        <v>392</v>
      </c>
      <c r="BW117" s="936"/>
      <c r="BX117" s="936"/>
      <c r="BY117" s="936"/>
      <c r="BZ117" s="936"/>
      <c r="CA117" s="936" t="s">
        <v>392</v>
      </c>
      <c r="CB117" s="936"/>
      <c r="CC117" s="936"/>
      <c r="CD117" s="936"/>
      <c r="CE117" s="936"/>
      <c r="CF117" s="930" t="s">
        <v>442</v>
      </c>
      <c r="CG117" s="931"/>
      <c r="CH117" s="931"/>
      <c r="CI117" s="931"/>
      <c r="CJ117" s="931"/>
      <c r="CK117" s="958"/>
      <c r="CL117" s="959"/>
      <c r="CM117" s="932" t="s">
        <v>464</v>
      </c>
      <c r="CN117" s="933"/>
      <c r="CO117" s="933"/>
      <c r="CP117" s="933"/>
      <c r="CQ117" s="933"/>
      <c r="CR117" s="933"/>
      <c r="CS117" s="933"/>
      <c r="CT117" s="933"/>
      <c r="CU117" s="933"/>
      <c r="CV117" s="933"/>
      <c r="CW117" s="933"/>
      <c r="CX117" s="933"/>
      <c r="CY117" s="933"/>
      <c r="CZ117" s="933"/>
      <c r="DA117" s="933"/>
      <c r="DB117" s="933"/>
      <c r="DC117" s="933"/>
      <c r="DD117" s="933"/>
      <c r="DE117" s="933"/>
      <c r="DF117" s="934"/>
      <c r="DG117" s="968" t="s">
        <v>442</v>
      </c>
      <c r="DH117" s="969"/>
      <c r="DI117" s="969"/>
      <c r="DJ117" s="969"/>
      <c r="DK117" s="970"/>
      <c r="DL117" s="971" t="s">
        <v>442</v>
      </c>
      <c r="DM117" s="969"/>
      <c r="DN117" s="969"/>
      <c r="DO117" s="969"/>
      <c r="DP117" s="970"/>
      <c r="DQ117" s="971" t="s">
        <v>438</v>
      </c>
      <c r="DR117" s="969"/>
      <c r="DS117" s="969"/>
      <c r="DT117" s="969"/>
      <c r="DU117" s="970"/>
      <c r="DV117" s="972" t="s">
        <v>442</v>
      </c>
      <c r="DW117" s="973"/>
      <c r="DX117" s="973"/>
      <c r="DY117" s="973"/>
      <c r="DZ117" s="974"/>
    </row>
    <row r="118" spans="1:130" s="231" customFormat="1" ht="26.25" customHeight="1" x14ac:dyDescent="0.15">
      <c r="A118" s="922" t="s">
        <v>431</v>
      </c>
      <c r="B118" s="903"/>
      <c r="C118" s="903"/>
      <c r="D118" s="903"/>
      <c r="E118" s="903"/>
      <c r="F118" s="903"/>
      <c r="G118" s="903"/>
      <c r="H118" s="903"/>
      <c r="I118" s="903"/>
      <c r="J118" s="903"/>
      <c r="K118" s="903"/>
      <c r="L118" s="903"/>
      <c r="M118" s="903"/>
      <c r="N118" s="903"/>
      <c r="O118" s="903"/>
      <c r="P118" s="903"/>
      <c r="Q118" s="903"/>
      <c r="R118" s="903"/>
      <c r="S118" s="903"/>
      <c r="T118" s="903"/>
      <c r="U118" s="903"/>
      <c r="V118" s="903"/>
      <c r="W118" s="903"/>
      <c r="X118" s="903"/>
      <c r="Y118" s="903"/>
      <c r="Z118" s="904"/>
      <c r="AA118" s="902" t="s">
        <v>428</v>
      </c>
      <c r="AB118" s="903"/>
      <c r="AC118" s="903"/>
      <c r="AD118" s="903"/>
      <c r="AE118" s="904"/>
      <c r="AF118" s="902" t="s">
        <v>429</v>
      </c>
      <c r="AG118" s="903"/>
      <c r="AH118" s="903"/>
      <c r="AI118" s="903"/>
      <c r="AJ118" s="904"/>
      <c r="AK118" s="902" t="s">
        <v>306</v>
      </c>
      <c r="AL118" s="903"/>
      <c r="AM118" s="903"/>
      <c r="AN118" s="903"/>
      <c r="AO118" s="904"/>
      <c r="AP118" s="980" t="s">
        <v>430</v>
      </c>
      <c r="AQ118" s="981"/>
      <c r="AR118" s="981"/>
      <c r="AS118" s="981"/>
      <c r="AT118" s="982"/>
      <c r="AU118" s="918"/>
      <c r="AV118" s="919"/>
      <c r="AW118" s="919"/>
      <c r="AX118" s="919"/>
      <c r="AY118" s="919"/>
      <c r="AZ118" s="983" t="s">
        <v>465</v>
      </c>
      <c r="BA118" s="975"/>
      <c r="BB118" s="975"/>
      <c r="BC118" s="975"/>
      <c r="BD118" s="975"/>
      <c r="BE118" s="975"/>
      <c r="BF118" s="975"/>
      <c r="BG118" s="975"/>
      <c r="BH118" s="975"/>
      <c r="BI118" s="975"/>
      <c r="BJ118" s="975"/>
      <c r="BK118" s="975"/>
      <c r="BL118" s="975"/>
      <c r="BM118" s="975"/>
      <c r="BN118" s="975"/>
      <c r="BO118" s="975"/>
      <c r="BP118" s="976"/>
      <c r="BQ118" s="1006" t="s">
        <v>438</v>
      </c>
      <c r="BR118" s="1007"/>
      <c r="BS118" s="1007"/>
      <c r="BT118" s="1007"/>
      <c r="BU118" s="1007"/>
      <c r="BV118" s="1007" t="s">
        <v>438</v>
      </c>
      <c r="BW118" s="1007"/>
      <c r="BX118" s="1007"/>
      <c r="BY118" s="1007"/>
      <c r="BZ118" s="1007"/>
      <c r="CA118" s="1007" t="s">
        <v>438</v>
      </c>
      <c r="CB118" s="1007"/>
      <c r="CC118" s="1007"/>
      <c r="CD118" s="1007"/>
      <c r="CE118" s="1007"/>
      <c r="CF118" s="930" t="s">
        <v>438</v>
      </c>
      <c r="CG118" s="931"/>
      <c r="CH118" s="931"/>
      <c r="CI118" s="931"/>
      <c r="CJ118" s="931"/>
      <c r="CK118" s="958"/>
      <c r="CL118" s="959"/>
      <c r="CM118" s="932" t="s">
        <v>466</v>
      </c>
      <c r="CN118" s="933"/>
      <c r="CO118" s="933"/>
      <c r="CP118" s="933"/>
      <c r="CQ118" s="933"/>
      <c r="CR118" s="933"/>
      <c r="CS118" s="933"/>
      <c r="CT118" s="933"/>
      <c r="CU118" s="933"/>
      <c r="CV118" s="933"/>
      <c r="CW118" s="933"/>
      <c r="CX118" s="933"/>
      <c r="CY118" s="933"/>
      <c r="CZ118" s="933"/>
      <c r="DA118" s="933"/>
      <c r="DB118" s="933"/>
      <c r="DC118" s="933"/>
      <c r="DD118" s="933"/>
      <c r="DE118" s="933"/>
      <c r="DF118" s="934"/>
      <c r="DG118" s="968" t="s">
        <v>438</v>
      </c>
      <c r="DH118" s="969"/>
      <c r="DI118" s="969"/>
      <c r="DJ118" s="969"/>
      <c r="DK118" s="970"/>
      <c r="DL118" s="971" t="s">
        <v>438</v>
      </c>
      <c r="DM118" s="969"/>
      <c r="DN118" s="969"/>
      <c r="DO118" s="969"/>
      <c r="DP118" s="970"/>
      <c r="DQ118" s="971" t="s">
        <v>442</v>
      </c>
      <c r="DR118" s="969"/>
      <c r="DS118" s="969"/>
      <c r="DT118" s="969"/>
      <c r="DU118" s="970"/>
      <c r="DV118" s="972" t="s">
        <v>438</v>
      </c>
      <c r="DW118" s="973"/>
      <c r="DX118" s="973"/>
      <c r="DY118" s="973"/>
      <c r="DZ118" s="974"/>
    </row>
    <row r="119" spans="1:130" s="231" customFormat="1" ht="26.25" customHeight="1" x14ac:dyDescent="0.15">
      <c r="A119" s="1064" t="s">
        <v>434</v>
      </c>
      <c r="B119" s="957"/>
      <c r="C119" s="939" t="s">
        <v>435</v>
      </c>
      <c r="D119" s="907"/>
      <c r="E119" s="907"/>
      <c r="F119" s="907"/>
      <c r="G119" s="907"/>
      <c r="H119" s="907"/>
      <c r="I119" s="907"/>
      <c r="J119" s="907"/>
      <c r="K119" s="907"/>
      <c r="L119" s="907"/>
      <c r="M119" s="907"/>
      <c r="N119" s="907"/>
      <c r="O119" s="907"/>
      <c r="P119" s="907"/>
      <c r="Q119" s="907"/>
      <c r="R119" s="907"/>
      <c r="S119" s="907"/>
      <c r="T119" s="907"/>
      <c r="U119" s="907"/>
      <c r="V119" s="907"/>
      <c r="W119" s="907"/>
      <c r="X119" s="907"/>
      <c r="Y119" s="907"/>
      <c r="Z119" s="908"/>
      <c r="AA119" s="909" t="s">
        <v>438</v>
      </c>
      <c r="AB119" s="910"/>
      <c r="AC119" s="910"/>
      <c r="AD119" s="910"/>
      <c r="AE119" s="911"/>
      <c r="AF119" s="912" t="s">
        <v>438</v>
      </c>
      <c r="AG119" s="910"/>
      <c r="AH119" s="910"/>
      <c r="AI119" s="910"/>
      <c r="AJ119" s="911"/>
      <c r="AK119" s="912" t="s">
        <v>438</v>
      </c>
      <c r="AL119" s="910"/>
      <c r="AM119" s="910"/>
      <c r="AN119" s="910"/>
      <c r="AO119" s="911"/>
      <c r="AP119" s="913" t="s">
        <v>438</v>
      </c>
      <c r="AQ119" s="914"/>
      <c r="AR119" s="914"/>
      <c r="AS119" s="914"/>
      <c r="AT119" s="915"/>
      <c r="AU119" s="920"/>
      <c r="AV119" s="921"/>
      <c r="AW119" s="921"/>
      <c r="AX119" s="921"/>
      <c r="AY119" s="921"/>
      <c r="AZ119" s="253" t="s">
        <v>186</v>
      </c>
      <c r="BA119" s="253"/>
      <c r="BB119" s="253"/>
      <c r="BC119" s="253"/>
      <c r="BD119" s="253"/>
      <c r="BE119" s="253"/>
      <c r="BF119" s="253"/>
      <c r="BG119" s="253"/>
      <c r="BH119" s="253"/>
      <c r="BI119" s="253"/>
      <c r="BJ119" s="253"/>
      <c r="BK119" s="253"/>
      <c r="BL119" s="253"/>
      <c r="BM119" s="253"/>
      <c r="BN119" s="253"/>
      <c r="BO119" s="984" t="s">
        <v>467</v>
      </c>
      <c r="BP119" s="1012"/>
      <c r="BQ119" s="1006">
        <v>5330818</v>
      </c>
      <c r="BR119" s="1007"/>
      <c r="BS119" s="1007"/>
      <c r="BT119" s="1007"/>
      <c r="BU119" s="1007"/>
      <c r="BV119" s="1007">
        <v>6528419</v>
      </c>
      <c r="BW119" s="1007"/>
      <c r="BX119" s="1007"/>
      <c r="BY119" s="1007"/>
      <c r="BZ119" s="1007"/>
      <c r="CA119" s="1007">
        <v>6549701</v>
      </c>
      <c r="CB119" s="1007"/>
      <c r="CC119" s="1007"/>
      <c r="CD119" s="1007"/>
      <c r="CE119" s="1007"/>
      <c r="CF119" s="1008"/>
      <c r="CG119" s="1009"/>
      <c r="CH119" s="1009"/>
      <c r="CI119" s="1009"/>
      <c r="CJ119" s="1010"/>
      <c r="CK119" s="960"/>
      <c r="CL119" s="961"/>
      <c r="CM119" s="983" t="s">
        <v>468</v>
      </c>
      <c r="CN119" s="975"/>
      <c r="CO119" s="975"/>
      <c r="CP119" s="975"/>
      <c r="CQ119" s="975"/>
      <c r="CR119" s="975"/>
      <c r="CS119" s="975"/>
      <c r="CT119" s="975"/>
      <c r="CU119" s="975"/>
      <c r="CV119" s="975"/>
      <c r="CW119" s="975"/>
      <c r="CX119" s="975"/>
      <c r="CY119" s="975"/>
      <c r="CZ119" s="975"/>
      <c r="DA119" s="975"/>
      <c r="DB119" s="975"/>
      <c r="DC119" s="975"/>
      <c r="DD119" s="975"/>
      <c r="DE119" s="975"/>
      <c r="DF119" s="976"/>
      <c r="DG119" s="1011" t="s">
        <v>411</v>
      </c>
      <c r="DH119" s="993"/>
      <c r="DI119" s="993"/>
      <c r="DJ119" s="993"/>
      <c r="DK119" s="994"/>
      <c r="DL119" s="992" t="s">
        <v>411</v>
      </c>
      <c r="DM119" s="993"/>
      <c r="DN119" s="993"/>
      <c r="DO119" s="993"/>
      <c r="DP119" s="994"/>
      <c r="DQ119" s="992" t="s">
        <v>411</v>
      </c>
      <c r="DR119" s="993"/>
      <c r="DS119" s="993"/>
      <c r="DT119" s="993"/>
      <c r="DU119" s="994"/>
      <c r="DV119" s="995" t="s">
        <v>411</v>
      </c>
      <c r="DW119" s="996"/>
      <c r="DX119" s="996"/>
      <c r="DY119" s="996"/>
      <c r="DZ119" s="997"/>
    </row>
    <row r="120" spans="1:130" s="231" customFormat="1" ht="26.25" customHeight="1" x14ac:dyDescent="0.15">
      <c r="A120" s="1065"/>
      <c r="B120" s="959"/>
      <c r="C120" s="932" t="s">
        <v>443</v>
      </c>
      <c r="D120" s="933"/>
      <c r="E120" s="933"/>
      <c r="F120" s="933"/>
      <c r="G120" s="933"/>
      <c r="H120" s="933"/>
      <c r="I120" s="933"/>
      <c r="J120" s="933"/>
      <c r="K120" s="933"/>
      <c r="L120" s="933"/>
      <c r="M120" s="933"/>
      <c r="N120" s="933"/>
      <c r="O120" s="933"/>
      <c r="P120" s="933"/>
      <c r="Q120" s="933"/>
      <c r="R120" s="933"/>
      <c r="S120" s="933"/>
      <c r="T120" s="933"/>
      <c r="U120" s="933"/>
      <c r="V120" s="933"/>
      <c r="W120" s="933"/>
      <c r="X120" s="933"/>
      <c r="Y120" s="933"/>
      <c r="Z120" s="934"/>
      <c r="AA120" s="968" t="s">
        <v>411</v>
      </c>
      <c r="AB120" s="969"/>
      <c r="AC120" s="969"/>
      <c r="AD120" s="969"/>
      <c r="AE120" s="970"/>
      <c r="AF120" s="971" t="s">
        <v>411</v>
      </c>
      <c r="AG120" s="969"/>
      <c r="AH120" s="969"/>
      <c r="AI120" s="969"/>
      <c r="AJ120" s="970"/>
      <c r="AK120" s="971" t="s">
        <v>411</v>
      </c>
      <c r="AL120" s="969"/>
      <c r="AM120" s="969"/>
      <c r="AN120" s="969"/>
      <c r="AO120" s="970"/>
      <c r="AP120" s="972" t="s">
        <v>411</v>
      </c>
      <c r="AQ120" s="973"/>
      <c r="AR120" s="973"/>
      <c r="AS120" s="973"/>
      <c r="AT120" s="974"/>
      <c r="AU120" s="998" t="s">
        <v>469</v>
      </c>
      <c r="AV120" s="999"/>
      <c r="AW120" s="999"/>
      <c r="AX120" s="999"/>
      <c r="AY120" s="1000"/>
      <c r="AZ120" s="939" t="s">
        <v>470</v>
      </c>
      <c r="BA120" s="907"/>
      <c r="BB120" s="907"/>
      <c r="BC120" s="907"/>
      <c r="BD120" s="907"/>
      <c r="BE120" s="907"/>
      <c r="BF120" s="907"/>
      <c r="BG120" s="907"/>
      <c r="BH120" s="907"/>
      <c r="BI120" s="907"/>
      <c r="BJ120" s="907"/>
      <c r="BK120" s="907"/>
      <c r="BL120" s="907"/>
      <c r="BM120" s="907"/>
      <c r="BN120" s="907"/>
      <c r="BO120" s="907"/>
      <c r="BP120" s="908"/>
      <c r="BQ120" s="940">
        <v>4802094</v>
      </c>
      <c r="BR120" s="941"/>
      <c r="BS120" s="941"/>
      <c r="BT120" s="941"/>
      <c r="BU120" s="941"/>
      <c r="BV120" s="941">
        <v>4345984</v>
      </c>
      <c r="BW120" s="941"/>
      <c r="BX120" s="941"/>
      <c r="BY120" s="941"/>
      <c r="BZ120" s="941"/>
      <c r="CA120" s="941">
        <v>3759787</v>
      </c>
      <c r="CB120" s="941"/>
      <c r="CC120" s="941"/>
      <c r="CD120" s="941"/>
      <c r="CE120" s="941"/>
      <c r="CF120" s="954">
        <v>114.5</v>
      </c>
      <c r="CG120" s="955"/>
      <c r="CH120" s="955"/>
      <c r="CI120" s="955"/>
      <c r="CJ120" s="955"/>
      <c r="CK120" s="1013" t="s">
        <v>471</v>
      </c>
      <c r="CL120" s="1014"/>
      <c r="CM120" s="1014"/>
      <c r="CN120" s="1014"/>
      <c r="CO120" s="1015"/>
      <c r="CP120" s="1021" t="s">
        <v>472</v>
      </c>
      <c r="CQ120" s="1022"/>
      <c r="CR120" s="1022"/>
      <c r="CS120" s="1022"/>
      <c r="CT120" s="1022"/>
      <c r="CU120" s="1022"/>
      <c r="CV120" s="1022"/>
      <c r="CW120" s="1022"/>
      <c r="CX120" s="1022"/>
      <c r="CY120" s="1022"/>
      <c r="CZ120" s="1022"/>
      <c r="DA120" s="1022"/>
      <c r="DB120" s="1022"/>
      <c r="DC120" s="1022"/>
      <c r="DD120" s="1022"/>
      <c r="DE120" s="1022"/>
      <c r="DF120" s="1023"/>
      <c r="DG120" s="940">
        <v>767495</v>
      </c>
      <c r="DH120" s="941"/>
      <c r="DI120" s="941"/>
      <c r="DJ120" s="941"/>
      <c r="DK120" s="941"/>
      <c r="DL120" s="941">
        <v>795867</v>
      </c>
      <c r="DM120" s="941"/>
      <c r="DN120" s="941"/>
      <c r="DO120" s="941"/>
      <c r="DP120" s="941"/>
      <c r="DQ120" s="941">
        <v>833230</v>
      </c>
      <c r="DR120" s="941"/>
      <c r="DS120" s="941"/>
      <c r="DT120" s="941"/>
      <c r="DU120" s="941"/>
      <c r="DV120" s="942">
        <v>25.4</v>
      </c>
      <c r="DW120" s="942"/>
      <c r="DX120" s="942"/>
      <c r="DY120" s="942"/>
      <c r="DZ120" s="943"/>
    </row>
    <row r="121" spans="1:130" s="231" customFormat="1" ht="26.25" customHeight="1" x14ac:dyDescent="0.15">
      <c r="A121" s="1065"/>
      <c r="B121" s="959"/>
      <c r="C121" s="977" t="s">
        <v>473</v>
      </c>
      <c r="D121" s="978"/>
      <c r="E121" s="978"/>
      <c r="F121" s="978"/>
      <c r="G121" s="978"/>
      <c r="H121" s="978"/>
      <c r="I121" s="978"/>
      <c r="J121" s="978"/>
      <c r="K121" s="978"/>
      <c r="L121" s="978"/>
      <c r="M121" s="978"/>
      <c r="N121" s="978"/>
      <c r="O121" s="978"/>
      <c r="P121" s="978"/>
      <c r="Q121" s="978"/>
      <c r="R121" s="978"/>
      <c r="S121" s="978"/>
      <c r="T121" s="978"/>
      <c r="U121" s="978"/>
      <c r="V121" s="978"/>
      <c r="W121" s="978"/>
      <c r="X121" s="978"/>
      <c r="Y121" s="978"/>
      <c r="Z121" s="979"/>
      <c r="AA121" s="968" t="s">
        <v>411</v>
      </c>
      <c r="AB121" s="969"/>
      <c r="AC121" s="969"/>
      <c r="AD121" s="969"/>
      <c r="AE121" s="970"/>
      <c r="AF121" s="971" t="s">
        <v>411</v>
      </c>
      <c r="AG121" s="969"/>
      <c r="AH121" s="969"/>
      <c r="AI121" s="969"/>
      <c r="AJ121" s="970"/>
      <c r="AK121" s="971" t="s">
        <v>411</v>
      </c>
      <c r="AL121" s="969"/>
      <c r="AM121" s="969"/>
      <c r="AN121" s="969"/>
      <c r="AO121" s="970"/>
      <c r="AP121" s="972" t="s">
        <v>411</v>
      </c>
      <c r="AQ121" s="973"/>
      <c r="AR121" s="973"/>
      <c r="AS121" s="973"/>
      <c r="AT121" s="974"/>
      <c r="AU121" s="1001"/>
      <c r="AV121" s="1002"/>
      <c r="AW121" s="1002"/>
      <c r="AX121" s="1002"/>
      <c r="AY121" s="1003"/>
      <c r="AZ121" s="932" t="s">
        <v>474</v>
      </c>
      <c r="BA121" s="933"/>
      <c r="BB121" s="933"/>
      <c r="BC121" s="933"/>
      <c r="BD121" s="933"/>
      <c r="BE121" s="933"/>
      <c r="BF121" s="933"/>
      <c r="BG121" s="933"/>
      <c r="BH121" s="933"/>
      <c r="BI121" s="933"/>
      <c r="BJ121" s="933"/>
      <c r="BK121" s="933"/>
      <c r="BL121" s="933"/>
      <c r="BM121" s="933"/>
      <c r="BN121" s="933"/>
      <c r="BO121" s="933"/>
      <c r="BP121" s="934"/>
      <c r="BQ121" s="935">
        <v>58201</v>
      </c>
      <c r="BR121" s="936"/>
      <c r="BS121" s="936"/>
      <c r="BT121" s="936"/>
      <c r="BU121" s="936"/>
      <c r="BV121" s="936">
        <v>42073</v>
      </c>
      <c r="BW121" s="936"/>
      <c r="BX121" s="936"/>
      <c r="BY121" s="936"/>
      <c r="BZ121" s="936"/>
      <c r="CA121" s="936">
        <v>37461</v>
      </c>
      <c r="CB121" s="936"/>
      <c r="CC121" s="936"/>
      <c r="CD121" s="936"/>
      <c r="CE121" s="936"/>
      <c r="CF121" s="930">
        <v>1.1000000000000001</v>
      </c>
      <c r="CG121" s="931"/>
      <c r="CH121" s="931"/>
      <c r="CI121" s="931"/>
      <c r="CJ121" s="931"/>
      <c r="CK121" s="1016"/>
      <c r="CL121" s="1017"/>
      <c r="CM121" s="1017"/>
      <c r="CN121" s="1017"/>
      <c r="CO121" s="1018"/>
      <c r="CP121" s="1026" t="s">
        <v>404</v>
      </c>
      <c r="CQ121" s="1027"/>
      <c r="CR121" s="1027"/>
      <c r="CS121" s="1027"/>
      <c r="CT121" s="1027"/>
      <c r="CU121" s="1027"/>
      <c r="CV121" s="1027"/>
      <c r="CW121" s="1027"/>
      <c r="CX121" s="1027"/>
      <c r="CY121" s="1027"/>
      <c r="CZ121" s="1027"/>
      <c r="DA121" s="1027"/>
      <c r="DB121" s="1027"/>
      <c r="DC121" s="1027"/>
      <c r="DD121" s="1027"/>
      <c r="DE121" s="1027"/>
      <c r="DF121" s="1028"/>
      <c r="DG121" s="935" t="s">
        <v>411</v>
      </c>
      <c r="DH121" s="936"/>
      <c r="DI121" s="936"/>
      <c r="DJ121" s="936"/>
      <c r="DK121" s="936"/>
      <c r="DL121" s="936" t="s">
        <v>411</v>
      </c>
      <c r="DM121" s="936"/>
      <c r="DN121" s="936"/>
      <c r="DO121" s="936"/>
      <c r="DP121" s="936"/>
      <c r="DQ121" s="936" t="s">
        <v>411</v>
      </c>
      <c r="DR121" s="936"/>
      <c r="DS121" s="936"/>
      <c r="DT121" s="936"/>
      <c r="DU121" s="936"/>
      <c r="DV121" s="937" t="s">
        <v>411</v>
      </c>
      <c r="DW121" s="937"/>
      <c r="DX121" s="937"/>
      <c r="DY121" s="937"/>
      <c r="DZ121" s="938"/>
    </row>
    <row r="122" spans="1:130" s="231" customFormat="1" ht="26.25" customHeight="1" x14ac:dyDescent="0.15">
      <c r="A122" s="1065"/>
      <c r="B122" s="959"/>
      <c r="C122" s="932" t="s">
        <v>454</v>
      </c>
      <c r="D122" s="933"/>
      <c r="E122" s="933"/>
      <c r="F122" s="933"/>
      <c r="G122" s="933"/>
      <c r="H122" s="933"/>
      <c r="I122" s="933"/>
      <c r="J122" s="933"/>
      <c r="K122" s="933"/>
      <c r="L122" s="933"/>
      <c r="M122" s="933"/>
      <c r="N122" s="933"/>
      <c r="O122" s="933"/>
      <c r="P122" s="933"/>
      <c r="Q122" s="933"/>
      <c r="R122" s="933"/>
      <c r="S122" s="933"/>
      <c r="T122" s="933"/>
      <c r="U122" s="933"/>
      <c r="V122" s="933"/>
      <c r="W122" s="933"/>
      <c r="X122" s="933"/>
      <c r="Y122" s="933"/>
      <c r="Z122" s="934"/>
      <c r="AA122" s="968" t="s">
        <v>411</v>
      </c>
      <c r="AB122" s="969"/>
      <c r="AC122" s="969"/>
      <c r="AD122" s="969"/>
      <c r="AE122" s="970"/>
      <c r="AF122" s="971" t="s">
        <v>411</v>
      </c>
      <c r="AG122" s="969"/>
      <c r="AH122" s="969"/>
      <c r="AI122" s="969"/>
      <c r="AJ122" s="970"/>
      <c r="AK122" s="971" t="s">
        <v>411</v>
      </c>
      <c r="AL122" s="969"/>
      <c r="AM122" s="969"/>
      <c r="AN122" s="969"/>
      <c r="AO122" s="970"/>
      <c r="AP122" s="972" t="s">
        <v>411</v>
      </c>
      <c r="AQ122" s="973"/>
      <c r="AR122" s="973"/>
      <c r="AS122" s="973"/>
      <c r="AT122" s="974"/>
      <c r="AU122" s="1001"/>
      <c r="AV122" s="1002"/>
      <c r="AW122" s="1002"/>
      <c r="AX122" s="1002"/>
      <c r="AY122" s="1003"/>
      <c r="AZ122" s="983" t="s">
        <v>475</v>
      </c>
      <c r="BA122" s="975"/>
      <c r="BB122" s="975"/>
      <c r="BC122" s="975"/>
      <c r="BD122" s="975"/>
      <c r="BE122" s="975"/>
      <c r="BF122" s="975"/>
      <c r="BG122" s="975"/>
      <c r="BH122" s="975"/>
      <c r="BI122" s="975"/>
      <c r="BJ122" s="975"/>
      <c r="BK122" s="975"/>
      <c r="BL122" s="975"/>
      <c r="BM122" s="975"/>
      <c r="BN122" s="975"/>
      <c r="BO122" s="975"/>
      <c r="BP122" s="976"/>
      <c r="BQ122" s="1006">
        <v>3371795</v>
      </c>
      <c r="BR122" s="1007"/>
      <c r="BS122" s="1007"/>
      <c r="BT122" s="1007"/>
      <c r="BU122" s="1007"/>
      <c r="BV122" s="1007">
        <v>3763190</v>
      </c>
      <c r="BW122" s="1007"/>
      <c r="BX122" s="1007"/>
      <c r="BY122" s="1007"/>
      <c r="BZ122" s="1007"/>
      <c r="CA122" s="1007">
        <v>3659543</v>
      </c>
      <c r="CB122" s="1007"/>
      <c r="CC122" s="1007"/>
      <c r="CD122" s="1007"/>
      <c r="CE122" s="1007"/>
      <c r="CF122" s="1024">
        <v>111.5</v>
      </c>
      <c r="CG122" s="1025"/>
      <c r="CH122" s="1025"/>
      <c r="CI122" s="1025"/>
      <c r="CJ122" s="1025"/>
      <c r="CK122" s="1016"/>
      <c r="CL122" s="1017"/>
      <c r="CM122" s="1017"/>
      <c r="CN122" s="1017"/>
      <c r="CO122" s="1018"/>
      <c r="CP122" s="1026" t="s">
        <v>476</v>
      </c>
      <c r="CQ122" s="1027"/>
      <c r="CR122" s="1027"/>
      <c r="CS122" s="1027"/>
      <c r="CT122" s="1027"/>
      <c r="CU122" s="1027"/>
      <c r="CV122" s="1027"/>
      <c r="CW122" s="1027"/>
      <c r="CX122" s="1027"/>
      <c r="CY122" s="1027"/>
      <c r="CZ122" s="1027"/>
      <c r="DA122" s="1027"/>
      <c r="DB122" s="1027"/>
      <c r="DC122" s="1027"/>
      <c r="DD122" s="1027"/>
      <c r="DE122" s="1027"/>
      <c r="DF122" s="1028"/>
      <c r="DG122" s="935" t="s">
        <v>477</v>
      </c>
      <c r="DH122" s="936"/>
      <c r="DI122" s="936"/>
      <c r="DJ122" s="936"/>
      <c r="DK122" s="936"/>
      <c r="DL122" s="936" t="s">
        <v>478</v>
      </c>
      <c r="DM122" s="936"/>
      <c r="DN122" s="936"/>
      <c r="DO122" s="936"/>
      <c r="DP122" s="936"/>
      <c r="DQ122" s="936" t="s">
        <v>479</v>
      </c>
      <c r="DR122" s="936"/>
      <c r="DS122" s="936"/>
      <c r="DT122" s="936"/>
      <c r="DU122" s="936"/>
      <c r="DV122" s="937" t="s">
        <v>480</v>
      </c>
      <c r="DW122" s="937"/>
      <c r="DX122" s="937"/>
      <c r="DY122" s="937"/>
      <c r="DZ122" s="938"/>
    </row>
    <row r="123" spans="1:130" s="231" customFormat="1" ht="26.25" customHeight="1" x14ac:dyDescent="0.15">
      <c r="A123" s="1065"/>
      <c r="B123" s="959"/>
      <c r="C123" s="932" t="s">
        <v>461</v>
      </c>
      <c r="D123" s="933"/>
      <c r="E123" s="933"/>
      <c r="F123" s="933"/>
      <c r="G123" s="933"/>
      <c r="H123" s="933"/>
      <c r="I123" s="933"/>
      <c r="J123" s="933"/>
      <c r="K123" s="933"/>
      <c r="L123" s="933"/>
      <c r="M123" s="933"/>
      <c r="N123" s="933"/>
      <c r="O123" s="933"/>
      <c r="P123" s="933"/>
      <c r="Q123" s="933"/>
      <c r="R123" s="933"/>
      <c r="S123" s="933"/>
      <c r="T123" s="933"/>
      <c r="U123" s="933"/>
      <c r="V123" s="933"/>
      <c r="W123" s="933"/>
      <c r="X123" s="933"/>
      <c r="Y123" s="933"/>
      <c r="Z123" s="934"/>
      <c r="AA123" s="968" t="s">
        <v>481</v>
      </c>
      <c r="AB123" s="969"/>
      <c r="AC123" s="969"/>
      <c r="AD123" s="969"/>
      <c r="AE123" s="970"/>
      <c r="AF123" s="971" t="s">
        <v>446</v>
      </c>
      <c r="AG123" s="969"/>
      <c r="AH123" s="969"/>
      <c r="AI123" s="969"/>
      <c r="AJ123" s="970"/>
      <c r="AK123" s="971" t="s">
        <v>478</v>
      </c>
      <c r="AL123" s="969"/>
      <c r="AM123" s="969"/>
      <c r="AN123" s="969"/>
      <c r="AO123" s="970"/>
      <c r="AP123" s="972" t="s">
        <v>479</v>
      </c>
      <c r="AQ123" s="973"/>
      <c r="AR123" s="973"/>
      <c r="AS123" s="973"/>
      <c r="AT123" s="974"/>
      <c r="AU123" s="1004"/>
      <c r="AV123" s="1005"/>
      <c r="AW123" s="1005"/>
      <c r="AX123" s="1005"/>
      <c r="AY123" s="1005"/>
      <c r="AZ123" s="253" t="s">
        <v>186</v>
      </c>
      <c r="BA123" s="253"/>
      <c r="BB123" s="253"/>
      <c r="BC123" s="253"/>
      <c r="BD123" s="253"/>
      <c r="BE123" s="253"/>
      <c r="BF123" s="253"/>
      <c r="BG123" s="253"/>
      <c r="BH123" s="253"/>
      <c r="BI123" s="253"/>
      <c r="BJ123" s="253"/>
      <c r="BK123" s="253"/>
      <c r="BL123" s="253"/>
      <c r="BM123" s="253"/>
      <c r="BN123" s="253"/>
      <c r="BO123" s="984" t="s">
        <v>482</v>
      </c>
      <c r="BP123" s="1012"/>
      <c r="BQ123" s="1071">
        <v>8232090</v>
      </c>
      <c r="BR123" s="1072"/>
      <c r="BS123" s="1072"/>
      <c r="BT123" s="1072"/>
      <c r="BU123" s="1072"/>
      <c r="BV123" s="1072">
        <v>8151247</v>
      </c>
      <c r="BW123" s="1072"/>
      <c r="BX123" s="1072"/>
      <c r="BY123" s="1072"/>
      <c r="BZ123" s="1072"/>
      <c r="CA123" s="1072">
        <v>7456791</v>
      </c>
      <c r="CB123" s="1072"/>
      <c r="CC123" s="1072"/>
      <c r="CD123" s="1072"/>
      <c r="CE123" s="1072"/>
      <c r="CF123" s="1008"/>
      <c r="CG123" s="1009"/>
      <c r="CH123" s="1009"/>
      <c r="CI123" s="1009"/>
      <c r="CJ123" s="1010"/>
      <c r="CK123" s="1016"/>
      <c r="CL123" s="1017"/>
      <c r="CM123" s="1017"/>
      <c r="CN123" s="1017"/>
      <c r="CO123" s="1018"/>
      <c r="CP123" s="1026" t="s">
        <v>483</v>
      </c>
      <c r="CQ123" s="1027"/>
      <c r="CR123" s="1027"/>
      <c r="CS123" s="1027"/>
      <c r="CT123" s="1027"/>
      <c r="CU123" s="1027"/>
      <c r="CV123" s="1027"/>
      <c r="CW123" s="1027"/>
      <c r="CX123" s="1027"/>
      <c r="CY123" s="1027"/>
      <c r="CZ123" s="1027"/>
      <c r="DA123" s="1027"/>
      <c r="DB123" s="1027"/>
      <c r="DC123" s="1027"/>
      <c r="DD123" s="1027"/>
      <c r="DE123" s="1027"/>
      <c r="DF123" s="1028"/>
      <c r="DG123" s="968" t="s">
        <v>478</v>
      </c>
      <c r="DH123" s="969"/>
      <c r="DI123" s="969"/>
      <c r="DJ123" s="969"/>
      <c r="DK123" s="970"/>
      <c r="DL123" s="971" t="s">
        <v>478</v>
      </c>
      <c r="DM123" s="969"/>
      <c r="DN123" s="969"/>
      <c r="DO123" s="969"/>
      <c r="DP123" s="970"/>
      <c r="DQ123" s="971" t="s">
        <v>478</v>
      </c>
      <c r="DR123" s="969"/>
      <c r="DS123" s="969"/>
      <c r="DT123" s="969"/>
      <c r="DU123" s="970"/>
      <c r="DV123" s="972" t="s">
        <v>477</v>
      </c>
      <c r="DW123" s="973"/>
      <c r="DX123" s="973"/>
      <c r="DY123" s="973"/>
      <c r="DZ123" s="974"/>
    </row>
    <row r="124" spans="1:130" s="231" customFormat="1" ht="26.25" customHeight="1" thickBot="1" x14ac:dyDescent="0.2">
      <c r="A124" s="1065"/>
      <c r="B124" s="959"/>
      <c r="C124" s="932" t="s">
        <v>464</v>
      </c>
      <c r="D124" s="933"/>
      <c r="E124" s="933"/>
      <c r="F124" s="933"/>
      <c r="G124" s="933"/>
      <c r="H124" s="933"/>
      <c r="I124" s="933"/>
      <c r="J124" s="933"/>
      <c r="K124" s="933"/>
      <c r="L124" s="933"/>
      <c r="M124" s="933"/>
      <c r="N124" s="933"/>
      <c r="O124" s="933"/>
      <c r="P124" s="933"/>
      <c r="Q124" s="933"/>
      <c r="R124" s="933"/>
      <c r="S124" s="933"/>
      <c r="T124" s="933"/>
      <c r="U124" s="933"/>
      <c r="V124" s="933"/>
      <c r="W124" s="933"/>
      <c r="X124" s="933"/>
      <c r="Y124" s="933"/>
      <c r="Z124" s="934"/>
      <c r="AA124" s="968" t="s">
        <v>446</v>
      </c>
      <c r="AB124" s="969"/>
      <c r="AC124" s="969"/>
      <c r="AD124" s="969"/>
      <c r="AE124" s="970"/>
      <c r="AF124" s="971" t="s">
        <v>484</v>
      </c>
      <c r="AG124" s="969"/>
      <c r="AH124" s="969"/>
      <c r="AI124" s="969"/>
      <c r="AJ124" s="970"/>
      <c r="AK124" s="971" t="s">
        <v>478</v>
      </c>
      <c r="AL124" s="969"/>
      <c r="AM124" s="969"/>
      <c r="AN124" s="969"/>
      <c r="AO124" s="970"/>
      <c r="AP124" s="972" t="s">
        <v>128</v>
      </c>
      <c r="AQ124" s="973"/>
      <c r="AR124" s="973"/>
      <c r="AS124" s="973"/>
      <c r="AT124" s="974"/>
      <c r="AU124" s="1067" t="s">
        <v>485</v>
      </c>
      <c r="AV124" s="1068"/>
      <c r="AW124" s="1068"/>
      <c r="AX124" s="1068"/>
      <c r="AY124" s="1068"/>
      <c r="AZ124" s="1068"/>
      <c r="BA124" s="1068"/>
      <c r="BB124" s="1068"/>
      <c r="BC124" s="1068"/>
      <c r="BD124" s="1068"/>
      <c r="BE124" s="1068"/>
      <c r="BF124" s="1068"/>
      <c r="BG124" s="1068"/>
      <c r="BH124" s="1068"/>
      <c r="BI124" s="1068"/>
      <c r="BJ124" s="1068"/>
      <c r="BK124" s="1068"/>
      <c r="BL124" s="1068"/>
      <c r="BM124" s="1068"/>
      <c r="BN124" s="1068"/>
      <c r="BO124" s="1068"/>
      <c r="BP124" s="1069"/>
      <c r="BQ124" s="1070" t="s">
        <v>478</v>
      </c>
      <c r="BR124" s="1034"/>
      <c r="BS124" s="1034"/>
      <c r="BT124" s="1034"/>
      <c r="BU124" s="1034"/>
      <c r="BV124" s="1034" t="s">
        <v>480</v>
      </c>
      <c r="BW124" s="1034"/>
      <c r="BX124" s="1034"/>
      <c r="BY124" s="1034"/>
      <c r="BZ124" s="1034"/>
      <c r="CA124" s="1034" t="s">
        <v>479</v>
      </c>
      <c r="CB124" s="1034"/>
      <c r="CC124" s="1034"/>
      <c r="CD124" s="1034"/>
      <c r="CE124" s="1034"/>
      <c r="CF124" s="1035"/>
      <c r="CG124" s="1036"/>
      <c r="CH124" s="1036"/>
      <c r="CI124" s="1036"/>
      <c r="CJ124" s="1037"/>
      <c r="CK124" s="1019"/>
      <c r="CL124" s="1019"/>
      <c r="CM124" s="1019"/>
      <c r="CN124" s="1019"/>
      <c r="CO124" s="1020"/>
      <c r="CP124" s="1026" t="s">
        <v>486</v>
      </c>
      <c r="CQ124" s="1027"/>
      <c r="CR124" s="1027"/>
      <c r="CS124" s="1027"/>
      <c r="CT124" s="1027"/>
      <c r="CU124" s="1027"/>
      <c r="CV124" s="1027"/>
      <c r="CW124" s="1027"/>
      <c r="CX124" s="1027"/>
      <c r="CY124" s="1027"/>
      <c r="CZ124" s="1027"/>
      <c r="DA124" s="1027"/>
      <c r="DB124" s="1027"/>
      <c r="DC124" s="1027"/>
      <c r="DD124" s="1027"/>
      <c r="DE124" s="1027"/>
      <c r="DF124" s="1028"/>
      <c r="DG124" s="1011" t="s">
        <v>477</v>
      </c>
      <c r="DH124" s="993"/>
      <c r="DI124" s="993"/>
      <c r="DJ124" s="993"/>
      <c r="DK124" s="994"/>
      <c r="DL124" s="992" t="s">
        <v>128</v>
      </c>
      <c r="DM124" s="993"/>
      <c r="DN124" s="993"/>
      <c r="DO124" s="993"/>
      <c r="DP124" s="994"/>
      <c r="DQ124" s="992" t="s">
        <v>477</v>
      </c>
      <c r="DR124" s="993"/>
      <c r="DS124" s="993"/>
      <c r="DT124" s="993"/>
      <c r="DU124" s="994"/>
      <c r="DV124" s="995" t="s">
        <v>446</v>
      </c>
      <c r="DW124" s="996"/>
      <c r="DX124" s="996"/>
      <c r="DY124" s="996"/>
      <c r="DZ124" s="997"/>
    </row>
    <row r="125" spans="1:130" s="231" customFormat="1" ht="26.25" customHeight="1" x14ac:dyDescent="0.15">
      <c r="A125" s="1065"/>
      <c r="B125" s="959"/>
      <c r="C125" s="932" t="s">
        <v>466</v>
      </c>
      <c r="D125" s="933"/>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4"/>
      <c r="AA125" s="968" t="s">
        <v>477</v>
      </c>
      <c r="AB125" s="969"/>
      <c r="AC125" s="969"/>
      <c r="AD125" s="969"/>
      <c r="AE125" s="970"/>
      <c r="AF125" s="971" t="s">
        <v>478</v>
      </c>
      <c r="AG125" s="969"/>
      <c r="AH125" s="969"/>
      <c r="AI125" s="969"/>
      <c r="AJ125" s="970"/>
      <c r="AK125" s="971" t="s">
        <v>480</v>
      </c>
      <c r="AL125" s="969"/>
      <c r="AM125" s="969"/>
      <c r="AN125" s="969"/>
      <c r="AO125" s="970"/>
      <c r="AP125" s="972" t="s">
        <v>480</v>
      </c>
      <c r="AQ125" s="973"/>
      <c r="AR125" s="973"/>
      <c r="AS125" s="973"/>
      <c r="AT125" s="974"/>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1029" t="s">
        <v>487</v>
      </c>
      <c r="CL125" s="1014"/>
      <c r="CM125" s="1014"/>
      <c r="CN125" s="1014"/>
      <c r="CO125" s="1015"/>
      <c r="CP125" s="939" t="s">
        <v>488</v>
      </c>
      <c r="CQ125" s="907"/>
      <c r="CR125" s="907"/>
      <c r="CS125" s="907"/>
      <c r="CT125" s="907"/>
      <c r="CU125" s="907"/>
      <c r="CV125" s="907"/>
      <c r="CW125" s="907"/>
      <c r="CX125" s="907"/>
      <c r="CY125" s="907"/>
      <c r="CZ125" s="907"/>
      <c r="DA125" s="907"/>
      <c r="DB125" s="907"/>
      <c r="DC125" s="907"/>
      <c r="DD125" s="907"/>
      <c r="DE125" s="907"/>
      <c r="DF125" s="908"/>
      <c r="DG125" s="940" t="s">
        <v>480</v>
      </c>
      <c r="DH125" s="941"/>
      <c r="DI125" s="941"/>
      <c r="DJ125" s="941"/>
      <c r="DK125" s="941"/>
      <c r="DL125" s="941" t="s">
        <v>128</v>
      </c>
      <c r="DM125" s="941"/>
      <c r="DN125" s="941"/>
      <c r="DO125" s="941"/>
      <c r="DP125" s="941"/>
      <c r="DQ125" s="941" t="s">
        <v>446</v>
      </c>
      <c r="DR125" s="941"/>
      <c r="DS125" s="941"/>
      <c r="DT125" s="941"/>
      <c r="DU125" s="941"/>
      <c r="DV125" s="942" t="s">
        <v>484</v>
      </c>
      <c r="DW125" s="942"/>
      <c r="DX125" s="942"/>
      <c r="DY125" s="942"/>
      <c r="DZ125" s="943"/>
    </row>
    <row r="126" spans="1:130" s="231" customFormat="1" ht="26.25" customHeight="1" thickBot="1" x14ac:dyDescent="0.2">
      <c r="A126" s="1065"/>
      <c r="B126" s="959"/>
      <c r="C126" s="932" t="s">
        <v>468</v>
      </c>
      <c r="D126" s="933"/>
      <c r="E126" s="933"/>
      <c r="F126" s="933"/>
      <c r="G126" s="933"/>
      <c r="H126" s="933"/>
      <c r="I126" s="933"/>
      <c r="J126" s="933"/>
      <c r="K126" s="933"/>
      <c r="L126" s="933"/>
      <c r="M126" s="933"/>
      <c r="N126" s="933"/>
      <c r="O126" s="933"/>
      <c r="P126" s="933"/>
      <c r="Q126" s="933"/>
      <c r="R126" s="933"/>
      <c r="S126" s="933"/>
      <c r="T126" s="933"/>
      <c r="U126" s="933"/>
      <c r="V126" s="933"/>
      <c r="W126" s="933"/>
      <c r="X126" s="933"/>
      <c r="Y126" s="933"/>
      <c r="Z126" s="934"/>
      <c r="AA126" s="968" t="s">
        <v>446</v>
      </c>
      <c r="AB126" s="969"/>
      <c r="AC126" s="969"/>
      <c r="AD126" s="969"/>
      <c r="AE126" s="970"/>
      <c r="AF126" s="971" t="s">
        <v>477</v>
      </c>
      <c r="AG126" s="969"/>
      <c r="AH126" s="969"/>
      <c r="AI126" s="969"/>
      <c r="AJ126" s="970"/>
      <c r="AK126" s="971" t="s">
        <v>446</v>
      </c>
      <c r="AL126" s="969"/>
      <c r="AM126" s="969"/>
      <c r="AN126" s="969"/>
      <c r="AO126" s="970"/>
      <c r="AP126" s="972" t="s">
        <v>480</v>
      </c>
      <c r="AQ126" s="973"/>
      <c r="AR126" s="973"/>
      <c r="AS126" s="973"/>
      <c r="AT126" s="974"/>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1030"/>
      <c r="CL126" s="1017"/>
      <c r="CM126" s="1017"/>
      <c r="CN126" s="1017"/>
      <c r="CO126" s="1018"/>
      <c r="CP126" s="932" t="s">
        <v>489</v>
      </c>
      <c r="CQ126" s="933"/>
      <c r="CR126" s="933"/>
      <c r="CS126" s="933"/>
      <c r="CT126" s="933"/>
      <c r="CU126" s="933"/>
      <c r="CV126" s="933"/>
      <c r="CW126" s="933"/>
      <c r="CX126" s="933"/>
      <c r="CY126" s="933"/>
      <c r="CZ126" s="933"/>
      <c r="DA126" s="933"/>
      <c r="DB126" s="933"/>
      <c r="DC126" s="933"/>
      <c r="DD126" s="933"/>
      <c r="DE126" s="933"/>
      <c r="DF126" s="934"/>
      <c r="DG126" s="935" t="s">
        <v>446</v>
      </c>
      <c r="DH126" s="936"/>
      <c r="DI126" s="936"/>
      <c r="DJ126" s="936"/>
      <c r="DK126" s="936"/>
      <c r="DL126" s="936" t="s">
        <v>478</v>
      </c>
      <c r="DM126" s="936"/>
      <c r="DN126" s="936"/>
      <c r="DO126" s="936"/>
      <c r="DP126" s="936"/>
      <c r="DQ126" s="936" t="s">
        <v>478</v>
      </c>
      <c r="DR126" s="936"/>
      <c r="DS126" s="936"/>
      <c r="DT126" s="936"/>
      <c r="DU126" s="936"/>
      <c r="DV126" s="937" t="s">
        <v>477</v>
      </c>
      <c r="DW126" s="937"/>
      <c r="DX126" s="937"/>
      <c r="DY126" s="937"/>
      <c r="DZ126" s="938"/>
    </row>
    <row r="127" spans="1:130" s="231" customFormat="1" ht="26.25" customHeight="1" x14ac:dyDescent="0.15">
      <c r="A127" s="1066"/>
      <c r="B127" s="961"/>
      <c r="C127" s="983" t="s">
        <v>490</v>
      </c>
      <c r="D127" s="975"/>
      <c r="E127" s="975"/>
      <c r="F127" s="975"/>
      <c r="G127" s="975"/>
      <c r="H127" s="975"/>
      <c r="I127" s="975"/>
      <c r="J127" s="975"/>
      <c r="K127" s="975"/>
      <c r="L127" s="975"/>
      <c r="M127" s="975"/>
      <c r="N127" s="975"/>
      <c r="O127" s="975"/>
      <c r="P127" s="975"/>
      <c r="Q127" s="975"/>
      <c r="R127" s="975"/>
      <c r="S127" s="975"/>
      <c r="T127" s="975"/>
      <c r="U127" s="975"/>
      <c r="V127" s="975"/>
      <c r="W127" s="975"/>
      <c r="X127" s="975"/>
      <c r="Y127" s="975"/>
      <c r="Z127" s="976"/>
      <c r="AA127" s="968" t="s">
        <v>477</v>
      </c>
      <c r="AB127" s="969"/>
      <c r="AC127" s="969"/>
      <c r="AD127" s="969"/>
      <c r="AE127" s="970"/>
      <c r="AF127" s="971" t="s">
        <v>446</v>
      </c>
      <c r="AG127" s="969"/>
      <c r="AH127" s="969"/>
      <c r="AI127" s="969"/>
      <c r="AJ127" s="970"/>
      <c r="AK127" s="971" t="s">
        <v>479</v>
      </c>
      <c r="AL127" s="969"/>
      <c r="AM127" s="969"/>
      <c r="AN127" s="969"/>
      <c r="AO127" s="970"/>
      <c r="AP127" s="972" t="s">
        <v>481</v>
      </c>
      <c r="AQ127" s="973"/>
      <c r="AR127" s="973"/>
      <c r="AS127" s="973"/>
      <c r="AT127" s="974"/>
      <c r="AU127" s="234"/>
      <c r="AV127" s="234"/>
      <c r="AW127" s="234"/>
      <c r="AX127" s="1038" t="s">
        <v>491</v>
      </c>
      <c r="AY127" s="1039"/>
      <c r="AZ127" s="1039"/>
      <c r="BA127" s="1039"/>
      <c r="BB127" s="1039"/>
      <c r="BC127" s="1039"/>
      <c r="BD127" s="1039"/>
      <c r="BE127" s="1040"/>
      <c r="BF127" s="1041" t="s">
        <v>492</v>
      </c>
      <c r="BG127" s="1039"/>
      <c r="BH127" s="1039"/>
      <c r="BI127" s="1039"/>
      <c r="BJ127" s="1039"/>
      <c r="BK127" s="1039"/>
      <c r="BL127" s="1040"/>
      <c r="BM127" s="1041" t="s">
        <v>493</v>
      </c>
      <c r="BN127" s="1039"/>
      <c r="BO127" s="1039"/>
      <c r="BP127" s="1039"/>
      <c r="BQ127" s="1039"/>
      <c r="BR127" s="1039"/>
      <c r="BS127" s="1040"/>
      <c r="BT127" s="1041" t="s">
        <v>494</v>
      </c>
      <c r="BU127" s="1039"/>
      <c r="BV127" s="1039"/>
      <c r="BW127" s="1039"/>
      <c r="BX127" s="1039"/>
      <c r="BY127" s="1039"/>
      <c r="BZ127" s="1063"/>
      <c r="CA127" s="234"/>
      <c r="CB127" s="234"/>
      <c r="CC127" s="234"/>
      <c r="CD127" s="257"/>
      <c r="CE127" s="257"/>
      <c r="CF127" s="257"/>
      <c r="CG127" s="234"/>
      <c r="CH127" s="234"/>
      <c r="CI127" s="234"/>
      <c r="CJ127" s="256"/>
      <c r="CK127" s="1030"/>
      <c r="CL127" s="1017"/>
      <c r="CM127" s="1017"/>
      <c r="CN127" s="1017"/>
      <c r="CO127" s="1018"/>
      <c r="CP127" s="932" t="s">
        <v>495</v>
      </c>
      <c r="CQ127" s="933"/>
      <c r="CR127" s="933"/>
      <c r="CS127" s="933"/>
      <c r="CT127" s="933"/>
      <c r="CU127" s="933"/>
      <c r="CV127" s="933"/>
      <c r="CW127" s="933"/>
      <c r="CX127" s="933"/>
      <c r="CY127" s="933"/>
      <c r="CZ127" s="933"/>
      <c r="DA127" s="933"/>
      <c r="DB127" s="933"/>
      <c r="DC127" s="933"/>
      <c r="DD127" s="933"/>
      <c r="DE127" s="933"/>
      <c r="DF127" s="934"/>
      <c r="DG127" s="935" t="s">
        <v>480</v>
      </c>
      <c r="DH127" s="936"/>
      <c r="DI127" s="936"/>
      <c r="DJ127" s="936"/>
      <c r="DK127" s="936"/>
      <c r="DL127" s="936" t="s">
        <v>479</v>
      </c>
      <c r="DM127" s="936"/>
      <c r="DN127" s="936"/>
      <c r="DO127" s="936"/>
      <c r="DP127" s="936"/>
      <c r="DQ127" s="936" t="s">
        <v>480</v>
      </c>
      <c r="DR127" s="936"/>
      <c r="DS127" s="936"/>
      <c r="DT127" s="936"/>
      <c r="DU127" s="936"/>
      <c r="DV127" s="937" t="s">
        <v>484</v>
      </c>
      <c r="DW127" s="937"/>
      <c r="DX127" s="937"/>
      <c r="DY127" s="937"/>
      <c r="DZ127" s="938"/>
    </row>
    <row r="128" spans="1:130" s="231" customFormat="1" ht="26.25" customHeight="1" thickBot="1" x14ac:dyDescent="0.2">
      <c r="A128" s="1049" t="s">
        <v>496</v>
      </c>
      <c r="B128" s="1050"/>
      <c r="C128" s="1050"/>
      <c r="D128" s="1050"/>
      <c r="E128" s="1050"/>
      <c r="F128" s="1050"/>
      <c r="G128" s="1050"/>
      <c r="H128" s="1050"/>
      <c r="I128" s="1050"/>
      <c r="J128" s="1050"/>
      <c r="K128" s="1050"/>
      <c r="L128" s="1050"/>
      <c r="M128" s="1050"/>
      <c r="N128" s="1050"/>
      <c r="O128" s="1050"/>
      <c r="P128" s="1050"/>
      <c r="Q128" s="1050"/>
      <c r="R128" s="1050"/>
      <c r="S128" s="1050"/>
      <c r="T128" s="1050"/>
      <c r="U128" s="1050"/>
      <c r="V128" s="1050"/>
      <c r="W128" s="1051" t="s">
        <v>497</v>
      </c>
      <c r="X128" s="1051"/>
      <c r="Y128" s="1051"/>
      <c r="Z128" s="1052"/>
      <c r="AA128" s="1053">
        <v>13076</v>
      </c>
      <c r="AB128" s="1054"/>
      <c r="AC128" s="1054"/>
      <c r="AD128" s="1054"/>
      <c r="AE128" s="1055"/>
      <c r="AF128" s="1056">
        <v>6605</v>
      </c>
      <c r="AG128" s="1054"/>
      <c r="AH128" s="1054"/>
      <c r="AI128" s="1054"/>
      <c r="AJ128" s="1055"/>
      <c r="AK128" s="1056">
        <v>11654</v>
      </c>
      <c r="AL128" s="1054"/>
      <c r="AM128" s="1054"/>
      <c r="AN128" s="1054"/>
      <c r="AO128" s="1055"/>
      <c r="AP128" s="1057"/>
      <c r="AQ128" s="1058"/>
      <c r="AR128" s="1058"/>
      <c r="AS128" s="1058"/>
      <c r="AT128" s="1059"/>
      <c r="AU128" s="234"/>
      <c r="AV128" s="234"/>
      <c r="AW128" s="234"/>
      <c r="AX128" s="906" t="s">
        <v>498</v>
      </c>
      <c r="AY128" s="907"/>
      <c r="AZ128" s="907"/>
      <c r="BA128" s="907"/>
      <c r="BB128" s="907"/>
      <c r="BC128" s="907"/>
      <c r="BD128" s="907"/>
      <c r="BE128" s="908"/>
      <c r="BF128" s="1060" t="s">
        <v>480</v>
      </c>
      <c r="BG128" s="1061"/>
      <c r="BH128" s="1061"/>
      <c r="BI128" s="1061"/>
      <c r="BJ128" s="1061"/>
      <c r="BK128" s="1061"/>
      <c r="BL128" s="1062"/>
      <c r="BM128" s="1060">
        <v>15</v>
      </c>
      <c r="BN128" s="1061"/>
      <c r="BO128" s="1061"/>
      <c r="BP128" s="1061"/>
      <c r="BQ128" s="1061"/>
      <c r="BR128" s="1061"/>
      <c r="BS128" s="1062"/>
      <c r="BT128" s="1060">
        <v>20</v>
      </c>
      <c r="BU128" s="1061"/>
      <c r="BV128" s="1061"/>
      <c r="BW128" s="1061"/>
      <c r="BX128" s="1061"/>
      <c r="BY128" s="1061"/>
      <c r="BZ128" s="1084"/>
      <c r="CA128" s="257"/>
      <c r="CB128" s="257"/>
      <c r="CC128" s="257"/>
      <c r="CD128" s="257"/>
      <c r="CE128" s="257"/>
      <c r="CF128" s="257"/>
      <c r="CG128" s="234"/>
      <c r="CH128" s="234"/>
      <c r="CI128" s="234"/>
      <c r="CJ128" s="256"/>
      <c r="CK128" s="1031"/>
      <c r="CL128" s="1032"/>
      <c r="CM128" s="1032"/>
      <c r="CN128" s="1032"/>
      <c r="CO128" s="1033"/>
      <c r="CP128" s="1042" t="s">
        <v>499</v>
      </c>
      <c r="CQ128" s="1043"/>
      <c r="CR128" s="1043"/>
      <c r="CS128" s="1043"/>
      <c r="CT128" s="1043"/>
      <c r="CU128" s="1043"/>
      <c r="CV128" s="1043"/>
      <c r="CW128" s="1043"/>
      <c r="CX128" s="1043"/>
      <c r="CY128" s="1043"/>
      <c r="CZ128" s="1043"/>
      <c r="DA128" s="1043"/>
      <c r="DB128" s="1043"/>
      <c r="DC128" s="1043"/>
      <c r="DD128" s="1043"/>
      <c r="DE128" s="1043"/>
      <c r="DF128" s="1044"/>
      <c r="DG128" s="1045" t="s">
        <v>478</v>
      </c>
      <c r="DH128" s="1046"/>
      <c r="DI128" s="1046"/>
      <c r="DJ128" s="1046"/>
      <c r="DK128" s="1046"/>
      <c r="DL128" s="1046" t="s">
        <v>478</v>
      </c>
      <c r="DM128" s="1046"/>
      <c r="DN128" s="1046"/>
      <c r="DO128" s="1046"/>
      <c r="DP128" s="1046"/>
      <c r="DQ128" s="1046" t="s">
        <v>478</v>
      </c>
      <c r="DR128" s="1046"/>
      <c r="DS128" s="1046"/>
      <c r="DT128" s="1046"/>
      <c r="DU128" s="1046"/>
      <c r="DV128" s="1047" t="s">
        <v>477</v>
      </c>
      <c r="DW128" s="1047"/>
      <c r="DX128" s="1047"/>
      <c r="DY128" s="1047"/>
      <c r="DZ128" s="1048"/>
    </row>
    <row r="129" spans="1:131" s="231" customFormat="1" ht="26.25" customHeight="1" x14ac:dyDescent="0.15">
      <c r="A129" s="944" t="s">
        <v>106</v>
      </c>
      <c r="B129" s="945"/>
      <c r="C129" s="945"/>
      <c r="D129" s="945"/>
      <c r="E129" s="945"/>
      <c r="F129" s="945"/>
      <c r="G129" s="945"/>
      <c r="H129" s="945"/>
      <c r="I129" s="945"/>
      <c r="J129" s="945"/>
      <c r="K129" s="945"/>
      <c r="L129" s="945"/>
      <c r="M129" s="945"/>
      <c r="N129" s="945"/>
      <c r="O129" s="945"/>
      <c r="P129" s="945"/>
      <c r="Q129" s="945"/>
      <c r="R129" s="945"/>
      <c r="S129" s="945"/>
      <c r="T129" s="945"/>
      <c r="U129" s="945"/>
      <c r="V129" s="945"/>
      <c r="W129" s="1078" t="s">
        <v>500</v>
      </c>
      <c r="X129" s="1079"/>
      <c r="Y129" s="1079"/>
      <c r="Z129" s="1080"/>
      <c r="AA129" s="968">
        <v>3303468</v>
      </c>
      <c r="AB129" s="969"/>
      <c r="AC129" s="969"/>
      <c r="AD129" s="969"/>
      <c r="AE129" s="970"/>
      <c r="AF129" s="971">
        <v>3343959</v>
      </c>
      <c r="AG129" s="969"/>
      <c r="AH129" s="969"/>
      <c r="AI129" s="969"/>
      <c r="AJ129" s="970"/>
      <c r="AK129" s="971">
        <v>3588928</v>
      </c>
      <c r="AL129" s="969"/>
      <c r="AM129" s="969"/>
      <c r="AN129" s="969"/>
      <c r="AO129" s="970"/>
      <c r="AP129" s="1081"/>
      <c r="AQ129" s="1082"/>
      <c r="AR129" s="1082"/>
      <c r="AS129" s="1082"/>
      <c r="AT129" s="1083"/>
      <c r="AU129" s="235"/>
      <c r="AV129" s="235"/>
      <c r="AW129" s="235"/>
      <c r="AX129" s="1073" t="s">
        <v>501</v>
      </c>
      <c r="AY129" s="933"/>
      <c r="AZ129" s="933"/>
      <c r="BA129" s="933"/>
      <c r="BB129" s="933"/>
      <c r="BC129" s="933"/>
      <c r="BD129" s="933"/>
      <c r="BE129" s="934"/>
      <c r="BF129" s="1074" t="s">
        <v>484</v>
      </c>
      <c r="BG129" s="1075"/>
      <c r="BH129" s="1075"/>
      <c r="BI129" s="1075"/>
      <c r="BJ129" s="1075"/>
      <c r="BK129" s="1075"/>
      <c r="BL129" s="1076"/>
      <c r="BM129" s="1074">
        <v>20</v>
      </c>
      <c r="BN129" s="1075"/>
      <c r="BO129" s="1075"/>
      <c r="BP129" s="1075"/>
      <c r="BQ129" s="1075"/>
      <c r="BR129" s="1075"/>
      <c r="BS129" s="1076"/>
      <c r="BT129" s="1074">
        <v>30</v>
      </c>
      <c r="BU129" s="1075"/>
      <c r="BV129" s="1075"/>
      <c r="BW129" s="1075"/>
      <c r="BX129" s="1075"/>
      <c r="BY129" s="1075"/>
      <c r="BZ129" s="1077"/>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1" customFormat="1" ht="26.25" customHeight="1" x14ac:dyDescent="0.15">
      <c r="A130" s="944" t="s">
        <v>502</v>
      </c>
      <c r="B130" s="945"/>
      <c r="C130" s="945"/>
      <c r="D130" s="945"/>
      <c r="E130" s="945"/>
      <c r="F130" s="945"/>
      <c r="G130" s="945"/>
      <c r="H130" s="945"/>
      <c r="I130" s="945"/>
      <c r="J130" s="945"/>
      <c r="K130" s="945"/>
      <c r="L130" s="945"/>
      <c r="M130" s="945"/>
      <c r="N130" s="945"/>
      <c r="O130" s="945"/>
      <c r="P130" s="945"/>
      <c r="Q130" s="945"/>
      <c r="R130" s="945"/>
      <c r="S130" s="945"/>
      <c r="T130" s="945"/>
      <c r="U130" s="945"/>
      <c r="V130" s="945"/>
      <c r="W130" s="1078" t="s">
        <v>503</v>
      </c>
      <c r="X130" s="1079"/>
      <c r="Y130" s="1079"/>
      <c r="Z130" s="1080"/>
      <c r="AA130" s="968">
        <v>320918</v>
      </c>
      <c r="AB130" s="969"/>
      <c r="AC130" s="969"/>
      <c r="AD130" s="969"/>
      <c r="AE130" s="970"/>
      <c r="AF130" s="971">
        <v>312109</v>
      </c>
      <c r="AG130" s="969"/>
      <c r="AH130" s="969"/>
      <c r="AI130" s="969"/>
      <c r="AJ130" s="970"/>
      <c r="AK130" s="971">
        <v>305505</v>
      </c>
      <c r="AL130" s="969"/>
      <c r="AM130" s="969"/>
      <c r="AN130" s="969"/>
      <c r="AO130" s="970"/>
      <c r="AP130" s="1081"/>
      <c r="AQ130" s="1082"/>
      <c r="AR130" s="1082"/>
      <c r="AS130" s="1082"/>
      <c r="AT130" s="1083"/>
      <c r="AU130" s="235"/>
      <c r="AV130" s="235"/>
      <c r="AW130" s="235"/>
      <c r="AX130" s="1073" t="s">
        <v>504</v>
      </c>
      <c r="AY130" s="933"/>
      <c r="AZ130" s="933"/>
      <c r="BA130" s="933"/>
      <c r="BB130" s="933"/>
      <c r="BC130" s="933"/>
      <c r="BD130" s="933"/>
      <c r="BE130" s="934"/>
      <c r="BF130" s="1109">
        <v>4.8</v>
      </c>
      <c r="BG130" s="1110"/>
      <c r="BH130" s="1110"/>
      <c r="BI130" s="1110"/>
      <c r="BJ130" s="1110"/>
      <c r="BK130" s="1110"/>
      <c r="BL130" s="1111"/>
      <c r="BM130" s="1109">
        <v>25</v>
      </c>
      <c r="BN130" s="1110"/>
      <c r="BO130" s="1110"/>
      <c r="BP130" s="1110"/>
      <c r="BQ130" s="1110"/>
      <c r="BR130" s="1110"/>
      <c r="BS130" s="1111"/>
      <c r="BT130" s="1109">
        <v>35</v>
      </c>
      <c r="BU130" s="1110"/>
      <c r="BV130" s="1110"/>
      <c r="BW130" s="1110"/>
      <c r="BX130" s="1110"/>
      <c r="BY130" s="1110"/>
      <c r="BZ130" s="1112"/>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1" customFormat="1" ht="26.25" customHeight="1" thickBot="1" x14ac:dyDescent="0.2">
      <c r="A131" s="1113"/>
      <c r="B131" s="1114"/>
      <c r="C131" s="1114"/>
      <c r="D131" s="1114"/>
      <c r="E131" s="1114"/>
      <c r="F131" s="1114"/>
      <c r="G131" s="1114"/>
      <c r="H131" s="1114"/>
      <c r="I131" s="1114"/>
      <c r="J131" s="1114"/>
      <c r="K131" s="1114"/>
      <c r="L131" s="1114"/>
      <c r="M131" s="1114"/>
      <c r="N131" s="1114"/>
      <c r="O131" s="1114"/>
      <c r="P131" s="1114"/>
      <c r="Q131" s="1114"/>
      <c r="R131" s="1114"/>
      <c r="S131" s="1114"/>
      <c r="T131" s="1114"/>
      <c r="U131" s="1114"/>
      <c r="V131" s="1114"/>
      <c r="W131" s="1115" t="s">
        <v>505</v>
      </c>
      <c r="X131" s="1116"/>
      <c r="Y131" s="1116"/>
      <c r="Z131" s="1117"/>
      <c r="AA131" s="1011">
        <v>2982550</v>
      </c>
      <c r="AB131" s="993"/>
      <c r="AC131" s="993"/>
      <c r="AD131" s="993"/>
      <c r="AE131" s="994"/>
      <c r="AF131" s="992">
        <v>3031850</v>
      </c>
      <c r="AG131" s="993"/>
      <c r="AH131" s="993"/>
      <c r="AI131" s="993"/>
      <c r="AJ131" s="994"/>
      <c r="AK131" s="992">
        <v>3283423</v>
      </c>
      <c r="AL131" s="993"/>
      <c r="AM131" s="993"/>
      <c r="AN131" s="993"/>
      <c r="AO131" s="994"/>
      <c r="AP131" s="1118"/>
      <c r="AQ131" s="1119"/>
      <c r="AR131" s="1119"/>
      <c r="AS131" s="1119"/>
      <c r="AT131" s="1120"/>
      <c r="AU131" s="235"/>
      <c r="AV131" s="235"/>
      <c r="AW131" s="235"/>
      <c r="AX131" s="1091" t="s">
        <v>506</v>
      </c>
      <c r="AY131" s="1043"/>
      <c r="AZ131" s="1043"/>
      <c r="BA131" s="1043"/>
      <c r="BB131" s="1043"/>
      <c r="BC131" s="1043"/>
      <c r="BD131" s="1043"/>
      <c r="BE131" s="1044"/>
      <c r="BF131" s="1092" t="s">
        <v>484</v>
      </c>
      <c r="BG131" s="1093"/>
      <c r="BH131" s="1093"/>
      <c r="BI131" s="1093"/>
      <c r="BJ131" s="1093"/>
      <c r="BK131" s="1093"/>
      <c r="BL131" s="1094"/>
      <c r="BM131" s="1092">
        <v>350</v>
      </c>
      <c r="BN131" s="1093"/>
      <c r="BO131" s="1093"/>
      <c r="BP131" s="1093"/>
      <c r="BQ131" s="1093"/>
      <c r="BR131" s="1093"/>
      <c r="BS131" s="1094"/>
      <c r="BT131" s="1095"/>
      <c r="BU131" s="1096"/>
      <c r="BV131" s="1096"/>
      <c r="BW131" s="1096"/>
      <c r="BX131" s="1096"/>
      <c r="BY131" s="1096"/>
      <c r="BZ131" s="1097"/>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1" customFormat="1" ht="26.25" customHeight="1" x14ac:dyDescent="0.15">
      <c r="A132" s="1098" t="s">
        <v>507</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508</v>
      </c>
      <c r="W132" s="1102"/>
      <c r="X132" s="1102"/>
      <c r="Y132" s="1102"/>
      <c r="Z132" s="1103"/>
      <c r="AA132" s="1104">
        <v>4.5995205449999998</v>
      </c>
      <c r="AB132" s="1105"/>
      <c r="AC132" s="1105"/>
      <c r="AD132" s="1105"/>
      <c r="AE132" s="1106"/>
      <c r="AF132" s="1107">
        <v>5.1566535279999997</v>
      </c>
      <c r="AG132" s="1105"/>
      <c r="AH132" s="1105"/>
      <c r="AI132" s="1105"/>
      <c r="AJ132" s="1106"/>
      <c r="AK132" s="1107">
        <v>4.7880215249999996</v>
      </c>
      <c r="AL132" s="1105"/>
      <c r="AM132" s="1105"/>
      <c r="AN132" s="1105"/>
      <c r="AO132" s="1106"/>
      <c r="AP132" s="1008"/>
      <c r="AQ132" s="1009"/>
      <c r="AR132" s="1009"/>
      <c r="AS132" s="1009"/>
      <c r="AT132" s="1108"/>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1" customFormat="1" ht="26.25" customHeight="1" thickBot="1" x14ac:dyDescent="0.2">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085" t="s">
        <v>509</v>
      </c>
      <c r="W133" s="1085"/>
      <c r="X133" s="1085"/>
      <c r="Y133" s="1085"/>
      <c r="Z133" s="1086"/>
      <c r="AA133" s="1087">
        <v>5.6</v>
      </c>
      <c r="AB133" s="1088"/>
      <c r="AC133" s="1088"/>
      <c r="AD133" s="1088"/>
      <c r="AE133" s="1089"/>
      <c r="AF133" s="1087">
        <v>5.3</v>
      </c>
      <c r="AG133" s="1088"/>
      <c r="AH133" s="1088"/>
      <c r="AI133" s="1088"/>
      <c r="AJ133" s="1089"/>
      <c r="AK133" s="1087">
        <v>4.8</v>
      </c>
      <c r="AL133" s="1088"/>
      <c r="AM133" s="1088"/>
      <c r="AN133" s="1088"/>
      <c r="AO133" s="1089"/>
      <c r="AP133" s="1035"/>
      <c r="AQ133" s="1036"/>
      <c r="AR133" s="1036"/>
      <c r="AS133" s="1036"/>
      <c r="AT133" s="1090"/>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x14ac:dyDescent="0.15">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1"/>
    </row>
    <row r="135" spans="1:131" ht="14.25" hidden="1" x14ac:dyDescent="0.15">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sheetData>
  <sheetProtection algorithmName="SHA-512" hashValue="TDby9yCGqZZA7/TVewJ62pQg3m/L+o5qlPVICGw8BNtrcbKS2EBmamn+k7BwSzw8pZfhQJ9n2z1m7pO1uCEbwA==" saltValue="vyzuWpV4MeadhPDrvj1vP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7" zoomScaleNormal="85" zoomScaleSheetLayoutView="100" workbookViewId="0">
      <selection activeCell="BD96" sqref="BD96"/>
    </sheetView>
  </sheetViews>
  <sheetFormatPr defaultColWidth="0" defaultRowHeight="13.5" customHeight="1" zeroHeight="1" x14ac:dyDescent="0.15"/>
  <cols>
    <col min="1" max="120" width="2.7109375" style="262" customWidth="1"/>
    <col min="121" max="121" width="0" style="261" hidden="1" customWidth="1"/>
    <col min="122" max="16384" width="9" style="261" hidden="1"/>
  </cols>
  <sheetData>
    <row r="1" spans="1:120"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1"/>
    </row>
    <row r="17" spans="119:120" x14ac:dyDescent="0.15">
      <c r="DP17" s="261"/>
    </row>
    <row r="18" spans="119:120" x14ac:dyDescent="0.15"/>
    <row r="19" spans="119:120" x14ac:dyDescent="0.15"/>
    <row r="20" spans="119:120" x14ac:dyDescent="0.15">
      <c r="DO20" s="261"/>
      <c r="DP20" s="261"/>
    </row>
    <row r="21" spans="119:120" x14ac:dyDescent="0.15">
      <c r="DP21" s="261"/>
    </row>
    <row r="22" spans="119:120" x14ac:dyDescent="0.15"/>
    <row r="23" spans="119:120" x14ac:dyDescent="0.15">
      <c r="DO23" s="261"/>
      <c r="DP23" s="261"/>
    </row>
    <row r="24" spans="119:120" x14ac:dyDescent="0.15">
      <c r="DP24" s="261"/>
    </row>
    <row r="25" spans="119:120" x14ac:dyDescent="0.15">
      <c r="DP25" s="261"/>
    </row>
    <row r="26" spans="119:120" x14ac:dyDescent="0.15">
      <c r="DO26" s="261"/>
      <c r="DP26" s="261"/>
    </row>
    <row r="27" spans="119:120" x14ac:dyDescent="0.15"/>
    <row r="28" spans="119:120" x14ac:dyDescent="0.15">
      <c r="DO28" s="261"/>
      <c r="DP28" s="261"/>
    </row>
    <row r="29" spans="119:120" x14ac:dyDescent="0.15">
      <c r="DP29" s="261"/>
    </row>
    <row r="30" spans="119:120" x14ac:dyDescent="0.15"/>
    <row r="31" spans="119:120" x14ac:dyDescent="0.15">
      <c r="DO31" s="261"/>
      <c r="DP31" s="261"/>
    </row>
    <row r="32" spans="119:120" x14ac:dyDescent="0.15"/>
    <row r="33" spans="98:120" x14ac:dyDescent="0.15">
      <c r="DO33" s="261"/>
      <c r="DP33" s="261"/>
    </row>
    <row r="34" spans="98:120" x14ac:dyDescent="0.15">
      <c r="DM34" s="261"/>
    </row>
    <row r="35" spans="98:120" x14ac:dyDescent="0.15">
      <c r="CT35" s="261"/>
      <c r="CU35" s="261"/>
      <c r="CV35" s="261"/>
      <c r="CY35" s="261"/>
      <c r="CZ35" s="261"/>
      <c r="DA35" s="261"/>
      <c r="DD35" s="261"/>
      <c r="DE35" s="261"/>
      <c r="DF35" s="261"/>
      <c r="DI35" s="261"/>
      <c r="DJ35" s="261"/>
      <c r="DK35" s="261"/>
      <c r="DM35" s="261"/>
      <c r="DN35" s="261"/>
      <c r="DO35" s="261"/>
      <c r="DP35" s="261"/>
    </row>
    <row r="36" spans="98:120" x14ac:dyDescent="0.15"/>
    <row r="37" spans="98:120" x14ac:dyDescent="0.15">
      <c r="CW37" s="261"/>
      <c r="DB37" s="261"/>
      <c r="DG37" s="261"/>
      <c r="DL37" s="261"/>
      <c r="DP37" s="261"/>
    </row>
    <row r="38" spans="98:120" x14ac:dyDescent="0.15">
      <c r="CT38" s="261"/>
      <c r="CU38" s="261"/>
      <c r="CV38" s="261"/>
      <c r="CW38" s="261"/>
      <c r="CY38" s="261"/>
      <c r="CZ38" s="261"/>
      <c r="DA38" s="261"/>
      <c r="DB38" s="261"/>
      <c r="DD38" s="261"/>
      <c r="DE38" s="261"/>
      <c r="DF38" s="261"/>
      <c r="DG38" s="261"/>
      <c r="DI38" s="261"/>
      <c r="DJ38" s="261"/>
      <c r="DK38" s="261"/>
      <c r="DL38" s="261"/>
      <c r="DN38" s="261"/>
      <c r="DO38" s="261"/>
      <c r="DP38" s="26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1"/>
      <c r="DO49" s="261"/>
      <c r="DP49" s="26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1"/>
      <c r="CS63" s="261"/>
      <c r="CX63" s="261"/>
      <c r="DC63" s="261"/>
      <c r="DH63" s="261"/>
    </row>
    <row r="64" spans="22:120" x14ac:dyDescent="0.15">
      <c r="V64" s="261"/>
    </row>
    <row r="65" spans="15:120" x14ac:dyDescent="0.15">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x14ac:dyDescent="0.15">
      <c r="Q66" s="261"/>
      <c r="S66" s="261"/>
      <c r="U66" s="261"/>
      <c r="DM66" s="261"/>
    </row>
    <row r="67" spans="15:120" x14ac:dyDescent="0.15">
      <c r="O67" s="261"/>
      <c r="P67" s="261"/>
      <c r="R67" s="261"/>
      <c r="T67" s="261"/>
      <c r="Y67" s="261"/>
      <c r="CT67" s="261"/>
      <c r="CV67" s="261"/>
      <c r="CW67" s="261"/>
      <c r="CY67" s="261"/>
      <c r="DA67" s="261"/>
      <c r="DB67" s="261"/>
      <c r="DD67" s="261"/>
      <c r="DF67" s="261"/>
      <c r="DG67" s="261"/>
      <c r="DI67" s="261"/>
      <c r="DK67" s="261"/>
      <c r="DL67" s="261"/>
      <c r="DN67" s="261"/>
      <c r="DO67" s="261"/>
      <c r="DP67" s="261"/>
    </row>
    <row r="68" spans="15:120" x14ac:dyDescent="0.15"/>
    <row r="69" spans="15:120" x14ac:dyDescent="0.15"/>
    <row r="70" spans="15:120" x14ac:dyDescent="0.15"/>
    <row r="71" spans="15:120" x14ac:dyDescent="0.15"/>
    <row r="72" spans="15:120" x14ac:dyDescent="0.15">
      <c r="DP72" s="261"/>
    </row>
    <row r="73" spans="15:120" x14ac:dyDescent="0.15">
      <c r="DP73" s="26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1"/>
      <c r="CX96" s="261"/>
      <c r="DC96" s="261"/>
      <c r="DH96" s="261"/>
    </row>
    <row r="97" spans="24:120" x14ac:dyDescent="0.15">
      <c r="CS97" s="261"/>
      <c r="CX97" s="261"/>
      <c r="DC97" s="261"/>
      <c r="DH97" s="261"/>
      <c r="DP97" s="262" t="s">
        <v>510</v>
      </c>
    </row>
    <row r="98" spans="24:120" hidden="1" x14ac:dyDescent="0.15">
      <c r="CS98" s="261"/>
      <c r="CX98" s="261"/>
      <c r="DC98" s="261"/>
      <c r="DH98" s="261"/>
    </row>
    <row r="99" spans="24:120" hidden="1" x14ac:dyDescent="0.15">
      <c r="CS99" s="261"/>
      <c r="CX99" s="261"/>
      <c r="DC99" s="261"/>
      <c r="DH99" s="261"/>
    </row>
    <row r="101" spans="24:120" ht="12" hidden="1" customHeight="1" x14ac:dyDescent="0.15">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x14ac:dyDescent="0.15">
      <c r="CU102" s="261"/>
      <c r="CZ102" s="261"/>
      <c r="DE102" s="261"/>
      <c r="DJ102" s="261"/>
      <c r="DM102" s="261"/>
    </row>
    <row r="103" spans="24:120" hidden="1" x14ac:dyDescent="0.15">
      <c r="CT103" s="261"/>
      <c r="CV103" s="261"/>
      <c r="CW103" s="261"/>
      <c r="CY103" s="261"/>
      <c r="DA103" s="261"/>
      <c r="DB103" s="261"/>
      <c r="DD103" s="261"/>
      <c r="DF103" s="261"/>
      <c r="DG103" s="261"/>
      <c r="DI103" s="261"/>
      <c r="DK103" s="261"/>
      <c r="DL103" s="261"/>
      <c r="DM103" s="261"/>
      <c r="DN103" s="261"/>
      <c r="DO103" s="261"/>
      <c r="DP103" s="261"/>
    </row>
    <row r="104" spans="24:120" hidden="1" x14ac:dyDescent="0.15">
      <c r="CV104" s="261"/>
      <c r="CW104" s="261"/>
      <c r="DA104" s="261"/>
      <c r="DB104" s="261"/>
      <c r="DF104" s="261"/>
      <c r="DG104" s="261"/>
      <c r="DK104" s="261"/>
      <c r="DL104" s="261"/>
      <c r="DN104" s="261"/>
      <c r="DO104" s="261"/>
      <c r="DP104" s="261"/>
    </row>
    <row r="105" spans="24:120" ht="12.75" hidden="1" customHeight="1" x14ac:dyDescent="0.15"/>
  </sheetData>
  <sheetProtection algorithmName="SHA-512" hashValue="0E3fhGork730WeVDLFGyaNvAxmeM9VwS68jBoNy/p4tVrI3t4bKCkNVolY1D/PfxG18JGGFxy1iP1Jc4XOvqCg==" saltValue="3gnAeIlwqSI5w55P8rDgS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49" zoomScaleNormal="100" zoomScaleSheetLayoutView="55" workbookViewId="0"/>
  </sheetViews>
  <sheetFormatPr defaultColWidth="0" defaultRowHeight="13.5" customHeight="1" zeroHeight="1" x14ac:dyDescent="0.15"/>
  <cols>
    <col min="1" max="116" width="2.5703125" style="262" customWidth="1"/>
    <col min="117" max="16384" width="9" style="261" hidden="1"/>
  </cols>
  <sheetData>
    <row r="1" spans="2:116"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x14ac:dyDescent="0.15"/>
    <row r="3" spans="2:116" x14ac:dyDescent="0.15"/>
    <row r="4" spans="2:116" x14ac:dyDescent="0.15">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x14ac:dyDescent="0.15">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x14ac:dyDescent="0.15"/>
    <row r="20" spans="9:116" x14ac:dyDescent="0.15"/>
    <row r="21" spans="9:116" x14ac:dyDescent="0.15">
      <c r="DL21" s="261"/>
    </row>
    <row r="22" spans="9:116" x14ac:dyDescent="0.15">
      <c r="DI22" s="261"/>
      <c r="DJ22" s="261"/>
      <c r="DK22" s="261"/>
      <c r="DL22" s="261"/>
    </row>
    <row r="23" spans="9:116" x14ac:dyDescent="0.15">
      <c r="CY23" s="261"/>
      <c r="CZ23" s="261"/>
      <c r="DA23" s="261"/>
      <c r="DB23" s="261"/>
      <c r="DC23" s="261"/>
      <c r="DD23" s="261"/>
      <c r="DE23" s="261"/>
      <c r="DF23" s="261"/>
      <c r="DG23" s="261"/>
      <c r="DH23" s="261"/>
      <c r="DI23" s="261"/>
      <c r="DJ23" s="261"/>
      <c r="DK23" s="261"/>
      <c r="DL23" s="26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1"/>
      <c r="DA35" s="261"/>
      <c r="DB35" s="261"/>
      <c r="DC35" s="261"/>
      <c r="DD35" s="261"/>
      <c r="DE35" s="261"/>
      <c r="DF35" s="261"/>
      <c r="DG35" s="261"/>
      <c r="DH35" s="261"/>
      <c r="DI35" s="261"/>
      <c r="DJ35" s="261"/>
      <c r="DK35" s="261"/>
      <c r="DL35" s="261"/>
    </row>
    <row r="36" spans="15:116" x14ac:dyDescent="0.15"/>
    <row r="37" spans="15:116" x14ac:dyDescent="0.15">
      <c r="DL37" s="261"/>
    </row>
    <row r="38" spans="15:116" x14ac:dyDescent="0.15">
      <c r="DI38" s="261"/>
      <c r="DJ38" s="261"/>
      <c r="DK38" s="261"/>
      <c r="DL38" s="261"/>
    </row>
    <row r="39" spans="15:116" x14ac:dyDescent="0.15"/>
    <row r="40" spans="15:116" x14ac:dyDescent="0.15"/>
    <row r="41" spans="15:116" x14ac:dyDescent="0.15"/>
    <row r="42" spans="15:116" x14ac:dyDescent="0.15"/>
    <row r="43" spans="15:116" x14ac:dyDescent="0.15">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x14ac:dyDescent="0.15">
      <c r="DL44" s="261"/>
    </row>
    <row r="45" spans="15:116" x14ac:dyDescent="0.15"/>
    <row r="46" spans="15:116" x14ac:dyDescent="0.15">
      <c r="DA46" s="261"/>
      <c r="DB46" s="261"/>
      <c r="DC46" s="261"/>
      <c r="DD46" s="261"/>
      <c r="DE46" s="261"/>
      <c r="DF46" s="261"/>
      <c r="DG46" s="261"/>
      <c r="DH46" s="261"/>
      <c r="DI46" s="261"/>
      <c r="DJ46" s="261"/>
      <c r="DK46" s="261"/>
      <c r="DL46" s="261"/>
    </row>
    <row r="47" spans="15:116" x14ac:dyDescent="0.15"/>
    <row r="48" spans="15:116" x14ac:dyDescent="0.15"/>
    <row r="49" spans="104:116" x14ac:dyDescent="0.15"/>
    <row r="50" spans="104:116" x14ac:dyDescent="0.15">
      <c r="CZ50" s="261"/>
      <c r="DA50" s="261"/>
      <c r="DB50" s="261"/>
      <c r="DC50" s="261"/>
      <c r="DD50" s="261"/>
      <c r="DE50" s="261"/>
      <c r="DF50" s="261"/>
      <c r="DG50" s="261"/>
      <c r="DH50" s="261"/>
      <c r="DI50" s="261"/>
      <c r="DJ50" s="261"/>
      <c r="DK50" s="261"/>
      <c r="DL50" s="261"/>
    </row>
    <row r="51" spans="104:116" x14ac:dyDescent="0.15"/>
    <row r="52" spans="104:116" x14ac:dyDescent="0.15"/>
    <row r="53" spans="104:116" x14ac:dyDescent="0.15">
      <c r="DL53" s="26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1"/>
      <c r="DD67" s="261"/>
      <c r="DE67" s="261"/>
      <c r="DF67" s="261"/>
      <c r="DG67" s="261"/>
      <c r="DH67" s="261"/>
      <c r="DI67" s="261"/>
      <c r="DJ67" s="261"/>
      <c r="DK67" s="261"/>
      <c r="DL67" s="26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cjO0+8SLEX9069uZnc8jrzDFL2HJiA8CErTJgic92BXd2ALg0sfTQZIf25CGl/QiWSq7tOXp/wJ5dajoVJ3gA==" saltValue="sEnCjbpUfEJH3+gLqEs/r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2" zoomScaleSheetLayoutView="100" workbookViewId="0"/>
  </sheetViews>
  <sheetFormatPr defaultColWidth="0" defaultRowHeight="13.5" customHeight="1" zeroHeight="1" x14ac:dyDescent="0.15"/>
  <cols>
    <col min="1" max="36" width="2.42578125" style="263" customWidth="1"/>
    <col min="37" max="44" width="17" style="263" customWidth="1"/>
    <col min="45" max="45" width="6.140625" style="269" customWidth="1"/>
    <col min="46" max="46" width="3" style="267" customWidth="1"/>
    <col min="47" max="47" width="19.140625" style="263" hidden="1" customWidth="1"/>
    <col min="48" max="52" width="12.5703125" style="263" hidden="1" customWidth="1"/>
    <col min="53" max="16384" width="8.5703125" style="263" hidden="1"/>
  </cols>
  <sheetData>
    <row r="1" spans="1:46" x14ac:dyDescent="0.15">
      <c r="AS1" s="263"/>
      <c r="AT1" s="263"/>
    </row>
    <row r="2" spans="1:46" x14ac:dyDescent="0.15">
      <c r="AS2" s="263"/>
      <c r="AT2" s="263"/>
    </row>
    <row r="3" spans="1:46" x14ac:dyDescent="0.15">
      <c r="AS3" s="263"/>
      <c r="AT3" s="263"/>
    </row>
    <row r="4" spans="1:46" x14ac:dyDescent="0.15">
      <c r="AS4" s="263"/>
      <c r="AT4" s="263"/>
    </row>
    <row r="5" spans="1:46" ht="17.25" x14ac:dyDescent="0.15">
      <c r="A5" s="264" t="s">
        <v>511</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x14ac:dyDescent="0.15">
      <c r="A6" s="267"/>
      <c r="AK6" s="268" t="s">
        <v>512</v>
      </c>
      <c r="AL6" s="268"/>
      <c r="AM6" s="268"/>
      <c r="AN6" s="268"/>
    </row>
    <row r="7" spans="1:46" ht="13.5" customHeight="1" x14ac:dyDescent="0.15">
      <c r="A7" s="267"/>
      <c r="AK7" s="270"/>
      <c r="AL7" s="271"/>
      <c r="AM7" s="271"/>
      <c r="AN7" s="272"/>
      <c r="AO7" s="1121" t="s">
        <v>513</v>
      </c>
      <c r="AP7" s="273"/>
      <c r="AQ7" s="274" t="s">
        <v>514</v>
      </c>
      <c r="AR7" s="275"/>
    </row>
    <row r="8" spans="1:46" x14ac:dyDescent="0.15">
      <c r="A8" s="267"/>
      <c r="AK8" s="276"/>
      <c r="AL8" s="277"/>
      <c r="AM8" s="277"/>
      <c r="AN8" s="278"/>
      <c r="AO8" s="1122"/>
      <c r="AP8" s="279" t="s">
        <v>515</v>
      </c>
      <c r="AQ8" s="280" t="s">
        <v>516</v>
      </c>
      <c r="AR8" s="281" t="s">
        <v>517</v>
      </c>
    </row>
    <row r="9" spans="1:46" x14ac:dyDescent="0.15">
      <c r="A9" s="267"/>
      <c r="AK9" s="1123" t="s">
        <v>518</v>
      </c>
      <c r="AL9" s="1124"/>
      <c r="AM9" s="1124"/>
      <c r="AN9" s="1125"/>
      <c r="AO9" s="282">
        <v>1301423</v>
      </c>
      <c r="AP9" s="282">
        <v>117776</v>
      </c>
      <c r="AQ9" s="283">
        <v>105491</v>
      </c>
      <c r="AR9" s="284">
        <v>11.6</v>
      </c>
    </row>
    <row r="10" spans="1:46" ht="13.5" customHeight="1" x14ac:dyDescent="0.15">
      <c r="A10" s="267"/>
      <c r="AK10" s="1123" t="s">
        <v>519</v>
      </c>
      <c r="AL10" s="1124"/>
      <c r="AM10" s="1124"/>
      <c r="AN10" s="1125"/>
      <c r="AO10" s="285">
        <v>148490</v>
      </c>
      <c r="AP10" s="285">
        <v>13438</v>
      </c>
      <c r="AQ10" s="286">
        <v>15011</v>
      </c>
      <c r="AR10" s="287">
        <v>-10.5</v>
      </c>
    </row>
    <row r="11" spans="1:46" ht="13.5" customHeight="1" x14ac:dyDescent="0.15">
      <c r="A11" s="267"/>
      <c r="AK11" s="1123" t="s">
        <v>520</v>
      </c>
      <c r="AL11" s="1124"/>
      <c r="AM11" s="1124"/>
      <c r="AN11" s="1125"/>
      <c r="AO11" s="285" t="s">
        <v>521</v>
      </c>
      <c r="AP11" s="285" t="s">
        <v>521</v>
      </c>
      <c r="AQ11" s="286">
        <v>1542</v>
      </c>
      <c r="AR11" s="287" t="s">
        <v>521</v>
      </c>
    </row>
    <row r="12" spans="1:46" ht="13.5" customHeight="1" x14ac:dyDescent="0.15">
      <c r="A12" s="267"/>
      <c r="AK12" s="1123" t="s">
        <v>522</v>
      </c>
      <c r="AL12" s="1124"/>
      <c r="AM12" s="1124"/>
      <c r="AN12" s="1125"/>
      <c r="AO12" s="285" t="s">
        <v>521</v>
      </c>
      <c r="AP12" s="285" t="s">
        <v>521</v>
      </c>
      <c r="AQ12" s="286">
        <v>23</v>
      </c>
      <c r="AR12" s="287" t="s">
        <v>521</v>
      </c>
    </row>
    <row r="13" spans="1:46" ht="13.5" customHeight="1" x14ac:dyDescent="0.15">
      <c r="A13" s="267"/>
      <c r="AK13" s="1123" t="s">
        <v>523</v>
      </c>
      <c r="AL13" s="1124"/>
      <c r="AM13" s="1124"/>
      <c r="AN13" s="1125"/>
      <c r="AO13" s="285">
        <v>19261</v>
      </c>
      <c r="AP13" s="285">
        <v>1743</v>
      </c>
      <c r="AQ13" s="286">
        <v>4603</v>
      </c>
      <c r="AR13" s="287">
        <v>-62.1</v>
      </c>
    </row>
    <row r="14" spans="1:46" ht="13.5" customHeight="1" x14ac:dyDescent="0.15">
      <c r="A14" s="267"/>
      <c r="AK14" s="1123" t="s">
        <v>524</v>
      </c>
      <c r="AL14" s="1124"/>
      <c r="AM14" s="1124"/>
      <c r="AN14" s="1125"/>
      <c r="AO14" s="285">
        <v>8897</v>
      </c>
      <c r="AP14" s="285">
        <v>805</v>
      </c>
      <c r="AQ14" s="286">
        <v>2567</v>
      </c>
      <c r="AR14" s="287">
        <v>-68.599999999999994</v>
      </c>
    </row>
    <row r="15" spans="1:46" ht="13.5" customHeight="1" x14ac:dyDescent="0.15">
      <c r="A15" s="267"/>
      <c r="AK15" s="1129" t="s">
        <v>525</v>
      </c>
      <c r="AL15" s="1130"/>
      <c r="AM15" s="1130"/>
      <c r="AN15" s="1131"/>
      <c r="AO15" s="285">
        <v>-94046</v>
      </c>
      <c r="AP15" s="285">
        <v>-8511</v>
      </c>
      <c r="AQ15" s="286">
        <v>-8232</v>
      </c>
      <c r="AR15" s="287">
        <v>3.4</v>
      </c>
    </row>
    <row r="16" spans="1:46" x14ac:dyDescent="0.15">
      <c r="A16" s="267"/>
      <c r="AK16" s="1129" t="s">
        <v>186</v>
      </c>
      <c r="AL16" s="1130"/>
      <c r="AM16" s="1130"/>
      <c r="AN16" s="1131"/>
      <c r="AO16" s="285">
        <v>1384025</v>
      </c>
      <c r="AP16" s="285">
        <v>125251</v>
      </c>
      <c r="AQ16" s="286">
        <v>121006</v>
      </c>
      <c r="AR16" s="287">
        <v>3.5</v>
      </c>
    </row>
    <row r="17" spans="1:46" x14ac:dyDescent="0.15">
      <c r="A17" s="267"/>
    </row>
    <row r="18" spans="1:46" x14ac:dyDescent="0.15">
      <c r="A18" s="267"/>
      <c r="AQ18" s="288"/>
      <c r="AR18" s="288"/>
    </row>
    <row r="19" spans="1:46" x14ac:dyDescent="0.15">
      <c r="A19" s="267"/>
      <c r="AK19" s="263" t="s">
        <v>526</v>
      </c>
    </row>
    <row r="20" spans="1:46" x14ac:dyDescent="0.15">
      <c r="A20" s="267"/>
      <c r="AK20" s="289"/>
      <c r="AL20" s="290"/>
      <c r="AM20" s="290"/>
      <c r="AN20" s="291"/>
      <c r="AO20" s="292" t="s">
        <v>527</v>
      </c>
      <c r="AP20" s="293" t="s">
        <v>528</v>
      </c>
      <c r="AQ20" s="294" t="s">
        <v>529</v>
      </c>
      <c r="AR20" s="295"/>
    </row>
    <row r="21" spans="1:46" s="268" customFormat="1" x14ac:dyDescent="0.15">
      <c r="A21" s="296"/>
      <c r="AK21" s="1132" t="s">
        <v>530</v>
      </c>
      <c r="AL21" s="1133"/>
      <c r="AM21" s="1133"/>
      <c r="AN21" s="1134"/>
      <c r="AO21" s="297">
        <v>10.86</v>
      </c>
      <c r="AP21" s="298">
        <v>10.65</v>
      </c>
      <c r="AQ21" s="299">
        <v>0.21</v>
      </c>
      <c r="AS21" s="300"/>
      <c r="AT21" s="296"/>
    </row>
    <row r="22" spans="1:46" s="268" customFormat="1" x14ac:dyDescent="0.15">
      <c r="A22" s="296"/>
      <c r="AK22" s="1132" t="s">
        <v>531</v>
      </c>
      <c r="AL22" s="1133"/>
      <c r="AM22" s="1133"/>
      <c r="AN22" s="1134"/>
      <c r="AO22" s="301">
        <v>97.2</v>
      </c>
      <c r="AP22" s="302">
        <v>96.6</v>
      </c>
      <c r="AQ22" s="303">
        <v>0.6</v>
      </c>
      <c r="AR22" s="288"/>
      <c r="AS22" s="300"/>
      <c r="AT22" s="296"/>
    </row>
    <row r="23" spans="1:46" s="268" customFormat="1" x14ac:dyDescent="0.15">
      <c r="A23" s="296"/>
      <c r="AP23" s="288"/>
      <c r="AQ23" s="288"/>
      <c r="AR23" s="288"/>
      <c r="AS23" s="300"/>
      <c r="AT23" s="296"/>
    </row>
    <row r="24" spans="1:46" s="268" customFormat="1" x14ac:dyDescent="0.15">
      <c r="A24" s="296"/>
      <c r="AP24" s="288"/>
      <c r="AQ24" s="288"/>
      <c r="AR24" s="288"/>
      <c r="AS24" s="300"/>
      <c r="AT24" s="296"/>
    </row>
    <row r="25" spans="1:46" s="268" customFormat="1" x14ac:dyDescent="0.15">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6"/>
    </row>
    <row r="26" spans="1:46" s="268" customFormat="1" x14ac:dyDescent="0.15">
      <c r="A26" s="268" t="s">
        <v>532</v>
      </c>
      <c r="AP26" s="288"/>
      <c r="AQ26" s="288"/>
      <c r="AR26" s="288"/>
    </row>
    <row r="27" spans="1:46" x14ac:dyDescent="0.15">
      <c r="A27" s="308"/>
      <c r="AS27" s="263"/>
      <c r="AT27" s="263"/>
    </row>
    <row r="28" spans="1:46" ht="17.25" x14ac:dyDescent="0.15">
      <c r="A28" s="264" t="s">
        <v>533</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09"/>
    </row>
    <row r="29" spans="1:46" x14ac:dyDescent="0.15">
      <c r="A29" s="267"/>
      <c r="AK29" s="268" t="s">
        <v>534</v>
      </c>
      <c r="AL29" s="268"/>
      <c r="AM29" s="268"/>
      <c r="AN29" s="268"/>
      <c r="AS29" s="310"/>
    </row>
    <row r="30" spans="1:46" ht="13.5" customHeight="1" x14ac:dyDescent="0.15">
      <c r="A30" s="267"/>
      <c r="AK30" s="270"/>
      <c r="AL30" s="271"/>
      <c r="AM30" s="271"/>
      <c r="AN30" s="272"/>
      <c r="AO30" s="1121" t="s">
        <v>513</v>
      </c>
      <c r="AP30" s="273"/>
      <c r="AQ30" s="274" t="s">
        <v>514</v>
      </c>
      <c r="AR30" s="275"/>
    </row>
    <row r="31" spans="1:46" x14ac:dyDescent="0.15">
      <c r="A31" s="267"/>
      <c r="AK31" s="276"/>
      <c r="AL31" s="277"/>
      <c r="AM31" s="277"/>
      <c r="AN31" s="278"/>
      <c r="AO31" s="1122"/>
      <c r="AP31" s="279" t="s">
        <v>515</v>
      </c>
      <c r="AQ31" s="280" t="s">
        <v>516</v>
      </c>
      <c r="AR31" s="281" t="s">
        <v>517</v>
      </c>
    </row>
    <row r="32" spans="1:46" ht="27" customHeight="1" x14ac:dyDescent="0.15">
      <c r="A32" s="267"/>
      <c r="AK32" s="1126" t="s">
        <v>535</v>
      </c>
      <c r="AL32" s="1127"/>
      <c r="AM32" s="1127"/>
      <c r="AN32" s="1128"/>
      <c r="AO32" s="311">
        <v>403243</v>
      </c>
      <c r="AP32" s="311">
        <v>36493</v>
      </c>
      <c r="AQ32" s="312">
        <v>57338</v>
      </c>
      <c r="AR32" s="313">
        <v>-36.4</v>
      </c>
    </row>
    <row r="33" spans="1:46" ht="13.5" customHeight="1" x14ac:dyDescent="0.15">
      <c r="A33" s="267"/>
      <c r="AK33" s="1126" t="s">
        <v>536</v>
      </c>
      <c r="AL33" s="1127"/>
      <c r="AM33" s="1127"/>
      <c r="AN33" s="1128"/>
      <c r="AO33" s="311" t="s">
        <v>521</v>
      </c>
      <c r="AP33" s="311" t="s">
        <v>521</v>
      </c>
      <c r="AQ33" s="312" t="s">
        <v>521</v>
      </c>
      <c r="AR33" s="313" t="s">
        <v>521</v>
      </c>
    </row>
    <row r="34" spans="1:46" ht="27" customHeight="1" x14ac:dyDescent="0.15">
      <c r="A34" s="267"/>
      <c r="AK34" s="1126" t="s">
        <v>537</v>
      </c>
      <c r="AL34" s="1127"/>
      <c r="AM34" s="1127"/>
      <c r="AN34" s="1128"/>
      <c r="AO34" s="311" t="s">
        <v>521</v>
      </c>
      <c r="AP34" s="311" t="s">
        <v>521</v>
      </c>
      <c r="AQ34" s="312" t="s">
        <v>521</v>
      </c>
      <c r="AR34" s="313" t="s">
        <v>521</v>
      </c>
    </row>
    <row r="35" spans="1:46" ht="27" customHeight="1" x14ac:dyDescent="0.15">
      <c r="A35" s="267"/>
      <c r="AK35" s="1126" t="s">
        <v>538</v>
      </c>
      <c r="AL35" s="1127"/>
      <c r="AM35" s="1127"/>
      <c r="AN35" s="1128"/>
      <c r="AO35" s="311">
        <v>44666</v>
      </c>
      <c r="AP35" s="311">
        <v>4042</v>
      </c>
      <c r="AQ35" s="312">
        <v>15348</v>
      </c>
      <c r="AR35" s="313">
        <v>-73.7</v>
      </c>
    </row>
    <row r="36" spans="1:46" ht="27" customHeight="1" x14ac:dyDescent="0.15">
      <c r="A36" s="267"/>
      <c r="AK36" s="1126" t="s">
        <v>539</v>
      </c>
      <c r="AL36" s="1127"/>
      <c r="AM36" s="1127"/>
      <c r="AN36" s="1128"/>
      <c r="AO36" s="311">
        <v>26461</v>
      </c>
      <c r="AP36" s="311">
        <v>2395</v>
      </c>
      <c r="AQ36" s="312">
        <v>3535</v>
      </c>
      <c r="AR36" s="313">
        <v>-32.200000000000003</v>
      </c>
    </row>
    <row r="37" spans="1:46" ht="13.5" customHeight="1" x14ac:dyDescent="0.15">
      <c r="A37" s="267"/>
      <c r="AK37" s="1126" t="s">
        <v>540</v>
      </c>
      <c r="AL37" s="1127"/>
      <c r="AM37" s="1127"/>
      <c r="AN37" s="1128"/>
      <c r="AO37" s="311" t="s">
        <v>521</v>
      </c>
      <c r="AP37" s="311" t="s">
        <v>521</v>
      </c>
      <c r="AQ37" s="312">
        <v>572</v>
      </c>
      <c r="AR37" s="313" t="s">
        <v>521</v>
      </c>
    </row>
    <row r="38" spans="1:46" ht="27" customHeight="1" x14ac:dyDescent="0.15">
      <c r="A38" s="267"/>
      <c r="AK38" s="1135" t="s">
        <v>541</v>
      </c>
      <c r="AL38" s="1136"/>
      <c r="AM38" s="1136"/>
      <c r="AN38" s="1137"/>
      <c r="AO38" s="314" t="s">
        <v>521</v>
      </c>
      <c r="AP38" s="314" t="s">
        <v>521</v>
      </c>
      <c r="AQ38" s="315">
        <v>6</v>
      </c>
      <c r="AR38" s="303" t="s">
        <v>521</v>
      </c>
      <c r="AS38" s="310"/>
    </row>
    <row r="39" spans="1:46" x14ac:dyDescent="0.15">
      <c r="A39" s="267"/>
      <c r="AK39" s="1135" t="s">
        <v>542</v>
      </c>
      <c r="AL39" s="1136"/>
      <c r="AM39" s="1136"/>
      <c r="AN39" s="1137"/>
      <c r="AO39" s="311">
        <v>-11654</v>
      </c>
      <c r="AP39" s="311">
        <v>-1055</v>
      </c>
      <c r="AQ39" s="312">
        <v>-3451</v>
      </c>
      <c r="AR39" s="313">
        <v>-69.400000000000006</v>
      </c>
      <c r="AS39" s="310"/>
    </row>
    <row r="40" spans="1:46" ht="27" customHeight="1" x14ac:dyDescent="0.15">
      <c r="A40" s="267"/>
      <c r="AK40" s="1126" t="s">
        <v>543</v>
      </c>
      <c r="AL40" s="1127"/>
      <c r="AM40" s="1127"/>
      <c r="AN40" s="1128"/>
      <c r="AO40" s="311">
        <v>-305505</v>
      </c>
      <c r="AP40" s="311">
        <v>-27648</v>
      </c>
      <c r="AQ40" s="312">
        <v>-50518</v>
      </c>
      <c r="AR40" s="313">
        <v>-45.3</v>
      </c>
      <c r="AS40" s="310"/>
    </row>
    <row r="41" spans="1:46" x14ac:dyDescent="0.15">
      <c r="A41" s="267"/>
      <c r="AK41" s="1138" t="s">
        <v>298</v>
      </c>
      <c r="AL41" s="1139"/>
      <c r="AM41" s="1139"/>
      <c r="AN41" s="1140"/>
      <c r="AO41" s="311">
        <v>157211</v>
      </c>
      <c r="AP41" s="311">
        <v>14227</v>
      </c>
      <c r="AQ41" s="312">
        <v>22830</v>
      </c>
      <c r="AR41" s="313">
        <v>-37.700000000000003</v>
      </c>
      <c r="AS41" s="310"/>
    </row>
    <row r="42" spans="1:46" x14ac:dyDescent="0.15">
      <c r="A42" s="267"/>
      <c r="AK42" s="316" t="s">
        <v>544</v>
      </c>
      <c r="AQ42" s="288"/>
      <c r="AR42" s="288"/>
      <c r="AS42" s="310"/>
    </row>
    <row r="43" spans="1:46" x14ac:dyDescent="0.15">
      <c r="A43" s="267"/>
      <c r="AP43" s="317"/>
      <c r="AQ43" s="288"/>
      <c r="AS43" s="310"/>
    </row>
    <row r="44" spans="1:46" x14ac:dyDescent="0.15">
      <c r="A44" s="267"/>
      <c r="AQ44" s="288"/>
    </row>
    <row r="45" spans="1:46" x14ac:dyDescent="0.15">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18"/>
      <c r="AR45" s="265"/>
      <c r="AS45" s="265"/>
      <c r="AT45" s="263"/>
    </row>
    <row r="46" spans="1:46" x14ac:dyDescent="0.15">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3"/>
    </row>
    <row r="47" spans="1:46" ht="17.25" customHeight="1" x14ac:dyDescent="0.15">
      <c r="A47" s="320" t="s">
        <v>545</v>
      </c>
    </row>
    <row r="48" spans="1:46" x14ac:dyDescent="0.15">
      <c r="A48" s="267"/>
      <c r="AK48" s="321" t="s">
        <v>546</v>
      </c>
      <c r="AL48" s="321"/>
      <c r="AM48" s="321"/>
      <c r="AN48" s="321"/>
      <c r="AO48" s="321"/>
      <c r="AP48" s="321"/>
      <c r="AQ48" s="322"/>
      <c r="AR48" s="321"/>
    </row>
    <row r="49" spans="1:44" ht="13.5" customHeight="1" x14ac:dyDescent="0.15">
      <c r="A49" s="267"/>
      <c r="AK49" s="323"/>
      <c r="AL49" s="324"/>
      <c r="AM49" s="1141" t="s">
        <v>513</v>
      </c>
      <c r="AN49" s="1143" t="s">
        <v>547</v>
      </c>
      <c r="AO49" s="1144"/>
      <c r="AP49" s="1144"/>
      <c r="AQ49" s="1144"/>
      <c r="AR49" s="1145"/>
    </row>
    <row r="50" spans="1:44" x14ac:dyDescent="0.15">
      <c r="A50" s="267"/>
      <c r="AK50" s="325"/>
      <c r="AL50" s="326"/>
      <c r="AM50" s="1142"/>
      <c r="AN50" s="327" t="s">
        <v>548</v>
      </c>
      <c r="AO50" s="328" t="s">
        <v>549</v>
      </c>
      <c r="AP50" s="329" t="s">
        <v>550</v>
      </c>
      <c r="AQ50" s="330" t="s">
        <v>551</v>
      </c>
      <c r="AR50" s="331" t="s">
        <v>552</v>
      </c>
    </row>
    <row r="51" spans="1:44" x14ac:dyDescent="0.15">
      <c r="A51" s="267"/>
      <c r="AK51" s="323" t="s">
        <v>553</v>
      </c>
      <c r="AL51" s="324"/>
      <c r="AM51" s="332">
        <v>2246275</v>
      </c>
      <c r="AN51" s="333">
        <v>204579</v>
      </c>
      <c r="AO51" s="334">
        <v>7.5</v>
      </c>
      <c r="AP51" s="335">
        <v>79466</v>
      </c>
      <c r="AQ51" s="336">
        <v>4.5999999999999996</v>
      </c>
      <c r="AR51" s="337">
        <v>2.9</v>
      </c>
    </row>
    <row r="52" spans="1:44" x14ac:dyDescent="0.15">
      <c r="A52" s="267"/>
      <c r="AK52" s="338"/>
      <c r="AL52" s="339" t="s">
        <v>554</v>
      </c>
      <c r="AM52" s="340">
        <v>495644</v>
      </c>
      <c r="AN52" s="341">
        <v>45141</v>
      </c>
      <c r="AO52" s="342">
        <v>79.5</v>
      </c>
      <c r="AP52" s="343">
        <v>44645</v>
      </c>
      <c r="AQ52" s="344">
        <v>9.6999999999999993</v>
      </c>
      <c r="AR52" s="345">
        <v>69.8</v>
      </c>
    </row>
    <row r="53" spans="1:44" x14ac:dyDescent="0.15">
      <c r="A53" s="267"/>
      <c r="AK53" s="323" t="s">
        <v>555</v>
      </c>
      <c r="AL53" s="324"/>
      <c r="AM53" s="332">
        <v>2882625</v>
      </c>
      <c r="AN53" s="333">
        <v>263566</v>
      </c>
      <c r="AO53" s="334">
        <v>28.8</v>
      </c>
      <c r="AP53" s="335">
        <v>90072</v>
      </c>
      <c r="AQ53" s="336">
        <v>13.3</v>
      </c>
      <c r="AR53" s="337">
        <v>15.5</v>
      </c>
    </row>
    <row r="54" spans="1:44" x14ac:dyDescent="0.15">
      <c r="A54" s="267"/>
      <c r="AK54" s="338"/>
      <c r="AL54" s="339" t="s">
        <v>554</v>
      </c>
      <c r="AM54" s="340">
        <v>1079248</v>
      </c>
      <c r="AN54" s="341">
        <v>98679</v>
      </c>
      <c r="AO54" s="342">
        <v>118.6</v>
      </c>
      <c r="AP54" s="343">
        <v>46083</v>
      </c>
      <c r="AQ54" s="344">
        <v>3.2</v>
      </c>
      <c r="AR54" s="345">
        <v>115.4</v>
      </c>
    </row>
    <row r="55" spans="1:44" x14ac:dyDescent="0.15">
      <c r="A55" s="267"/>
      <c r="AK55" s="323" t="s">
        <v>556</v>
      </c>
      <c r="AL55" s="324"/>
      <c r="AM55" s="332">
        <v>4572285</v>
      </c>
      <c r="AN55" s="333">
        <v>414231</v>
      </c>
      <c r="AO55" s="334">
        <v>57.2</v>
      </c>
      <c r="AP55" s="335">
        <v>88328</v>
      </c>
      <c r="AQ55" s="336">
        <v>-1.9</v>
      </c>
      <c r="AR55" s="337">
        <v>59.1</v>
      </c>
    </row>
    <row r="56" spans="1:44" x14ac:dyDescent="0.15">
      <c r="A56" s="267"/>
      <c r="AK56" s="338"/>
      <c r="AL56" s="339" t="s">
        <v>554</v>
      </c>
      <c r="AM56" s="340">
        <v>1297899</v>
      </c>
      <c r="AN56" s="341">
        <v>117585</v>
      </c>
      <c r="AO56" s="342">
        <v>19.2</v>
      </c>
      <c r="AP56" s="343">
        <v>49013</v>
      </c>
      <c r="AQ56" s="344">
        <v>6.4</v>
      </c>
      <c r="AR56" s="345">
        <v>12.8</v>
      </c>
    </row>
    <row r="57" spans="1:44" x14ac:dyDescent="0.15">
      <c r="A57" s="267"/>
      <c r="AK57" s="323" t="s">
        <v>557</v>
      </c>
      <c r="AL57" s="324"/>
      <c r="AM57" s="332">
        <v>5516749</v>
      </c>
      <c r="AN57" s="333">
        <v>498622</v>
      </c>
      <c r="AO57" s="334">
        <v>20.399999999999999</v>
      </c>
      <c r="AP57" s="335">
        <v>103390</v>
      </c>
      <c r="AQ57" s="336">
        <v>17.100000000000001</v>
      </c>
      <c r="AR57" s="337">
        <v>3.3</v>
      </c>
    </row>
    <row r="58" spans="1:44" x14ac:dyDescent="0.15">
      <c r="A58" s="267"/>
      <c r="AK58" s="338"/>
      <c r="AL58" s="339" t="s">
        <v>554</v>
      </c>
      <c r="AM58" s="340">
        <v>675130</v>
      </c>
      <c r="AN58" s="341">
        <v>61020</v>
      </c>
      <c r="AO58" s="342">
        <v>-48.1</v>
      </c>
      <c r="AP58" s="343">
        <v>51269</v>
      </c>
      <c r="AQ58" s="344">
        <v>4.5999999999999996</v>
      </c>
      <c r="AR58" s="345">
        <v>-52.7</v>
      </c>
    </row>
    <row r="59" spans="1:44" x14ac:dyDescent="0.15">
      <c r="A59" s="267"/>
      <c r="AK59" s="323" t="s">
        <v>558</v>
      </c>
      <c r="AL59" s="324"/>
      <c r="AM59" s="332">
        <v>4112757</v>
      </c>
      <c r="AN59" s="333">
        <v>372195</v>
      </c>
      <c r="AO59" s="334">
        <v>-25.4</v>
      </c>
      <c r="AP59" s="335">
        <v>117234</v>
      </c>
      <c r="AQ59" s="336">
        <v>13.4</v>
      </c>
      <c r="AR59" s="337">
        <v>-38.799999999999997</v>
      </c>
    </row>
    <row r="60" spans="1:44" x14ac:dyDescent="0.15">
      <c r="A60" s="267"/>
      <c r="AK60" s="338"/>
      <c r="AL60" s="339" t="s">
        <v>554</v>
      </c>
      <c r="AM60" s="340">
        <v>317556</v>
      </c>
      <c r="AN60" s="341">
        <v>28738</v>
      </c>
      <c r="AO60" s="342">
        <v>-52.9</v>
      </c>
      <c r="AP60" s="343">
        <v>59796</v>
      </c>
      <c r="AQ60" s="344">
        <v>16.600000000000001</v>
      </c>
      <c r="AR60" s="345">
        <v>-69.5</v>
      </c>
    </row>
    <row r="61" spans="1:44" x14ac:dyDescent="0.15">
      <c r="A61" s="267"/>
      <c r="AK61" s="323" t="s">
        <v>559</v>
      </c>
      <c r="AL61" s="346"/>
      <c r="AM61" s="332">
        <v>3866138</v>
      </c>
      <c r="AN61" s="333">
        <v>350639</v>
      </c>
      <c r="AO61" s="334">
        <v>17.7</v>
      </c>
      <c r="AP61" s="335">
        <v>95698</v>
      </c>
      <c r="AQ61" s="347">
        <v>9.3000000000000007</v>
      </c>
      <c r="AR61" s="337">
        <v>8.4</v>
      </c>
    </row>
    <row r="62" spans="1:44" x14ac:dyDescent="0.15">
      <c r="A62" s="267"/>
      <c r="AK62" s="338"/>
      <c r="AL62" s="339" t="s">
        <v>554</v>
      </c>
      <c r="AM62" s="340">
        <v>773095</v>
      </c>
      <c r="AN62" s="341">
        <v>70233</v>
      </c>
      <c r="AO62" s="342">
        <v>23.3</v>
      </c>
      <c r="AP62" s="343">
        <v>50161</v>
      </c>
      <c r="AQ62" s="344">
        <v>8.1</v>
      </c>
      <c r="AR62" s="345">
        <v>15.2</v>
      </c>
    </row>
    <row r="63" spans="1:44" x14ac:dyDescent="0.15">
      <c r="A63" s="267"/>
    </row>
    <row r="64" spans="1:44" x14ac:dyDescent="0.15">
      <c r="A64" s="267"/>
    </row>
    <row r="65" spans="1:46" x14ac:dyDescent="0.15">
      <c r="A65" s="267"/>
    </row>
    <row r="66" spans="1:46" x14ac:dyDescent="0.15">
      <c r="A66" s="34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49"/>
    </row>
    <row r="67" spans="1:46" ht="13.5" hidden="1" customHeight="1" x14ac:dyDescent="0.15">
      <c r="AS67" s="263"/>
      <c r="AT67" s="263"/>
    </row>
    <row r="70" spans="1:46" hidden="1" x14ac:dyDescent="0.15"/>
    <row r="71" spans="1:46" hidden="1" x14ac:dyDescent="0.15"/>
    <row r="72" spans="1:46" hidden="1" x14ac:dyDescent="0.15"/>
    <row r="73" spans="1:46" hidden="1" x14ac:dyDescent="0.15"/>
  </sheetData>
  <sheetProtection algorithmName="SHA-512" hashValue="RhkO7BJjNFhlKYBnIB2TCQIiYPmYdGunzE7PLrn7Fc5g82BfSDjZtaAY929/5Z5Pe48TgN5mI0x6FQ8KCZgEig==" saltValue="GgUB/PAWmH5pe6ZGxrfl2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6" zoomScaleNormal="100" zoomScaleSheetLayoutView="55" workbookViewId="0"/>
  </sheetViews>
  <sheetFormatPr defaultColWidth="0" defaultRowHeight="13.5" customHeight="1" zeroHeight="1" x14ac:dyDescent="0.15"/>
  <cols>
    <col min="1" max="125" width="2.42578125" style="262" customWidth="1"/>
    <col min="126" max="16384" width="9" style="261" hidden="1"/>
  </cols>
  <sheetData>
    <row r="1" spans="2:125"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x14ac:dyDescent="0.15">
      <c r="B2" s="261"/>
      <c r="DG2" s="261"/>
    </row>
    <row r="3" spans="2:125" x14ac:dyDescent="0.1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x14ac:dyDescent="0.15"/>
    <row r="5" spans="2:125" x14ac:dyDescent="0.15"/>
    <row r="6" spans="2:125" x14ac:dyDescent="0.15"/>
    <row r="7" spans="2:125" x14ac:dyDescent="0.15"/>
    <row r="8" spans="2:125" x14ac:dyDescent="0.15"/>
    <row r="9" spans="2:125" x14ac:dyDescent="0.15">
      <c r="DU9" s="26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1"/>
    </row>
    <row r="18" spans="125:125" x14ac:dyDescent="0.15"/>
    <row r="19" spans="125:125" x14ac:dyDescent="0.15"/>
    <row r="20" spans="125:125" x14ac:dyDescent="0.15">
      <c r="DU20" s="261"/>
    </row>
    <row r="21" spans="125:125" x14ac:dyDescent="0.15">
      <c r="DU21" s="26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1"/>
    </row>
    <row r="29" spans="125:125" x14ac:dyDescent="0.15"/>
    <row r="30" spans="125:125" x14ac:dyDescent="0.15"/>
    <row r="31" spans="125:125" x14ac:dyDescent="0.15"/>
    <row r="32" spans="125:125" x14ac:dyDescent="0.15"/>
    <row r="33" spans="2:125" x14ac:dyDescent="0.15">
      <c r="B33" s="261"/>
      <c r="G33" s="261"/>
      <c r="I33" s="261"/>
    </row>
    <row r="34" spans="2:125" x14ac:dyDescent="0.15">
      <c r="C34" s="261"/>
      <c r="P34" s="261"/>
      <c r="DE34" s="261"/>
      <c r="DH34" s="261"/>
    </row>
    <row r="35" spans="2:125" x14ac:dyDescent="0.15">
      <c r="D35" s="261"/>
      <c r="E35" s="261"/>
      <c r="DG35" s="261"/>
      <c r="DJ35" s="261"/>
      <c r="DP35" s="261"/>
      <c r="DQ35" s="261"/>
      <c r="DR35" s="261"/>
      <c r="DS35" s="261"/>
      <c r="DT35" s="261"/>
      <c r="DU35" s="261"/>
    </row>
    <row r="36" spans="2:125" x14ac:dyDescent="0.15">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x14ac:dyDescent="0.15">
      <c r="DU37" s="261"/>
    </row>
    <row r="38" spans="2:125" x14ac:dyDescent="0.15">
      <c r="DT38" s="261"/>
      <c r="DU38" s="261"/>
    </row>
    <row r="39" spans="2:125" x14ac:dyDescent="0.15"/>
    <row r="40" spans="2:125" x14ac:dyDescent="0.15">
      <c r="DH40" s="261"/>
    </row>
    <row r="41" spans="2:125" x14ac:dyDescent="0.15">
      <c r="DE41" s="261"/>
    </row>
    <row r="42" spans="2:125" x14ac:dyDescent="0.15">
      <c r="DG42" s="261"/>
      <c r="DJ42" s="261"/>
    </row>
    <row r="43" spans="2:125" x14ac:dyDescent="0.15">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x14ac:dyDescent="0.15">
      <c r="DU44" s="261"/>
    </row>
    <row r="45" spans="2:125" x14ac:dyDescent="0.15"/>
    <row r="46" spans="2:125" x14ac:dyDescent="0.15"/>
    <row r="47" spans="2:125" x14ac:dyDescent="0.15"/>
    <row r="48" spans="2:125" x14ac:dyDescent="0.15">
      <c r="DT48" s="261"/>
      <c r="DU48" s="261"/>
    </row>
    <row r="49" spans="120:125" x14ac:dyDescent="0.15">
      <c r="DU49" s="261"/>
    </row>
    <row r="50" spans="120:125" x14ac:dyDescent="0.15">
      <c r="DU50" s="261"/>
    </row>
    <row r="51" spans="120:125" x14ac:dyDescent="0.15">
      <c r="DP51" s="261"/>
      <c r="DQ51" s="261"/>
      <c r="DR51" s="261"/>
      <c r="DS51" s="261"/>
      <c r="DT51" s="261"/>
      <c r="DU51" s="261"/>
    </row>
    <row r="52" spans="120:125" x14ac:dyDescent="0.15"/>
    <row r="53" spans="120:125" x14ac:dyDescent="0.15"/>
    <row r="54" spans="120:125" x14ac:dyDescent="0.15">
      <c r="DU54" s="261"/>
    </row>
    <row r="55" spans="120:125" x14ac:dyDescent="0.15"/>
    <row r="56" spans="120:125" x14ac:dyDescent="0.15"/>
    <row r="57" spans="120:125" x14ac:dyDescent="0.15"/>
    <row r="58" spans="120:125" x14ac:dyDescent="0.15">
      <c r="DU58" s="261"/>
    </row>
    <row r="59" spans="120:125" x14ac:dyDescent="0.15"/>
    <row r="60" spans="120:125" x14ac:dyDescent="0.15"/>
    <row r="61" spans="120:125" x14ac:dyDescent="0.15"/>
    <row r="62" spans="120:125" x14ac:dyDescent="0.15"/>
    <row r="63" spans="120:125" x14ac:dyDescent="0.15">
      <c r="DU63" s="261"/>
    </row>
    <row r="64" spans="120:125" x14ac:dyDescent="0.15">
      <c r="DT64" s="261"/>
      <c r="DU64" s="261"/>
    </row>
    <row r="65" spans="123:125" x14ac:dyDescent="0.15"/>
    <row r="66" spans="123:125" x14ac:dyDescent="0.15"/>
    <row r="67" spans="123:125" x14ac:dyDescent="0.15"/>
    <row r="68" spans="123:125" x14ac:dyDescent="0.15"/>
    <row r="69" spans="123:125" x14ac:dyDescent="0.15">
      <c r="DS69" s="261"/>
      <c r="DT69" s="261"/>
      <c r="DU69" s="26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1"/>
    </row>
    <row r="83" spans="116:125" x14ac:dyDescent="0.15">
      <c r="DM83" s="261"/>
      <c r="DN83" s="261"/>
      <c r="DO83" s="261"/>
      <c r="DP83" s="261"/>
      <c r="DQ83" s="261"/>
      <c r="DR83" s="261"/>
      <c r="DS83" s="261"/>
      <c r="DT83" s="261"/>
      <c r="DU83" s="261"/>
    </row>
    <row r="84" spans="116:125" x14ac:dyDescent="0.15"/>
    <row r="85" spans="116:125" x14ac:dyDescent="0.15"/>
    <row r="86" spans="116:125" x14ac:dyDescent="0.15"/>
    <row r="87" spans="116:125" x14ac:dyDescent="0.15"/>
    <row r="88" spans="116:125" x14ac:dyDescent="0.15">
      <c r="DU88" s="26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1"/>
      <c r="DT94" s="261"/>
      <c r="DU94" s="261"/>
    </row>
    <row r="95" spans="116:125" ht="13.5" customHeight="1" x14ac:dyDescent="0.15">
      <c r="DU95" s="26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1"/>
    </row>
    <row r="102" spans="124:125" ht="13.5" customHeight="1" x14ac:dyDescent="0.15"/>
    <row r="103" spans="124:125" ht="13.5" customHeight="1" x14ac:dyDescent="0.15"/>
    <row r="104" spans="124:125" ht="13.5" customHeight="1" x14ac:dyDescent="0.15">
      <c r="DT104" s="261"/>
      <c r="DU104" s="26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561</v>
      </c>
    </row>
    <row r="121" spans="125:125" ht="13.5" hidden="1" customHeight="1" x14ac:dyDescent="0.15">
      <c r="DU121" s="261"/>
    </row>
  </sheetData>
  <sheetProtection algorithmName="SHA-512" hashValue="l1xD4HbaRmOeV9xN2hI3Nu+nGnbosG7uvjJQJdEiVU6Gc9R//gzqH36UpGZBzf0GcrFzrvbLNz7APxdp+I62Og==" saltValue="arLoAEfLUx3B/qk3HLVm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9" zoomScaleNormal="100" zoomScaleSheetLayoutView="55" workbookViewId="0">
      <selection activeCell="CX97" sqref="CX97"/>
    </sheetView>
  </sheetViews>
  <sheetFormatPr defaultColWidth="0" defaultRowHeight="13.5" customHeight="1" zeroHeight="1" x14ac:dyDescent="0.15"/>
  <cols>
    <col min="1" max="125" width="2.42578125" style="262" customWidth="1"/>
    <col min="126" max="142" width="0" style="261" hidden="1" customWidth="1"/>
    <col min="143" max="16384" width="9" style="261" hidden="1"/>
  </cols>
  <sheetData>
    <row r="1" spans="1:125"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x14ac:dyDescent="0.15">
      <c r="B2" s="261"/>
      <c r="T2" s="261"/>
    </row>
    <row r="3" spans="1:125"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1"/>
      <c r="G33" s="261"/>
      <c r="I33" s="261"/>
    </row>
    <row r="34" spans="2:125" x14ac:dyDescent="0.15">
      <c r="C34" s="261"/>
      <c r="P34" s="261"/>
      <c r="R34" s="261"/>
      <c r="U34" s="261"/>
    </row>
    <row r="35" spans="2:125" x14ac:dyDescent="0.15">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x14ac:dyDescent="0.15">
      <c r="F36" s="261"/>
      <c r="H36" s="261"/>
      <c r="J36" s="261"/>
      <c r="K36" s="261"/>
      <c r="L36" s="261"/>
      <c r="M36" s="261"/>
      <c r="N36" s="261"/>
      <c r="O36" s="261"/>
      <c r="Q36" s="261"/>
      <c r="S36" s="261"/>
      <c r="V36" s="261"/>
    </row>
    <row r="37" spans="2:125" x14ac:dyDescent="0.15"/>
    <row r="38" spans="2:125" x14ac:dyDescent="0.15"/>
    <row r="39" spans="2:125" x14ac:dyDescent="0.15"/>
    <row r="40" spans="2:125" x14ac:dyDescent="0.15">
      <c r="U40" s="261"/>
    </row>
    <row r="41" spans="2:125" x14ac:dyDescent="0.15">
      <c r="R41" s="261"/>
    </row>
    <row r="42" spans="2:125" x14ac:dyDescent="0.15">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x14ac:dyDescent="0.15">
      <c r="Q43" s="261"/>
      <c r="S43" s="261"/>
      <c r="V43" s="26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562</v>
      </c>
    </row>
  </sheetData>
  <sheetProtection algorithmName="SHA-512" hashValue="M9ojxsver2Fscwyw/KfKJ9nBxbGcfWn/iw3GKUmzHd5o5tOWsLRqViaKsScNRbC+9yLzBcXFOpAFBgRdrWE2jA==" saltValue="GMT82I9ISg+P9ViohqB4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8" zoomScaleNormal="10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46" t="s">
        <v>3</v>
      </c>
      <c r="D47" s="1146"/>
      <c r="E47" s="1147"/>
      <c r="F47" s="11">
        <v>60.17</v>
      </c>
      <c r="G47" s="12">
        <v>58.73</v>
      </c>
      <c r="H47" s="12">
        <v>58.48</v>
      </c>
      <c r="I47" s="12">
        <v>54.68</v>
      </c>
      <c r="J47" s="13">
        <v>43.71</v>
      </c>
    </row>
    <row r="48" spans="2:10" ht="57.75" customHeight="1" x14ac:dyDescent="0.15">
      <c r="B48" s="14"/>
      <c r="C48" s="1148" t="s">
        <v>4</v>
      </c>
      <c r="D48" s="1148"/>
      <c r="E48" s="1149"/>
      <c r="F48" s="15">
        <v>7.88</v>
      </c>
      <c r="G48" s="16">
        <v>20.68</v>
      </c>
      <c r="H48" s="16">
        <v>10.84</v>
      </c>
      <c r="I48" s="16">
        <v>4.8</v>
      </c>
      <c r="J48" s="17">
        <v>8.7200000000000006</v>
      </c>
    </row>
    <row r="49" spans="2:10" ht="57.75" customHeight="1" thickBot="1" x14ac:dyDescent="0.2">
      <c r="B49" s="18"/>
      <c r="C49" s="1150" t="s">
        <v>5</v>
      </c>
      <c r="D49" s="1150"/>
      <c r="E49" s="1151"/>
      <c r="F49" s="19" t="s">
        <v>568</v>
      </c>
      <c r="G49" s="20">
        <v>13</v>
      </c>
      <c r="H49" s="20" t="s">
        <v>569</v>
      </c>
      <c r="I49" s="20" t="s">
        <v>570</v>
      </c>
      <c r="J49" s="21" t="s">
        <v>571</v>
      </c>
    </row>
    <row r="50" spans="2:10" ht="13.5" customHeight="1" x14ac:dyDescent="0.15"/>
  </sheetData>
  <sheetProtection algorithmName="SHA-512" hashValue="EQTIIJDTs6S2zj2qUX+HT5EecgjdUi/zwiHXe3b3T2nUHO5yfHBsH8biePQwJ1Wbs74Px7DjTOTvH4wtZNS2Uw==" saltValue="3ys/wApPjLORRotveBa9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2022-09-09T07:05:08Z</cp:lastPrinted>
  <dcterms:created xsi:type="dcterms:W3CDTF">2022-02-02T07:47:32Z</dcterms:created>
  <dcterms:modified xsi:type="dcterms:W3CDTF">2022-09-09T07:05:23Z</dcterms:modified>
  <cp:category/>
</cp:coreProperties>
</file>