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igashi-004\Desktop\"/>
    </mc:Choice>
  </mc:AlternateContent>
  <xr:revisionPtr revIDLastSave="0" documentId="13_ncr:1_{1A67B133-6D48-474E-B763-46A41A6A63F6}" xr6:coauthVersionLast="43" xr6:coauthVersionMax="43" xr10:uidLastSave="{00000000-0000-0000-0000-000000000000}"/>
  <bookViews>
    <workbookView xWindow="2808" yWindow="1428" windowWidth="17280" windowHeight="9024"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8" i="12" l="1"/>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BW34" i="10"/>
  <c r="BW35" i="10" s="1"/>
  <c r="BW36" i="10" s="1"/>
  <c r="BW37" i="10" s="1"/>
  <c r="BW38" i="10" s="1"/>
  <c r="BW39" i="10" s="1"/>
  <c r="BW40" i="10" s="1"/>
  <c r="BW41" i="10" s="1"/>
  <c r="AM34" i="10"/>
  <c r="U34" i="10"/>
  <c r="U35" i="10" s="1"/>
  <c r="C34" i="10"/>
  <c r="CO34" i="10" l="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<sst xmlns="http://schemas.openxmlformats.org/spreadsheetml/2006/main" count="1125" uniqueCount="603">
  <si>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</si>
  <si>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</si>
  <si>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</si>
  <si>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</si>
  <si>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</si>
  <si>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</si>
  <si>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</si>
  <si>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</si>
  <si>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</si>
  <si>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</si>
  <si>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</si>
  <si>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</si>
  <si>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</si>
  <si>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</si>
  <si>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</si>
  <si>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</si>
  <si>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</si>
  <si>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</si>
  <si>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</si>
  <si>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</si>
  <si>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</si>
  <si>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</si>
  <si>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</si>
  <si>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</si>
  <si>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</si>
  <si>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</si>
  <si>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</si>
  <si>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</si>
  <si>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</si>
  <si>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</si>
  <si>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</si>
  <si>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</si>
  <si>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</si>
  <si>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</si>
  <si>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</si>
  <si>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</si>
  <si>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</si>
  <si>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</si>
  <si>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</si>
  <si>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</si>
  <si>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</si>
  <si>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</si>
  <si>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</si>
  <si>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</si>
  <si>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</si>
  <si>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</si>
  <si>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</si>
  <si>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</si>
  <si>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</si>
  <si>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</si>
  <si>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</si>
  <si>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</si>
  <si>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</si>
  <si>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</si>
  <si>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</si>
  <si>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</si>
  <si>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</si>
  <si>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</si>
  <si>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</si>
  <si>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</si>
  <si>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</si>
  <si>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</si>
  <si>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</si>
  <si>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</si>
  <si>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</si>
  <si>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</si>
  <si>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</si>
  <si>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</si>
  <si>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</si>
  <si>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</si>
  <si>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</si>
  <si>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</si>
  <si>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</si>
  <si>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</si>
  <si>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</si>
  <si>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</si>
  <si>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</si>
  <si>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</si>
  <si>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</si>
  <si>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</si>
  <si>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</si>
  <si>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</si>
  <si>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</si>
  <si>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</si>
  <si>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</si>
  <si>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</si>
  <si>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</si>
  <si>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</si>
  <si>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</si>
  <si>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</si>
  <si>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</si>
  <si>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</si>
  <si>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</si>
  <si>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</si>
  <si>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</si>
  <si>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</si>
  <si>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</si>
  <si>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</si>
  <si>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</si>
  <si>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</si>
  <si>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</si>
  <si>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</si>
  <si>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</si>
  <si>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</si>
  <si>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</si>
  <si>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</si>
  <si>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</si>
  <si>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</si>
  <si>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</si>
  <si>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</si>
  <si>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</si>
  <si>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</si>
  <si>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</si>
  <si>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</si>
  <si>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</si>
  <si>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</si>
  <si>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</si>
  <si>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</si>
  <si>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</si>
  <si>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</si>
  <si>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</si>
  <si>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</si>
  <si>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</si>
  <si>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</si>
  <si>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</si>
  <si>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</si>
  <si>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</si>
  <si>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</si>
  <si>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</si>
  <si>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</si>
  <si>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</si>
  <si>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</si>
  <si>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</si>
  <si>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</si>
  <si>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</si>
  <si>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</si>
  <si>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</si>
  <si>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</si>
  <si>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</si>
  <si>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</si>
  <si>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</si>
  <si>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</si>
  <si>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</si>
  <si>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</si>
  <si>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</si>
  <si>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</si>
  <si>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</si>
  <si>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</si>
  <si>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</si>
  <si>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</si>
  <si>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</si>
  <si>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</si>
  <si>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</si>
  <si>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</si>
  <si>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</si>
  <si>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</si>
  <si>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</si>
  <si>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</si>
  <si>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</si>
  <si>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</si>
  <si>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</si>
  <si>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</si>
  <si>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</si>
  <si>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</si>
  <si>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</si>
  <si>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</si>
  <si>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</si>
  <si>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</si>
  <si>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</si>
  <si>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</si>
  <si>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</si>
  <si>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</si>
  <si>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</si>
  <si>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</si>
  <si>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</si>
  <si>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</si>
  <si>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</si>
  <si>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</si>
  <si>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</si>
  <si>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</si>
  <si>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</si>
  <si>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</si>
  <si>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</si>
  <si>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</si>
  <si>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</si>
  <si>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</si>
  <si>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</si>
  <si>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</si>
  <si>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</si>
  <si>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</si>
  <si>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</si>
  <si>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</si>
  <si>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</si>
  <si>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</si>
  <si>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</si>
  <si>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</si>
  <si>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</si>
  <si>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</si>
  <si>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</si>
  <si>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</si>
  <si>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</si>
  <si>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</si>
  <si>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</si>
  <si>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</si>
  <si>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</si>
  <si>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</si>
  <si>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</si>
  <si>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</si>
  <si>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</si>
  <si>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</si>
  <si>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</si>
  <si>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</si>
  <si>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</si>
  <si>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</si>
  <si>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</si>
  <si>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</si>
  <si>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</si>
  <si>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</si>
  <si>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</si>
  <si>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</si>
  <si>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</si>
  <si>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</si>
  <si>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</si>
  <si>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</si>
  <si>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</si>
  <si>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</si>
  <si>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</si>
  <si>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</si>
  <si>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</si>
  <si>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</si>
  <si>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</si>
  <si>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</si>
  <si>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</si>
  <si>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</si>
  <si>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</si>
  <si>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</si>
  <si>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</si>
  <si>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</si>
  <si>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</si>
  <si>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</si>
  <si>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</si>
  <si>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</si>
  <si>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</si>
  <si>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</si>
  <si>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</si>
  <si>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</si>
  <si>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</si>
  <si>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</si>
  <si>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</si>
  <si>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</si>
  <si>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</si>
  <si>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</si>
  <si>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</si>
  <si>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</si>
  <si>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</si>
  <si>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</si>
  <si>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</si>
  <si>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</si>
  <si>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</si>
  <si>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</si>
  <si>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</si>
  <si>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</si>
  <si>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</si>
  <si>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</si>
  <si>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</si>
  <si>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</si>
  <si>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</si>
  <si>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</si>
  <si>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</si>
  <si>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</si>
  <si>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</si>
  <si>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</si>
  <si>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</si>
  <si>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</si>
  <si>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</si>
  <si>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</si>
  <si>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</si>
  <si>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</si>
  <si>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</si>
  <si>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</si>
  <si>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</si>
  <si>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</si>
  <si>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</si>
  <si>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</si>
  <si>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</si>
  <si>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</si>
  <si>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</si>
  <si>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</si>
  <si>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</si>
  <si>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</si>
  <si>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</si>
  <si>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</si>
  <si>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</si>
  <si>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</si>
  <si>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</si>
  <si>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</si>
  <si>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</si>
  <si>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</si>
  <si>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</si>
  <si>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</si>
  <si>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</si>
  <si>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</si>
  <si>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</si>
  <si>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</si>
  <si>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</si>
  <si>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</si>
  <si>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</si>
  <si>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</si>
  <si>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</si>
  <si>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</si>
  <si>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</si>
  <si>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</si>
  <si>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</si>
  <si>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</si>
  <si>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</si>
  <si>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</si>
  <si>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</si>
  <si>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</si>
  <si>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</si>
  <si>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</si>
  <si>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</si>
  <si>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</si>
  <si>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</si>
  <si>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</si>
  <si>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</si>
  <si>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</si>
  <si>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</si>
  <si>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</si>
  <si>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</si>
  <si>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</si>
  <si>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</si>
  <si>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</si>
  <si>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</si>
  <si>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</si>
  <si>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</si>
  <si>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</si>
  <si>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</si>
  <si>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</si>
  <si>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</si>
  <si>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</si>
  <si>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</si>
  <si>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</si>
  <si>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</si>
  <si>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</si>
  <si>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</si>
  <si>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</si>
  <si>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</si>
  <si>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</si>
  <si>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</si>
  <si>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</si>
  <si>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</si>
  <si>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</si>
  <si>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</si>
  <si>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</si>
  <si>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</si>
  <si>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</si>
  <si>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</si>
  <si>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</si>
  <si>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</si>
  <si>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</si>
  <si>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</si>
  <si>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</si>
  <si>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</si>
  <si>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</si>
  <si>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</si>
  <si>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</si>
  <si>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</si>
  <si>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</si>
  <si>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</si>
  <si>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</si>
  <si>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</si>
  <si>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</si>
  <si>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</si>
  <si>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</si>
  <si>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</si>
  <si>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</si>
  <si>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</si>
  <si>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</si>
  <si>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</si>
  <si>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</si>
  <si>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</si>
  <si>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</si>
  <si>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</si>
  <si>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</si>
  <si>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</si>
  <si>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</si>
  <si>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</si>
  <si>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</si>
  <si>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</si>
  <si>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</si>
  <si>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</si>
  <si>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</si>
  <si>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</si>
  <si>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</si>
  <si>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</si>
  <si>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</si>
  <si>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</si>
  <si>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</si>
  <si>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</si>
  <si>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</si>
  <si>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</si>
  <si>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</si>
  <si>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</si>
  <si>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</si>
  <si>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</si>
  <si>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</si>
  <si>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</si>
  <si>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</si>
  <si>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</si>
  <si>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</si>
  <si>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</si>
  <si>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</si>
  <si>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</si>
  <si>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</si>
  <si>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</si>
  <si>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</si>
  <si>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</si>
  <si>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</si>
  <si>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</si>
  <si>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</si>
  <si>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</si>
  <si>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</si>
  <si>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</si>
  <si>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</si>
  <si>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</si>
  <si>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</si>
  <si>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</si>
  <si>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</si>
  <si>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</si>
  <si>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</si>
  <si>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</si>
  <si>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</si>
  <si>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</si>
  <si>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</si>
  <si>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</si>
  <si>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</si>
  <si>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</si>
  <si>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</si>
  <si>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</si>
  <si>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</si>
  <si>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</si>
  <si>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</si>
  <si>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</si>
  <si>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</si>
  <si>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</si>
  <si>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</si>
  <si>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</si>
  <si>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</si>
  <si>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</si>
  <si>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</si>
  <si>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</si>
  <si>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</si>
  <si>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</si>
  <si>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</si>
  <si>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</si>
  <si>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</si>
  <si>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</si>
  <si>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</si>
  <si>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</si>
  <si>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</si>
  <si>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</si>
  <si>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</si>
  <si>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</si>
  <si>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</si>
  <si>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</si>
  <si>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</si>
  <si>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</si>
  <si>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</si>
  <si>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</si>
  <si>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</si>
  <si>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</si>
  <si>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</si>
  <si>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</si>
  <si>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</si>
  <si>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</si>
  <si>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</si>
  <si>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</si>
  <si>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</si>
  <si>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</si>
  <si>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</si>
  <si>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</si>
  <si>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</si>
  <si>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</si>
  <si>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</si>
  <si>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</si>
  <si>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</si>
  <si>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</si>
  <si>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</si>
  <si>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</si>
  <si>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</si>
  <si>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</si>
  <si>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</si>
  <si>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</si>
  <si>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</si>
  <si>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</si>
  <si>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</si>
  <si>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</si>
  <si>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</si>
  <si>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</si>
  <si>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</si>
  <si>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</si>
  <si>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</si>
  <si>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</si>
  <si>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</si>
  <si>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</si>
  <si>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</si>
  <si>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</si>
  <si>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</si>
  <si>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</si>
  <si>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</si>
  <si>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</si>
  <si>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</si>
  <si>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</si>
  <si>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</si>
  <si>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</si>
  <si>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</si>
  <si>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</si>
  <si>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</si>
  <si>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</si>
  <si>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</si>
  <si>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</si>
  <si>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</si>
  <si>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</si>
  <si>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</si>
  <si>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</si>
  <si>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</si>
  <si>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</si>
  <si>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</si>
  <si>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</si>
  <si>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</si>
  <si>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</si>
  <si>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</si>
  <si>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</si>
  <si>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</si>
  <si>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</si>
  <si>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</si>
  <si>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</si>
  <si>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</si>
  <si>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</si>
  <si>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</si>
  <si>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</si>
  <si>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</si>
  <si>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</si>
  <si>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</si>
  <si>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</si>
  <si>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</si>
  <si>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</si>
  <si>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</si>
  <si>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</si>
  <si>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</si>
  <si>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</si>
  <si>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</si>
  <si>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</si>
  <si>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</si>
  <si>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</si>
  <si>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</si>
  <si>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</si>
  <si>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</si>
  <si>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</si>
  <si>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</si>
  <si>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</si>
  <si>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</si>
  <si>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</si>
  <si>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</si>
  <si>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</si>
  <si>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一般会計</t>
  </si>
  <si>
    <t>国民健康保険特別会計</t>
  </si>
  <si>
    <t>簡易水道事業特別会計</t>
  </si>
  <si>
    <t>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</si>
  <si>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</si>
  <si>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</si>
  <si>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</si>
  <si>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</si>
  <si>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</si>
  <si>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</si>
  <si>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</si>
  <si>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</si>
  <si>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東村ふるさと振興（（株）</t>
    <rPh sb="0" eb="2">
      <t>ヒガシソン</t>
    </rPh>
    <rPh sb="6" eb="8">
      <t>シンコウ</t>
    </rPh>
    <rPh sb="9" eb="12">
      <t>カブ</t>
    </rPh>
    <phoneticPr fontId="2"/>
  </si>
  <si>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</si>
  <si>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</si>
  <si>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</si>
  <si>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</si>
  <si>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</si>
  <si>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</si>
  <si>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phoneticPr fontId="2"/>
  </si>
  <si>
    <t>沖縄県後期高齢者医療広域連合（特別会計）</t>
    <rPh sb="15" eb="17">
      <t>トクベツ</t>
    </rPh>
    <phoneticPr fontId="2"/>
  </si>
  <si>
    <t>東村水源基金</t>
    <rPh sb="0" eb="2">
      <t>ヒガシソン</t>
    </rPh>
    <rPh sb="2" eb="4">
      <t>スイゲン</t>
    </rPh>
    <rPh sb="4" eb="6">
      <t>キキン</t>
    </rPh>
    <phoneticPr fontId="2"/>
  </si>
  <si>
    <t>東村基本財産積立金</t>
    <rPh sb="0" eb="2">
      <t>ヒガシソン</t>
    </rPh>
    <rPh sb="2" eb="4">
      <t>キホン</t>
    </rPh>
    <rPh sb="4" eb="6">
      <t>ザイサン</t>
    </rPh>
    <rPh sb="6" eb="8">
      <t>ツミタテ</t>
    </rPh>
    <rPh sb="8" eb="9">
      <t>キン</t>
    </rPh>
    <phoneticPr fontId="2"/>
  </si>
  <si>
    <t>東村ふるさとづくり応援寄付基金</t>
    <rPh sb="0" eb="2">
      <t>ヒガシソン</t>
    </rPh>
    <rPh sb="9" eb="11">
      <t>オウエン</t>
    </rPh>
    <rPh sb="11" eb="13">
      <t>キフ</t>
    </rPh>
    <rPh sb="13" eb="15">
      <t>キキン</t>
    </rPh>
    <phoneticPr fontId="2"/>
  </si>
  <si>
    <t>東村地域福祉基金</t>
    <phoneticPr fontId="2"/>
  </si>
  <si>
    <t>東村特定防衛施設周辺整備調整交付金事業基金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</si>
  <si>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</si>
  <si>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</si>
  <si>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</si>
  <si>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低い水準を維持しているが、建物の老朽化が進み40年を超える建物や令和7年度から令和20年度のかけ築30年を経過する建物が多く、今後は維持管理に多くの費用を要し、将来負担の増が見込まれる。公営住宅及び橋りょうについては、長寿命化計画を策定し改修や更新を実施している。他施設についても、計画的な老朽対策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</si>
  <si>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</si>
  <si>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</si>
  <si>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</si>
  <si>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</si>
  <si>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</si>
  <si>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</si>
  <si>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については、平成26年度以降に実施した大型事業（ごみ焼却施設整備、定住促進住宅整備、漁港整備、沖縄振興推進特別交付金事業）に伴う公債の元金償還が始まり、平成29年度から増加傾向にある。公債費が令和５年度まで増加する事から、今後も引き続増が見込まれる。今後の施設整備については、令和６年度以降の公債費を考慮し計画的な整備が必要となる。また、基金の取り崩しについても検討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</si>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</sst>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722D207-7A21-4556-8A5B-AD57B095FB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639-42D3-9722-0CB1683B6B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581229</c:v>
                </c:pt>
                <c:pt idx="1">
                  <c:v>318275</c:v>
                </c:pt>
                <c:pt idx="2">
                  <c:v>752007</c:v>
                </c:pt>
                <c:pt idx="3">
                  <c:v>257691</c:v>
                </c:pt>
                <c:pt idx="4">
                  <c:v>390890</c:v>
                </c:pt>
              </c:numCache>
            </c:numRef>
          </c:val>
          <c:smooth val="0"/>
          <c:extLst>
            <c:ext xmlns:c16="http://schemas.microsoft.com/office/drawing/2014/chart" uri="{C3380CC4-5D6E-409C-BE32-E72D297353CC}">
              <c16:uniqueId val="{00000001-E639-42D3-9722-0CB1683B6B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8.51</c:v>
                </c:pt>
                <c:pt idx="1">
                  <c:v>11.53</c:v>
                </c:pt>
                <c:pt idx="2">
                  <c:v>10.48</c:v>
                </c:pt>
                <c:pt idx="3">
                  <c:v>10.42</c:v>
                </c:pt>
                <c:pt idx="4">
                  <c:v>7.49</c:v>
                </c:pt>
              </c:numCache>
            </c:numRef>
          </c:val>
          <c:extLst>
            <c:ext xmlns:c16="http://schemas.microsoft.com/office/drawing/2014/chart" uri="{C3380CC4-5D6E-409C-BE32-E72D297353CC}">
              <c16:uniqueId val="{00000000-B906-44DB-9338-9F3AB43248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93.51</c:v>
                </c:pt>
                <c:pt idx="1">
                  <c:v>96.88</c:v>
                </c:pt>
                <c:pt idx="2">
                  <c:v>105.38</c:v>
                </c:pt>
                <c:pt idx="3">
                  <c:v>103.03</c:v>
                </c:pt>
                <c:pt idx="4">
                  <c:v>103.45</c:v>
                </c:pt>
              </c:numCache>
            </c:numRef>
          </c:val>
          <c:extLst>
            <c:ext xmlns:c16="http://schemas.microsoft.com/office/drawing/2014/chart" uri="{C3380CC4-5D6E-409C-BE32-E72D297353CC}">
              <c16:uniqueId val="{00000001-B906-44DB-9338-9F3AB43248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1.74</c:v>
                </c:pt>
                <c:pt idx="1">
                  <c:v>7.32</c:v>
                </c:pt>
                <c:pt idx="2">
                  <c:v>4.58</c:v>
                </c:pt>
                <c:pt idx="3">
                  <c:v>-1.76</c:v>
                </c:pt>
                <c:pt idx="4">
                  <c:v>1.77</c:v>
                </c:pt>
              </c:numCache>
            </c:numRef>
          </c:val>
          <c:smooth val="0"/>
          <c:extLst>
            <c:ext xmlns:c16="http://schemas.microsoft.com/office/drawing/2014/chart" uri="{C3380CC4-5D6E-409C-BE32-E72D297353CC}">
              <c16:uniqueId val="{00000002-B906-44DB-9338-9F3AB43248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EA-48B5-B483-4C4BA79E99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EA-48B5-B483-4C4BA79E99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EA-48B5-B483-4C4BA79E99E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7EA-48B5-B483-4C4BA79E99E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7EA-48B5-B483-4C4BA79E99E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7EA-48B5-B483-4C4BA79E99E1}"/>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0.21</c:v>
                </c:pt>
                <c:pt idx="4">
                  <c:v>#N/A</c:v>
                </c:pt>
                <c:pt idx="5">
                  <c:v>0.2</c:v>
                </c:pt>
                <c:pt idx="6">
                  <c:v>#N/A</c:v>
                </c:pt>
                <c:pt idx="7">
                  <c:v>0.19</c:v>
                </c:pt>
                <c:pt idx="8">
                  <c:v>#N/A</c:v>
                </c:pt>
                <c:pt idx="9">
                  <c:v>0.17</c:v>
                </c:pt>
              </c:numCache>
            </c:numRef>
          </c:val>
          <c:extLst>
            <c:ext xmlns:c16="http://schemas.microsoft.com/office/drawing/2014/chart" uri="{C3380CC4-5D6E-409C-BE32-E72D297353CC}">
              <c16:uniqueId val="{00000006-77EA-48B5-B483-4C4BA79E99E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0.43</c:v>
                </c:pt>
                <c:pt idx="2">
                  <c:v>#N/A</c:v>
                </c:pt>
                <c:pt idx="3">
                  <c:v>0.31</c:v>
                </c:pt>
                <c:pt idx="4">
                  <c:v>#N/A</c:v>
                </c:pt>
                <c:pt idx="5">
                  <c:v>0.11</c:v>
                </c:pt>
                <c:pt idx="6">
                  <c:v>#N/A</c:v>
                </c:pt>
                <c:pt idx="7">
                  <c:v>0.19</c:v>
                </c:pt>
                <c:pt idx="8">
                  <c:v>#N/A</c:v>
                </c:pt>
                <c:pt idx="9">
                  <c:v>0.18</c:v>
                </c:pt>
              </c:numCache>
            </c:numRef>
          </c:val>
          <c:extLst>
            <c:ext xmlns:c16="http://schemas.microsoft.com/office/drawing/2014/chart" uri="{C3380CC4-5D6E-409C-BE32-E72D297353CC}">
              <c16:uniqueId val="{00000007-77EA-48B5-B483-4C4BA79E99E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c:v>
                </c:pt>
                <c:pt idx="2">
                  <c:v>#N/A</c:v>
                </c:pt>
                <c:pt idx="3">
                  <c:v>1.85</c:v>
                </c:pt>
                <c:pt idx="4">
                  <c:v>#N/A</c:v>
                </c:pt>
                <c:pt idx="5">
                  <c:v>1.82</c:v>
                </c:pt>
                <c:pt idx="6">
                  <c:v>#N/A</c:v>
                </c:pt>
                <c:pt idx="7">
                  <c:v>1.36</c:v>
                </c:pt>
                <c:pt idx="8">
                  <c:v>#N/A</c:v>
                </c:pt>
                <c:pt idx="9">
                  <c:v>0.24</c:v>
                </c:pt>
              </c:numCache>
            </c:numRef>
          </c:val>
          <c:extLst>
            <c:ext xmlns:c16="http://schemas.microsoft.com/office/drawing/2014/chart" uri="{C3380CC4-5D6E-409C-BE32-E72D297353CC}">
              <c16:uniqueId val="{00000008-77EA-48B5-B483-4C4BA79E99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8.51</c:v>
                </c:pt>
                <c:pt idx="2">
                  <c:v>#N/A</c:v>
                </c:pt>
                <c:pt idx="3">
                  <c:v>11.52</c:v>
                </c:pt>
                <c:pt idx="4">
                  <c:v>#N/A</c:v>
                </c:pt>
                <c:pt idx="5">
                  <c:v>10.47</c:v>
                </c:pt>
                <c:pt idx="6">
                  <c:v>#N/A</c:v>
                </c:pt>
                <c:pt idx="7">
                  <c:v>10.41</c:v>
                </c:pt>
                <c:pt idx="8">
                  <c:v>#N/A</c:v>
                </c:pt>
                <c:pt idx="9">
                  <c:v>7.48</c:v>
                </c:pt>
              </c:numCache>
            </c:numRef>
          </c:val>
          <c:extLst>
            <c:ext xmlns:c16="http://schemas.microsoft.com/office/drawing/2014/chart" uri="{C3380CC4-5D6E-409C-BE32-E72D297353CC}">
              <c16:uniqueId val="{00000009-77EA-48B5-B483-4C4BA79E99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226</c:v>
                </c:pt>
                <c:pt idx="5">
                  <c:v>243</c:v>
                </c:pt>
                <c:pt idx="8">
                  <c:v>236</c:v>
                </c:pt>
                <c:pt idx="11">
                  <c:v>233</c:v>
                </c:pt>
                <c:pt idx="14">
                  <c:v>265</c:v>
                </c:pt>
              </c:numCache>
            </c:numRef>
          </c:val>
          <c:extLst>
            <c:ext xmlns:c16="http://schemas.microsoft.com/office/drawing/2014/chart" uri="{C3380CC4-5D6E-409C-BE32-E72D297353CC}">
              <c16:uniqueId val="{00000000-1CDD-4708-8617-D0FC996C81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DD-4708-8617-D0FC996C81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DD-4708-8617-D0FC996C81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24</c:v>
                </c:pt>
                <c:pt idx="6">
                  <c:v>25</c:v>
                </c:pt>
                <c:pt idx="9">
                  <c:v>26</c:v>
                </c:pt>
                <c:pt idx="12">
                  <c:v>17</c:v>
                </c:pt>
              </c:numCache>
            </c:numRef>
          </c:val>
          <c:extLst>
            <c:ext xmlns:c16="http://schemas.microsoft.com/office/drawing/2014/chart" uri="{C3380CC4-5D6E-409C-BE32-E72D297353CC}">
              <c16:uniqueId val="{00000003-1CDD-4708-8617-D0FC996C81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c:v>
                </c:pt>
                <c:pt idx="3">
                  <c:v>46</c:v>
                </c:pt>
                <c:pt idx="6">
                  <c:v>40</c:v>
                </c:pt>
                <c:pt idx="9">
                  <c:v>41</c:v>
                </c:pt>
                <c:pt idx="12">
                  <c:v>46</c:v>
                </c:pt>
              </c:numCache>
            </c:numRef>
          </c:val>
          <c:extLst>
            <c:ext xmlns:c16="http://schemas.microsoft.com/office/drawing/2014/chart" uri="{C3380CC4-5D6E-409C-BE32-E72D297353CC}">
              <c16:uniqueId val="{00000004-1CDD-4708-8617-D0FC996C81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DD-4708-8617-D0FC996C81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DD-4708-8617-D0FC996C81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244</c:v>
                </c:pt>
                <c:pt idx="3">
                  <c:v>264</c:v>
                </c:pt>
                <c:pt idx="6">
                  <c:v>276</c:v>
                </c:pt>
                <c:pt idx="9">
                  <c:v>317</c:v>
                </c:pt>
                <c:pt idx="12">
                  <c:v>318</c:v>
                </c:pt>
              </c:numCache>
            </c:numRef>
          </c:val>
          <c:extLst>
            <c:ext xmlns:c16="http://schemas.microsoft.com/office/drawing/2014/chart" uri="{C3380CC4-5D6E-409C-BE32-E72D297353CC}">
              <c16:uniqueId val="{00000007-1CDD-4708-8617-D0FC996C81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83</c:v>
                </c:pt>
                <c:pt idx="2">
                  <c:v>#N/A</c:v>
                </c:pt>
                <c:pt idx="3">
                  <c:v>#N/A</c:v>
                </c:pt>
                <c:pt idx="4">
                  <c:v>91</c:v>
                </c:pt>
                <c:pt idx="5">
                  <c:v>#N/A</c:v>
                </c:pt>
                <c:pt idx="6">
                  <c:v>#N/A</c:v>
                </c:pt>
                <c:pt idx="7">
                  <c:v>105</c:v>
                </c:pt>
                <c:pt idx="8">
                  <c:v>#N/A</c:v>
                </c:pt>
                <c:pt idx="9">
                  <c:v>#N/A</c:v>
                </c:pt>
                <c:pt idx="10">
                  <c:v>151</c:v>
                </c:pt>
                <c:pt idx="11">
                  <c:v>#N/A</c:v>
                </c:pt>
                <c:pt idx="12">
                  <c:v>#N/A</c:v>
                </c:pt>
                <c:pt idx="13">
                  <c:v>116</c:v>
                </c:pt>
                <c:pt idx="14">
                  <c:v>#N/A</c:v>
                </c:pt>
              </c:numCache>
            </c:numRef>
          </c:val>
          <c:smooth val="0"/>
          <c:extLst>
            <c:ext xmlns:c16="http://schemas.microsoft.com/office/drawing/2014/chart" uri="{C3380CC4-5D6E-409C-BE32-E72D297353CC}">
              <c16:uniqueId val="{00000008-1CDD-4708-8617-D0FC996C81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2248</c:v>
                </c:pt>
                <c:pt idx="5">
                  <c:v>2261</c:v>
                </c:pt>
                <c:pt idx="8">
                  <c:v>2369</c:v>
                </c:pt>
                <c:pt idx="11">
                  <c:v>2263</c:v>
                </c:pt>
                <c:pt idx="14">
                  <c:v>2263</c:v>
                </c:pt>
              </c:numCache>
            </c:numRef>
          </c:val>
          <c:extLst>
            <c:ext xmlns:c16="http://schemas.microsoft.com/office/drawing/2014/chart" uri="{C3380CC4-5D6E-409C-BE32-E72D297353CC}">
              <c16:uniqueId val="{00000000-1EE6-4971-9A81-04B36008FA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228</c:v>
                </c:pt>
                <c:pt idx="5">
                  <c:v>173</c:v>
                </c:pt>
                <c:pt idx="8">
                  <c:v>265</c:v>
                </c:pt>
                <c:pt idx="11">
                  <c:v>271</c:v>
                </c:pt>
                <c:pt idx="14">
                  <c:v>116</c:v>
                </c:pt>
              </c:numCache>
            </c:numRef>
          </c:val>
          <c:extLst>
            <c:ext xmlns:c16="http://schemas.microsoft.com/office/drawing/2014/chart" uri="{C3380CC4-5D6E-409C-BE32-E72D297353CC}">
              <c16:uniqueId val="{00000001-1EE6-4971-9A81-04B36008FA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2688</c:v>
                </c:pt>
                <c:pt idx="5">
                  <c:v>2753</c:v>
                </c:pt>
                <c:pt idx="8">
                  <c:v>2842</c:v>
                </c:pt>
                <c:pt idx="11">
                  <c:v>2719</c:v>
                </c:pt>
                <c:pt idx="14">
                  <c:v>2344</c:v>
                </c:pt>
              </c:numCache>
            </c:numRef>
          </c:val>
          <c:extLst>
            <c:ext xmlns:c16="http://schemas.microsoft.com/office/drawing/2014/chart" uri="{C3380CC4-5D6E-409C-BE32-E72D297353CC}">
              <c16:uniqueId val="{00000002-1EE6-4971-9A81-04B36008FA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E6-4971-9A81-04B36008FA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E6-4971-9A81-04B36008FA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E6-4971-9A81-04B36008FA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128</c:v>
                </c:pt>
                <c:pt idx="3">
                  <c:v>91</c:v>
                </c:pt>
                <c:pt idx="6">
                  <c:v>97</c:v>
                </c:pt>
                <c:pt idx="9">
                  <c:v>311</c:v>
                </c:pt>
                <c:pt idx="12">
                  <c:v>0</c:v>
                </c:pt>
              </c:numCache>
            </c:numRef>
          </c:val>
          <c:extLst>
            <c:ext xmlns:c16="http://schemas.microsoft.com/office/drawing/2014/chart" uri="{C3380CC4-5D6E-409C-BE32-E72D297353CC}">
              <c16:uniqueId val="{00000006-1EE6-4971-9A81-04B36008FA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119</c:v>
                </c:pt>
                <c:pt idx="3">
                  <c:v>95</c:v>
                </c:pt>
                <c:pt idx="6">
                  <c:v>70</c:v>
                </c:pt>
                <c:pt idx="9">
                  <c:v>45</c:v>
                </c:pt>
                <c:pt idx="12">
                  <c:v>571</c:v>
                </c:pt>
              </c:numCache>
            </c:numRef>
          </c:val>
          <c:extLst>
            <c:ext xmlns:c16="http://schemas.microsoft.com/office/drawing/2014/chart" uri="{C3380CC4-5D6E-409C-BE32-E72D297353CC}">
              <c16:uniqueId val="{00000007-1EE6-4971-9A81-04B36008FA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375</c:v>
                </c:pt>
                <c:pt idx="3">
                  <c:v>380</c:v>
                </c:pt>
                <c:pt idx="6">
                  <c:v>360</c:v>
                </c:pt>
                <c:pt idx="9">
                  <c:v>326</c:v>
                </c:pt>
                <c:pt idx="12">
                  <c:v>290</c:v>
                </c:pt>
              </c:numCache>
            </c:numRef>
          </c:val>
          <c:extLst>
            <c:ext xmlns:c16="http://schemas.microsoft.com/office/drawing/2014/chart" uri="{C3380CC4-5D6E-409C-BE32-E72D297353CC}">
              <c16:uniqueId val="{00000008-1EE6-4971-9A81-04B36008FA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E6-4971-9A81-04B36008FA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3102</c:v>
                </c:pt>
                <c:pt idx="3">
                  <c:v>3147</c:v>
                </c:pt>
                <c:pt idx="6">
                  <c:v>3281</c:v>
                </c:pt>
                <c:pt idx="9">
                  <c:v>3201</c:v>
                </c:pt>
                <c:pt idx="12">
                  <c:v>3240</c:v>
                </c:pt>
              </c:numCache>
            </c:numRef>
          </c:val>
          <c:extLst>
            <c:ext xmlns:c16="http://schemas.microsoft.com/office/drawing/2014/chart" uri="{C3380CC4-5D6E-409C-BE32-E72D297353CC}">
              <c16:uniqueId val="{0000000A-1EE6-4971-9A81-04B36008FA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E6-4971-9A81-04B36008FA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1579</c:v>
                </c:pt>
                <c:pt idx="1">
                  <c:v>1553</c:v>
                </c:pt>
                <c:pt idx="2">
                  <c:v>1620</c:v>
                </c:pt>
              </c:numCache>
            </c:numRef>
          </c:val>
          <c:extLst>
            <c:ext xmlns:c16="http://schemas.microsoft.com/office/drawing/2014/chart" uri="{C3380CC4-5D6E-409C-BE32-E72D297353CC}">
              <c16:uniqueId val="{00000000-6CF9-44F4-A519-B31DC9A3B2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410</c:v>
                </c:pt>
                <c:pt idx="1">
                  <c:v>410</c:v>
                </c:pt>
                <c:pt idx="2">
                  <c:v>410</c:v>
                </c:pt>
              </c:numCache>
            </c:numRef>
          </c:val>
          <c:extLst>
            <c:ext xmlns:c16="http://schemas.microsoft.com/office/drawing/2014/chart" uri="{C3380CC4-5D6E-409C-BE32-E72D297353CC}">
              <c16:uniqueId val="{00000001-6CF9-44F4-A519-B31DC9A3B2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1043</c:v>
                </c:pt>
                <c:pt idx="1">
                  <c:v>995</c:v>
                </c:pt>
                <c:pt idx="2">
                  <c:v>893</c:v>
                </c:pt>
              </c:numCache>
            </c:numRef>
          </c:val>
          <c:extLst>
            <c:ext xmlns:c16="http://schemas.microsoft.com/office/drawing/2014/chart" uri="{C3380CC4-5D6E-409C-BE32-E72D297353CC}">
              <c16:uniqueId val="{00000002-6CF9-44F4-A519-B31DC9A3B2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{EC42A622-901C-4673-A44C-986E8EE917CE}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88E-4FBA-8DC8-A86317B651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{79425CB1-C3D9-406E-9D83-89574C8DCA46}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8E-4FBA-8DC8-A86317B651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{9EF919F0-CEDC-429F-BBBB-1FF24680E490}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8E-4FBA-8DC8-A86317B651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{334C960C-DF4E-4DDA-A03B-5F29DD30BFD0}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8E-4FBA-8DC8-A86317B651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{8EBCC24D-F60F-4444-B1D8-0B219873E18A}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8E-4FBA-8DC8-A86317B651D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{F5FCED4C-ABDF-4A83-93C4-A41148EFE91C}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88E-4FBA-8DC8-A86317B651D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{A4D6B7B5-A0D9-4281-B6F6-F140D7726590}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88E-4FBA-8DC8-A86317B651D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{521126F6-F771-4D34-81DE-B94CAF5D17A1}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88E-4FBA-8DC8-A86317B651D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{B428B235-17D3-45C8-B2D2-74B9DA77C982}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88E-4FBA-8DC8-A86317B651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48.1</c:v>
                </c:pt>
                <c:pt idx="8">
                  <c:v>49.1</c:v>
                </c:pt>
                <c:pt idx="16">
                  <c:v>49.4</c:v>
                </c:pt>
                <c:pt idx="24">
                  <c:v>51.1</c:v>
                </c:pt>
                <c:pt idx="32">
                  <c:v>51.8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8E-4FBA-8DC8-A86317B651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{24266B6E-DCC8-4CB5-BFFD-AB53C81CEE6B}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88E-4FBA-8DC8-A86317B651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{5DFB0EC8-4D5B-4DEB-A214-420EEB8B0BDC}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8E-4FBA-8DC8-A86317B651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{6E1A14D9-33BA-42E2-93F7-560B2107FEC8}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8E-4FBA-8DC8-A86317B651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{823CA343-71C5-49EC-919B-637207DE37A2}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8E-4FBA-8DC8-A86317B651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{3D5DAF1E-2E99-4295-9DE3-06ECC1A15FF5}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8E-4FBA-8DC8-A86317B651D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{21EA40FC-654F-4BF0-B689-A78FC3C1CDB6}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88E-4FBA-8DC8-A86317B651D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{842875A1-2BB5-45E7-BA17-F1BFFF37B827}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88E-4FBA-8DC8-A86317B651D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{B65D0512-38B3-43F4-8E19-41BF2432885F}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88E-4FBA-8DC8-A86317B651D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{B894DC2A-9EFA-4E27-8A2D-E6B0FC5B59B6}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88E-4FBA-8DC8-A86317B651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8E-4FBA-8DC8-A86317B651D9}"/>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{2956493E-861D-4292-B19B-A8965C90DD39}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03F-464F-B66C-57374DFA0E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{DD54AB1B-FD9E-4EEA-B924-93CEA506F8E9}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3F-464F-B66C-57374DFA0E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{D8EAE298-30ED-4BB5-9DF7-B7F7750A1651}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3F-464F-B66C-57374DFA0E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{7EBECC0D-C2AD-4B5A-95CC-33CF19B36BD2}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3F-464F-B66C-57374DFA0E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{BE8E19C2-0A7D-4A29-90A0-B7350022FD06}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3F-464F-B66C-57374DFA0E7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{D74B6384-6AE6-4CCD-9333-F958BD218D48}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03F-464F-B66C-57374DFA0E7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{7C5A4698-8C74-4187-9BA9-D4B6A32508A1}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03F-464F-B66C-57374DFA0E7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{0B37971B-985C-4DE1-956F-3E08B70FD3BB}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03F-464F-B66C-57374DFA0E7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{A50DF2DE-B6B1-48B1-9A13-B7EF931F9D25}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03F-464F-B66C-57374DFA0E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6.6</c:v>
                </c:pt>
                <c:pt idx="16">
                  <c:v>7.1</c:v>
                </c:pt>
                <c:pt idx="24">
                  <c:v>8.8000000000000007</c:v>
                </c:pt>
                <c:pt idx="32">
                  <c:v>9.5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03F-464F-B66C-57374DFA0E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{B660F943-FE3F-4328-A522-0CEFED58B313}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03F-464F-B66C-57374DFA0E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{1EB28CD0-A202-4971-9039-702304F89473}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3F-464F-B66C-57374DFA0E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{DCC40BBE-B991-432E-A3FA-248484BA03C6}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3F-464F-B66C-57374DFA0E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{96700051-5D8D-43CC-A2C9-A016F162ED68}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3F-464F-B66C-57374DFA0E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{41E75ECE-E168-40FF-9447-7E28036BD8EA}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3F-464F-B66C-57374DFA0E7C}"/>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{51DF7DEA-7539-47A8-ADF9-A49838C5C2F1}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03F-464F-B66C-57374DFA0E7C}"/>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{A2B41068-67B8-4002-8D04-451205579EBE}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03F-464F-B66C-57374DFA0E7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{B44F9491-DFEA-4ECB-B6C2-3EAA86A74622}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03F-464F-B66C-57374DFA0E7C}"/>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{39F6BAA3-C3C6-4CEE-BBFC-9DD735A8CE14}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03F-464F-B66C-57374DFA0E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03F-464F-B66C-57374DFA0E7C}"/>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村営団地建替事業や</a:t>
          </a:r>
          <a:r>
            <a:rPr kumimoji="1" lang="ja-JP" altLang="ja-JP" sz="1100">
              <a:solidFill>
                <a:schemeClr val="dk1"/>
              </a:solidFill>
              <a:effectLst/>
              <a:latin typeface="+mn-lt"/>
              <a:ea typeface="+mn-ea"/>
              <a:cs typeface="+mn-cs"/>
            </a:rPr>
            <a:t>定住促進住宅整備等の継続実施で増加傾向にあり、令和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百万円で推移する。公債費比率についても、平成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、令和元年度</a:t>
          </a:r>
          <a:r>
            <a:rPr kumimoji="1" lang="en-US" altLang="ja-JP" sz="1100">
              <a:solidFill>
                <a:schemeClr val="dk1"/>
              </a:solidFill>
              <a:effectLst/>
              <a:latin typeface="+mn-lt"/>
              <a:ea typeface="+mn-ea"/>
              <a:cs typeface="+mn-cs"/>
            </a:rPr>
            <a:t>8.8</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と高止まりとなっている。</a:t>
          </a:r>
          <a:endParaRPr lang="ja-JP" altLang="ja-JP" sz="1400">
            <a:effectLst/>
          </a:endParaRPr>
        </a:p>
        <a:p>
          <a:r>
            <a:rPr kumimoji="1" lang="ja-JP" altLang="ja-JP" sz="1100">
              <a:solidFill>
                <a:schemeClr val="dk1"/>
              </a:solidFill>
              <a:effectLst/>
              <a:latin typeface="+mn-lt"/>
              <a:ea typeface="+mn-ea"/>
              <a:cs typeface="+mn-cs"/>
            </a:rPr>
            <a:t>　償還額が減少する時期に合わせ、施設整備を行い公債費の平準化を図る必要がある。また、交付税措置で有利な過疎対策事業債を最大限活用する。</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満期一括償還地方債の借入は利用していない。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かかる地方債の現在高は年々増加傾向にあるが、充当可能基金が十分にある事、また地方債の借入は普通交付税で基準財政需要額に算入される過疎債を主に活用している事から、将来負担比率の分子のマイナスとなっている</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定住促進住宅建設や水道施設整備策定計画や水道施設の修繕による</a:t>
          </a:r>
          <a:r>
            <a:rPr kumimoji="1" lang="ja-JP" altLang="ja-JP" sz="1400">
              <a:solidFill>
                <a:schemeClr val="dk1"/>
              </a:solidFill>
              <a:effectLst/>
              <a:latin typeface="+mn-lt"/>
              <a:ea typeface="+mn-ea"/>
              <a:cs typeface="+mn-cs"/>
            </a:rPr>
            <a:t>水源基金の取り崩しにより全体では減となった。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今後は、老朽化がすすむ公共施設の維持費用の増が見込まれるため、基金の取り崩しが多くなると予想される。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東村水源基金：本村の産業振興及び生活環境等の整備</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　東村人材育成基金：村のスポーツ、文化の振興及び人材の育成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東村水源基金：</a:t>
          </a:r>
          <a:r>
            <a:rPr kumimoji="1" lang="ja-JP" altLang="en-US" sz="1400">
              <a:solidFill>
                <a:schemeClr val="dk1"/>
              </a:solidFill>
              <a:effectLst/>
              <a:latin typeface="+mn-lt"/>
              <a:ea typeface="+mn-ea"/>
              <a:cs typeface="+mn-cs"/>
            </a:rPr>
            <a:t>定住促進住宅の建設、水道施設整備基本計画策定　水道施設修繕により</a:t>
          </a:r>
          <a:r>
            <a:rPr kumimoji="1" lang="en-US" altLang="ja-JP" sz="1400">
              <a:solidFill>
                <a:schemeClr val="dk1"/>
              </a:solidFill>
              <a:effectLst/>
              <a:latin typeface="+mn-lt"/>
              <a:ea typeface="+mn-ea"/>
              <a:cs typeface="+mn-cs"/>
            </a:rPr>
            <a:t>102,000</a:t>
          </a:r>
          <a:r>
            <a:rPr kumimoji="1" lang="ja-JP" altLang="ja-JP" sz="1400">
              <a:solidFill>
                <a:schemeClr val="dk1"/>
              </a:solidFill>
              <a:effectLst/>
              <a:latin typeface="+mn-lt"/>
              <a:ea typeface="+mn-ea"/>
              <a:cs typeface="+mn-cs"/>
            </a:rPr>
            <a:t>千円の取り崩しによる減。</a:t>
          </a:r>
          <a:endParaRPr lang="ja-JP" altLang="ja-JP" sz="1400">
            <a:effectLst/>
          </a:endParaRPr>
        </a:p>
        <a:p>
          <a:r>
            <a:rPr kumimoji="1" lang="ja-JP" altLang="ja-JP" sz="1400">
              <a:solidFill>
                <a:schemeClr val="dk1"/>
              </a:solidFill>
              <a:effectLst/>
              <a:latin typeface="+mn-lt"/>
              <a:ea typeface="+mn-ea"/>
              <a:cs typeface="+mn-cs"/>
            </a:rPr>
            <a:t>　東村ふるさとづくり応援寄付基金：寄付金を</a:t>
          </a:r>
          <a:r>
            <a:rPr kumimoji="1" lang="en-US" altLang="ja-JP" sz="1400">
              <a:solidFill>
                <a:schemeClr val="dk1"/>
              </a:solidFill>
              <a:effectLst/>
              <a:latin typeface="+mn-lt"/>
              <a:ea typeface="+mn-ea"/>
              <a:cs typeface="+mn-cs"/>
            </a:rPr>
            <a:t>29,585</a:t>
          </a:r>
          <a:r>
            <a:rPr kumimoji="1" lang="ja-JP" altLang="ja-JP" sz="1400">
              <a:solidFill>
                <a:schemeClr val="dk1"/>
              </a:solidFill>
              <a:effectLst/>
              <a:latin typeface="+mn-lt"/>
              <a:ea typeface="+mn-ea"/>
              <a:cs typeface="+mn-cs"/>
            </a:rPr>
            <a:t>千円積立てたことによる増。</a:t>
          </a:r>
          <a:endParaRPr lang="ja-JP" altLang="ja-JP" sz="1400">
            <a:effectLst/>
          </a:endParaRPr>
        </a:p>
        <a:p>
          <a:r>
            <a:rPr kumimoji="1" lang="ja-JP" altLang="ja-JP" sz="1400">
              <a:solidFill>
                <a:schemeClr val="dk1"/>
              </a:solidFill>
              <a:effectLst/>
              <a:latin typeface="+mn-lt"/>
              <a:ea typeface="+mn-ea"/>
              <a:cs typeface="+mn-cs"/>
            </a:rPr>
            <a:t>　東村特定防衛施設周辺整備調整交付金事業基金：</a:t>
          </a:r>
          <a:r>
            <a:rPr kumimoji="1" lang="en-US" altLang="ja-JP" sz="1400">
              <a:solidFill>
                <a:schemeClr val="dk1"/>
              </a:solidFill>
              <a:effectLst/>
              <a:latin typeface="+mn-lt"/>
              <a:ea typeface="+mn-ea"/>
              <a:cs typeface="+mn-cs"/>
            </a:rPr>
            <a:t>54,404</a:t>
          </a:r>
          <a:r>
            <a:rPr kumimoji="1" lang="ja-JP" altLang="ja-JP" sz="1400">
              <a:solidFill>
                <a:schemeClr val="dk1"/>
              </a:solidFill>
              <a:effectLst/>
              <a:latin typeface="+mn-lt"/>
              <a:ea typeface="+mn-ea"/>
              <a:cs typeface="+mn-cs"/>
            </a:rPr>
            <a:t>千円の取り崩しによる減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東村ふるさとづくり応援寄付金：年度ごとに全額を積立てし、下記の事業実施及びふるさとづくり応援寄付に係る費用分を取り崩し充当する。</a:t>
          </a:r>
          <a:endParaRPr lang="ja-JP" altLang="ja-JP" sz="1400">
            <a:effectLst/>
          </a:endParaRPr>
        </a:p>
        <a:p>
          <a:r>
            <a:rPr kumimoji="1" lang="ja-JP" altLang="ja-JP" sz="1400">
              <a:solidFill>
                <a:schemeClr val="dk1"/>
              </a:solidFill>
              <a:effectLst/>
              <a:latin typeface="+mn-lt"/>
              <a:ea typeface="+mn-ea"/>
              <a:cs typeface="+mn-cs"/>
            </a:rPr>
            <a:t>①産業の振興</a:t>
          </a:r>
          <a:endParaRPr lang="ja-JP" altLang="ja-JP" sz="1400">
            <a:effectLst/>
          </a:endParaRPr>
        </a:p>
        <a:p>
          <a:r>
            <a:rPr kumimoji="1" lang="ja-JP" altLang="ja-JP" sz="1400">
              <a:solidFill>
                <a:schemeClr val="dk1"/>
              </a:solidFill>
              <a:effectLst/>
              <a:latin typeface="+mn-lt"/>
              <a:ea typeface="+mn-ea"/>
              <a:cs typeface="+mn-cs"/>
            </a:rPr>
            <a:t>②自然環境の保全</a:t>
          </a:r>
          <a:endParaRPr lang="ja-JP" altLang="ja-JP" sz="1400">
            <a:effectLst/>
          </a:endParaRPr>
        </a:p>
        <a:p>
          <a:r>
            <a:rPr kumimoji="1" lang="ja-JP" altLang="ja-JP" sz="1400">
              <a:solidFill>
                <a:schemeClr val="dk1"/>
              </a:solidFill>
              <a:effectLst/>
              <a:latin typeface="+mn-lt"/>
              <a:ea typeface="+mn-ea"/>
              <a:cs typeface="+mn-cs"/>
            </a:rPr>
            <a:t>③教育・文化活動の充実</a:t>
          </a:r>
          <a:endParaRPr lang="ja-JP" altLang="ja-JP" sz="1400">
            <a:effectLst/>
          </a:endParaRPr>
        </a:p>
        <a:p>
          <a:r>
            <a:rPr kumimoji="1" lang="ja-JP" altLang="ja-JP" sz="1400">
              <a:solidFill>
                <a:schemeClr val="dk1"/>
              </a:solidFill>
              <a:effectLst/>
              <a:latin typeface="+mn-lt"/>
              <a:ea typeface="+mn-ea"/>
              <a:cs typeface="+mn-cs"/>
            </a:rPr>
            <a:t>④村民の健康増進事業及び福祉の向上に関する事業</a:t>
          </a:r>
          <a:endParaRPr lang="ja-JP" altLang="ja-JP" sz="1400">
            <a:effectLst/>
          </a:endParaRPr>
        </a:p>
        <a:p>
          <a:r>
            <a:rPr kumimoji="1" lang="ja-JP" altLang="ja-JP" sz="1400">
              <a:solidFill>
                <a:schemeClr val="dk1"/>
              </a:solidFill>
              <a:effectLst/>
              <a:latin typeface="+mn-lt"/>
              <a:ea typeface="+mn-ea"/>
              <a:cs typeface="+mn-cs"/>
            </a:rPr>
            <a:t>⑤その他目的達成のために村長が必要とする事業</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前年度剰余金</a:t>
          </a:r>
          <a:r>
            <a:rPr kumimoji="1" lang="en-US" altLang="ja-JP" sz="1400">
              <a:solidFill>
                <a:schemeClr val="dk1"/>
              </a:solidFill>
              <a:effectLst/>
              <a:latin typeface="+mn-lt"/>
              <a:ea typeface="+mn-ea"/>
              <a:cs typeface="+mn-cs"/>
            </a:rPr>
            <a:t>78,500</a:t>
          </a:r>
          <a:r>
            <a:rPr kumimoji="1" lang="ja-JP" altLang="ja-JP" sz="1400">
              <a:solidFill>
                <a:schemeClr val="dk1"/>
              </a:solidFill>
              <a:effectLst/>
              <a:latin typeface="+mn-lt"/>
              <a:ea typeface="+mn-ea"/>
              <a:cs typeface="+mn-cs"/>
            </a:rPr>
            <a:t>千円を積み立てたが、</a:t>
          </a:r>
          <a:r>
            <a:rPr kumimoji="1" lang="ja-JP" altLang="en-US" sz="1400">
              <a:solidFill>
                <a:schemeClr val="dk1"/>
              </a:solidFill>
              <a:effectLst/>
              <a:latin typeface="+mn-lt"/>
              <a:ea typeface="+mn-ea"/>
              <a:cs typeface="+mn-cs"/>
            </a:rPr>
            <a:t>定住促進住宅建設等の財源充当の為、</a:t>
          </a:r>
          <a:r>
            <a:rPr kumimoji="1" lang="en-US" altLang="ja-JP" sz="1400">
              <a:solidFill>
                <a:schemeClr val="dk1"/>
              </a:solidFill>
              <a:effectLst/>
              <a:latin typeface="+mn-lt"/>
              <a:ea typeface="+mn-ea"/>
              <a:cs typeface="+mn-cs"/>
            </a:rPr>
            <a:t>11,000</a:t>
          </a:r>
          <a:r>
            <a:rPr kumimoji="1" lang="ja-JP" altLang="ja-JP" sz="1400">
              <a:solidFill>
                <a:schemeClr val="dk1"/>
              </a:solidFill>
              <a:effectLst/>
              <a:latin typeface="+mn-lt"/>
              <a:ea typeface="+mn-ea"/>
              <a:cs typeface="+mn-cs"/>
            </a:rPr>
            <a:t>千円の取り崩し</a:t>
          </a:r>
          <a:r>
            <a:rPr kumimoji="1" lang="ja-JP" altLang="en-US" sz="1400">
              <a:solidFill>
                <a:schemeClr val="dk1"/>
              </a:solidFill>
              <a:effectLst/>
              <a:latin typeface="+mn-lt"/>
              <a:ea typeface="+mn-ea"/>
              <a:cs typeface="+mn-cs"/>
            </a:rPr>
            <a:t>もあったが</a:t>
          </a:r>
          <a:r>
            <a:rPr kumimoji="1" lang="ja-JP" altLang="ja-JP" sz="1400">
              <a:solidFill>
                <a:schemeClr val="dk1"/>
              </a:solidFill>
              <a:effectLst/>
              <a:latin typeface="+mn-lt"/>
              <a:ea typeface="+mn-ea"/>
              <a:cs typeface="+mn-cs"/>
            </a:rPr>
            <a:t>トータルでは</a:t>
          </a:r>
          <a:r>
            <a:rPr kumimoji="1" lang="en-US" altLang="ja-JP" sz="1400">
              <a:solidFill>
                <a:schemeClr val="dk1"/>
              </a:solidFill>
              <a:effectLst/>
              <a:latin typeface="+mn-lt"/>
              <a:ea typeface="+mn-ea"/>
              <a:cs typeface="+mn-cs"/>
            </a:rPr>
            <a:t>67,500</a:t>
          </a:r>
          <a:r>
            <a:rPr kumimoji="1" lang="ja-JP" altLang="en-US" sz="1400">
              <a:solidFill>
                <a:schemeClr val="dk1"/>
              </a:solidFill>
              <a:effectLst/>
              <a:latin typeface="+mn-lt"/>
              <a:ea typeface="+mn-ea"/>
              <a:cs typeface="+mn-cs"/>
            </a:rPr>
            <a:t>千円増</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新規事業の実施にあたり、公債費率の推移をみながら地方債の発行に代えて、基金の取り崩しを判断する。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財政調整基金と同様に、整備事業の実施にあたり公債費率の推移をみながら地方債の発行に代えて、基金の取り崩しを判断する。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432C8A2-B649-4AB6-8F82-D787353C5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F5F1BB8-24F3-4DBF-9276-B590B7EA0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5ADED42-2D94-43A3-845F-87318B55AC8A}"/>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15BA626-18AC-45B0-84C4-FAB6B8A2226C}"/>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4C0037E-5349-4296-8CE1-1CB2C0BBA828}"/>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78D28A1-7A48-4B3E-8C97-AD81C07BF359}"/>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F023710-FDD9-499E-BE97-BC4873A6B955}"/>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A9D59A6-2B27-4290-AD93-FD0761A36552}"/>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CA17CE5-1CC5-4EEC-9C1A-AC6650874096}"/>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C3E64B2-0A4B-4CD3-9A95-9603CECD6FC7}"/>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880B325-9008-4B0C-B880-11AD3B49E6CE}"/>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6BF4D4A-AFAD-4258-997C-A05FE1EEA4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4E4B9F7-A83C-41DD-B98D-0D483DC05C9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2E1C2F7-A923-4A0D-9F2B-EC9AD560A982}"/>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7E16525-2931-4CC0-8F1C-59D61D1588B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BCBB644-1EF6-40EA-A4ED-5A8AA51F789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C000218-66CE-49C8-97B7-FCABE5C63862}"/>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D6180E3-4774-42F4-98DB-53934D2E35B9}"/>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1D3B518-1BB0-416A-BDD3-578521BF558C}"/>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9E347E1-840F-4E34-8511-97DB6560ADD7}"/>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2DB64A5-3527-4D1D-88A8-9C00D5FF862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E07B95D-A429-404B-9138-44132A86592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
1,717
81.88
3,825,886
3,700,329
117,280
1,565,901
3,240,298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68DAB7D-CC4C-4B7D-8DA2-CF7D328CD4EE}"/>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375333C-B1CD-4252-B1CB-D31B03CEDB1B}"/>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A96581B-7EA2-48C7-8754-D1A92CCB2343}"/>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C1750BF-468D-407B-B303-87D7CBCABD9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8740832-01EB-44CB-9BC5-FAE28C65539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20E0FBB-7818-4908-A6F1-675060A02379}"/>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66D9519-0546-4E68-AB94-8A95FA570D97}"/>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73143E8-FB82-4DD7-879C-57AC018C7D3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37752A7-2C00-4AF9-A63C-B2E666271D99}"/>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21EA69C-CD8D-468F-9E9B-C5DC2E57C738}"/>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F0707FB-A755-410F-BEAE-50E2F9C65553}"/>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D6DFB3D-836E-4BBF-B581-76690964D318}"/>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6121C51-E593-4DD7-821C-AFBA1FE8E54A}"/>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59C9A3D-7CF6-4C68-85D7-57D7DBCFCE06}"/>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CBF693B-565F-41FF-8FA1-2744D2859138}"/>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DE9FE4A-2237-4148-AEE1-FD1C817BD355}"/>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E367BCB-2FEA-4B58-961D-71317229687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6E3C0C1-B975-48D0-8B1B-8AFA434A4962}"/>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F40A931-1963-4782-83E0-8FD30DA5297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135FEB7-EA39-48BD-BEB2-C9ADBB293C51}"/>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2DF878E-00C8-437D-BC98-CC891CF3680F}"/>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88C034B-CCD5-4DA2-9DDD-2645C7A96685}"/>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E7E57C8-E6E3-4E40-986F-11A4C6229429}"/>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F640378-283A-4D2B-93B5-D1DDFF99E6B2}"/>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A1E8601-268B-4C86-A466-15CC193718DA}"/>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FEB8D13-B6F5-4EF3-880F-D01BE7F49A4D}"/>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8C955FD-57AE-4761-B356-D98262116259}"/>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6D2DF5F-246E-434A-BCB0-36F732272672}"/>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F984B37-3380-4DD1-B10E-6E3FA56997EB}"/>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CE92CAD-D91E-490E-8117-B1435F8F406F}"/>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8B1DA33-A517-4AAD-845E-7CB5CCADEE31}"/>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718036E-4EE5-4F02-ADA7-FDDDDBEE86CA}"/>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A66ECA8-8592-4014-9D59-34BDE11A1ABA}"/>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2C6A543-9528-48CE-9A6C-C09B8631F172}"/>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BD6182B-ADDD-4A34-B4CC-529A9DCE128C}"/>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総合管理計画及び各施設の長寿命化計画に基づき施設の管理、改修を行っているため、類似団体よりも有形固定資産減価償却率は低くなっているが、建築から３０年を経過した施設等もあり、公共施設総合管理計画の見直しの際には老朽化した施設の更新の妥当性を検討し、複合化が可能であれば複合化し、施設総量を縮減し、更新費用を抑え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5E779D1-B383-42C6-9996-9CE777D0C9D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3A03FBA-0731-439A-88D5-09B12BE5FD8B}"/>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B5A61F39-63AE-4793-A692-29EFEF5984A9}"/>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2B39A96E-8D40-417F-868A-95776C999FC6}"/>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762BD566-C007-4122-BFB3-EAEFCC1816AD}"/>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88EFE602-846C-4D62-A59F-1DFAE736C0D9}"/>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D6D9F05B-B6E4-4166-9F3D-66F1DE2409C3}"/>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4F7F18E3-4DA6-4B2A-898F-66F60D7D7AF4}"/>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918BC5C0-0266-4482-B56D-6ED7DBA1D2C8}"/>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357DD44B-D948-46F3-B531-54B9BAD56048}"/>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170B1BE5-E948-4E4D-8F55-A9D2E4B918F4}"/>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DB68851-F062-40BA-90AA-F6183ED5F23D}"/>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50634F52-E8E4-49F8-84B4-CFC5B594949F}"/>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6D513ED-2708-4DB6-A352-C477CF037C85}"/>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99AA77AF-C0B9-40AF-933C-3866601255D5}"/>
            </a:ext>
          </a:extLst>
        </xdr:cNvPr>
        <xdr:cNvCxnSpPr/>
      </xdr:nvCxnSpPr>
      <xdr:spPr>
        <a:xfrm flipV="1">
          <a:off x="4206240" y="5340350"/>
          <a:ext cx="1270" cy="112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C3CC3F99-B8C9-46D3-BF15-94CDF260FEA2}"/>
            </a:ext>
          </a:extLst>
        </xdr:cNvPr>
        <xdr:cNvSpPr txBox="1"/>
      </xdr:nvSpPr>
      <xdr:spPr>
        <a:xfrm>
          <a:off x="4258945" y="646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9A017F13-F7C4-495F-8234-31D8698460D6}"/>
            </a:ext>
          </a:extLst>
        </xdr:cNvPr>
        <xdr:cNvCxnSpPr/>
      </xdr:nvCxnSpPr>
      <xdr:spPr>
        <a:xfrm>
          <a:off x="4119245" y="64622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628E58E4-B34F-439F-8D7C-ED5C149CBB23}"/>
            </a:ext>
          </a:extLst>
        </xdr:cNvPr>
        <xdr:cNvSpPr txBox="1"/>
      </xdr:nvSpPr>
      <xdr:spPr>
        <a:xfrm>
          <a:off x="4258945" y="51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E7C88118-9CEF-46DD-AF63-08EA99A838E7}"/>
            </a:ext>
          </a:extLst>
        </xdr:cNvPr>
        <xdr:cNvCxnSpPr/>
      </xdr:nvCxnSpPr>
      <xdr:spPr>
        <a:xfrm>
          <a:off x="4119245" y="53403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5044044F-B9EE-49B9-8831-57452D652B69}"/>
            </a:ext>
          </a:extLst>
        </xdr:cNvPr>
        <xdr:cNvSpPr txBox="1"/>
      </xdr:nvSpPr>
      <xdr:spPr>
        <a:xfrm>
          <a:off x="4258945" y="6060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320A8250-43E1-4A77-AA07-17F5FA845100}"/>
            </a:ext>
          </a:extLst>
        </xdr:cNvPr>
        <xdr:cNvSpPr/>
      </xdr:nvSpPr>
      <xdr:spPr>
        <a:xfrm>
          <a:off x="4157345" y="6081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C0B84158-73A6-405B-9099-E48D6F9AFBBB}"/>
            </a:ext>
          </a:extLst>
        </xdr:cNvPr>
        <xdr:cNvSpPr/>
      </xdr:nvSpPr>
      <xdr:spPr>
        <a:xfrm>
          <a:off x="3537585" y="6062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9C6929DF-E7B6-4164-80E4-7F5FCE9911EC}"/>
            </a:ext>
          </a:extLst>
        </xdr:cNvPr>
        <xdr:cNvSpPr/>
      </xdr:nvSpPr>
      <xdr:spPr>
        <a:xfrm>
          <a:off x="2867025" y="6038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F187887-36BA-477F-953A-9C7DCBD51E67}"/>
            </a:ext>
          </a:extLst>
        </xdr:cNvPr>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65FA300A-FC35-4F5F-B224-F6C964AEB6AB}"/>
            </a:ext>
          </a:extLst>
        </xdr:cNvPr>
        <xdr:cNvSpPr/>
      </xdr:nvSpPr>
      <xdr:spPr>
        <a:xfrm>
          <a:off x="1525905" y="5982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44D5672-0292-4028-9B34-00A87422788F}"/>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DE6C1D4-C14E-4360-A5A7-C037FBA1360D}"/>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229E07D-7411-43C6-A9C7-7A94926E9B1A}"/>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3CDCB00-B913-4336-BBD0-97C95E9599BB}"/>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E375F9D-3C9E-4ECF-B885-5AA0DA7419A6}"/>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105537</xdr:rowOff>
    </xdr:from>
    <xdr:to>
      <xdr:col>23</xdr:col>
      <xdr:colOff>136525</xdr:colOff>
      <xdr:row>31</xdr:row>
      <xdr:rowOff>35687</xdr:rowOff>
    </xdr:to>
    <xdr:sp macro="" textlink="">
      <xdr:nvSpPr>
        <xdr:cNvPr id="89" name="楕円 88">
          <a:extLst>
            <a:ext uri="{FF2B5EF4-FFF2-40B4-BE49-F238E27FC236}">
              <a16:creationId xmlns:a16="http://schemas.microsoft.com/office/drawing/2014/main" id="{0BB5119F-466D-4FFF-BFE5-3062CB8BE352}"/>
            </a:ext>
          </a:extLst>
        </xdr:cNvPr>
        <xdr:cNvSpPr/>
      </xdr:nvSpPr>
      <xdr:spPr>
        <a:xfrm>
          <a:off x="4157345" y="5889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128414</xdr:rowOff>
    </xdr:from>
    <xdr:ext cx="405111" cy="259045"/>
    <xdr:sp macro="" textlink="">
      <xdr:nvSpPr>
        <xdr:cNvPr id="90" name="有形固定資産減価償却率該当値テキスト">
          <a:extLst>
            <a:ext uri="{FF2B5EF4-FFF2-40B4-BE49-F238E27FC236}">
              <a16:creationId xmlns:a16="http://schemas.microsoft.com/office/drawing/2014/main" id="{AD40F5DE-B639-45F8-AAB0-486F36FA7FCD}"/>
            </a:ext>
          </a:extLst>
        </xdr:cNvPr>
        <xdr:cNvSpPr txBox="1"/>
      </xdr:nvSpPr>
      <xdr:spPr>
        <a:xfrm>
          <a:off x="4258945" y="574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90424</xdr:rowOff>
    </xdr:from>
    <xdr:to>
      <xdr:col>19</xdr:col>
      <xdr:colOff>187325</xdr:colOff>
      <xdr:row>31</xdr:row>
      <xdr:rowOff>20574</xdr:rowOff>
    </xdr:to>
    <xdr:sp macro="" textlink="">
      <xdr:nvSpPr>
        <xdr:cNvPr id="91" name="楕円 90">
          <a:extLst>
            <a:ext uri="{FF2B5EF4-FFF2-40B4-BE49-F238E27FC236}">
              <a16:creationId xmlns:a16="http://schemas.microsoft.com/office/drawing/2014/main" id="{238E1555-ABC4-4060-B895-04D9EDE4E749}"/>
            </a:ext>
          </a:extLst>
        </xdr:cNvPr>
        <xdr:cNvSpPr/>
      </xdr:nvSpPr>
      <xdr:spPr>
        <a:xfrm>
          <a:off x="3537585" y="5874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141224</xdr:rowOff>
    </xdr:from>
    <xdr:to>
      <xdr:col>23</xdr:col>
      <xdr:colOff>85725</xdr:colOff>
      <xdr:row>30</xdr:row>
      <xdr:rowOff>156337</xdr:rowOff>
    </xdr:to>
    <xdr:cxnSp macro="">
      <xdr:nvCxnSpPr>
        <xdr:cNvPr id="92" name="直線コネクタ 91">
          <a:extLst>
            <a:ext uri="{FF2B5EF4-FFF2-40B4-BE49-F238E27FC236}">
              <a16:creationId xmlns:a16="http://schemas.microsoft.com/office/drawing/2014/main" id="{7DDB26DC-1DBF-4FA3-B9DB-6629AE4A0AED}"/>
            </a:ext>
          </a:extLst>
        </xdr:cNvPr>
        <xdr:cNvCxnSpPr/>
      </xdr:nvCxnSpPr>
      <xdr:spPr>
        <a:xfrm>
          <a:off x="3588385" y="5924804"/>
          <a:ext cx="61976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53721</xdr:rowOff>
    </xdr:from>
    <xdr:to>
      <xdr:col>15</xdr:col>
      <xdr:colOff>187325</xdr:colOff>
      <xdr:row>30</xdr:row>
      <xdr:rowOff>155321</xdr:rowOff>
    </xdr:to>
    <xdr:sp macro="" textlink="">
      <xdr:nvSpPr>
        <xdr:cNvPr id="93" name="楕円 92">
          <a:extLst>
            <a:ext uri="{FF2B5EF4-FFF2-40B4-BE49-F238E27FC236}">
              <a16:creationId xmlns:a16="http://schemas.microsoft.com/office/drawing/2014/main" id="{96E49E73-9A66-479F-B9BB-EBDE6858DA1B}"/>
            </a:ext>
          </a:extLst>
        </xdr:cNvPr>
        <xdr:cNvSpPr/>
      </xdr:nvSpPr>
      <xdr:spPr>
        <a:xfrm>
          <a:off x="2867025" y="58373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104521</xdr:rowOff>
    </xdr:from>
    <xdr:to>
      <xdr:col>19</xdr:col>
      <xdr:colOff>136525</xdr:colOff>
      <xdr:row>30</xdr:row>
      <xdr:rowOff>141224</xdr:rowOff>
    </xdr:to>
    <xdr:cxnSp macro="">
      <xdr:nvCxnSpPr>
        <xdr:cNvPr id="94" name="直線コネクタ 93">
          <a:extLst>
            <a:ext uri="{FF2B5EF4-FFF2-40B4-BE49-F238E27FC236}">
              <a16:creationId xmlns:a16="http://schemas.microsoft.com/office/drawing/2014/main" id="{977AE585-B0DE-4A35-9D6B-D568DBE34A30}"/>
            </a:ext>
          </a:extLst>
        </xdr:cNvPr>
        <xdr:cNvCxnSpPr/>
      </xdr:nvCxnSpPr>
      <xdr:spPr>
        <a:xfrm>
          <a:off x="2917825" y="5888101"/>
          <a:ext cx="6705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47244</xdr:rowOff>
    </xdr:from>
    <xdr:to>
      <xdr:col>11</xdr:col>
      <xdr:colOff>187325</xdr:colOff>
      <xdr:row>30</xdr:row>
      <xdr:rowOff>148844</xdr:rowOff>
    </xdr:to>
    <xdr:sp macro="" textlink="">
      <xdr:nvSpPr>
        <xdr:cNvPr id="95" name="楕円 94">
          <a:extLst>
            <a:ext uri="{FF2B5EF4-FFF2-40B4-BE49-F238E27FC236}">
              <a16:creationId xmlns:a16="http://schemas.microsoft.com/office/drawing/2014/main" id="{CF9879FE-BAD1-47D3-83D2-4F75B58B997A}"/>
            </a:ext>
          </a:extLst>
        </xdr:cNvPr>
        <xdr:cNvSpPr/>
      </xdr:nvSpPr>
      <xdr:spPr>
        <a:xfrm>
          <a:off x="2196465" y="58308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98044</xdr:rowOff>
    </xdr:from>
    <xdr:to>
      <xdr:col>15</xdr:col>
      <xdr:colOff>136525</xdr:colOff>
      <xdr:row>30</xdr:row>
      <xdr:rowOff>104521</xdr:rowOff>
    </xdr:to>
    <xdr:cxnSp macro="">
      <xdr:nvCxnSpPr>
        <xdr:cNvPr id="96" name="直線コネクタ 95">
          <a:extLst>
            <a:ext uri="{FF2B5EF4-FFF2-40B4-BE49-F238E27FC236}">
              <a16:creationId xmlns:a16="http://schemas.microsoft.com/office/drawing/2014/main" id="{4A28B440-A7B2-4B4F-BD06-78EBFDCA1569}"/>
            </a:ext>
          </a:extLst>
        </xdr:cNvPr>
        <xdr:cNvCxnSpPr/>
      </xdr:nvCxnSpPr>
      <xdr:spPr>
        <a:xfrm>
          <a:off x="2247265" y="5881624"/>
          <a:ext cx="670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25654</xdr:rowOff>
    </xdr:from>
    <xdr:to>
      <xdr:col>7</xdr:col>
      <xdr:colOff>187325</xdr:colOff>
      <xdr:row>30</xdr:row>
      <xdr:rowOff>127254</xdr:rowOff>
    </xdr:to>
    <xdr:sp macro="" textlink="">
      <xdr:nvSpPr>
        <xdr:cNvPr id="97" name="楕円 96">
          <a:extLst>
            <a:ext uri="{FF2B5EF4-FFF2-40B4-BE49-F238E27FC236}">
              <a16:creationId xmlns:a16="http://schemas.microsoft.com/office/drawing/2014/main" id="{CAEF49CD-6AF7-408A-B66B-03287170869C}"/>
            </a:ext>
          </a:extLst>
        </xdr:cNvPr>
        <xdr:cNvSpPr/>
      </xdr:nvSpPr>
      <xdr:spPr>
        <a:xfrm>
          <a:off x="1525905" y="58092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76454</xdr:rowOff>
    </xdr:from>
    <xdr:to>
      <xdr:col>11</xdr:col>
      <xdr:colOff>136525</xdr:colOff>
      <xdr:row>30</xdr:row>
      <xdr:rowOff>98044</xdr:rowOff>
    </xdr:to>
    <xdr:cxnSp macro="">
      <xdr:nvCxnSpPr>
        <xdr:cNvPr id="98" name="直線コネクタ 97">
          <a:extLst>
            <a:ext uri="{FF2B5EF4-FFF2-40B4-BE49-F238E27FC236}">
              <a16:creationId xmlns:a16="http://schemas.microsoft.com/office/drawing/2014/main" id="{E976E864-8BE7-455F-A3AC-A2028CC7EB17}"/>
            </a:ext>
          </a:extLst>
        </xdr:cNvPr>
        <xdr:cNvCxnSpPr/>
      </xdr:nvCxnSpPr>
      <xdr:spPr>
        <a:xfrm>
          <a:off x="1576705" y="5860034"/>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0130C714-3087-4E4E-9AC1-29346E4E9FBB}"/>
            </a:ext>
          </a:extLst>
        </xdr:cNvPr>
        <xdr:cNvSpPr txBox="1"/>
      </xdr:nvSpPr>
      <xdr:spPr>
        <a:xfrm>
          <a:off x="3395989"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399D5A6F-C571-4701-BB73-BC11E2F7FD93}"/>
            </a:ext>
          </a:extLst>
        </xdr:cNvPr>
        <xdr:cNvSpPr txBox="1"/>
      </xdr:nvSpPr>
      <xdr:spPr>
        <a:xfrm>
          <a:off x="2738129" y="61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BCEDAA62-51AE-44D0-AF3A-A7369F71E5AE}"/>
            </a:ext>
          </a:extLst>
        </xdr:cNvPr>
        <xdr:cNvSpPr txBox="1"/>
      </xdr:nvSpPr>
      <xdr:spPr>
        <a:xfrm>
          <a:off x="2067569"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16D3D667-FE9E-4F59-8E04-DBB995EB1A9A}"/>
            </a:ext>
          </a:extLst>
        </xdr:cNvPr>
        <xdr:cNvSpPr txBox="1"/>
      </xdr:nvSpPr>
      <xdr:spPr>
        <a:xfrm>
          <a:off x="1397009" y="6075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37101</xdr:rowOff>
    </xdr:from>
    <xdr:ext cx="405111" cy="259045"/>
    <xdr:sp macro="" textlink="">
      <xdr:nvSpPr>
        <xdr:cNvPr id="103" name="n_1mainValue有形固定資産減価償却率">
          <a:extLst>
            <a:ext uri="{FF2B5EF4-FFF2-40B4-BE49-F238E27FC236}">
              <a16:creationId xmlns:a16="http://schemas.microsoft.com/office/drawing/2014/main" id="{299B4718-36B3-4A61-B0C6-4DDCFE4670DC}"/>
            </a:ext>
          </a:extLst>
        </xdr:cNvPr>
        <xdr:cNvSpPr txBox="1"/>
      </xdr:nvSpPr>
      <xdr:spPr>
        <a:xfrm>
          <a:off x="3395989" y="565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398</xdr:rowOff>
    </xdr:from>
    <xdr:ext cx="405111" cy="259045"/>
    <xdr:sp macro="" textlink="">
      <xdr:nvSpPr>
        <xdr:cNvPr id="104" name="n_2mainValue有形固定資産減価償却率">
          <a:extLst>
            <a:ext uri="{FF2B5EF4-FFF2-40B4-BE49-F238E27FC236}">
              <a16:creationId xmlns:a16="http://schemas.microsoft.com/office/drawing/2014/main" id="{BED8A97B-A40E-45D0-8186-6D5B9C03328E}"/>
            </a:ext>
          </a:extLst>
        </xdr:cNvPr>
        <xdr:cNvSpPr txBox="1"/>
      </xdr:nvSpPr>
      <xdr:spPr>
        <a:xfrm>
          <a:off x="2738129" y="561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165371</xdr:rowOff>
    </xdr:from>
    <xdr:ext cx="405111" cy="259045"/>
    <xdr:sp macro="" textlink="">
      <xdr:nvSpPr>
        <xdr:cNvPr id="105" name="n_3mainValue有形固定資産減価償却率">
          <a:extLst>
            <a:ext uri="{FF2B5EF4-FFF2-40B4-BE49-F238E27FC236}">
              <a16:creationId xmlns:a16="http://schemas.microsoft.com/office/drawing/2014/main" id="{8A441477-07F0-4C80-83E9-43402678BA59}"/>
            </a:ext>
          </a:extLst>
        </xdr:cNvPr>
        <xdr:cNvSpPr txBox="1"/>
      </xdr:nvSpPr>
      <xdr:spPr>
        <a:xfrm>
          <a:off x="2067569" y="561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143781</xdr:rowOff>
    </xdr:from>
    <xdr:ext cx="405111" cy="259045"/>
    <xdr:sp macro="" textlink="">
      <xdr:nvSpPr>
        <xdr:cNvPr id="106" name="n_4mainValue有形固定資産減価償却率">
          <a:extLst>
            <a:ext uri="{FF2B5EF4-FFF2-40B4-BE49-F238E27FC236}">
              <a16:creationId xmlns:a16="http://schemas.microsoft.com/office/drawing/2014/main" id="{12A97169-C706-4BA5-9056-4F7914661E6B}"/>
            </a:ext>
          </a:extLst>
        </xdr:cNvPr>
        <xdr:cNvSpPr txBox="1"/>
      </xdr:nvSpPr>
      <xdr:spPr>
        <a:xfrm>
          <a:off x="1397009" y="5592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88E5352-C67F-4CEA-8362-E45A95CC9187}"/>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BBB8BDD-8D79-4C18-A00D-7DBA4960B86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242B1181-8BE8-420F-9AC4-530B00B0DD36}"/>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F336D00-BB94-4B1B-BA96-B1894BEC576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AC76C4-A519-4C06-8671-35FAF876D7DE}"/>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871DF89-31F5-4A1A-A652-D4DD3AB08658}"/>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777CDDE2-4A03-4D3F-B393-6B4EA5080A43}"/>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72BB2C2-D1BE-4BB0-A798-1A4FCE2D5E82}"/>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1E7976D-56FA-4AC6-81FA-BCAD8FBD9EE6}"/>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85838DC6-CAC8-4F6E-9EDD-CFC3C9198A6F}"/>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7B6ED9D-F8E6-4C7D-8FA2-F4F4326D140B}"/>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38BAEB5-3824-4948-BBA0-0ACA65C9F1B5}"/>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BFF6D9A9-86A6-4E56-B573-35DA366F4E39}"/>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B28AD830-D613-46B4-BADC-75B866568179}"/>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BABC62F-B62A-40F8-B7D9-199DA06423B1}"/>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0DF758B-F7DE-4F9C-87FE-CDC3CE7F727E}"/>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B64524E-B1A5-48A9-AAB4-C371A1E204B5}"/>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EF56910B-B567-48BE-B4A3-EF96696BC467}"/>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13325E45-60C6-42AA-B210-8C51CCCC7E54}"/>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4762-CA16-4A36-B884-7476DFFDBF4D}"/>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F12F32D-2242-4F66-8247-773DF33F7127}"/>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D61E1B01-24D1-4003-A5D8-6F02F8CA8317}"/>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CE54159-A5C4-480F-B6E7-E348F669ECFE}"/>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1AD9E7CF-6613-482A-B60D-4C18D712F808}"/>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2BAE584E-99EC-4287-8A2F-CE3CF78E1615}"/>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1507BE47-7499-48B1-86EE-00E4A2A93357}"/>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9C72B65-BC95-4459-8D2A-6FA139E1DA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52EE6817-F660-4386-AE26-2E5C83E7DF74}"/>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64ED7E6-E2FE-47F6-B043-1D1AF7CEBD48}"/>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740E23A-89B9-4FC1-9983-0F37BDEEE5E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6D10FCD0-8063-497A-9B0D-6FBE3F6D4A50}"/>
            </a:ext>
          </a:extLst>
        </xdr:cNvPr>
        <xdr:cNvCxnSpPr/>
      </xdr:nvCxnSpPr>
      <xdr:spPr>
        <a:xfrm flipV="1">
          <a:off x="13027660" y="5145223"/>
          <a:ext cx="1269" cy="131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301CDC3B-E1D0-4115-AC6A-46EBB1126890}"/>
            </a:ext>
          </a:extLst>
        </xdr:cNvPr>
        <xdr:cNvSpPr txBox="1"/>
      </xdr:nvSpPr>
      <xdr:spPr>
        <a:xfrm>
          <a:off x="13080365" y="64570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308822C8-E1DB-4CBA-9FF1-D9093B6067D0}"/>
            </a:ext>
          </a:extLst>
        </xdr:cNvPr>
        <xdr:cNvCxnSpPr/>
      </xdr:nvCxnSpPr>
      <xdr:spPr>
        <a:xfrm>
          <a:off x="12963525" y="6457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E71E2D19-8E2F-4A9C-A1CD-3BEF8935DD9F}"/>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BD25E671-8EFB-4F2D-B48F-343E1C9F1A7E}"/>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a:extLst>
            <a:ext uri="{FF2B5EF4-FFF2-40B4-BE49-F238E27FC236}">
              <a16:creationId xmlns:a16="http://schemas.microsoft.com/office/drawing/2014/main" id="{159EB281-2899-4F21-928F-C8F16D9FB5EB}"/>
            </a:ext>
          </a:extLst>
        </xdr:cNvPr>
        <xdr:cNvSpPr txBox="1"/>
      </xdr:nvSpPr>
      <xdr:spPr>
        <a:xfrm>
          <a:off x="13080365" y="524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7E1D7911-E8DE-4731-9217-D7F15F0A4AE3}"/>
            </a:ext>
          </a:extLst>
        </xdr:cNvPr>
        <xdr:cNvSpPr/>
      </xdr:nvSpPr>
      <xdr:spPr>
        <a:xfrm>
          <a:off x="13001625" y="538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EF49C0C4-7400-4DB2-94E2-D688D9C0F159}"/>
            </a:ext>
          </a:extLst>
        </xdr:cNvPr>
        <xdr:cNvSpPr/>
      </xdr:nvSpPr>
      <xdr:spPr>
        <a:xfrm>
          <a:off x="12359005" y="5394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91493F90-82EE-4C01-BC23-9D31AC5E95FF}"/>
            </a:ext>
          </a:extLst>
        </xdr:cNvPr>
        <xdr:cNvSpPr/>
      </xdr:nvSpPr>
      <xdr:spPr>
        <a:xfrm>
          <a:off x="11688445" y="5374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E8647787-A0BF-4F2F-8A20-7DEA29AAE6FA}"/>
            </a:ext>
          </a:extLst>
        </xdr:cNvPr>
        <xdr:cNvSpPr/>
      </xdr:nvSpPr>
      <xdr:spPr>
        <a:xfrm>
          <a:off x="11017885" y="53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EEAADD03-1087-4CE9-A849-45525B21A3C2}"/>
            </a:ext>
          </a:extLst>
        </xdr:cNvPr>
        <xdr:cNvSpPr/>
      </xdr:nvSpPr>
      <xdr:spPr>
        <a:xfrm>
          <a:off x="10347325" y="533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FF2832B-FC3C-4043-9E5B-FC28FE4CD5C8}"/>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939B97E-F486-45BC-96E4-CD8216E170C3}"/>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5CA579C-7B49-416A-A1E2-ADE7CB70E9C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9F7804B-2AA1-4772-89D0-AB776F95005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6D1AEC2-7277-44F4-93D3-563E29E5072B}"/>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114887</xdr:rowOff>
    </xdr:from>
    <xdr:to>
      <xdr:col>76</xdr:col>
      <xdr:colOff>73025</xdr:colOff>
      <xdr:row>28</xdr:row>
      <xdr:rowOff>45037</xdr:rowOff>
    </xdr:to>
    <xdr:sp macro="" textlink="">
      <xdr:nvSpPr>
        <xdr:cNvPr id="153" name="楕円 152">
          <a:extLst>
            <a:ext uri="{FF2B5EF4-FFF2-40B4-BE49-F238E27FC236}">
              <a16:creationId xmlns:a16="http://schemas.microsoft.com/office/drawing/2014/main" id="{22C7E7C2-B0A0-4E95-9E92-1CAC9B212CEE}"/>
            </a:ext>
          </a:extLst>
        </xdr:cNvPr>
        <xdr:cNvSpPr/>
      </xdr:nvSpPr>
      <xdr:spPr>
        <a:xfrm>
          <a:off x="13001625" y="53955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93314</xdr:rowOff>
    </xdr:from>
    <xdr:ext cx="469744" cy="259045"/>
    <xdr:sp macro="" textlink="">
      <xdr:nvSpPr>
        <xdr:cNvPr id="154" name="債務償還比率該当値テキスト">
          <a:extLst>
            <a:ext uri="{FF2B5EF4-FFF2-40B4-BE49-F238E27FC236}">
              <a16:creationId xmlns:a16="http://schemas.microsoft.com/office/drawing/2014/main" id="{95E65756-D4F0-4349-86CF-112833764F81}"/>
            </a:ext>
          </a:extLst>
        </xdr:cNvPr>
        <xdr:cNvSpPr txBox="1"/>
      </xdr:nvSpPr>
      <xdr:spPr>
        <a:xfrm>
          <a:off x="13080365" y="537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144562</xdr:rowOff>
    </xdr:from>
    <xdr:to>
      <xdr:col>72</xdr:col>
      <xdr:colOff>123825</xdr:colOff>
      <xdr:row>27</xdr:row>
      <xdr:rowOff>74712</xdr:rowOff>
    </xdr:to>
    <xdr:sp macro="" textlink="">
      <xdr:nvSpPr>
        <xdr:cNvPr id="155" name="楕円 154">
          <a:extLst>
            <a:ext uri="{FF2B5EF4-FFF2-40B4-BE49-F238E27FC236}">
              <a16:creationId xmlns:a16="http://schemas.microsoft.com/office/drawing/2014/main" id="{A4016BA8-9CC1-4CA1-B322-7854EE15AF1B}"/>
            </a:ext>
          </a:extLst>
        </xdr:cNvPr>
        <xdr:cNvSpPr/>
      </xdr:nvSpPr>
      <xdr:spPr>
        <a:xfrm>
          <a:off x="12359005" y="5257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23912</xdr:rowOff>
    </xdr:from>
    <xdr:to>
      <xdr:col>76</xdr:col>
      <xdr:colOff>22225</xdr:colOff>
      <xdr:row>27</xdr:row>
      <xdr:rowOff>165687</xdr:rowOff>
    </xdr:to>
    <xdr:cxnSp macro="">
      <xdr:nvCxnSpPr>
        <xdr:cNvPr id="156" name="直線コネクタ 155">
          <a:extLst>
            <a:ext uri="{FF2B5EF4-FFF2-40B4-BE49-F238E27FC236}">
              <a16:creationId xmlns:a16="http://schemas.microsoft.com/office/drawing/2014/main" id="{AA89F57A-71AE-428A-B9CC-9470E9332A6F}"/>
            </a:ext>
          </a:extLst>
        </xdr:cNvPr>
        <xdr:cNvCxnSpPr/>
      </xdr:nvCxnSpPr>
      <xdr:spPr>
        <a:xfrm>
          <a:off x="12409805" y="5304572"/>
          <a:ext cx="619760" cy="1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102205</xdr:rowOff>
    </xdr:from>
    <xdr:to>
      <xdr:col>68</xdr:col>
      <xdr:colOff>123825</xdr:colOff>
      <xdr:row>27</xdr:row>
      <xdr:rowOff>32355</xdr:rowOff>
    </xdr:to>
    <xdr:sp macro="" textlink="">
      <xdr:nvSpPr>
        <xdr:cNvPr id="157" name="楕円 156">
          <a:extLst>
            <a:ext uri="{FF2B5EF4-FFF2-40B4-BE49-F238E27FC236}">
              <a16:creationId xmlns:a16="http://schemas.microsoft.com/office/drawing/2014/main" id="{43F99EA4-37F6-499F-8BB7-B138401471FB}"/>
            </a:ext>
          </a:extLst>
        </xdr:cNvPr>
        <xdr:cNvSpPr/>
      </xdr:nvSpPr>
      <xdr:spPr>
        <a:xfrm>
          <a:off x="11688445" y="5215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153005</xdr:rowOff>
    </xdr:from>
    <xdr:to>
      <xdr:col>72</xdr:col>
      <xdr:colOff>73025</xdr:colOff>
      <xdr:row>27</xdr:row>
      <xdr:rowOff>23912</xdr:rowOff>
    </xdr:to>
    <xdr:cxnSp macro="">
      <xdr:nvCxnSpPr>
        <xdr:cNvPr id="158" name="直線コネクタ 157">
          <a:extLst>
            <a:ext uri="{FF2B5EF4-FFF2-40B4-BE49-F238E27FC236}">
              <a16:creationId xmlns:a16="http://schemas.microsoft.com/office/drawing/2014/main" id="{AA8DB341-31AD-4CA8-B390-98281A121B9F}"/>
            </a:ext>
          </a:extLst>
        </xdr:cNvPr>
        <xdr:cNvCxnSpPr/>
      </xdr:nvCxnSpPr>
      <xdr:spPr>
        <a:xfrm>
          <a:off x="11739245" y="5266025"/>
          <a:ext cx="670560" cy="3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132122</xdr:rowOff>
    </xdr:from>
    <xdr:to>
      <xdr:col>64</xdr:col>
      <xdr:colOff>123825</xdr:colOff>
      <xdr:row>27</xdr:row>
      <xdr:rowOff>62272</xdr:rowOff>
    </xdr:to>
    <xdr:sp macro="" textlink="">
      <xdr:nvSpPr>
        <xdr:cNvPr id="159" name="楕円 158">
          <a:extLst>
            <a:ext uri="{FF2B5EF4-FFF2-40B4-BE49-F238E27FC236}">
              <a16:creationId xmlns:a16="http://schemas.microsoft.com/office/drawing/2014/main" id="{64B4F034-7975-4DD4-AEC9-6D1C3071EEDC}"/>
            </a:ext>
          </a:extLst>
        </xdr:cNvPr>
        <xdr:cNvSpPr/>
      </xdr:nvSpPr>
      <xdr:spPr>
        <a:xfrm>
          <a:off x="11017885" y="5245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153005</xdr:rowOff>
    </xdr:from>
    <xdr:to>
      <xdr:col>68</xdr:col>
      <xdr:colOff>73025</xdr:colOff>
      <xdr:row>27</xdr:row>
      <xdr:rowOff>11472</xdr:rowOff>
    </xdr:to>
    <xdr:cxnSp macro="">
      <xdr:nvCxnSpPr>
        <xdr:cNvPr id="160" name="直線コネクタ 159">
          <a:extLst>
            <a:ext uri="{FF2B5EF4-FFF2-40B4-BE49-F238E27FC236}">
              <a16:creationId xmlns:a16="http://schemas.microsoft.com/office/drawing/2014/main" id="{5C6A1816-2BF6-4586-94C9-EBF37BF51369}"/>
            </a:ext>
          </a:extLst>
        </xdr:cNvPr>
        <xdr:cNvCxnSpPr/>
      </xdr:nvCxnSpPr>
      <xdr:spPr>
        <a:xfrm flipV="1">
          <a:off x="11068685" y="5266025"/>
          <a:ext cx="67056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131506</xdr:rowOff>
    </xdr:from>
    <xdr:to>
      <xdr:col>60</xdr:col>
      <xdr:colOff>123825</xdr:colOff>
      <xdr:row>27</xdr:row>
      <xdr:rowOff>61656</xdr:rowOff>
    </xdr:to>
    <xdr:sp macro="" textlink="">
      <xdr:nvSpPr>
        <xdr:cNvPr id="161" name="楕円 160">
          <a:extLst>
            <a:ext uri="{FF2B5EF4-FFF2-40B4-BE49-F238E27FC236}">
              <a16:creationId xmlns:a16="http://schemas.microsoft.com/office/drawing/2014/main" id="{2F0ABCFE-E489-484A-8FAD-F8DF0D9E227A}"/>
            </a:ext>
          </a:extLst>
        </xdr:cNvPr>
        <xdr:cNvSpPr/>
      </xdr:nvSpPr>
      <xdr:spPr>
        <a:xfrm>
          <a:off x="10347325" y="5244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10856</xdr:rowOff>
    </xdr:from>
    <xdr:to>
      <xdr:col>64</xdr:col>
      <xdr:colOff>73025</xdr:colOff>
      <xdr:row>27</xdr:row>
      <xdr:rowOff>11472</xdr:rowOff>
    </xdr:to>
    <xdr:cxnSp macro="">
      <xdr:nvCxnSpPr>
        <xdr:cNvPr id="162" name="直線コネクタ 161">
          <a:extLst>
            <a:ext uri="{FF2B5EF4-FFF2-40B4-BE49-F238E27FC236}">
              <a16:creationId xmlns:a16="http://schemas.microsoft.com/office/drawing/2014/main" id="{D6090331-E43C-48CF-83F4-D5DB23E6043E}"/>
            </a:ext>
          </a:extLst>
        </xdr:cNvPr>
        <xdr:cNvCxnSpPr/>
      </xdr:nvCxnSpPr>
      <xdr:spPr>
        <a:xfrm>
          <a:off x="10398125" y="5291516"/>
          <a:ext cx="67056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A3483D21-16EF-432D-9648-697699767962}"/>
            </a:ext>
          </a:extLst>
        </xdr:cNvPr>
        <xdr:cNvSpPr txBox="1"/>
      </xdr:nvSpPr>
      <xdr:spPr>
        <a:xfrm>
          <a:off x="12185092" y="548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00C18C76-B66C-44FE-982E-A52002C8915D}"/>
            </a:ext>
          </a:extLst>
        </xdr:cNvPr>
        <xdr:cNvSpPr txBox="1"/>
      </xdr:nvSpPr>
      <xdr:spPr>
        <a:xfrm>
          <a:off x="11527232" y="54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D19ACC64-7D66-46D1-81AF-092971010D4B}"/>
            </a:ext>
          </a:extLst>
        </xdr:cNvPr>
        <xdr:cNvSpPr txBox="1"/>
      </xdr:nvSpPr>
      <xdr:spPr>
        <a:xfrm>
          <a:off x="10856672" y="543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66C594BA-18EB-48B0-BFB8-2D257E1817E0}"/>
            </a:ext>
          </a:extLst>
        </xdr:cNvPr>
        <xdr:cNvSpPr txBox="1"/>
      </xdr:nvSpPr>
      <xdr:spPr>
        <a:xfrm>
          <a:off x="10186112" y="543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91239</xdr:rowOff>
    </xdr:from>
    <xdr:ext cx="469744" cy="259045"/>
    <xdr:sp macro="" textlink="">
      <xdr:nvSpPr>
        <xdr:cNvPr id="167" name="n_1mainValue債務償還比率">
          <a:extLst>
            <a:ext uri="{FF2B5EF4-FFF2-40B4-BE49-F238E27FC236}">
              <a16:creationId xmlns:a16="http://schemas.microsoft.com/office/drawing/2014/main" id="{E6B6679A-519D-4995-B7D4-80D9BA38FDE8}"/>
            </a:ext>
          </a:extLst>
        </xdr:cNvPr>
        <xdr:cNvSpPr txBox="1"/>
      </xdr:nvSpPr>
      <xdr:spPr>
        <a:xfrm>
          <a:off x="12185092" y="503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48882</xdr:rowOff>
    </xdr:from>
    <xdr:ext cx="469744" cy="259045"/>
    <xdr:sp macro="" textlink="">
      <xdr:nvSpPr>
        <xdr:cNvPr id="168" name="n_2mainValue債務償還比率">
          <a:extLst>
            <a:ext uri="{FF2B5EF4-FFF2-40B4-BE49-F238E27FC236}">
              <a16:creationId xmlns:a16="http://schemas.microsoft.com/office/drawing/2014/main" id="{7BBF9F52-1795-48A5-8610-4B238F5DB0F7}"/>
            </a:ext>
          </a:extLst>
        </xdr:cNvPr>
        <xdr:cNvSpPr txBox="1"/>
      </xdr:nvSpPr>
      <xdr:spPr>
        <a:xfrm>
          <a:off x="11527232" y="499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78799</xdr:rowOff>
    </xdr:from>
    <xdr:ext cx="469744" cy="259045"/>
    <xdr:sp macro="" textlink="">
      <xdr:nvSpPr>
        <xdr:cNvPr id="169" name="n_3mainValue債務償還比率">
          <a:extLst>
            <a:ext uri="{FF2B5EF4-FFF2-40B4-BE49-F238E27FC236}">
              <a16:creationId xmlns:a16="http://schemas.microsoft.com/office/drawing/2014/main" id="{9AE36FD4-9F57-4D08-9A30-B3C160B21E73}"/>
            </a:ext>
          </a:extLst>
        </xdr:cNvPr>
        <xdr:cNvSpPr txBox="1"/>
      </xdr:nvSpPr>
      <xdr:spPr>
        <a:xfrm>
          <a:off x="10856672" y="50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78183</xdr:rowOff>
    </xdr:from>
    <xdr:ext cx="469744" cy="259045"/>
    <xdr:sp macro="" textlink="">
      <xdr:nvSpPr>
        <xdr:cNvPr id="170" name="n_4mainValue債務償還比率">
          <a:extLst>
            <a:ext uri="{FF2B5EF4-FFF2-40B4-BE49-F238E27FC236}">
              <a16:creationId xmlns:a16="http://schemas.microsoft.com/office/drawing/2014/main" id="{08D872BB-2811-4330-899A-FEFD6D5AA05A}"/>
            </a:ext>
          </a:extLst>
        </xdr:cNvPr>
        <xdr:cNvSpPr txBox="1"/>
      </xdr:nvSpPr>
      <xdr:spPr>
        <a:xfrm>
          <a:off x="10186112" y="50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320CA75-D989-42F8-A460-56CD85FFBD49}"/>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167D995-2814-4644-ABD0-D0E1F4915B56}"/>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F213C57F-5170-4524-AAFE-91721627AA39}"/>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C4DE9A74-238E-4D39-859A-AAE15CB73093}"/>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238B14E-65C1-4949-9B1B-3998D1510FA1}"/>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E9AA679D-B23D-46B1-B746-1AFEFF6206B3}"/>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02866C-C703-4B37-B94F-6F66A4BB1CF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562E8B-8D0D-4EF4-A2AA-89B845C64BD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9A052C-3F4D-42D7-ADEF-A2D57E598FB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6D16EA-3272-4230-9C42-08E9207F5B4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4735DA-8DA1-4096-BA40-ECA780D9826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224858-B095-45CF-A976-61EF25F83FC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797998-28F2-4BBA-8924-7462EE470C5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EEAA81-217A-4812-ADCB-1A826E5E587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7F6FC1-8A49-411B-BEE2-1E731384BB9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B10880-A6E7-474B-8215-23B854724DE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
1,717
81.88
3,825,886
3,700,329
117,280
1,565,901
3,240,298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02B699-12A7-4A58-A82A-C60A37725F8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378FBB-76C5-45C8-A7B4-F7D05AA0253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08E6B8-4582-415B-8FD5-FDFD8C93436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01C4D7-80F4-4E65-9864-77A1804D9BA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43D1BF-F371-4864-9245-56752EF5EF8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BAC719-7ECB-4EFA-8E9E-14DBAD75675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7B14AD-F735-456F-9E30-5C6EC9C31FC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4076A2-F269-4AAD-9190-1D6EE26917F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04B948-693B-4423-B78B-F99C175DAAB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09D996-496E-40B5-89DB-32968862B0C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4F77E2-EF74-47B9-B969-BE60A654DAB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D6F99ED-A1AA-4660-A229-080736203B9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49231B-9395-4B5B-A5F2-193AAAB6ADA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A49A50-2678-4F1B-99A9-6E2AA6C914B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8F9ED4-F38A-4D40-98BE-D9F30926787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8CFA9D-9E99-4717-A76C-91EA751A872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B82C0D-2A02-44FF-BB0C-C50BF71819D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534CB7-CE3E-482D-A023-8490D11C7A2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B200DD-30F2-4F9E-BBB8-3BF722FC4DF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57D56D8-8F51-483F-8B70-4A15B44826BC}"/>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6970BF-DE26-44C5-B6CD-4DDDD906ADB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955B36-D0D2-4450-B172-5FAA40D5AE5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D81149-3BEB-4D98-AA65-8230FA6C79C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62D15F-57C6-4D7A-ADCF-A55A350575B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3E0999-9A6F-49CF-BAB0-92D9AC74AD4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4B6646A-EADE-452E-AB3C-3E45B409984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9E6CD6-02D7-4169-8BFE-1A3740AA4FD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02A437-3ABE-4FE7-A988-6A48CDBCFA1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BC1700-5B11-4DE8-A8F1-21A93876980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AC6F931-8208-493B-B078-CEB09808D9D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44010F2-53E7-4FA4-9A65-4E5DC6466B5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E3A255-C3D9-4229-8A49-89104A75DE6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09F767D-8783-41AD-914F-4E9700AAAD6B}"/>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45623B5-66E8-429E-B742-5A7534723C4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5E62B43-C7B7-46F0-911E-888E8050E407}"/>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629CA18-9A1C-456E-920E-D6B0FAD12D2F}"/>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ED1CCB6-5D47-4489-996F-435FAF32C76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1150EE2-B34C-4105-9EFF-5532919A83F4}"/>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FE7D304-AF7E-42A9-A7CA-04BCC7B0F8AB}"/>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C536EFA-B1F7-425A-A070-10B89319B6E5}"/>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BD55421-3EF9-4663-B8A6-A2E3CCE7588C}"/>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DF157DD-316E-4122-B980-7228639EE6A7}"/>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FB95BE5-2D36-434B-ADFD-EA7FACE8A97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61A7F0B-FCA7-4DEB-9325-384122A187B5}"/>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2A480AC-257F-42D8-9EA2-55A6D40D0B9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67F7D7A-37CA-4420-92BF-A7C06EB2AB8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D52298E8-6FD9-48EE-BCA7-942C615733FF}"/>
            </a:ext>
          </a:extLst>
        </xdr:cNvPr>
        <xdr:cNvCxnSpPr/>
      </xdr:nvCxnSpPr>
      <xdr:spPr>
        <a:xfrm flipV="1">
          <a:off x="4086225" y="553484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373BEE8C-D103-40A5-8477-0B9C0C18507A}"/>
            </a:ext>
          </a:extLst>
        </xdr:cNvPr>
        <xdr:cNvSpPr txBox="1"/>
      </xdr:nvSpPr>
      <xdr:spPr>
        <a:xfrm>
          <a:off x="412496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190834B2-95A1-41D0-BBEB-A403EF85E55D}"/>
            </a:ext>
          </a:extLst>
        </xdr:cNvPr>
        <xdr:cNvCxnSpPr/>
      </xdr:nvCxnSpPr>
      <xdr:spPr>
        <a:xfrm>
          <a:off x="402082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64A9680-CF4A-416B-8843-E256896D584C}"/>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B01F2BA-21F2-41A0-AB1E-E6971E47D204}"/>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CDD041CA-C56D-473E-B699-FBE0EC7FB32C}"/>
            </a:ext>
          </a:extLst>
        </xdr:cNvPr>
        <xdr:cNvSpPr txBox="1"/>
      </xdr:nvSpPr>
      <xdr:spPr>
        <a:xfrm>
          <a:off x="4124960" y="6470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74AF1E7E-2754-492B-B20C-D62047614C2F}"/>
            </a:ext>
          </a:extLst>
        </xdr:cNvPr>
        <xdr:cNvSpPr/>
      </xdr:nvSpPr>
      <xdr:spPr>
        <a:xfrm>
          <a:off x="4036060" y="6492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3D85AC91-D023-4A46-9F74-368F05AA0B09}"/>
            </a:ext>
          </a:extLst>
        </xdr:cNvPr>
        <xdr:cNvSpPr/>
      </xdr:nvSpPr>
      <xdr:spPr>
        <a:xfrm>
          <a:off x="3312160" y="6488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B0436FCC-7AF2-49FE-B425-1B0320B1024A}"/>
            </a:ext>
          </a:extLst>
        </xdr:cNvPr>
        <xdr:cNvSpPr/>
      </xdr:nvSpPr>
      <xdr:spPr>
        <a:xfrm>
          <a:off x="25146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5A1F7062-EF90-4AD4-A241-5A3BA3041D6A}"/>
            </a:ext>
          </a:extLst>
        </xdr:cNvPr>
        <xdr:cNvSpPr/>
      </xdr:nvSpPr>
      <xdr:spPr>
        <a:xfrm>
          <a:off x="1739900" y="64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BEB82E40-3A05-43FF-B39A-0228799A39DC}"/>
            </a:ext>
          </a:extLst>
        </xdr:cNvPr>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90B8B3-257A-47A0-9FB0-E5F81576122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93D08FF-7397-4660-B97E-E438210E773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B594CE6-1100-4C62-9BB6-023A9FC8EBD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15D86B-2C92-4C8A-A18F-B7B7BB29DC0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AB99E2A-8F3D-47FD-B334-127C2422979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4" name="楕円 73">
          <a:extLst>
            <a:ext uri="{FF2B5EF4-FFF2-40B4-BE49-F238E27FC236}">
              <a16:creationId xmlns:a16="http://schemas.microsoft.com/office/drawing/2014/main" id="{854D52C9-7269-4010-BC17-1BB83A68B0A6}"/>
            </a:ext>
          </a:extLst>
        </xdr:cNvPr>
        <xdr:cNvSpPr/>
      </xdr:nvSpPr>
      <xdr:spPr>
        <a:xfrm>
          <a:off x="403606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105427</xdr:rowOff>
    </xdr:from>
    <xdr:ext cx="405111" cy="259045"/>
    <xdr:sp macro="" textlink="">
      <xdr:nvSpPr>
        <xdr:cNvPr id="75" name="【道路】&#10;有形固定資産減価償却率該当値テキスト">
          <a:extLst>
            <a:ext uri="{FF2B5EF4-FFF2-40B4-BE49-F238E27FC236}">
              <a16:creationId xmlns:a16="http://schemas.microsoft.com/office/drawing/2014/main" id="{CA269EBB-2B92-4BB4-9005-E3B5C68EC79E}"/>
            </a:ext>
          </a:extLst>
        </xdr:cNvPr>
        <xdr:cNvSpPr txBox="1"/>
      </xdr:nvSpPr>
      <xdr:spPr>
        <a:xfrm>
          <a:off x="412496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6" name="楕円 75">
          <a:extLst>
            <a:ext uri="{FF2B5EF4-FFF2-40B4-BE49-F238E27FC236}">
              <a16:creationId xmlns:a16="http://schemas.microsoft.com/office/drawing/2014/main" id="{F2DC3052-5E72-48F4-A201-0EED13E589F1}"/>
            </a:ext>
          </a:extLst>
        </xdr:cNvPr>
        <xdr:cNvSpPr/>
      </xdr:nvSpPr>
      <xdr:spPr>
        <a:xfrm>
          <a:off x="3312160" y="6461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141515</xdr:rowOff>
    </xdr:to>
    <xdr:cxnSp macro="">
      <xdr:nvCxnSpPr>
        <xdr:cNvPr id="77" name="直線コネクタ 76">
          <a:extLst>
            <a:ext uri="{FF2B5EF4-FFF2-40B4-BE49-F238E27FC236}">
              <a16:creationId xmlns:a16="http://schemas.microsoft.com/office/drawing/2014/main" id="{C3B33F6A-7D4B-43B4-9E72-93C360984FCE}"/>
            </a:ext>
          </a:extLst>
        </xdr:cNvPr>
        <xdr:cNvCxnSpPr/>
      </xdr:nvCxnSpPr>
      <xdr:spPr>
        <a:xfrm flipV="1">
          <a:off x="3355340" y="6503670"/>
          <a:ext cx="7315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18869</xdr:rowOff>
    </xdr:from>
    <xdr:to>
      <xdr:col>15</xdr:col>
      <xdr:colOff>101600</xdr:colOff>
      <xdr:row>38</xdr:row>
      <xdr:rowOff>120469</xdr:rowOff>
    </xdr:to>
    <xdr:sp macro="" textlink="">
      <xdr:nvSpPr>
        <xdr:cNvPr id="78" name="楕円 77">
          <a:extLst>
            <a:ext uri="{FF2B5EF4-FFF2-40B4-BE49-F238E27FC236}">
              <a16:creationId xmlns:a16="http://schemas.microsoft.com/office/drawing/2014/main" id="{E00A0718-7F55-41F5-B1A3-8A974244BCA3}"/>
            </a:ext>
          </a:extLst>
        </xdr:cNvPr>
        <xdr:cNvSpPr/>
      </xdr:nvSpPr>
      <xdr:spPr>
        <a:xfrm>
          <a:off x="2514600" y="63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141515</xdr:rowOff>
    </xdr:to>
    <xdr:cxnSp macro="">
      <xdr:nvCxnSpPr>
        <xdr:cNvPr id="79" name="直線コネクタ 78">
          <a:extLst>
            <a:ext uri="{FF2B5EF4-FFF2-40B4-BE49-F238E27FC236}">
              <a16:creationId xmlns:a16="http://schemas.microsoft.com/office/drawing/2014/main" id="{AF118079-4FD8-4124-9AE5-D4BFAC8357E1}"/>
            </a:ext>
          </a:extLst>
        </xdr:cNvPr>
        <xdr:cNvCxnSpPr/>
      </xdr:nvCxnSpPr>
      <xdr:spPr>
        <a:xfrm>
          <a:off x="2565400" y="6439989"/>
          <a:ext cx="78994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157661</xdr:rowOff>
    </xdr:from>
    <xdr:to>
      <xdr:col>10</xdr:col>
      <xdr:colOff>165100</xdr:colOff>
      <xdr:row>38</xdr:row>
      <xdr:rowOff>87812</xdr:rowOff>
    </xdr:to>
    <xdr:sp macro="" textlink="">
      <xdr:nvSpPr>
        <xdr:cNvPr id="80" name="楕円 79">
          <a:extLst>
            <a:ext uri="{FF2B5EF4-FFF2-40B4-BE49-F238E27FC236}">
              <a16:creationId xmlns:a16="http://schemas.microsoft.com/office/drawing/2014/main" id="{CE6A4447-02F7-45F8-9E73-5BDC11F09E37}"/>
            </a:ext>
          </a:extLst>
        </xdr:cNvPr>
        <xdr:cNvSpPr/>
      </xdr:nvSpPr>
      <xdr:spPr>
        <a:xfrm>
          <a:off x="1739900" y="636034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37012</xdr:rowOff>
    </xdr:from>
    <xdr:to>
      <xdr:col>15</xdr:col>
      <xdr:colOff>50800</xdr:colOff>
      <xdr:row>38</xdr:row>
      <xdr:rowOff>69669</xdr:rowOff>
    </xdr:to>
    <xdr:cxnSp macro="">
      <xdr:nvCxnSpPr>
        <xdr:cNvPr id="81" name="直線コネクタ 80">
          <a:extLst>
            <a:ext uri="{FF2B5EF4-FFF2-40B4-BE49-F238E27FC236}">
              <a16:creationId xmlns:a16="http://schemas.microsoft.com/office/drawing/2014/main" id="{BB88F79D-F9FD-4D6C-9C38-8D52E8C128B3}"/>
            </a:ext>
          </a:extLst>
        </xdr:cNvPr>
        <xdr:cNvCxnSpPr/>
      </xdr:nvCxnSpPr>
      <xdr:spPr>
        <a:xfrm>
          <a:off x="1790700" y="640733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125004</xdr:rowOff>
    </xdr:from>
    <xdr:to>
      <xdr:col>6</xdr:col>
      <xdr:colOff>38100</xdr:colOff>
      <xdr:row>38</xdr:row>
      <xdr:rowOff>55155</xdr:rowOff>
    </xdr:to>
    <xdr:sp macro="" textlink="">
      <xdr:nvSpPr>
        <xdr:cNvPr id="82" name="楕円 81">
          <a:extLst>
            <a:ext uri="{FF2B5EF4-FFF2-40B4-BE49-F238E27FC236}">
              <a16:creationId xmlns:a16="http://schemas.microsoft.com/office/drawing/2014/main" id="{FBC63448-9B16-4F2F-AE27-64A7E6C35DE0}"/>
            </a:ext>
          </a:extLst>
        </xdr:cNvPr>
        <xdr:cNvSpPr/>
      </xdr:nvSpPr>
      <xdr:spPr>
        <a:xfrm>
          <a:off x="965200" y="632768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xdr:rowOff>
    </xdr:from>
    <xdr:to>
      <xdr:col>10</xdr:col>
      <xdr:colOff>114300</xdr:colOff>
      <xdr:row>38</xdr:row>
      <xdr:rowOff>37012</xdr:rowOff>
    </xdr:to>
    <xdr:cxnSp macro="">
      <xdr:nvCxnSpPr>
        <xdr:cNvPr id="83" name="直線コネクタ 82">
          <a:extLst>
            <a:ext uri="{FF2B5EF4-FFF2-40B4-BE49-F238E27FC236}">
              <a16:creationId xmlns:a16="http://schemas.microsoft.com/office/drawing/2014/main" id="{2B3D0DEB-D5DC-43FC-B8C7-65AE13742354}"/>
            </a:ext>
          </a:extLst>
        </xdr:cNvPr>
        <xdr:cNvCxnSpPr/>
      </xdr:nvCxnSpPr>
      <xdr:spPr>
        <a:xfrm>
          <a:off x="1008380" y="6374674"/>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8CC8B2C5-DE7B-4827-8E43-A5B21431C5F9}"/>
            </a:ext>
          </a:extLst>
        </xdr:cNvPr>
        <xdr:cNvSpPr txBox="1"/>
      </xdr:nvSpPr>
      <xdr:spPr>
        <a:xfrm>
          <a:off x="317056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2B0DA4E3-231D-42F2-AC3A-E8CBD021AB9F}"/>
            </a:ext>
          </a:extLst>
        </xdr:cNvPr>
        <xdr:cNvSpPr txBox="1"/>
      </xdr:nvSpPr>
      <xdr:spPr>
        <a:xfrm>
          <a:off x="23857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130169A6-8AA4-4D9F-BCD6-389B52D044CC}"/>
            </a:ext>
          </a:extLst>
        </xdr:cNvPr>
        <xdr:cNvSpPr txBox="1"/>
      </xdr:nvSpPr>
      <xdr:spPr>
        <a:xfrm>
          <a:off x="161100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62B0F30E-3C83-4FD7-A042-B0FAB0DA16CA}"/>
            </a:ext>
          </a:extLst>
        </xdr:cNvPr>
        <xdr:cNvSpPr txBox="1"/>
      </xdr:nvSpPr>
      <xdr:spPr>
        <a:xfrm>
          <a:off x="836304" y="64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37391</xdr:rowOff>
    </xdr:from>
    <xdr:ext cx="405111" cy="259045"/>
    <xdr:sp macro="" textlink="">
      <xdr:nvSpPr>
        <xdr:cNvPr id="88" name="n_1mainValue【道路】&#10;有形固定資産減価償却率">
          <a:extLst>
            <a:ext uri="{FF2B5EF4-FFF2-40B4-BE49-F238E27FC236}">
              <a16:creationId xmlns:a16="http://schemas.microsoft.com/office/drawing/2014/main" id="{5268703F-8C92-4109-90FE-9E3D7025FD6C}"/>
            </a:ext>
          </a:extLst>
        </xdr:cNvPr>
        <xdr:cNvSpPr txBox="1"/>
      </xdr:nvSpPr>
      <xdr:spPr>
        <a:xfrm>
          <a:off x="317056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136996</xdr:rowOff>
    </xdr:from>
    <xdr:ext cx="405111" cy="259045"/>
    <xdr:sp macro="" textlink="">
      <xdr:nvSpPr>
        <xdr:cNvPr id="89" name="n_2mainValue【道路】&#10;有形固定資産減価償却率">
          <a:extLst>
            <a:ext uri="{FF2B5EF4-FFF2-40B4-BE49-F238E27FC236}">
              <a16:creationId xmlns:a16="http://schemas.microsoft.com/office/drawing/2014/main" id="{33773F80-C5E3-4D96-A92E-108E019B4BA2}"/>
            </a:ext>
          </a:extLst>
        </xdr:cNvPr>
        <xdr:cNvSpPr txBox="1"/>
      </xdr:nvSpPr>
      <xdr:spPr>
        <a:xfrm>
          <a:off x="2385704" y="617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90" name="n_3mainValue【道路】&#10;有形固定資産減価償却率">
          <a:extLst>
            <a:ext uri="{FF2B5EF4-FFF2-40B4-BE49-F238E27FC236}">
              <a16:creationId xmlns:a16="http://schemas.microsoft.com/office/drawing/2014/main" id="{9C014648-739E-4525-8D4A-36A9126563FB}"/>
            </a:ext>
          </a:extLst>
        </xdr:cNvPr>
        <xdr:cNvSpPr txBox="1"/>
      </xdr:nvSpPr>
      <xdr:spPr>
        <a:xfrm>
          <a:off x="161100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71681</xdr:rowOff>
    </xdr:from>
    <xdr:ext cx="405111" cy="259045"/>
    <xdr:sp macro="" textlink="">
      <xdr:nvSpPr>
        <xdr:cNvPr id="91" name="n_4mainValue【道路】&#10;有形固定資産減価償却率">
          <a:extLst>
            <a:ext uri="{FF2B5EF4-FFF2-40B4-BE49-F238E27FC236}">
              <a16:creationId xmlns:a16="http://schemas.microsoft.com/office/drawing/2014/main" id="{1307BE1B-2CBB-4725-A80E-C6353EAC936E}"/>
            </a:ext>
          </a:extLst>
        </xdr:cNvPr>
        <xdr:cNvSpPr txBox="1"/>
      </xdr:nvSpPr>
      <xdr:spPr>
        <a:xfrm>
          <a:off x="83630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35AFD47-7803-4959-AE72-80E9CE9B513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96675AB-4813-496C-BC42-2F10C9575AC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474627F-6C61-46B2-B476-071AA28846D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CB01B3E-E778-49B9-9821-B281091EF71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A492D16-FF66-42A3-8B8B-FA6586C47B6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C7479DA-F9EF-4A98-93F5-E20CE324805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9445A0F-1E8F-4132-ACE5-01807E11003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6683CAC-0FEA-401E-B0EF-1BC3B03BC10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E568B1B-943F-4CEA-952D-8352885D0E2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904CAA6-D6B9-475F-AD8F-2FD5B6E1A09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854B958-9183-4A43-B057-7D8334B31A26}"/>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2555169-7B1F-41C1-82F0-226C7E67C357}"/>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95F5072-628E-40C3-A262-C22CF4EE2FB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EA7DEAF-2F78-490F-8FD7-8A27C6088155}"/>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5B64FB7-4899-451D-BA50-E9E1BE2C413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CAC47168-0961-40A7-B1AF-CE952472B266}"/>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69327E0-44FD-4E87-8FFD-02CF107DF112}"/>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3B682C3-2E27-4EE6-88B2-160D24DAE736}"/>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C38F2D9-177A-4BB9-A5E7-6937962FA90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96F2768E-5C05-4D37-B1C5-CD01D30E25C3}"/>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1857760-D6D5-40C4-BF45-766956F1C76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29C8707-4F66-4F6A-95FB-A53F10A6705C}"/>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22283AC-6E4A-4A44-B162-91D349F7411A}"/>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ADB4ED5E-7D46-47FD-A7DE-413FC6DE1583}"/>
            </a:ext>
          </a:extLst>
        </xdr:cNvPr>
        <xdr:cNvCxnSpPr/>
      </xdr:nvCxnSpPr>
      <xdr:spPr>
        <a:xfrm flipV="1">
          <a:off x="9219565" y="5600829"/>
          <a:ext cx="0" cy="147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2307D461-84B3-4590-8DC6-73DF7021959D}"/>
            </a:ext>
          </a:extLst>
        </xdr:cNvPr>
        <xdr:cNvSpPr txBox="1"/>
      </xdr:nvSpPr>
      <xdr:spPr>
        <a:xfrm>
          <a:off x="9258300" y="70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A8637DC7-F345-4C0C-80B8-9D155138E11A}"/>
            </a:ext>
          </a:extLst>
        </xdr:cNvPr>
        <xdr:cNvCxnSpPr/>
      </xdr:nvCxnSpPr>
      <xdr:spPr>
        <a:xfrm>
          <a:off x="9154160" y="7078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CE261D89-9D22-4C3F-BFB8-35DDD1411437}"/>
            </a:ext>
          </a:extLst>
        </xdr:cNvPr>
        <xdr:cNvSpPr txBox="1"/>
      </xdr:nvSpPr>
      <xdr:spPr>
        <a:xfrm>
          <a:off x="9258300" y="53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A0358ABB-BEBD-4024-858F-E703B8AD43EA}"/>
            </a:ext>
          </a:extLst>
        </xdr:cNvPr>
        <xdr:cNvCxnSpPr/>
      </xdr:nvCxnSpPr>
      <xdr:spPr>
        <a:xfrm>
          <a:off x="9154160" y="5600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FFD96DA3-C023-4AF5-8CA7-E2D88D07B2A6}"/>
            </a:ext>
          </a:extLst>
        </xdr:cNvPr>
        <xdr:cNvSpPr txBox="1"/>
      </xdr:nvSpPr>
      <xdr:spPr>
        <a:xfrm>
          <a:off x="9258300" y="672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F9FCE283-D705-49A1-A7E3-9C9BEF65B225}"/>
            </a:ext>
          </a:extLst>
        </xdr:cNvPr>
        <xdr:cNvSpPr/>
      </xdr:nvSpPr>
      <xdr:spPr>
        <a:xfrm>
          <a:off x="9192260" y="6870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D75EDCEC-A21D-4C67-8BC5-8A59AEA13359}"/>
            </a:ext>
          </a:extLst>
        </xdr:cNvPr>
        <xdr:cNvSpPr/>
      </xdr:nvSpPr>
      <xdr:spPr>
        <a:xfrm>
          <a:off x="8445500" y="6874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6E8BE1CC-C740-4CBC-8709-1A7BD7A954DC}"/>
            </a:ext>
          </a:extLst>
        </xdr:cNvPr>
        <xdr:cNvSpPr/>
      </xdr:nvSpPr>
      <xdr:spPr>
        <a:xfrm>
          <a:off x="7670800" y="686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9B8A3B88-27AC-4145-8B9B-0545037C4918}"/>
            </a:ext>
          </a:extLst>
        </xdr:cNvPr>
        <xdr:cNvSpPr/>
      </xdr:nvSpPr>
      <xdr:spPr>
        <a:xfrm>
          <a:off x="68732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D8329E1F-38E3-44EE-B7C3-97803617FF18}"/>
            </a:ext>
          </a:extLst>
        </xdr:cNvPr>
        <xdr:cNvSpPr/>
      </xdr:nvSpPr>
      <xdr:spPr>
        <a:xfrm>
          <a:off x="609854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2D62DFD-3483-4C13-A0F0-538B79ABD45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1FC23EF-90DD-4C76-8D23-C92D6161769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F899CEA-59AF-432E-BF63-3AB3178191E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B6F68E4-4589-4B30-8691-2A7DA2E4C8E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1EAD6CA-0C60-4D92-8729-3D12E3D3281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30997</xdr:rowOff>
    </xdr:from>
    <xdr:to>
      <xdr:col>55</xdr:col>
      <xdr:colOff>50800</xdr:colOff>
      <xdr:row>41</xdr:row>
      <xdr:rowOff>132597</xdr:rowOff>
    </xdr:to>
    <xdr:sp macro="" textlink="">
      <xdr:nvSpPr>
        <xdr:cNvPr id="131" name="楕円 130">
          <a:extLst>
            <a:ext uri="{FF2B5EF4-FFF2-40B4-BE49-F238E27FC236}">
              <a16:creationId xmlns:a16="http://schemas.microsoft.com/office/drawing/2014/main" id="{44250998-4C51-4C9B-B179-12BDC52F3D97}"/>
            </a:ext>
          </a:extLst>
        </xdr:cNvPr>
        <xdr:cNvSpPr/>
      </xdr:nvSpPr>
      <xdr:spPr>
        <a:xfrm>
          <a:off x="9192260" y="69042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9424</xdr:rowOff>
    </xdr:from>
    <xdr:ext cx="534377" cy="259045"/>
    <xdr:sp macro="" textlink="">
      <xdr:nvSpPr>
        <xdr:cNvPr id="132" name="【道路】&#10;一人当たり延長該当値テキスト">
          <a:extLst>
            <a:ext uri="{FF2B5EF4-FFF2-40B4-BE49-F238E27FC236}">
              <a16:creationId xmlns:a16="http://schemas.microsoft.com/office/drawing/2014/main" id="{08F751BC-3C83-4724-B717-F0E243EE4744}"/>
            </a:ext>
          </a:extLst>
        </xdr:cNvPr>
        <xdr:cNvSpPr txBox="1"/>
      </xdr:nvSpPr>
      <xdr:spPr>
        <a:xfrm>
          <a:off x="9258300" y="688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37857</xdr:rowOff>
    </xdr:from>
    <xdr:to>
      <xdr:col>50</xdr:col>
      <xdr:colOff>165100</xdr:colOff>
      <xdr:row>41</xdr:row>
      <xdr:rowOff>139457</xdr:rowOff>
    </xdr:to>
    <xdr:sp macro="" textlink="">
      <xdr:nvSpPr>
        <xdr:cNvPr id="133" name="楕円 132">
          <a:extLst>
            <a:ext uri="{FF2B5EF4-FFF2-40B4-BE49-F238E27FC236}">
              <a16:creationId xmlns:a16="http://schemas.microsoft.com/office/drawing/2014/main" id="{7722FCCF-5620-4D75-AF77-73D4966D7403}"/>
            </a:ext>
          </a:extLst>
        </xdr:cNvPr>
        <xdr:cNvSpPr/>
      </xdr:nvSpPr>
      <xdr:spPr>
        <a:xfrm>
          <a:off x="8445500" y="69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81797</xdr:rowOff>
    </xdr:from>
    <xdr:to>
      <xdr:col>55</xdr:col>
      <xdr:colOff>0</xdr:colOff>
      <xdr:row>41</xdr:row>
      <xdr:rowOff>88657</xdr:rowOff>
    </xdr:to>
    <xdr:cxnSp macro="">
      <xdr:nvCxnSpPr>
        <xdr:cNvPr id="134" name="直線コネクタ 133">
          <a:extLst>
            <a:ext uri="{FF2B5EF4-FFF2-40B4-BE49-F238E27FC236}">
              <a16:creationId xmlns:a16="http://schemas.microsoft.com/office/drawing/2014/main" id="{2EA12DA5-0BD3-444A-9F98-07F13A02262B}"/>
            </a:ext>
          </a:extLst>
        </xdr:cNvPr>
        <xdr:cNvCxnSpPr/>
      </xdr:nvCxnSpPr>
      <xdr:spPr>
        <a:xfrm flipV="1">
          <a:off x="8496300" y="6955037"/>
          <a:ext cx="7239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32855</xdr:rowOff>
    </xdr:from>
    <xdr:to>
      <xdr:col>46</xdr:col>
      <xdr:colOff>38100</xdr:colOff>
      <xdr:row>41</xdr:row>
      <xdr:rowOff>134455</xdr:rowOff>
    </xdr:to>
    <xdr:sp macro="" textlink="">
      <xdr:nvSpPr>
        <xdr:cNvPr id="135" name="楕円 134">
          <a:extLst>
            <a:ext uri="{FF2B5EF4-FFF2-40B4-BE49-F238E27FC236}">
              <a16:creationId xmlns:a16="http://schemas.microsoft.com/office/drawing/2014/main" id="{28E26EF2-1D3B-4E5D-B534-F888C7A1EDEF}"/>
            </a:ext>
          </a:extLst>
        </xdr:cNvPr>
        <xdr:cNvSpPr/>
      </xdr:nvSpPr>
      <xdr:spPr>
        <a:xfrm>
          <a:off x="7670800" y="6906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83655</xdr:rowOff>
    </xdr:from>
    <xdr:to>
      <xdr:col>50</xdr:col>
      <xdr:colOff>114300</xdr:colOff>
      <xdr:row>41</xdr:row>
      <xdr:rowOff>88657</xdr:rowOff>
    </xdr:to>
    <xdr:cxnSp macro="">
      <xdr:nvCxnSpPr>
        <xdr:cNvPr id="136" name="直線コネクタ 135">
          <a:extLst>
            <a:ext uri="{FF2B5EF4-FFF2-40B4-BE49-F238E27FC236}">
              <a16:creationId xmlns:a16="http://schemas.microsoft.com/office/drawing/2014/main" id="{22975C61-0E5E-47AA-B7AF-EF990D8E3CF6}"/>
            </a:ext>
          </a:extLst>
        </xdr:cNvPr>
        <xdr:cNvCxnSpPr/>
      </xdr:nvCxnSpPr>
      <xdr:spPr>
        <a:xfrm>
          <a:off x="7713980" y="6956895"/>
          <a:ext cx="78232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32784</xdr:rowOff>
    </xdr:from>
    <xdr:to>
      <xdr:col>41</xdr:col>
      <xdr:colOff>101600</xdr:colOff>
      <xdr:row>41</xdr:row>
      <xdr:rowOff>134384</xdr:rowOff>
    </xdr:to>
    <xdr:sp macro="" textlink="">
      <xdr:nvSpPr>
        <xdr:cNvPr id="137" name="楕円 136">
          <a:extLst>
            <a:ext uri="{FF2B5EF4-FFF2-40B4-BE49-F238E27FC236}">
              <a16:creationId xmlns:a16="http://schemas.microsoft.com/office/drawing/2014/main" id="{3E740D49-1C06-4575-8962-B11203D17CC8}"/>
            </a:ext>
          </a:extLst>
        </xdr:cNvPr>
        <xdr:cNvSpPr/>
      </xdr:nvSpPr>
      <xdr:spPr>
        <a:xfrm>
          <a:off x="6873240" y="690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83584</xdr:rowOff>
    </xdr:from>
    <xdr:to>
      <xdr:col>45</xdr:col>
      <xdr:colOff>177800</xdr:colOff>
      <xdr:row>41</xdr:row>
      <xdr:rowOff>83655</xdr:rowOff>
    </xdr:to>
    <xdr:cxnSp macro="">
      <xdr:nvCxnSpPr>
        <xdr:cNvPr id="138" name="直線コネクタ 137">
          <a:extLst>
            <a:ext uri="{FF2B5EF4-FFF2-40B4-BE49-F238E27FC236}">
              <a16:creationId xmlns:a16="http://schemas.microsoft.com/office/drawing/2014/main" id="{5CCA5446-B86A-465A-9910-26FEDD056819}"/>
            </a:ext>
          </a:extLst>
        </xdr:cNvPr>
        <xdr:cNvCxnSpPr/>
      </xdr:nvCxnSpPr>
      <xdr:spPr>
        <a:xfrm>
          <a:off x="6924040" y="6956824"/>
          <a:ext cx="78994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34912</xdr:rowOff>
    </xdr:from>
    <xdr:to>
      <xdr:col>36</xdr:col>
      <xdr:colOff>165100</xdr:colOff>
      <xdr:row>41</xdr:row>
      <xdr:rowOff>136512</xdr:rowOff>
    </xdr:to>
    <xdr:sp macro="" textlink="">
      <xdr:nvSpPr>
        <xdr:cNvPr id="139" name="楕円 138">
          <a:extLst>
            <a:ext uri="{FF2B5EF4-FFF2-40B4-BE49-F238E27FC236}">
              <a16:creationId xmlns:a16="http://schemas.microsoft.com/office/drawing/2014/main" id="{C8BFE120-3C59-40C3-87FF-423528C1627A}"/>
            </a:ext>
          </a:extLst>
        </xdr:cNvPr>
        <xdr:cNvSpPr/>
      </xdr:nvSpPr>
      <xdr:spPr>
        <a:xfrm>
          <a:off x="6098540" y="69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83584</xdr:rowOff>
    </xdr:from>
    <xdr:to>
      <xdr:col>41</xdr:col>
      <xdr:colOff>50800</xdr:colOff>
      <xdr:row>41</xdr:row>
      <xdr:rowOff>85712</xdr:rowOff>
    </xdr:to>
    <xdr:cxnSp macro="">
      <xdr:nvCxnSpPr>
        <xdr:cNvPr id="140" name="直線コネクタ 139">
          <a:extLst>
            <a:ext uri="{FF2B5EF4-FFF2-40B4-BE49-F238E27FC236}">
              <a16:creationId xmlns:a16="http://schemas.microsoft.com/office/drawing/2014/main" id="{FF7D1433-C51D-463D-BF83-EF7ED653AD0C}"/>
            </a:ext>
          </a:extLst>
        </xdr:cNvPr>
        <xdr:cNvCxnSpPr/>
      </xdr:nvCxnSpPr>
      <xdr:spPr>
        <a:xfrm flipV="1">
          <a:off x="6149340" y="6956824"/>
          <a:ext cx="7747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5E8F5FC4-3FD6-4B60-8BA7-478DC07D4D99}"/>
            </a:ext>
          </a:extLst>
        </xdr:cNvPr>
        <xdr:cNvSpPr txBox="1"/>
      </xdr:nvSpPr>
      <xdr:spPr>
        <a:xfrm>
          <a:off x="8239271" y="66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ECD5A2ED-F85D-4B7E-A4A4-219E9546EC12}"/>
            </a:ext>
          </a:extLst>
        </xdr:cNvPr>
        <xdr:cNvSpPr txBox="1"/>
      </xdr:nvSpPr>
      <xdr:spPr>
        <a:xfrm>
          <a:off x="7477271" y="66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2D2A7A20-1ABD-4FCE-8DAC-18F5310FF907}"/>
            </a:ext>
          </a:extLst>
        </xdr:cNvPr>
        <xdr:cNvSpPr txBox="1"/>
      </xdr:nvSpPr>
      <xdr:spPr>
        <a:xfrm>
          <a:off x="670257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19C8D1B4-4EC5-4692-A301-60897016637B}"/>
            </a:ext>
          </a:extLst>
        </xdr:cNvPr>
        <xdr:cNvSpPr txBox="1"/>
      </xdr:nvSpPr>
      <xdr:spPr>
        <a:xfrm>
          <a:off x="590501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130584</xdr:rowOff>
    </xdr:from>
    <xdr:ext cx="534377" cy="259045"/>
    <xdr:sp macro="" textlink="">
      <xdr:nvSpPr>
        <xdr:cNvPr id="145" name="n_1mainValue【道路】&#10;一人当たり延長">
          <a:extLst>
            <a:ext uri="{FF2B5EF4-FFF2-40B4-BE49-F238E27FC236}">
              <a16:creationId xmlns:a16="http://schemas.microsoft.com/office/drawing/2014/main" id="{D9F1DF2A-F838-4064-B616-868034823090}"/>
            </a:ext>
          </a:extLst>
        </xdr:cNvPr>
        <xdr:cNvSpPr txBox="1"/>
      </xdr:nvSpPr>
      <xdr:spPr>
        <a:xfrm>
          <a:off x="8239271" y="700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125582</xdr:rowOff>
    </xdr:from>
    <xdr:ext cx="534377" cy="259045"/>
    <xdr:sp macro="" textlink="">
      <xdr:nvSpPr>
        <xdr:cNvPr id="146" name="n_2mainValue【道路】&#10;一人当たり延長">
          <a:extLst>
            <a:ext uri="{FF2B5EF4-FFF2-40B4-BE49-F238E27FC236}">
              <a16:creationId xmlns:a16="http://schemas.microsoft.com/office/drawing/2014/main" id="{65F7D501-E17F-45B2-B40B-9384CE1272C1}"/>
            </a:ext>
          </a:extLst>
        </xdr:cNvPr>
        <xdr:cNvSpPr txBox="1"/>
      </xdr:nvSpPr>
      <xdr:spPr>
        <a:xfrm>
          <a:off x="7477271" y="69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125511</xdr:rowOff>
    </xdr:from>
    <xdr:ext cx="534377" cy="259045"/>
    <xdr:sp macro="" textlink="">
      <xdr:nvSpPr>
        <xdr:cNvPr id="147" name="n_3mainValue【道路】&#10;一人当たり延長">
          <a:extLst>
            <a:ext uri="{FF2B5EF4-FFF2-40B4-BE49-F238E27FC236}">
              <a16:creationId xmlns:a16="http://schemas.microsoft.com/office/drawing/2014/main" id="{B48A5FED-CDA5-4733-AA39-F65B6E9A19A5}"/>
            </a:ext>
          </a:extLst>
        </xdr:cNvPr>
        <xdr:cNvSpPr txBox="1"/>
      </xdr:nvSpPr>
      <xdr:spPr>
        <a:xfrm>
          <a:off x="6702571" y="69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127639</xdr:rowOff>
    </xdr:from>
    <xdr:ext cx="534377" cy="259045"/>
    <xdr:sp macro="" textlink="">
      <xdr:nvSpPr>
        <xdr:cNvPr id="148" name="n_4mainValue【道路】&#10;一人当たり延長">
          <a:extLst>
            <a:ext uri="{FF2B5EF4-FFF2-40B4-BE49-F238E27FC236}">
              <a16:creationId xmlns:a16="http://schemas.microsoft.com/office/drawing/2014/main" id="{5D72EBEA-1057-4143-A811-3622BFD18F38}"/>
            </a:ext>
          </a:extLst>
        </xdr:cNvPr>
        <xdr:cNvSpPr txBox="1"/>
      </xdr:nvSpPr>
      <xdr:spPr>
        <a:xfrm>
          <a:off x="5905011" y="70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00FFF81-8C29-41D1-96B0-B46BB2C302F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8F65DDB-7556-4943-AA52-2D9DBFA838D4}"/>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37FB998-5056-48FF-B0B8-149B05AE305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0E31F67-F4EC-4847-B771-16F508AFED9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1C40EE8-7149-4665-B48C-8B4F241467C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84F2482-C680-4EEB-AA6A-1A049CA08CB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6AD008E-6E8F-436A-A1F4-1206524B320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194697A-883E-425D-A756-815DDBB5B79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6670825-3F9C-4F53-A91A-78625EDD11B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9DCD534-6540-43A2-B29C-431E5FF577E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EFEC231-ABFC-4F13-B3AB-CCCDE494DAA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817F2E0-1C9D-4C4F-8971-14EA56D1AF4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4322B8F-8CAA-465A-9070-0A831D3678B6}"/>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19A499A-4527-40B4-A9A6-4F294CF5D5DD}"/>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431CB42-88BB-4992-BCF2-53A761D3359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2CA5D0D-44D4-46C2-98ED-FCCB5699A48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CD94092-0D92-4D59-9E4C-7DDEF072E6D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96CF0B6-73C6-4BFB-AB8B-18512D6BDCCF}"/>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C342AA3-A58E-456E-AD89-1E93C609BE3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59C72A2-F9D0-46D5-A595-0C99E1659D23}"/>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B4ABB14-05CE-4A66-8F0D-C7AD879D546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C49C087-5B57-46F8-951B-96819D645E86}"/>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66C1BED-0D4C-4EEA-A3A0-20B4CA306FA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48BB568-3442-418F-B776-2A2BFE85F42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A9631BC-2704-47F8-98AC-290B55BCC06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5A275C5B-265D-4507-BD19-831AA0134EDD}"/>
            </a:ext>
          </a:extLst>
        </xdr:cNvPr>
        <xdr:cNvCxnSpPr/>
      </xdr:nvCxnSpPr>
      <xdr:spPr>
        <a:xfrm flipV="1">
          <a:off x="4086225" y="932960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D378042-B44A-4546-A6AF-5BD42BBE7E80}"/>
            </a:ext>
          </a:extLst>
        </xdr:cNvPr>
        <xdr:cNvSpPr txBox="1"/>
      </xdr:nvSpPr>
      <xdr:spPr>
        <a:xfrm>
          <a:off x="412496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81E95853-65E7-4EA2-990E-6F4CF260E993}"/>
            </a:ext>
          </a:extLst>
        </xdr:cNvPr>
        <xdr:cNvCxnSpPr/>
      </xdr:nvCxnSpPr>
      <xdr:spPr>
        <a:xfrm>
          <a:off x="402082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07C0817-DFEA-46A7-A204-2688F310DFDF}"/>
            </a:ext>
          </a:extLst>
        </xdr:cNvPr>
        <xdr:cNvSpPr txBox="1"/>
      </xdr:nvSpPr>
      <xdr:spPr>
        <a:xfrm>
          <a:off x="412496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5AA384E0-035E-41C6-A6B0-7516423EC54A}"/>
            </a:ext>
          </a:extLst>
        </xdr:cNvPr>
        <xdr:cNvCxnSpPr/>
      </xdr:nvCxnSpPr>
      <xdr:spPr>
        <a:xfrm>
          <a:off x="402082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D4694F0-3E75-42AE-9466-39275DCD2FF6}"/>
            </a:ext>
          </a:extLst>
        </xdr:cNvPr>
        <xdr:cNvSpPr txBox="1"/>
      </xdr:nvSpPr>
      <xdr:spPr>
        <a:xfrm>
          <a:off x="412496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26763D23-62C9-4644-85EF-7D53C3CB04A6}"/>
            </a:ext>
          </a:extLst>
        </xdr:cNvPr>
        <xdr:cNvSpPr/>
      </xdr:nvSpPr>
      <xdr:spPr>
        <a:xfrm>
          <a:off x="403606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5A61E7D0-B770-4E50-B879-06E9AA73772C}"/>
            </a:ext>
          </a:extLst>
        </xdr:cNvPr>
        <xdr:cNvSpPr/>
      </xdr:nvSpPr>
      <xdr:spPr>
        <a:xfrm>
          <a:off x="331216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FC76A292-6662-4D0D-8A52-7BA6F08C7F47}"/>
            </a:ext>
          </a:extLst>
        </xdr:cNvPr>
        <xdr:cNvSpPr/>
      </xdr:nvSpPr>
      <xdr:spPr>
        <a:xfrm>
          <a:off x="25146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F57C9D8B-A803-4404-8122-1AE576E79CD2}"/>
            </a:ext>
          </a:extLst>
        </xdr:cNvPr>
        <xdr:cNvSpPr/>
      </xdr:nvSpPr>
      <xdr:spPr>
        <a:xfrm>
          <a:off x="173990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8E0278DB-74B9-4E88-B7A5-F340DFEE89DD}"/>
            </a:ext>
          </a:extLst>
        </xdr:cNvPr>
        <xdr:cNvSpPr/>
      </xdr:nvSpPr>
      <xdr:spPr>
        <a:xfrm>
          <a:off x="96520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EAE4E89-8AEC-4C43-94DE-944DAE906F4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582BF0E-E5D4-4B44-B767-1BA9CCAD8557}"/>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64CEE65-8CC2-4368-B7B7-D7B073AC5E1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3E09A83-BD30-4828-88EB-8029FFF3AEA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71C8F98-01BE-4228-BC24-271332D5957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90" name="楕円 189">
          <a:extLst>
            <a:ext uri="{FF2B5EF4-FFF2-40B4-BE49-F238E27FC236}">
              <a16:creationId xmlns:a16="http://schemas.microsoft.com/office/drawing/2014/main" id="{44797C79-4344-4FA3-99FA-586A5A48C0BD}"/>
            </a:ext>
          </a:extLst>
        </xdr:cNvPr>
        <xdr:cNvSpPr/>
      </xdr:nvSpPr>
      <xdr:spPr>
        <a:xfrm>
          <a:off x="4036060" y="99901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122300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1985375-CF82-4784-B2EA-34EA66182891}"/>
            </a:ext>
          </a:extLst>
        </xdr:cNvPr>
        <xdr:cNvSpPr txBox="1"/>
      </xdr:nvSpPr>
      <xdr:spPr>
        <a:xfrm>
          <a:off x="4124960" y="984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92" name="楕円 191">
          <a:extLst>
            <a:ext uri="{FF2B5EF4-FFF2-40B4-BE49-F238E27FC236}">
              <a16:creationId xmlns:a16="http://schemas.microsoft.com/office/drawing/2014/main" id="{AE2FA5B0-9482-4523-9988-0B61AFBC5A63}"/>
            </a:ext>
          </a:extLst>
        </xdr:cNvPr>
        <xdr:cNvSpPr/>
      </xdr:nvSpPr>
      <xdr:spPr>
        <a:xfrm>
          <a:off x="3312160" y="996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150223</xdr:rowOff>
    </xdr:to>
    <xdr:cxnSp macro="">
      <xdr:nvCxnSpPr>
        <xdr:cNvPr id="193" name="直線コネクタ 192">
          <a:extLst>
            <a:ext uri="{FF2B5EF4-FFF2-40B4-BE49-F238E27FC236}">
              <a16:creationId xmlns:a16="http://schemas.microsoft.com/office/drawing/2014/main" id="{0EEA5D85-1167-4804-9264-4A849C774098}"/>
            </a:ext>
          </a:extLst>
        </xdr:cNvPr>
        <xdr:cNvCxnSpPr/>
      </xdr:nvCxnSpPr>
      <xdr:spPr>
        <a:xfrm>
          <a:off x="3355340" y="10013225"/>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94" name="楕円 193">
          <a:extLst>
            <a:ext uri="{FF2B5EF4-FFF2-40B4-BE49-F238E27FC236}">
              <a16:creationId xmlns:a16="http://schemas.microsoft.com/office/drawing/2014/main" id="{9A9A53EB-96F0-4FC8-B7D0-46CB844615DE}"/>
            </a:ext>
          </a:extLst>
        </xdr:cNvPr>
        <xdr:cNvSpPr/>
      </xdr:nvSpPr>
      <xdr:spPr>
        <a:xfrm>
          <a:off x="2514600" y="993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94706</xdr:rowOff>
    </xdr:from>
    <xdr:to>
      <xdr:col>19</xdr:col>
      <xdr:colOff>177800</xdr:colOff>
      <xdr:row>59</xdr:row>
      <xdr:rowOff>122465</xdr:rowOff>
    </xdr:to>
    <xdr:cxnSp macro="">
      <xdr:nvCxnSpPr>
        <xdr:cNvPr id="195" name="直線コネクタ 194">
          <a:extLst>
            <a:ext uri="{FF2B5EF4-FFF2-40B4-BE49-F238E27FC236}">
              <a16:creationId xmlns:a16="http://schemas.microsoft.com/office/drawing/2014/main" id="{499ACC98-05CA-4A21-9CE9-C8E56556B6E9}"/>
            </a:ext>
          </a:extLst>
        </xdr:cNvPr>
        <xdr:cNvCxnSpPr/>
      </xdr:nvCxnSpPr>
      <xdr:spPr>
        <a:xfrm>
          <a:off x="2565400" y="9985466"/>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96" name="楕円 195">
          <a:extLst>
            <a:ext uri="{FF2B5EF4-FFF2-40B4-BE49-F238E27FC236}">
              <a16:creationId xmlns:a16="http://schemas.microsoft.com/office/drawing/2014/main" id="{C2589E28-F28A-456F-A99B-711004B9226B}"/>
            </a:ext>
          </a:extLst>
        </xdr:cNvPr>
        <xdr:cNvSpPr/>
      </xdr:nvSpPr>
      <xdr:spPr>
        <a:xfrm>
          <a:off x="1739900" y="99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66947</xdr:rowOff>
    </xdr:from>
    <xdr:to>
      <xdr:col>15</xdr:col>
      <xdr:colOff>50800</xdr:colOff>
      <xdr:row>59</xdr:row>
      <xdr:rowOff>94706</xdr:rowOff>
    </xdr:to>
    <xdr:cxnSp macro="">
      <xdr:nvCxnSpPr>
        <xdr:cNvPr id="197" name="直線コネクタ 196">
          <a:extLst>
            <a:ext uri="{FF2B5EF4-FFF2-40B4-BE49-F238E27FC236}">
              <a16:creationId xmlns:a16="http://schemas.microsoft.com/office/drawing/2014/main" id="{AFCD4FB5-05C9-40B4-B0D6-7BD178FD8FD6}"/>
            </a:ext>
          </a:extLst>
        </xdr:cNvPr>
        <xdr:cNvCxnSpPr/>
      </xdr:nvCxnSpPr>
      <xdr:spPr>
        <a:xfrm>
          <a:off x="1790700" y="9957707"/>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141877</xdr:rowOff>
    </xdr:from>
    <xdr:to>
      <xdr:col>6</xdr:col>
      <xdr:colOff>38100</xdr:colOff>
      <xdr:row>60</xdr:row>
      <xdr:rowOff>72027</xdr:rowOff>
    </xdr:to>
    <xdr:sp macro="" textlink="">
      <xdr:nvSpPr>
        <xdr:cNvPr id="198" name="楕円 197">
          <a:extLst>
            <a:ext uri="{FF2B5EF4-FFF2-40B4-BE49-F238E27FC236}">
              <a16:creationId xmlns:a16="http://schemas.microsoft.com/office/drawing/2014/main" id="{959D266C-CDAF-468A-A655-4938F4CD346D}"/>
            </a:ext>
          </a:extLst>
        </xdr:cNvPr>
        <xdr:cNvSpPr/>
      </xdr:nvSpPr>
      <xdr:spPr>
        <a:xfrm>
          <a:off x="965200" y="10032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66947</xdr:rowOff>
    </xdr:from>
    <xdr:to>
      <xdr:col>10</xdr:col>
      <xdr:colOff>114300</xdr:colOff>
      <xdr:row>60</xdr:row>
      <xdr:rowOff>21227</xdr:rowOff>
    </xdr:to>
    <xdr:cxnSp macro="">
      <xdr:nvCxnSpPr>
        <xdr:cNvPr id="199" name="直線コネクタ 198">
          <a:extLst>
            <a:ext uri="{FF2B5EF4-FFF2-40B4-BE49-F238E27FC236}">
              <a16:creationId xmlns:a16="http://schemas.microsoft.com/office/drawing/2014/main" id="{74B4B016-B9CB-471D-BBC7-FB51E55731EB}"/>
            </a:ext>
          </a:extLst>
        </xdr:cNvPr>
        <xdr:cNvCxnSpPr/>
      </xdr:nvCxnSpPr>
      <xdr:spPr>
        <a:xfrm flipV="1">
          <a:off x="1008380" y="9957707"/>
          <a:ext cx="7823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AA02A90-A3B2-4C05-9941-7AEC3C1BAF3B}"/>
            </a:ext>
          </a:extLst>
        </xdr:cNvPr>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B14711CB-870E-4487-B12E-1FD5C741AA87}"/>
            </a:ext>
          </a:extLst>
        </xdr:cNvPr>
        <xdr:cNvSpPr txBox="1"/>
      </xdr:nvSpPr>
      <xdr:spPr>
        <a:xfrm>
          <a:off x="23857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CA85A14-1B87-4382-A01C-2997B87979C7}"/>
            </a:ext>
          </a:extLst>
        </xdr:cNvPr>
        <xdr:cNvSpPr txBox="1"/>
      </xdr:nvSpPr>
      <xdr:spPr>
        <a:xfrm>
          <a:off x="16110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1B6B46E-FD60-4102-B3C2-BB2753238530}"/>
            </a:ext>
          </a:extLst>
        </xdr:cNvPr>
        <xdr:cNvSpPr txBox="1"/>
      </xdr:nvSpPr>
      <xdr:spPr>
        <a:xfrm>
          <a:off x="8363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33D6638-E891-4680-931C-9CA594507D8C}"/>
            </a:ext>
          </a:extLst>
        </xdr:cNvPr>
        <xdr:cNvSpPr txBox="1"/>
      </xdr:nvSpPr>
      <xdr:spPr>
        <a:xfrm>
          <a:off x="3170564" y="974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162033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8FD3E53-B416-4257-A626-E35F537539D8}"/>
            </a:ext>
          </a:extLst>
        </xdr:cNvPr>
        <xdr:cNvSpPr txBox="1"/>
      </xdr:nvSpPr>
      <xdr:spPr>
        <a:xfrm>
          <a:off x="238570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981BD9E-71F0-497D-9867-5918A58F599C}"/>
            </a:ext>
          </a:extLst>
        </xdr:cNvPr>
        <xdr:cNvSpPr txBox="1"/>
      </xdr:nvSpPr>
      <xdr:spPr>
        <a:xfrm>
          <a:off x="161100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88554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F328B3C-7D0A-4E8E-BB80-EB87594DE3CD}"/>
            </a:ext>
          </a:extLst>
        </xdr:cNvPr>
        <xdr:cNvSpPr txBox="1"/>
      </xdr:nvSpPr>
      <xdr:spPr>
        <a:xfrm>
          <a:off x="836304"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F219881-C47B-4533-A99D-211F3948F22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CBFA193-9963-422C-81DD-2147452544F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5F823C6-BEC9-47B3-9258-59106046606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52DEF2F-3D66-47BF-AA83-300662D77D9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0AB96BC-8832-4EFA-8853-1D1F811E2EF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560C3FF-2C77-4E44-86B4-BB627687B7D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F07B33F-A16F-47EE-A81D-A6209E70366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EAA6259-7045-4A3F-936F-56F30475768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DF9C8D6-B9AB-45AA-82D3-2F72029D598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E37F5FF-F3D1-4F05-85BD-56202E85D78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EF5969BF-70B4-4A75-BF51-9F475A8F26FB}"/>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565ADFF-A5C2-4E0C-A9F4-A6178B6A980A}"/>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A1912B6B-5B4C-41B6-92E9-E647041BA626}"/>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2768F377-2668-4A76-AC1C-D40856F1802A}"/>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5FFC4984-ECD6-4876-9072-3A3AABF64866}"/>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20504E66-4544-4FDB-8B4D-26C2A49981FF}"/>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B7517E9-0D8A-45BD-A42E-B320BD7A3EC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A05CE808-443B-45CA-BAA4-DB887C3BC9A1}"/>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542C548-82AC-465A-991D-7686DD1CFCF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245EFA3F-6CD7-4A4D-970D-6605EAC4AECB}"/>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DE6A077-A014-4162-AED2-55B7D1D6B50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8407C7DB-EEA1-4A3D-AA41-ADC9D4F4CE94}"/>
            </a:ext>
          </a:extLst>
        </xdr:cNvPr>
        <xdr:cNvCxnSpPr/>
      </xdr:nvCxnSpPr>
      <xdr:spPr>
        <a:xfrm flipV="1">
          <a:off x="9219565" y="9411728"/>
          <a:ext cx="0" cy="131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C223C8CA-6D00-42BC-86DA-6B474544D97A}"/>
            </a:ext>
          </a:extLst>
        </xdr:cNvPr>
        <xdr:cNvSpPr txBox="1"/>
      </xdr:nvSpPr>
      <xdr:spPr>
        <a:xfrm>
          <a:off x="9258300" y="107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D2C3BBB2-BF86-4886-9175-43EDE2F6ADF9}"/>
            </a:ext>
          </a:extLst>
        </xdr:cNvPr>
        <xdr:cNvCxnSpPr/>
      </xdr:nvCxnSpPr>
      <xdr:spPr>
        <a:xfrm>
          <a:off x="9154160" y="10731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448FCE74-11BA-488E-BCD3-13FD824BDBAC}"/>
            </a:ext>
          </a:extLst>
        </xdr:cNvPr>
        <xdr:cNvSpPr txBox="1"/>
      </xdr:nvSpPr>
      <xdr:spPr>
        <a:xfrm>
          <a:off x="9258300" y="9194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F51D55B0-9420-44A8-A0F6-B20A2087F60B}"/>
            </a:ext>
          </a:extLst>
        </xdr:cNvPr>
        <xdr:cNvCxnSpPr/>
      </xdr:nvCxnSpPr>
      <xdr:spPr>
        <a:xfrm>
          <a:off x="9154160" y="9411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879DBA97-5D76-4A19-A1A9-2E01F30E75C0}"/>
            </a:ext>
          </a:extLst>
        </xdr:cNvPr>
        <xdr:cNvSpPr txBox="1"/>
      </xdr:nvSpPr>
      <xdr:spPr>
        <a:xfrm>
          <a:off x="9258300" y="102846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13B338E0-CB9F-479D-8215-F3DD58040832}"/>
            </a:ext>
          </a:extLst>
        </xdr:cNvPr>
        <xdr:cNvSpPr/>
      </xdr:nvSpPr>
      <xdr:spPr>
        <a:xfrm>
          <a:off x="9192260" y="10429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3E93D945-161F-4EB3-AB9D-FA2DDC340CCA}"/>
            </a:ext>
          </a:extLst>
        </xdr:cNvPr>
        <xdr:cNvSpPr/>
      </xdr:nvSpPr>
      <xdr:spPr>
        <a:xfrm>
          <a:off x="8445500" y="103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FBBA515A-7418-4664-B41A-B4B0CDA2B911}"/>
            </a:ext>
          </a:extLst>
        </xdr:cNvPr>
        <xdr:cNvSpPr/>
      </xdr:nvSpPr>
      <xdr:spPr>
        <a:xfrm>
          <a:off x="7670800" y="10442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426F6C6C-05AC-40C8-BB3F-DA2BB3245504}"/>
            </a:ext>
          </a:extLst>
        </xdr:cNvPr>
        <xdr:cNvSpPr/>
      </xdr:nvSpPr>
      <xdr:spPr>
        <a:xfrm>
          <a:off x="68732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5D18289-65BB-4156-A4F8-B4DFB5920CF8}"/>
            </a:ext>
          </a:extLst>
        </xdr:cNvPr>
        <xdr:cNvSpPr/>
      </xdr:nvSpPr>
      <xdr:spPr>
        <a:xfrm>
          <a:off x="6098540" y="104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6E44FDC-E853-487E-8814-B29A7E64091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00501CA-CDE2-45A2-832D-13601028CFE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551ED0A-DC7B-4056-88A4-8226B77A45F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F948B83-7303-4B67-B398-C6607BC2982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6A38E58-D66C-4204-A4B6-C15E75DBA42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25593</xdr:rowOff>
    </xdr:from>
    <xdr:to>
      <xdr:col>55</xdr:col>
      <xdr:colOff>50800</xdr:colOff>
      <xdr:row>63</xdr:row>
      <xdr:rowOff>127193</xdr:rowOff>
    </xdr:to>
    <xdr:sp macro="" textlink="">
      <xdr:nvSpPr>
        <xdr:cNvPr id="245" name="楕円 244">
          <a:extLst>
            <a:ext uri="{FF2B5EF4-FFF2-40B4-BE49-F238E27FC236}">
              <a16:creationId xmlns:a16="http://schemas.microsoft.com/office/drawing/2014/main" id="{F547E18F-1D0D-45D8-BAC7-16DF3942DA93}"/>
            </a:ext>
          </a:extLst>
        </xdr:cNvPr>
        <xdr:cNvSpPr/>
      </xdr:nvSpPr>
      <xdr:spPr>
        <a:xfrm>
          <a:off x="9192260" y="105869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111970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6153EB85-9A2A-4613-A184-102F6C60439E}"/>
            </a:ext>
          </a:extLst>
        </xdr:cNvPr>
        <xdr:cNvSpPr txBox="1"/>
      </xdr:nvSpPr>
      <xdr:spPr>
        <a:xfrm>
          <a:off x="9258300" y="1050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27371</xdr:rowOff>
    </xdr:from>
    <xdr:to>
      <xdr:col>50</xdr:col>
      <xdr:colOff>165100</xdr:colOff>
      <xdr:row>63</xdr:row>
      <xdr:rowOff>128971</xdr:rowOff>
    </xdr:to>
    <xdr:sp macro="" textlink="">
      <xdr:nvSpPr>
        <xdr:cNvPr id="247" name="楕円 246">
          <a:extLst>
            <a:ext uri="{FF2B5EF4-FFF2-40B4-BE49-F238E27FC236}">
              <a16:creationId xmlns:a16="http://schemas.microsoft.com/office/drawing/2014/main" id="{1C642E6D-FD73-4BEC-9ACA-30BEE713E616}"/>
            </a:ext>
          </a:extLst>
        </xdr:cNvPr>
        <xdr:cNvSpPr/>
      </xdr:nvSpPr>
      <xdr:spPr>
        <a:xfrm>
          <a:off x="8445500" y="105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76393</xdr:rowOff>
    </xdr:from>
    <xdr:to>
      <xdr:col>55</xdr:col>
      <xdr:colOff>0</xdr:colOff>
      <xdr:row>63</xdr:row>
      <xdr:rowOff>78171</xdr:rowOff>
    </xdr:to>
    <xdr:cxnSp macro="">
      <xdr:nvCxnSpPr>
        <xdr:cNvPr id="248" name="直線コネクタ 247">
          <a:extLst>
            <a:ext uri="{FF2B5EF4-FFF2-40B4-BE49-F238E27FC236}">
              <a16:creationId xmlns:a16="http://schemas.microsoft.com/office/drawing/2014/main" id="{3B42250F-A3D2-4510-AFF6-80E364167C37}"/>
            </a:ext>
          </a:extLst>
        </xdr:cNvPr>
        <xdr:cNvCxnSpPr/>
      </xdr:nvCxnSpPr>
      <xdr:spPr>
        <a:xfrm flipV="1">
          <a:off x="8496300" y="10637713"/>
          <a:ext cx="7239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29490</xdr:rowOff>
    </xdr:from>
    <xdr:to>
      <xdr:col>46</xdr:col>
      <xdr:colOff>38100</xdr:colOff>
      <xdr:row>63</xdr:row>
      <xdr:rowOff>131090</xdr:rowOff>
    </xdr:to>
    <xdr:sp macro="" textlink="">
      <xdr:nvSpPr>
        <xdr:cNvPr id="249" name="楕円 248">
          <a:extLst>
            <a:ext uri="{FF2B5EF4-FFF2-40B4-BE49-F238E27FC236}">
              <a16:creationId xmlns:a16="http://schemas.microsoft.com/office/drawing/2014/main" id="{B3D554C0-8C75-4445-8F4C-25CD3AAD6D92}"/>
            </a:ext>
          </a:extLst>
        </xdr:cNvPr>
        <xdr:cNvSpPr/>
      </xdr:nvSpPr>
      <xdr:spPr>
        <a:xfrm>
          <a:off x="7670800" y="10590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78171</xdr:rowOff>
    </xdr:from>
    <xdr:to>
      <xdr:col>50</xdr:col>
      <xdr:colOff>114300</xdr:colOff>
      <xdr:row>63</xdr:row>
      <xdr:rowOff>80290</xdr:rowOff>
    </xdr:to>
    <xdr:cxnSp macro="">
      <xdr:nvCxnSpPr>
        <xdr:cNvPr id="250" name="直線コネクタ 249">
          <a:extLst>
            <a:ext uri="{FF2B5EF4-FFF2-40B4-BE49-F238E27FC236}">
              <a16:creationId xmlns:a16="http://schemas.microsoft.com/office/drawing/2014/main" id="{06EABB71-694F-4EA2-9A0D-63C9783AC348}"/>
            </a:ext>
          </a:extLst>
        </xdr:cNvPr>
        <xdr:cNvCxnSpPr/>
      </xdr:nvCxnSpPr>
      <xdr:spPr>
        <a:xfrm flipV="1">
          <a:off x="7713980" y="10639491"/>
          <a:ext cx="78232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29440</xdr:rowOff>
    </xdr:from>
    <xdr:to>
      <xdr:col>41</xdr:col>
      <xdr:colOff>101600</xdr:colOff>
      <xdr:row>63</xdr:row>
      <xdr:rowOff>131040</xdr:rowOff>
    </xdr:to>
    <xdr:sp macro="" textlink="">
      <xdr:nvSpPr>
        <xdr:cNvPr id="251" name="楕円 250">
          <a:extLst>
            <a:ext uri="{FF2B5EF4-FFF2-40B4-BE49-F238E27FC236}">
              <a16:creationId xmlns:a16="http://schemas.microsoft.com/office/drawing/2014/main" id="{5F163528-7149-4A7A-B7B2-72074E811B1A}"/>
            </a:ext>
          </a:extLst>
        </xdr:cNvPr>
        <xdr:cNvSpPr/>
      </xdr:nvSpPr>
      <xdr:spPr>
        <a:xfrm>
          <a:off x="6873240" y="105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80240</xdr:rowOff>
    </xdr:from>
    <xdr:to>
      <xdr:col>45</xdr:col>
      <xdr:colOff>177800</xdr:colOff>
      <xdr:row>63</xdr:row>
      <xdr:rowOff>80290</xdr:rowOff>
    </xdr:to>
    <xdr:cxnSp macro="">
      <xdr:nvCxnSpPr>
        <xdr:cNvPr id="252" name="直線コネクタ 251">
          <a:extLst>
            <a:ext uri="{FF2B5EF4-FFF2-40B4-BE49-F238E27FC236}">
              <a16:creationId xmlns:a16="http://schemas.microsoft.com/office/drawing/2014/main" id="{5299AAA9-162C-48B7-8660-95535BB0706C}"/>
            </a:ext>
          </a:extLst>
        </xdr:cNvPr>
        <xdr:cNvCxnSpPr/>
      </xdr:nvCxnSpPr>
      <xdr:spPr>
        <a:xfrm>
          <a:off x="6924040" y="10641560"/>
          <a:ext cx="78994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47042</xdr:rowOff>
    </xdr:from>
    <xdr:to>
      <xdr:col>36</xdr:col>
      <xdr:colOff>165100</xdr:colOff>
      <xdr:row>63</xdr:row>
      <xdr:rowOff>148642</xdr:rowOff>
    </xdr:to>
    <xdr:sp macro="" textlink="">
      <xdr:nvSpPr>
        <xdr:cNvPr id="253" name="楕円 252">
          <a:extLst>
            <a:ext uri="{FF2B5EF4-FFF2-40B4-BE49-F238E27FC236}">
              <a16:creationId xmlns:a16="http://schemas.microsoft.com/office/drawing/2014/main" id="{6D690329-0F89-4724-A953-308A51778493}"/>
            </a:ext>
          </a:extLst>
        </xdr:cNvPr>
        <xdr:cNvSpPr/>
      </xdr:nvSpPr>
      <xdr:spPr>
        <a:xfrm>
          <a:off x="6098540" y="106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80240</xdr:rowOff>
    </xdr:from>
    <xdr:to>
      <xdr:col>41</xdr:col>
      <xdr:colOff>50800</xdr:colOff>
      <xdr:row>63</xdr:row>
      <xdr:rowOff>97842</xdr:rowOff>
    </xdr:to>
    <xdr:cxnSp macro="">
      <xdr:nvCxnSpPr>
        <xdr:cNvPr id="254" name="直線コネクタ 253">
          <a:extLst>
            <a:ext uri="{FF2B5EF4-FFF2-40B4-BE49-F238E27FC236}">
              <a16:creationId xmlns:a16="http://schemas.microsoft.com/office/drawing/2014/main" id="{D4419AA6-9ED6-4741-95FD-C9C9E951B237}"/>
            </a:ext>
          </a:extLst>
        </xdr:cNvPr>
        <xdr:cNvCxnSpPr/>
      </xdr:nvCxnSpPr>
      <xdr:spPr>
        <a:xfrm flipV="1">
          <a:off x="6149340" y="10641560"/>
          <a:ext cx="7747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0F34028-6C61-4FCB-9F5E-DBDB9C513A85}"/>
            </a:ext>
          </a:extLst>
        </xdr:cNvPr>
        <xdr:cNvSpPr txBox="1"/>
      </xdr:nvSpPr>
      <xdr:spPr>
        <a:xfrm>
          <a:off x="8184225" y="1018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D0F99E07-52AC-41EB-A506-3CA21E852728}"/>
            </a:ext>
          </a:extLst>
        </xdr:cNvPr>
        <xdr:cNvSpPr txBox="1"/>
      </xdr:nvSpPr>
      <xdr:spPr>
        <a:xfrm>
          <a:off x="7399365" y="10225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EF94A8E9-A51B-44A4-BD38-0F29D1293A51}"/>
            </a:ext>
          </a:extLst>
        </xdr:cNvPr>
        <xdr:cNvSpPr txBox="1"/>
      </xdr:nvSpPr>
      <xdr:spPr>
        <a:xfrm>
          <a:off x="6624665" y="10232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5F4C40D-031C-4D90-97D2-1662B37191BD}"/>
            </a:ext>
          </a:extLst>
        </xdr:cNvPr>
        <xdr:cNvSpPr txBox="1"/>
      </xdr:nvSpPr>
      <xdr:spPr>
        <a:xfrm>
          <a:off x="5849965" y="10227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120098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A007E66C-F354-43AE-B6B5-85AA8CDF0CCC}"/>
            </a:ext>
          </a:extLst>
        </xdr:cNvPr>
        <xdr:cNvSpPr txBox="1"/>
      </xdr:nvSpPr>
      <xdr:spPr>
        <a:xfrm>
          <a:off x="8214575" y="1068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122217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A6E38044-22CC-416F-8337-67B0BA8924E7}"/>
            </a:ext>
          </a:extLst>
        </xdr:cNvPr>
        <xdr:cNvSpPr txBox="1"/>
      </xdr:nvSpPr>
      <xdr:spPr>
        <a:xfrm>
          <a:off x="7444955" y="1068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122167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769D5E0-603B-4A85-A8DD-16057311D90E}"/>
            </a:ext>
          </a:extLst>
        </xdr:cNvPr>
        <xdr:cNvSpPr txBox="1"/>
      </xdr:nvSpPr>
      <xdr:spPr>
        <a:xfrm>
          <a:off x="6670255" y="1068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139769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2C0A6BE6-65C2-4CFD-87F5-4C0326ADF148}"/>
            </a:ext>
          </a:extLst>
        </xdr:cNvPr>
        <xdr:cNvSpPr txBox="1"/>
      </xdr:nvSpPr>
      <xdr:spPr>
        <a:xfrm>
          <a:off x="5872695" y="1070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FB8421F-AD95-4103-9186-0F8E5940D76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19AD633-4275-4F1E-8975-511195F8E4F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5185A69-5C2C-4D48-89E5-D218BAE32F8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1970EB3-9EAB-484E-A2CB-C1039308EAC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E04C8C0-50A7-4131-8C3C-206F888E199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8316663-D833-49CE-B8C0-161397CB23C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56FB0C9-9489-4FED-B03C-FB93EF0B4CE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4686FDE-6CF0-44EC-87A1-BE73A1FA562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31A6437-A229-40DF-A3EF-9A195A9B5EB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B5027DF-C989-4BD7-A667-B155387676F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2B55743-745C-4203-9ADC-5D8CD826E47C}"/>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EB6D7409-7EF5-472E-ADA4-06DA8047CF8A}"/>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7C107DC5-700F-4CE5-8649-C45D4AEA90A3}"/>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2652E99C-0A80-430C-8CFB-99002278D27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F7BCB39D-1529-4271-A27D-0D5802BD3695}"/>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0A94D13-3B65-4ABF-8205-A1270F97E62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194124C2-87E1-4B63-8DC7-E29A213ACB8E}"/>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6C199F30-33E6-4B14-A2F4-11A342B3358A}"/>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9D5C49DD-4549-40AF-9ED6-336D3B63FC0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CE70AB1-C233-477E-82B5-1B3186EB6CC1}"/>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480AC68-C8FE-4DBB-90D8-770D3B674D8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E1496932-8E6C-4A35-8BC0-1CEE50616441}"/>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E2C50CE-2205-44AA-97D7-7E9250E67BE6}"/>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E31E4AA-2581-49FA-8137-C1B9F94F3EC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2193649-B873-4151-9D7D-2F7EB0413B7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78F54C3F-B4C6-4776-9908-DE3EE314C3D0}"/>
            </a:ext>
          </a:extLst>
        </xdr:cNvPr>
        <xdr:cNvCxnSpPr/>
      </xdr:nvCxnSpPr>
      <xdr:spPr>
        <a:xfrm flipV="1">
          <a:off x="4086225" y="13202194"/>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23D2623-5C19-4F02-92D0-B0DA0BB9C642}"/>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FA05318F-6E6A-4C14-99A3-F9A41309C5F8}"/>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3BF9FFC-3D14-455D-81B0-0E62AC81352F}"/>
            </a:ext>
          </a:extLst>
        </xdr:cNvPr>
        <xdr:cNvSpPr txBox="1"/>
      </xdr:nvSpPr>
      <xdr:spPr>
        <a:xfrm>
          <a:off x="4124960" y="1298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7DBC1B87-70A9-42AB-8B40-0B6477472394}"/>
            </a:ext>
          </a:extLst>
        </xdr:cNvPr>
        <xdr:cNvCxnSpPr/>
      </xdr:nvCxnSpPr>
      <xdr:spPr>
        <a:xfrm>
          <a:off x="4020820" y="13202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5497A3D-90D2-45FD-93CD-D8191E2AAAD6}"/>
            </a:ext>
          </a:extLst>
        </xdr:cNvPr>
        <xdr:cNvSpPr txBox="1"/>
      </xdr:nvSpPr>
      <xdr:spPr>
        <a:xfrm>
          <a:off x="4124960" y="13882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616C133A-900A-4580-8A5D-C9871C5D1CD4}"/>
            </a:ext>
          </a:extLst>
        </xdr:cNvPr>
        <xdr:cNvSpPr/>
      </xdr:nvSpPr>
      <xdr:spPr>
        <a:xfrm>
          <a:off x="4036060" y="13903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770187FD-F04D-4E9B-9DF9-73E13C66ACBE}"/>
            </a:ext>
          </a:extLst>
        </xdr:cNvPr>
        <xdr:cNvSpPr/>
      </xdr:nvSpPr>
      <xdr:spPr>
        <a:xfrm>
          <a:off x="3312160" y="1387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A9BEA2BE-952E-46F9-B174-49BF7D7D8E1E}"/>
            </a:ext>
          </a:extLst>
        </xdr:cNvPr>
        <xdr:cNvSpPr/>
      </xdr:nvSpPr>
      <xdr:spPr>
        <a:xfrm>
          <a:off x="2514600" y="13885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5C70B4C3-18BB-4FAE-BB6B-4C06C51C627D}"/>
            </a:ext>
          </a:extLst>
        </xdr:cNvPr>
        <xdr:cNvSpPr/>
      </xdr:nvSpPr>
      <xdr:spPr>
        <a:xfrm>
          <a:off x="1739900" y="13869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ED08585B-7BA8-43B1-9DAC-A01443C18599}"/>
            </a:ext>
          </a:extLst>
        </xdr:cNvPr>
        <xdr:cNvSpPr/>
      </xdr:nvSpPr>
      <xdr:spPr>
        <a:xfrm>
          <a:off x="965200" y="13835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DD7E1BE-0034-463E-BCDF-ECA095AB9FA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535CCDB-4E37-45FC-9F7F-6A249079135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FA0163A-8982-432C-8320-178896465F8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2378D02-C48F-4B1E-84DA-5CF42269618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7F981E6-ECD8-44C4-840C-656ABE26AC7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24856</xdr:rowOff>
    </xdr:from>
    <xdr:to>
      <xdr:col>24</xdr:col>
      <xdr:colOff>114300</xdr:colOff>
      <xdr:row>80</xdr:row>
      <xdr:rowOff>126456</xdr:rowOff>
    </xdr:to>
    <xdr:sp macro="" textlink="">
      <xdr:nvSpPr>
        <xdr:cNvPr id="304" name="楕円 303">
          <a:extLst>
            <a:ext uri="{FF2B5EF4-FFF2-40B4-BE49-F238E27FC236}">
              <a16:creationId xmlns:a16="http://schemas.microsoft.com/office/drawing/2014/main" id="{44656A3D-953F-4EE9-9629-5C6DD9744FB6}"/>
            </a:ext>
          </a:extLst>
        </xdr:cNvPr>
        <xdr:cNvSpPr/>
      </xdr:nvSpPr>
      <xdr:spPr>
        <a:xfrm>
          <a:off x="4036060" y="134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47733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88CEB3D-1CAC-4D27-889E-47B1FBB93F8D}"/>
            </a:ext>
          </a:extLst>
        </xdr:cNvPr>
        <xdr:cNvSpPr txBox="1"/>
      </xdr:nvSpPr>
      <xdr:spPr>
        <a:xfrm>
          <a:off x="4124960" y="1329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06" name="楕円 305">
          <a:extLst>
            <a:ext uri="{FF2B5EF4-FFF2-40B4-BE49-F238E27FC236}">
              <a16:creationId xmlns:a16="http://schemas.microsoft.com/office/drawing/2014/main" id="{EAF01FEB-5838-4C16-BD86-5D3D7DCBFDC0}"/>
            </a:ext>
          </a:extLst>
        </xdr:cNvPr>
        <xdr:cNvSpPr/>
      </xdr:nvSpPr>
      <xdr:spPr>
        <a:xfrm>
          <a:off x="331216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75656</xdr:rowOff>
    </xdr:from>
    <xdr:to>
      <xdr:col>24</xdr:col>
      <xdr:colOff>63500</xdr:colOff>
      <xdr:row>81</xdr:row>
      <xdr:rowOff>118111</xdr:rowOff>
    </xdr:to>
    <xdr:cxnSp macro="">
      <xdr:nvCxnSpPr>
        <xdr:cNvPr id="307" name="直線コネクタ 306">
          <a:extLst>
            <a:ext uri="{FF2B5EF4-FFF2-40B4-BE49-F238E27FC236}">
              <a16:creationId xmlns:a16="http://schemas.microsoft.com/office/drawing/2014/main" id="{B8805789-C714-4543-89D5-CAACD28AA8E0}"/>
            </a:ext>
          </a:extLst>
        </xdr:cNvPr>
        <xdr:cNvCxnSpPr/>
      </xdr:nvCxnSpPr>
      <xdr:spPr>
        <a:xfrm flipV="1">
          <a:off x="3355340" y="13486856"/>
          <a:ext cx="731520" cy="2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29755</xdr:rowOff>
    </xdr:from>
    <xdr:to>
      <xdr:col>15</xdr:col>
      <xdr:colOff>101600</xdr:colOff>
      <xdr:row>81</xdr:row>
      <xdr:rowOff>131355</xdr:rowOff>
    </xdr:to>
    <xdr:sp macro="" textlink="">
      <xdr:nvSpPr>
        <xdr:cNvPr id="308" name="楕円 307">
          <a:extLst>
            <a:ext uri="{FF2B5EF4-FFF2-40B4-BE49-F238E27FC236}">
              <a16:creationId xmlns:a16="http://schemas.microsoft.com/office/drawing/2014/main" id="{F95ED30F-E392-437B-B307-9A85DEC8566A}"/>
            </a:ext>
          </a:extLst>
        </xdr:cNvPr>
        <xdr:cNvSpPr/>
      </xdr:nvSpPr>
      <xdr:spPr>
        <a:xfrm>
          <a:off x="2514600" y="136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80555</xdr:rowOff>
    </xdr:from>
    <xdr:to>
      <xdr:col>19</xdr:col>
      <xdr:colOff>177800</xdr:colOff>
      <xdr:row>81</xdr:row>
      <xdr:rowOff>118111</xdr:rowOff>
    </xdr:to>
    <xdr:cxnSp macro="">
      <xdr:nvCxnSpPr>
        <xdr:cNvPr id="309" name="直線コネクタ 308">
          <a:extLst>
            <a:ext uri="{FF2B5EF4-FFF2-40B4-BE49-F238E27FC236}">
              <a16:creationId xmlns:a16="http://schemas.microsoft.com/office/drawing/2014/main" id="{D459ADF6-F595-412F-AA0D-C2CA967F0B43}"/>
            </a:ext>
          </a:extLst>
        </xdr:cNvPr>
        <xdr:cNvCxnSpPr/>
      </xdr:nvCxnSpPr>
      <xdr:spPr>
        <a:xfrm>
          <a:off x="2565400" y="13659395"/>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13426</xdr:rowOff>
    </xdr:from>
    <xdr:to>
      <xdr:col>10</xdr:col>
      <xdr:colOff>165100</xdr:colOff>
      <xdr:row>81</xdr:row>
      <xdr:rowOff>115026</xdr:rowOff>
    </xdr:to>
    <xdr:sp macro="" textlink="">
      <xdr:nvSpPr>
        <xdr:cNvPr id="310" name="楕円 309">
          <a:extLst>
            <a:ext uri="{FF2B5EF4-FFF2-40B4-BE49-F238E27FC236}">
              <a16:creationId xmlns:a16="http://schemas.microsoft.com/office/drawing/2014/main" id="{6C4F512D-53C5-4E3B-B4A5-18178FCD21D4}"/>
            </a:ext>
          </a:extLst>
        </xdr:cNvPr>
        <xdr:cNvSpPr/>
      </xdr:nvSpPr>
      <xdr:spPr>
        <a:xfrm>
          <a:off x="17399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64226</xdr:rowOff>
    </xdr:from>
    <xdr:to>
      <xdr:col>15</xdr:col>
      <xdr:colOff>50800</xdr:colOff>
      <xdr:row>81</xdr:row>
      <xdr:rowOff>80555</xdr:rowOff>
    </xdr:to>
    <xdr:cxnSp macro="">
      <xdr:nvCxnSpPr>
        <xdr:cNvPr id="311" name="直線コネクタ 310">
          <a:extLst>
            <a:ext uri="{FF2B5EF4-FFF2-40B4-BE49-F238E27FC236}">
              <a16:creationId xmlns:a16="http://schemas.microsoft.com/office/drawing/2014/main" id="{9B9F0265-5375-4814-914B-4515B8E68486}"/>
            </a:ext>
          </a:extLst>
        </xdr:cNvPr>
        <xdr:cNvCxnSpPr/>
      </xdr:nvCxnSpPr>
      <xdr:spPr>
        <a:xfrm>
          <a:off x="1790700" y="13643066"/>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2" name="楕円 311">
          <a:extLst>
            <a:ext uri="{FF2B5EF4-FFF2-40B4-BE49-F238E27FC236}">
              <a16:creationId xmlns:a16="http://schemas.microsoft.com/office/drawing/2014/main" id="{BEB54D3E-E703-416D-860B-1E9C44B57195}"/>
            </a:ext>
          </a:extLst>
        </xdr:cNvPr>
        <xdr:cNvSpPr/>
      </xdr:nvSpPr>
      <xdr:spPr>
        <a:xfrm>
          <a:off x="965200" y="13657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64226</xdr:rowOff>
    </xdr:from>
    <xdr:to>
      <xdr:col>10</xdr:col>
      <xdr:colOff>114300</xdr:colOff>
      <xdr:row>81</xdr:row>
      <xdr:rowOff>129539</xdr:rowOff>
    </xdr:to>
    <xdr:cxnSp macro="">
      <xdr:nvCxnSpPr>
        <xdr:cNvPr id="313" name="直線コネクタ 312">
          <a:extLst>
            <a:ext uri="{FF2B5EF4-FFF2-40B4-BE49-F238E27FC236}">
              <a16:creationId xmlns:a16="http://schemas.microsoft.com/office/drawing/2014/main" id="{26635CD7-71B2-488B-AD39-35E948FB271B}"/>
            </a:ext>
          </a:extLst>
        </xdr:cNvPr>
        <xdr:cNvCxnSpPr/>
      </xdr:nvCxnSpPr>
      <xdr:spPr>
        <a:xfrm flipV="1">
          <a:off x="1008380" y="13643066"/>
          <a:ext cx="78232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1314059F-C72C-477E-8F9C-BF0C6E93E607}"/>
            </a:ext>
          </a:extLst>
        </xdr:cNvPr>
        <xdr:cNvSpPr txBox="1"/>
      </xdr:nvSpPr>
      <xdr:spPr>
        <a:xfrm>
          <a:off x="3170564" y="1396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651D2EA0-6435-4D6E-835B-0CA37E798702}"/>
            </a:ext>
          </a:extLst>
        </xdr:cNvPr>
        <xdr:cNvSpPr txBox="1"/>
      </xdr:nvSpPr>
      <xdr:spPr>
        <a:xfrm>
          <a:off x="2385704" y="1397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3B1D6AD8-0B10-463C-91EB-15734640B17D}"/>
            </a:ext>
          </a:extLst>
        </xdr:cNvPr>
        <xdr:cNvSpPr txBox="1"/>
      </xdr:nvSpPr>
      <xdr:spPr>
        <a:xfrm>
          <a:off x="1611004" y="1395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939BC0C0-175B-405F-846C-E0327830DB7F}"/>
            </a:ext>
          </a:extLst>
        </xdr:cNvPr>
        <xdr:cNvSpPr txBox="1"/>
      </xdr:nvSpPr>
      <xdr:spPr>
        <a:xfrm>
          <a:off x="836304" y="1392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318" name="n_1mainValue【公営住宅】&#10;有形固定資産減価償却率">
          <a:extLst>
            <a:ext uri="{FF2B5EF4-FFF2-40B4-BE49-F238E27FC236}">
              <a16:creationId xmlns:a16="http://schemas.microsoft.com/office/drawing/2014/main" id="{9160A935-71FB-4710-87D1-4F9D40DB028D}"/>
            </a:ext>
          </a:extLst>
        </xdr:cNvPr>
        <xdr:cNvSpPr txBox="1"/>
      </xdr:nvSpPr>
      <xdr:spPr>
        <a:xfrm>
          <a:off x="317056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147882</xdr:rowOff>
    </xdr:from>
    <xdr:ext cx="405111" cy="259045"/>
    <xdr:sp macro="" textlink="">
      <xdr:nvSpPr>
        <xdr:cNvPr id="319" name="n_2mainValue【公営住宅】&#10;有形固定資産減価償却率">
          <a:extLst>
            <a:ext uri="{FF2B5EF4-FFF2-40B4-BE49-F238E27FC236}">
              <a16:creationId xmlns:a16="http://schemas.microsoft.com/office/drawing/2014/main" id="{7A42F281-9F07-42FB-90A4-5F80A625EE22}"/>
            </a:ext>
          </a:extLst>
        </xdr:cNvPr>
        <xdr:cNvSpPr txBox="1"/>
      </xdr:nvSpPr>
      <xdr:spPr>
        <a:xfrm>
          <a:off x="2385704" y="1339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131553</xdr:rowOff>
    </xdr:from>
    <xdr:ext cx="405111" cy="259045"/>
    <xdr:sp macro="" textlink="">
      <xdr:nvSpPr>
        <xdr:cNvPr id="320" name="n_3mainValue【公営住宅】&#10;有形固定資産減価償却率">
          <a:extLst>
            <a:ext uri="{FF2B5EF4-FFF2-40B4-BE49-F238E27FC236}">
              <a16:creationId xmlns:a16="http://schemas.microsoft.com/office/drawing/2014/main" id="{A389BA8D-3B23-4C88-AD0C-902CF58D4268}"/>
            </a:ext>
          </a:extLst>
        </xdr:cNvPr>
        <xdr:cNvSpPr txBox="1"/>
      </xdr:nvSpPr>
      <xdr:spPr>
        <a:xfrm>
          <a:off x="1611004"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1" name="n_4mainValue【公営住宅】&#10;有形固定資産減価償却率">
          <a:extLst>
            <a:ext uri="{FF2B5EF4-FFF2-40B4-BE49-F238E27FC236}">
              <a16:creationId xmlns:a16="http://schemas.microsoft.com/office/drawing/2014/main" id="{ECA6B340-F0BA-42BD-B6E4-7CCA4F001E81}"/>
            </a:ext>
          </a:extLst>
        </xdr:cNvPr>
        <xdr:cNvSpPr txBox="1"/>
      </xdr:nvSpPr>
      <xdr:spPr>
        <a:xfrm>
          <a:off x="8363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D21B2C3-9C52-4329-9F4E-C0A005DB50E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0DA862D-5B00-4468-8D49-27595235E37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EA75182-0C45-4487-BD16-F47ED2CAF68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CD153BF-ED69-4383-AE53-2B7B804BACE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45D528E-59A9-4AE9-A3A0-97715A98841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B773E3A-F777-4A46-988D-584F9D6A417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50AE9BC-E2BE-44E3-8294-7BF0AB60BAB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9EB5FD2-C2B1-407D-9ECC-3BDE3748F8F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90D4BAE-5C44-4DFB-8A91-7689E6E0445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35137FF-1C60-4AF7-810B-A4350E156D7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BE6E27D5-2D86-4343-AE96-B282DE263148}"/>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3CDA5EA7-A9D8-49EF-9F97-714B71034FDE}"/>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F8EB423A-DFD8-4E5A-A00B-8135B8F1C8DF}"/>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A9C4A8B3-633B-4941-A7C2-47DBCF60CBEC}"/>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8C7509D-2B03-4E65-BCA7-000E550B4F33}"/>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7E5DC140-EE1D-434F-BE41-9C2C585F4E11}"/>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D825637-D150-48CA-8011-884FB7106747}"/>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D37F7A4D-A88A-4BF1-8170-24729EC027B4}"/>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C0E5A06A-2D68-4D91-A645-A6A67C36881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CB33421A-85D1-4D85-8DD5-CEF939562D91}"/>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0D35041-6C96-4A38-8BFD-920E6FBDCD0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F9C34E14-9430-4EC3-B241-90E93F02253C}"/>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B5B97B1-9F36-4A3E-93B4-8BF9786C872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B88A641E-E43C-4E21-B6AE-5E5FC07A8EEE}"/>
            </a:ext>
          </a:extLst>
        </xdr:cNvPr>
        <xdr:cNvCxnSpPr/>
      </xdr:nvCxnSpPr>
      <xdr:spPr>
        <a:xfrm flipV="1">
          <a:off x="9219565" y="13040411"/>
          <a:ext cx="0" cy="148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2BB4FFF6-2834-4B20-B0C8-514085616E5F}"/>
            </a:ext>
          </a:extLst>
        </xdr:cNvPr>
        <xdr:cNvSpPr txBox="1"/>
      </xdr:nvSpPr>
      <xdr:spPr>
        <a:xfrm>
          <a:off x="9258300" y="145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8C73B990-2838-4E2A-84CA-72557E33B4D3}"/>
            </a:ext>
          </a:extLst>
        </xdr:cNvPr>
        <xdr:cNvCxnSpPr/>
      </xdr:nvCxnSpPr>
      <xdr:spPr>
        <a:xfrm>
          <a:off x="9154160" y="14526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9376FABD-42C1-4740-91B5-324D6128C7F2}"/>
            </a:ext>
          </a:extLst>
        </xdr:cNvPr>
        <xdr:cNvSpPr txBox="1"/>
      </xdr:nvSpPr>
      <xdr:spPr>
        <a:xfrm>
          <a:off x="9258300" y="128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811F8368-0D64-4DFF-AEBE-2DE0C78510CF}"/>
            </a:ext>
          </a:extLst>
        </xdr:cNvPr>
        <xdr:cNvCxnSpPr/>
      </xdr:nvCxnSpPr>
      <xdr:spPr>
        <a:xfrm>
          <a:off x="9154160" y="13040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0496EC77-7100-49C6-8873-5049E628071B}"/>
            </a:ext>
          </a:extLst>
        </xdr:cNvPr>
        <xdr:cNvSpPr txBox="1"/>
      </xdr:nvSpPr>
      <xdr:spPr>
        <a:xfrm>
          <a:off x="9258300" y="142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CBFC6AEC-5FB9-4B34-8A5F-5FDAF3412759}"/>
            </a:ext>
          </a:extLst>
        </xdr:cNvPr>
        <xdr:cNvSpPr/>
      </xdr:nvSpPr>
      <xdr:spPr>
        <a:xfrm>
          <a:off x="9192260" y="14302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47F187AD-5DBF-4A41-8536-DC14265BF1B3}"/>
            </a:ext>
          </a:extLst>
        </xdr:cNvPr>
        <xdr:cNvSpPr/>
      </xdr:nvSpPr>
      <xdr:spPr>
        <a:xfrm>
          <a:off x="8445500" y="14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3A20B7E8-6985-441C-A6CD-39A79859BD16}"/>
            </a:ext>
          </a:extLst>
        </xdr:cNvPr>
        <xdr:cNvSpPr/>
      </xdr:nvSpPr>
      <xdr:spPr>
        <a:xfrm>
          <a:off x="7670800" y="14312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704FDC1E-68FC-4996-A2FE-052BF73CAD9A}"/>
            </a:ext>
          </a:extLst>
        </xdr:cNvPr>
        <xdr:cNvSpPr/>
      </xdr:nvSpPr>
      <xdr:spPr>
        <a:xfrm>
          <a:off x="687324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3389B8D6-ACD8-441D-B5DB-366D04F6CAD4}"/>
            </a:ext>
          </a:extLst>
        </xdr:cNvPr>
        <xdr:cNvSpPr/>
      </xdr:nvSpPr>
      <xdr:spPr>
        <a:xfrm>
          <a:off x="609854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597BC42-3B7E-4052-8385-E43001E0232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52D3799-BF3F-486D-BEBF-F88C9E789AA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F709B25-D49A-4A7B-A8CB-2A40F268ADB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A6B5892-1CDD-4ABD-B0AA-15774F430B7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44BB799-C47E-42B5-B345-C655AE36C66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15418</xdr:rowOff>
    </xdr:from>
    <xdr:to>
      <xdr:col>55</xdr:col>
      <xdr:colOff>50800</xdr:colOff>
      <xdr:row>85</xdr:row>
      <xdr:rowOff>117018</xdr:rowOff>
    </xdr:to>
    <xdr:sp macro="" textlink="">
      <xdr:nvSpPr>
        <xdr:cNvPr id="361" name="楕円 360">
          <a:extLst>
            <a:ext uri="{FF2B5EF4-FFF2-40B4-BE49-F238E27FC236}">
              <a16:creationId xmlns:a16="http://schemas.microsoft.com/office/drawing/2014/main" id="{C80DB6E6-50DE-4E82-993D-243AC5A681E8}"/>
            </a:ext>
          </a:extLst>
        </xdr:cNvPr>
        <xdr:cNvSpPr/>
      </xdr:nvSpPr>
      <xdr:spPr>
        <a:xfrm>
          <a:off x="9192260" y="14264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38295</xdr:rowOff>
    </xdr:from>
    <xdr:ext cx="469744" cy="259045"/>
    <xdr:sp macro="" textlink="">
      <xdr:nvSpPr>
        <xdr:cNvPr id="362" name="【公営住宅】&#10;一人当たり面積該当値テキスト">
          <a:extLst>
            <a:ext uri="{FF2B5EF4-FFF2-40B4-BE49-F238E27FC236}">
              <a16:creationId xmlns:a16="http://schemas.microsoft.com/office/drawing/2014/main" id="{87C7B86C-A3E5-4E77-B32F-6C7CCE528398}"/>
            </a:ext>
          </a:extLst>
        </xdr:cNvPr>
        <xdr:cNvSpPr txBox="1"/>
      </xdr:nvSpPr>
      <xdr:spPr>
        <a:xfrm>
          <a:off x="9258300" y="1412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53175</xdr:rowOff>
    </xdr:from>
    <xdr:to>
      <xdr:col>50</xdr:col>
      <xdr:colOff>165100</xdr:colOff>
      <xdr:row>85</xdr:row>
      <xdr:rowOff>154775</xdr:rowOff>
    </xdr:to>
    <xdr:sp macro="" textlink="">
      <xdr:nvSpPr>
        <xdr:cNvPr id="363" name="楕円 362">
          <a:extLst>
            <a:ext uri="{FF2B5EF4-FFF2-40B4-BE49-F238E27FC236}">
              <a16:creationId xmlns:a16="http://schemas.microsoft.com/office/drawing/2014/main" id="{1907A0F9-8803-42F7-AC1E-89EC6DFBA92C}"/>
            </a:ext>
          </a:extLst>
        </xdr:cNvPr>
        <xdr:cNvSpPr/>
      </xdr:nvSpPr>
      <xdr:spPr>
        <a:xfrm>
          <a:off x="8445500" y="14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66218</xdr:rowOff>
    </xdr:from>
    <xdr:to>
      <xdr:col>55</xdr:col>
      <xdr:colOff>0</xdr:colOff>
      <xdr:row>85</xdr:row>
      <xdr:rowOff>103975</xdr:rowOff>
    </xdr:to>
    <xdr:cxnSp macro="">
      <xdr:nvCxnSpPr>
        <xdr:cNvPr id="364" name="直線コネクタ 363">
          <a:extLst>
            <a:ext uri="{FF2B5EF4-FFF2-40B4-BE49-F238E27FC236}">
              <a16:creationId xmlns:a16="http://schemas.microsoft.com/office/drawing/2014/main" id="{3CB1816C-EB17-4102-955C-244F5CFBC9AA}"/>
            </a:ext>
          </a:extLst>
        </xdr:cNvPr>
        <xdr:cNvCxnSpPr/>
      </xdr:nvCxnSpPr>
      <xdr:spPr>
        <a:xfrm flipV="1">
          <a:off x="8496300" y="14315618"/>
          <a:ext cx="7239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57290</xdr:rowOff>
    </xdr:from>
    <xdr:to>
      <xdr:col>46</xdr:col>
      <xdr:colOff>38100</xdr:colOff>
      <xdr:row>85</xdr:row>
      <xdr:rowOff>158890</xdr:rowOff>
    </xdr:to>
    <xdr:sp macro="" textlink="">
      <xdr:nvSpPr>
        <xdr:cNvPr id="365" name="楕円 364">
          <a:extLst>
            <a:ext uri="{FF2B5EF4-FFF2-40B4-BE49-F238E27FC236}">
              <a16:creationId xmlns:a16="http://schemas.microsoft.com/office/drawing/2014/main" id="{C25C1B68-0115-4F03-8A5F-0BCD8D266F90}"/>
            </a:ext>
          </a:extLst>
        </xdr:cNvPr>
        <xdr:cNvSpPr/>
      </xdr:nvSpPr>
      <xdr:spPr>
        <a:xfrm>
          <a:off x="7670800" y="143066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103975</xdr:rowOff>
    </xdr:from>
    <xdr:to>
      <xdr:col>50</xdr:col>
      <xdr:colOff>114300</xdr:colOff>
      <xdr:row>85</xdr:row>
      <xdr:rowOff>108090</xdr:rowOff>
    </xdr:to>
    <xdr:cxnSp macro="">
      <xdr:nvCxnSpPr>
        <xdr:cNvPr id="366" name="直線コネクタ 365">
          <a:extLst>
            <a:ext uri="{FF2B5EF4-FFF2-40B4-BE49-F238E27FC236}">
              <a16:creationId xmlns:a16="http://schemas.microsoft.com/office/drawing/2014/main" id="{11D5A9C9-AD2C-40F1-B8A9-E24D23F64750}"/>
            </a:ext>
          </a:extLst>
        </xdr:cNvPr>
        <xdr:cNvCxnSpPr/>
      </xdr:nvCxnSpPr>
      <xdr:spPr>
        <a:xfrm flipV="1">
          <a:off x="7713980" y="14353375"/>
          <a:ext cx="78232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57175</xdr:rowOff>
    </xdr:from>
    <xdr:to>
      <xdr:col>41</xdr:col>
      <xdr:colOff>101600</xdr:colOff>
      <xdr:row>85</xdr:row>
      <xdr:rowOff>158775</xdr:rowOff>
    </xdr:to>
    <xdr:sp macro="" textlink="">
      <xdr:nvSpPr>
        <xdr:cNvPr id="367" name="楕円 366">
          <a:extLst>
            <a:ext uri="{FF2B5EF4-FFF2-40B4-BE49-F238E27FC236}">
              <a16:creationId xmlns:a16="http://schemas.microsoft.com/office/drawing/2014/main" id="{913C3901-BFC8-4B7B-B854-AD06DB8A838D}"/>
            </a:ext>
          </a:extLst>
        </xdr:cNvPr>
        <xdr:cNvSpPr/>
      </xdr:nvSpPr>
      <xdr:spPr>
        <a:xfrm>
          <a:off x="6873240" y="143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107975</xdr:rowOff>
    </xdr:from>
    <xdr:to>
      <xdr:col>45</xdr:col>
      <xdr:colOff>177800</xdr:colOff>
      <xdr:row>85</xdr:row>
      <xdr:rowOff>108090</xdr:rowOff>
    </xdr:to>
    <xdr:cxnSp macro="">
      <xdr:nvCxnSpPr>
        <xdr:cNvPr id="368" name="直線コネクタ 367">
          <a:extLst>
            <a:ext uri="{FF2B5EF4-FFF2-40B4-BE49-F238E27FC236}">
              <a16:creationId xmlns:a16="http://schemas.microsoft.com/office/drawing/2014/main" id="{45AC0329-0C64-4833-8C3C-7E2417F36967}"/>
            </a:ext>
          </a:extLst>
        </xdr:cNvPr>
        <xdr:cNvCxnSpPr/>
      </xdr:nvCxnSpPr>
      <xdr:spPr>
        <a:xfrm>
          <a:off x="6924040" y="14357375"/>
          <a:ext cx="78994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82665</xdr:rowOff>
    </xdr:from>
    <xdr:to>
      <xdr:col>36</xdr:col>
      <xdr:colOff>165100</xdr:colOff>
      <xdr:row>86</xdr:row>
      <xdr:rowOff>12815</xdr:rowOff>
    </xdr:to>
    <xdr:sp macro="" textlink="">
      <xdr:nvSpPr>
        <xdr:cNvPr id="369" name="楕円 368">
          <a:extLst>
            <a:ext uri="{FF2B5EF4-FFF2-40B4-BE49-F238E27FC236}">
              <a16:creationId xmlns:a16="http://schemas.microsoft.com/office/drawing/2014/main" id="{FED76D72-B4A6-4EE7-9DFA-4D90BF20316F}"/>
            </a:ext>
          </a:extLst>
        </xdr:cNvPr>
        <xdr:cNvSpPr/>
      </xdr:nvSpPr>
      <xdr:spPr>
        <a:xfrm>
          <a:off x="6098540" y="14332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107975</xdr:rowOff>
    </xdr:from>
    <xdr:to>
      <xdr:col>41</xdr:col>
      <xdr:colOff>50800</xdr:colOff>
      <xdr:row>85</xdr:row>
      <xdr:rowOff>133465</xdr:rowOff>
    </xdr:to>
    <xdr:cxnSp macro="">
      <xdr:nvCxnSpPr>
        <xdr:cNvPr id="370" name="直線コネクタ 369">
          <a:extLst>
            <a:ext uri="{FF2B5EF4-FFF2-40B4-BE49-F238E27FC236}">
              <a16:creationId xmlns:a16="http://schemas.microsoft.com/office/drawing/2014/main" id="{C21A0174-9964-4D85-B805-7DA1F7390908}"/>
            </a:ext>
          </a:extLst>
        </xdr:cNvPr>
        <xdr:cNvCxnSpPr/>
      </xdr:nvCxnSpPr>
      <xdr:spPr>
        <a:xfrm flipV="1">
          <a:off x="6149340" y="14357375"/>
          <a:ext cx="7747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91AF22BC-2F37-449B-BDD5-B40F2A8B4F0A}"/>
            </a:ext>
          </a:extLst>
        </xdr:cNvPr>
        <xdr:cNvSpPr txBox="1"/>
      </xdr:nvSpPr>
      <xdr:spPr>
        <a:xfrm>
          <a:off x="8271587" y="1439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DB059392-8A3B-464C-97BE-41CDBBAE851C}"/>
            </a:ext>
          </a:extLst>
        </xdr:cNvPr>
        <xdr:cNvSpPr txBox="1"/>
      </xdr:nvSpPr>
      <xdr:spPr>
        <a:xfrm>
          <a:off x="7509587" y="1440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B5F20D93-073B-43FF-BD49-1DCE0AA28C8A}"/>
            </a:ext>
          </a:extLst>
        </xdr:cNvPr>
        <xdr:cNvSpPr txBox="1"/>
      </xdr:nvSpPr>
      <xdr:spPr>
        <a:xfrm>
          <a:off x="6712027" y="1440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FD994E59-62FD-4D7B-8B19-3A98F9EB97DD}"/>
            </a:ext>
          </a:extLst>
        </xdr:cNvPr>
        <xdr:cNvSpPr txBox="1"/>
      </xdr:nvSpPr>
      <xdr:spPr>
        <a:xfrm>
          <a:off x="5937327" y="140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171302</xdr:rowOff>
    </xdr:from>
    <xdr:ext cx="469744" cy="259045"/>
    <xdr:sp macro="" textlink="">
      <xdr:nvSpPr>
        <xdr:cNvPr id="375" name="n_1mainValue【公営住宅】&#10;一人当たり面積">
          <a:extLst>
            <a:ext uri="{FF2B5EF4-FFF2-40B4-BE49-F238E27FC236}">
              <a16:creationId xmlns:a16="http://schemas.microsoft.com/office/drawing/2014/main" id="{B7BA2C7A-BCB9-4C39-85FE-858D29F39909}"/>
            </a:ext>
          </a:extLst>
        </xdr:cNvPr>
        <xdr:cNvSpPr txBox="1"/>
      </xdr:nvSpPr>
      <xdr:spPr>
        <a:xfrm>
          <a:off x="8271587" y="1408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3967</xdr:rowOff>
    </xdr:from>
    <xdr:ext cx="469744" cy="259045"/>
    <xdr:sp macro="" textlink="">
      <xdr:nvSpPr>
        <xdr:cNvPr id="376" name="n_2mainValue【公営住宅】&#10;一人当たり面積">
          <a:extLst>
            <a:ext uri="{FF2B5EF4-FFF2-40B4-BE49-F238E27FC236}">
              <a16:creationId xmlns:a16="http://schemas.microsoft.com/office/drawing/2014/main" id="{EFF7E71A-9237-4CA9-A45F-368711C60A3A}"/>
            </a:ext>
          </a:extLst>
        </xdr:cNvPr>
        <xdr:cNvSpPr txBox="1"/>
      </xdr:nvSpPr>
      <xdr:spPr>
        <a:xfrm>
          <a:off x="7509587" y="1408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3852</xdr:rowOff>
    </xdr:from>
    <xdr:ext cx="469744" cy="259045"/>
    <xdr:sp macro="" textlink="">
      <xdr:nvSpPr>
        <xdr:cNvPr id="377" name="n_3mainValue【公営住宅】&#10;一人当たり面積">
          <a:extLst>
            <a:ext uri="{FF2B5EF4-FFF2-40B4-BE49-F238E27FC236}">
              <a16:creationId xmlns:a16="http://schemas.microsoft.com/office/drawing/2014/main" id="{C455D789-61DB-4405-A523-6B650E1C856C}"/>
            </a:ext>
          </a:extLst>
        </xdr:cNvPr>
        <xdr:cNvSpPr txBox="1"/>
      </xdr:nvSpPr>
      <xdr:spPr>
        <a:xfrm>
          <a:off x="6712027" y="1408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3942</xdr:rowOff>
    </xdr:from>
    <xdr:ext cx="469744" cy="259045"/>
    <xdr:sp macro="" textlink="">
      <xdr:nvSpPr>
        <xdr:cNvPr id="378" name="n_4mainValue【公営住宅】&#10;一人当たり面積">
          <a:extLst>
            <a:ext uri="{FF2B5EF4-FFF2-40B4-BE49-F238E27FC236}">
              <a16:creationId xmlns:a16="http://schemas.microsoft.com/office/drawing/2014/main" id="{FC700E66-AEFE-4350-BE8F-29D51DBA4F90}"/>
            </a:ext>
          </a:extLst>
        </xdr:cNvPr>
        <xdr:cNvSpPr txBox="1"/>
      </xdr:nvSpPr>
      <xdr:spPr>
        <a:xfrm>
          <a:off x="5937327" y="1442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70AACDA-CD44-4233-823B-CABE249128A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349822B-AA63-4554-848D-C8D609DC9C0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0F0EA0D-C445-415C-BAA7-1631C429FDB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A098FEA-7A14-40DF-B7D9-E3908091124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F578177-38A6-49F7-B98B-8F030395851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06B5635-D639-43DF-840F-BCC1D294A07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1C20DE2-1491-42A1-868A-760B01CC9FF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1B36D72-A314-43FD-A715-6E757F492D9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2D63EA9-0637-4BD9-A15E-E4AF1A224BDB}"/>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933F098-8BD0-4547-AF0D-633833988DE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486F2B11-C0C4-420E-9D26-E0CF5AC5A7BD}"/>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3A1C9AFF-D805-496B-9145-18DFEEDEEAF1}"/>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A6F96DF0-F37F-4D73-AB46-D87744460EC5}"/>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9F47AE1F-469C-4688-A76C-777D01E5F5D3}"/>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6AD016-857B-4B03-A898-B0789A654454}"/>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30C871F-5C48-41B0-B987-A69513914E9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0DA57B1-65AE-4126-86EE-4E61AFE0D2C7}"/>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E4D04BDD-133E-4626-8BD9-12E2FB837561}"/>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5F4D9B32-B609-4FE8-AE7C-FA111862633C}"/>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CD372CDD-8A9F-4D68-9D55-BE900E459C61}"/>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B10499AD-DA26-4717-B63F-6F20F9AE80AC}"/>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B2ED847B-8466-40E1-83F2-B8882DE48E14}"/>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B449805E-1A10-4922-B5E7-69F689F42DFD}"/>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E41CECF-FA51-4339-BA46-2FC33F5E942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E008A903-9B98-4DC7-A378-0D9F1FC91008}"/>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966306C4-2B14-4CA3-95B9-E4DF3D1077F2}"/>
            </a:ext>
          </a:extLst>
        </xdr:cNvPr>
        <xdr:cNvCxnSpPr/>
      </xdr:nvCxnSpPr>
      <xdr:spPr>
        <a:xfrm flipV="1">
          <a:off x="4086225" y="1676672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79EBF34F-C028-44CE-8C8D-08E280D185E2}"/>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7809DA83-075B-4E95-887C-D1635B731A1A}"/>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38579C74-E941-4130-8C8D-77C365D2C4DC}"/>
            </a:ext>
          </a:extLst>
        </xdr:cNvPr>
        <xdr:cNvSpPr txBox="1"/>
      </xdr:nvSpPr>
      <xdr:spPr>
        <a:xfrm>
          <a:off x="4124960" y="16549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a:extLst>
            <a:ext uri="{FF2B5EF4-FFF2-40B4-BE49-F238E27FC236}">
              <a16:creationId xmlns:a16="http://schemas.microsoft.com/office/drawing/2014/main" id="{F84930EE-0A3F-4DE4-8AF0-0F6C5A207B40}"/>
            </a:ext>
          </a:extLst>
        </xdr:cNvPr>
        <xdr:cNvCxnSpPr/>
      </xdr:nvCxnSpPr>
      <xdr:spPr>
        <a:xfrm>
          <a:off x="402082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5224F7D9-EC36-43ED-A125-12424227A251}"/>
            </a:ext>
          </a:extLst>
        </xdr:cNvPr>
        <xdr:cNvSpPr txBox="1"/>
      </xdr:nvSpPr>
      <xdr:spPr>
        <a:xfrm>
          <a:off x="4124960" y="1748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a:extLst>
            <a:ext uri="{FF2B5EF4-FFF2-40B4-BE49-F238E27FC236}">
              <a16:creationId xmlns:a16="http://schemas.microsoft.com/office/drawing/2014/main" id="{C58C1DE5-2DE2-4157-AC7D-001AA8523E49}"/>
            </a:ext>
          </a:extLst>
        </xdr:cNvPr>
        <xdr:cNvSpPr/>
      </xdr:nvSpPr>
      <xdr:spPr>
        <a:xfrm>
          <a:off x="403606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a:extLst>
            <a:ext uri="{FF2B5EF4-FFF2-40B4-BE49-F238E27FC236}">
              <a16:creationId xmlns:a16="http://schemas.microsoft.com/office/drawing/2014/main" id="{2699E02E-518C-49CD-AF5D-785A4A37F3C9}"/>
            </a:ext>
          </a:extLst>
        </xdr:cNvPr>
        <xdr:cNvSpPr/>
      </xdr:nvSpPr>
      <xdr:spPr>
        <a:xfrm>
          <a:off x="3312160" y="176047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a:extLst>
            <a:ext uri="{FF2B5EF4-FFF2-40B4-BE49-F238E27FC236}">
              <a16:creationId xmlns:a16="http://schemas.microsoft.com/office/drawing/2014/main" id="{A3459188-BE80-4311-895B-48C749AEBC5E}"/>
            </a:ext>
          </a:extLst>
        </xdr:cNvPr>
        <xdr:cNvSpPr/>
      </xdr:nvSpPr>
      <xdr:spPr>
        <a:xfrm>
          <a:off x="251460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08E450A2-B966-4B58-87AE-1C9B41F88D78}"/>
            </a:ext>
          </a:extLst>
        </xdr:cNvPr>
        <xdr:cNvSpPr/>
      </xdr:nvSpPr>
      <xdr:spPr>
        <a:xfrm>
          <a:off x="1739900" y="175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a:extLst>
            <a:ext uri="{FF2B5EF4-FFF2-40B4-BE49-F238E27FC236}">
              <a16:creationId xmlns:a16="http://schemas.microsoft.com/office/drawing/2014/main" id="{54BEA0CF-B431-41FF-B3B2-38465248215B}"/>
            </a:ext>
          </a:extLst>
        </xdr:cNvPr>
        <xdr:cNvSpPr/>
      </xdr:nvSpPr>
      <xdr:spPr>
        <a:xfrm>
          <a:off x="96520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1E517EA-11B4-405D-BC45-FB5AC98DAB21}"/>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A7AEDDC-A13B-499A-8B5C-7B10D3B9CCF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BE1B58B-420E-4223-9AE0-89E238BE2686}"/>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05BAF69-047B-4940-A924-22F66D43554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198031B-C804-4C1D-BD99-69255A3B3AF6}"/>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20" name="楕円 419">
          <a:extLst>
            <a:ext uri="{FF2B5EF4-FFF2-40B4-BE49-F238E27FC236}">
              <a16:creationId xmlns:a16="http://schemas.microsoft.com/office/drawing/2014/main" id="{25671EED-C7FF-4975-B910-D4A2E0DBEEBD}"/>
            </a:ext>
          </a:extLst>
        </xdr:cNvPr>
        <xdr:cNvSpPr/>
      </xdr:nvSpPr>
      <xdr:spPr>
        <a:xfrm>
          <a:off x="4036060" y="1771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90369</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A247AB7D-F516-4D20-A52B-C411CF54C4FB}"/>
            </a:ext>
          </a:extLst>
        </xdr:cNvPr>
        <xdr:cNvSpPr txBox="1"/>
      </xdr:nvSpPr>
      <xdr:spPr>
        <a:xfrm>
          <a:off x="4124960"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100512</xdr:rowOff>
    </xdr:from>
    <xdr:to>
      <xdr:col>20</xdr:col>
      <xdr:colOff>38100</xdr:colOff>
      <xdr:row>106</xdr:row>
      <xdr:rowOff>30662</xdr:rowOff>
    </xdr:to>
    <xdr:sp macro="" textlink="">
      <xdr:nvSpPr>
        <xdr:cNvPr id="422" name="楕円 421">
          <a:extLst>
            <a:ext uri="{FF2B5EF4-FFF2-40B4-BE49-F238E27FC236}">
              <a16:creationId xmlns:a16="http://schemas.microsoft.com/office/drawing/2014/main" id="{0318036B-0F03-42D5-8E76-4739BB5521D1}"/>
            </a:ext>
          </a:extLst>
        </xdr:cNvPr>
        <xdr:cNvSpPr/>
      </xdr:nvSpPr>
      <xdr:spPr>
        <a:xfrm>
          <a:off x="3312160" y="17702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151312</xdr:rowOff>
    </xdr:from>
    <xdr:to>
      <xdr:col>24</xdr:col>
      <xdr:colOff>63500</xdr:colOff>
      <xdr:row>105</xdr:row>
      <xdr:rowOff>162742</xdr:rowOff>
    </xdr:to>
    <xdr:cxnSp macro="">
      <xdr:nvCxnSpPr>
        <xdr:cNvPr id="423" name="直線コネクタ 422">
          <a:extLst>
            <a:ext uri="{FF2B5EF4-FFF2-40B4-BE49-F238E27FC236}">
              <a16:creationId xmlns:a16="http://schemas.microsoft.com/office/drawing/2014/main" id="{47E7D440-C4BD-4DB9-BE47-F7AD373A4A05}"/>
            </a:ext>
          </a:extLst>
        </xdr:cNvPr>
        <xdr:cNvCxnSpPr/>
      </xdr:nvCxnSpPr>
      <xdr:spPr>
        <a:xfrm>
          <a:off x="3355340" y="17753512"/>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105411</xdr:rowOff>
    </xdr:from>
    <xdr:to>
      <xdr:col>15</xdr:col>
      <xdr:colOff>101600</xdr:colOff>
      <xdr:row>106</xdr:row>
      <xdr:rowOff>35561</xdr:rowOff>
    </xdr:to>
    <xdr:sp macro="" textlink="">
      <xdr:nvSpPr>
        <xdr:cNvPr id="424" name="楕円 423">
          <a:extLst>
            <a:ext uri="{FF2B5EF4-FFF2-40B4-BE49-F238E27FC236}">
              <a16:creationId xmlns:a16="http://schemas.microsoft.com/office/drawing/2014/main" id="{0FB85817-1EF2-4638-8484-1D9357FDE9AE}"/>
            </a:ext>
          </a:extLst>
        </xdr:cNvPr>
        <xdr:cNvSpPr/>
      </xdr:nvSpPr>
      <xdr:spPr>
        <a:xfrm>
          <a:off x="251460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151312</xdr:rowOff>
    </xdr:from>
    <xdr:to>
      <xdr:col>19</xdr:col>
      <xdr:colOff>177800</xdr:colOff>
      <xdr:row>105</xdr:row>
      <xdr:rowOff>156211</xdr:rowOff>
    </xdr:to>
    <xdr:cxnSp macro="">
      <xdr:nvCxnSpPr>
        <xdr:cNvPr id="425" name="直線コネクタ 424">
          <a:extLst>
            <a:ext uri="{FF2B5EF4-FFF2-40B4-BE49-F238E27FC236}">
              <a16:creationId xmlns:a16="http://schemas.microsoft.com/office/drawing/2014/main" id="{BC0F05FA-239B-4050-A707-AFAB77CD3247}"/>
            </a:ext>
          </a:extLst>
        </xdr:cNvPr>
        <xdr:cNvCxnSpPr/>
      </xdr:nvCxnSpPr>
      <xdr:spPr>
        <a:xfrm flipV="1">
          <a:off x="2565400" y="17753512"/>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72752</xdr:rowOff>
    </xdr:from>
    <xdr:to>
      <xdr:col>10</xdr:col>
      <xdr:colOff>165100</xdr:colOff>
      <xdr:row>106</xdr:row>
      <xdr:rowOff>2902</xdr:rowOff>
    </xdr:to>
    <xdr:sp macro="" textlink="">
      <xdr:nvSpPr>
        <xdr:cNvPr id="426" name="楕円 425">
          <a:extLst>
            <a:ext uri="{FF2B5EF4-FFF2-40B4-BE49-F238E27FC236}">
              <a16:creationId xmlns:a16="http://schemas.microsoft.com/office/drawing/2014/main" id="{2E8233B5-B722-4F02-B48A-5387CEB16165}"/>
            </a:ext>
          </a:extLst>
        </xdr:cNvPr>
        <xdr:cNvSpPr/>
      </xdr:nvSpPr>
      <xdr:spPr>
        <a:xfrm>
          <a:off x="1739900" y="17674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123552</xdr:rowOff>
    </xdr:from>
    <xdr:to>
      <xdr:col>15</xdr:col>
      <xdr:colOff>50800</xdr:colOff>
      <xdr:row>105</xdr:row>
      <xdr:rowOff>156211</xdr:rowOff>
    </xdr:to>
    <xdr:cxnSp macro="">
      <xdr:nvCxnSpPr>
        <xdr:cNvPr id="427" name="直線コネクタ 426">
          <a:extLst>
            <a:ext uri="{FF2B5EF4-FFF2-40B4-BE49-F238E27FC236}">
              <a16:creationId xmlns:a16="http://schemas.microsoft.com/office/drawing/2014/main" id="{32F015F2-FA2A-49F7-9237-29E48B4620AF}"/>
            </a:ext>
          </a:extLst>
        </xdr:cNvPr>
        <xdr:cNvCxnSpPr/>
      </xdr:nvCxnSpPr>
      <xdr:spPr>
        <a:xfrm>
          <a:off x="1790700" y="17725752"/>
          <a:ext cx="7747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35198</xdr:rowOff>
    </xdr:from>
    <xdr:to>
      <xdr:col>6</xdr:col>
      <xdr:colOff>38100</xdr:colOff>
      <xdr:row>106</xdr:row>
      <xdr:rowOff>136798</xdr:rowOff>
    </xdr:to>
    <xdr:sp macro="" textlink="">
      <xdr:nvSpPr>
        <xdr:cNvPr id="428" name="楕円 427">
          <a:extLst>
            <a:ext uri="{FF2B5EF4-FFF2-40B4-BE49-F238E27FC236}">
              <a16:creationId xmlns:a16="http://schemas.microsoft.com/office/drawing/2014/main" id="{BB21B621-D57F-4C10-89EF-E54D800986E2}"/>
            </a:ext>
          </a:extLst>
        </xdr:cNvPr>
        <xdr:cNvSpPr/>
      </xdr:nvSpPr>
      <xdr:spPr>
        <a:xfrm>
          <a:off x="965200" y="17805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123552</xdr:rowOff>
    </xdr:from>
    <xdr:to>
      <xdr:col>10</xdr:col>
      <xdr:colOff>114300</xdr:colOff>
      <xdr:row>106</xdr:row>
      <xdr:rowOff>85998</xdr:rowOff>
    </xdr:to>
    <xdr:cxnSp macro="">
      <xdr:nvCxnSpPr>
        <xdr:cNvPr id="429" name="直線コネクタ 428">
          <a:extLst>
            <a:ext uri="{FF2B5EF4-FFF2-40B4-BE49-F238E27FC236}">
              <a16:creationId xmlns:a16="http://schemas.microsoft.com/office/drawing/2014/main" id="{8E0C248C-4A0B-41FD-B461-5C0759084FEE}"/>
            </a:ext>
          </a:extLst>
        </xdr:cNvPr>
        <xdr:cNvCxnSpPr/>
      </xdr:nvCxnSpPr>
      <xdr:spPr>
        <a:xfrm flipV="1">
          <a:off x="1008380" y="17725752"/>
          <a:ext cx="782320" cy="13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120666</xdr:rowOff>
    </xdr:from>
    <xdr:ext cx="405111" cy="259045"/>
    <xdr:sp macro="" textlink="">
      <xdr:nvSpPr>
        <xdr:cNvPr id="430" name="n_1aveValue【港湾・漁港】&#10;有形固定資産減価償却率">
          <a:extLst>
            <a:ext uri="{FF2B5EF4-FFF2-40B4-BE49-F238E27FC236}">
              <a16:creationId xmlns:a16="http://schemas.microsoft.com/office/drawing/2014/main" id="{A260109C-FE25-4539-9C60-548DE0BEEB81}"/>
            </a:ext>
          </a:extLst>
        </xdr:cNvPr>
        <xdr:cNvSpPr txBox="1"/>
      </xdr:nvSpPr>
      <xdr:spPr>
        <a:xfrm>
          <a:off x="317056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1" name="n_2aveValue【港湾・漁港】&#10;有形固定資産減価償却率">
          <a:extLst>
            <a:ext uri="{FF2B5EF4-FFF2-40B4-BE49-F238E27FC236}">
              <a16:creationId xmlns:a16="http://schemas.microsoft.com/office/drawing/2014/main" id="{7C2C6E40-3528-4CAE-9183-AC29278E037E}"/>
            </a:ext>
          </a:extLst>
        </xdr:cNvPr>
        <xdr:cNvSpPr txBox="1"/>
      </xdr:nvSpPr>
      <xdr:spPr>
        <a:xfrm>
          <a:off x="238570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港湾・漁港】&#10;有形固定資産減価償却率">
          <a:extLst>
            <a:ext uri="{FF2B5EF4-FFF2-40B4-BE49-F238E27FC236}">
              <a16:creationId xmlns:a16="http://schemas.microsoft.com/office/drawing/2014/main" id="{57354D73-8916-445C-A1FD-C4AA21E2167D}"/>
            </a:ext>
          </a:extLst>
        </xdr:cNvPr>
        <xdr:cNvSpPr txBox="1"/>
      </xdr:nvSpPr>
      <xdr:spPr>
        <a:xfrm>
          <a:off x="16110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33" name="n_4aveValue【港湾・漁港】&#10;有形固定資産減価償却率">
          <a:extLst>
            <a:ext uri="{FF2B5EF4-FFF2-40B4-BE49-F238E27FC236}">
              <a16:creationId xmlns:a16="http://schemas.microsoft.com/office/drawing/2014/main" id="{B57E3D7E-F392-4C1A-89A5-12D77FD989DB}"/>
            </a:ext>
          </a:extLst>
        </xdr:cNvPr>
        <xdr:cNvSpPr txBox="1"/>
      </xdr:nvSpPr>
      <xdr:spPr>
        <a:xfrm>
          <a:off x="83630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21789</xdr:rowOff>
    </xdr:from>
    <xdr:ext cx="405111" cy="259045"/>
    <xdr:sp macro="" textlink="">
      <xdr:nvSpPr>
        <xdr:cNvPr id="434" name="n_1mainValue【港湾・漁港】&#10;有形固定資産減価償却率">
          <a:extLst>
            <a:ext uri="{FF2B5EF4-FFF2-40B4-BE49-F238E27FC236}">
              <a16:creationId xmlns:a16="http://schemas.microsoft.com/office/drawing/2014/main" id="{34E75E64-2FAE-4E2B-9609-DD8BA1A01A52}"/>
            </a:ext>
          </a:extLst>
        </xdr:cNvPr>
        <xdr:cNvSpPr txBox="1"/>
      </xdr:nvSpPr>
      <xdr:spPr>
        <a:xfrm>
          <a:off x="3170564" y="1779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5" name="n_2mainValue【港湾・漁港】&#10;有形固定資産減価償却率">
          <a:extLst>
            <a:ext uri="{FF2B5EF4-FFF2-40B4-BE49-F238E27FC236}">
              <a16:creationId xmlns:a16="http://schemas.microsoft.com/office/drawing/2014/main" id="{49C31456-28CD-48CF-9C7A-CD3FC0EC8DE3}"/>
            </a:ext>
          </a:extLst>
        </xdr:cNvPr>
        <xdr:cNvSpPr txBox="1"/>
      </xdr:nvSpPr>
      <xdr:spPr>
        <a:xfrm>
          <a:off x="238570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165479</xdr:rowOff>
    </xdr:from>
    <xdr:ext cx="405111" cy="259045"/>
    <xdr:sp macro="" textlink="">
      <xdr:nvSpPr>
        <xdr:cNvPr id="436" name="n_3mainValue【港湾・漁港】&#10;有形固定資産減価償却率">
          <a:extLst>
            <a:ext uri="{FF2B5EF4-FFF2-40B4-BE49-F238E27FC236}">
              <a16:creationId xmlns:a16="http://schemas.microsoft.com/office/drawing/2014/main" id="{5843795C-E4E7-4F66-949A-B3E99104BCE7}"/>
            </a:ext>
          </a:extLst>
        </xdr:cNvPr>
        <xdr:cNvSpPr txBox="1"/>
      </xdr:nvSpPr>
      <xdr:spPr>
        <a:xfrm>
          <a:off x="161100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127925</xdr:rowOff>
    </xdr:from>
    <xdr:ext cx="405111" cy="259045"/>
    <xdr:sp macro="" textlink="">
      <xdr:nvSpPr>
        <xdr:cNvPr id="437" name="n_4mainValue【港湾・漁港】&#10;有形固定資産減価償却率">
          <a:extLst>
            <a:ext uri="{FF2B5EF4-FFF2-40B4-BE49-F238E27FC236}">
              <a16:creationId xmlns:a16="http://schemas.microsoft.com/office/drawing/2014/main" id="{A45E26E0-79C6-4055-9F88-CB7CF86914BB}"/>
            </a:ext>
          </a:extLst>
        </xdr:cNvPr>
        <xdr:cNvSpPr txBox="1"/>
      </xdr:nvSpPr>
      <xdr:spPr>
        <a:xfrm>
          <a:off x="836304" y="1789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E5643717-B5F1-4776-8F18-E2BEEBA329E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2F807F83-5043-4FED-9B77-1998552D8509}"/>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824D376E-275C-4F06-A279-96552B704E6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D130C42-0477-43B5-9474-976D24745B2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A6719B6C-541E-493D-B483-2D0D24D5075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5371EE7A-76A1-4377-ADF2-753FDA865FE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A698F3C1-E1B0-43E0-86EA-450022CD6FE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9504F9D-CBA3-4917-90E1-0383A0523827}"/>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2717A8D0-C290-43F3-BAFF-D1C527B3618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39E0EACC-6115-41A4-A469-1DAB43F46B2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8A9205D5-01AD-4929-8372-180881495572}"/>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39D1DE7E-BE7F-46C2-8861-748DD4ABB554}"/>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E33D55F9-E507-47F8-99D0-10818EA88092}"/>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a:extLst>
            <a:ext uri="{FF2B5EF4-FFF2-40B4-BE49-F238E27FC236}">
              <a16:creationId xmlns:a16="http://schemas.microsoft.com/office/drawing/2014/main" id="{24C0046A-708B-4230-ABEB-1398CD07FBE2}"/>
            </a:ext>
          </a:extLst>
        </xdr:cNvPr>
        <xdr:cNvSpPr txBox="1"/>
      </xdr:nvSpPr>
      <xdr:spPr>
        <a:xfrm>
          <a:off x="5168508" y="177457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7CCF2C45-A79F-48C2-943A-2EB6368A8C3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a:extLst>
            <a:ext uri="{FF2B5EF4-FFF2-40B4-BE49-F238E27FC236}">
              <a16:creationId xmlns:a16="http://schemas.microsoft.com/office/drawing/2014/main" id="{880947E6-7740-4A8E-AD6F-85F40E285D96}"/>
            </a:ext>
          </a:extLst>
        </xdr:cNvPr>
        <xdr:cNvSpPr txBox="1"/>
      </xdr:nvSpPr>
      <xdr:spPr>
        <a:xfrm>
          <a:off x="5168508" y="1737234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C24428FF-62AA-4149-96A3-71E49457C72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a:extLst>
            <a:ext uri="{FF2B5EF4-FFF2-40B4-BE49-F238E27FC236}">
              <a16:creationId xmlns:a16="http://schemas.microsoft.com/office/drawing/2014/main" id="{EBFA2666-26B7-4BF9-A7F6-6BFAF8A60F87}"/>
            </a:ext>
          </a:extLst>
        </xdr:cNvPr>
        <xdr:cNvSpPr txBox="1"/>
      </xdr:nvSpPr>
      <xdr:spPr>
        <a:xfrm>
          <a:off x="5168508" y="1699896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D5C97BA-F07A-47E4-BD51-0EF8A66B8619}"/>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a:extLst>
            <a:ext uri="{FF2B5EF4-FFF2-40B4-BE49-F238E27FC236}">
              <a16:creationId xmlns:a16="http://schemas.microsoft.com/office/drawing/2014/main" id="{193523A4-0692-4D2B-B657-4527739435AF}"/>
            </a:ext>
          </a:extLst>
        </xdr:cNvPr>
        <xdr:cNvSpPr txBox="1"/>
      </xdr:nvSpPr>
      <xdr:spPr>
        <a:xfrm>
          <a:off x="5104387" y="1662558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11EEE32-A571-4192-A3BB-0BF686019533}"/>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a:extLst>
            <a:ext uri="{FF2B5EF4-FFF2-40B4-BE49-F238E27FC236}">
              <a16:creationId xmlns:a16="http://schemas.microsoft.com/office/drawing/2014/main" id="{EBE76053-187E-42BB-8C53-2DC4007D41DD}"/>
            </a:ext>
          </a:extLst>
        </xdr:cNvPr>
        <xdr:cNvSpPr txBox="1"/>
      </xdr:nvSpPr>
      <xdr:spPr>
        <a:xfrm>
          <a:off x="5104387" y="1625601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6B4E99FB-4486-43A4-8536-685742225F7B}"/>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a:extLst>
            <a:ext uri="{FF2B5EF4-FFF2-40B4-BE49-F238E27FC236}">
              <a16:creationId xmlns:a16="http://schemas.microsoft.com/office/drawing/2014/main" id="{47CE7890-70FD-46DF-AEF2-06D8DAB88A1C}"/>
            </a:ext>
          </a:extLst>
        </xdr:cNvPr>
        <xdr:cNvCxnSpPr/>
      </xdr:nvCxnSpPr>
      <xdr:spPr>
        <a:xfrm flipV="1">
          <a:off x="9219565" y="16849173"/>
          <a:ext cx="0" cy="140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11E7F4B8-B759-44C7-9E5E-8C73A8A363AD}"/>
            </a:ext>
          </a:extLst>
        </xdr:cNvPr>
        <xdr:cNvSpPr txBox="1"/>
      </xdr:nvSpPr>
      <xdr:spPr>
        <a:xfrm>
          <a:off x="9258300" y="18275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a:extLst>
            <a:ext uri="{FF2B5EF4-FFF2-40B4-BE49-F238E27FC236}">
              <a16:creationId xmlns:a16="http://schemas.microsoft.com/office/drawing/2014/main" id="{79D10706-1DB1-4CF9-A8A9-B151FCB7AEA8}"/>
            </a:ext>
          </a:extLst>
        </xdr:cNvPr>
        <xdr:cNvCxnSpPr/>
      </xdr:nvCxnSpPr>
      <xdr:spPr>
        <a:xfrm>
          <a:off x="9154160" y="18257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a:extLst>
            <a:ext uri="{FF2B5EF4-FFF2-40B4-BE49-F238E27FC236}">
              <a16:creationId xmlns:a16="http://schemas.microsoft.com/office/drawing/2014/main" id="{B0C00E8A-AE73-4C35-B44B-BF2010B730BA}"/>
            </a:ext>
          </a:extLst>
        </xdr:cNvPr>
        <xdr:cNvSpPr txBox="1"/>
      </xdr:nvSpPr>
      <xdr:spPr>
        <a:xfrm>
          <a:off x="9258300" y="1662821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a:extLst>
            <a:ext uri="{FF2B5EF4-FFF2-40B4-BE49-F238E27FC236}">
              <a16:creationId xmlns:a16="http://schemas.microsoft.com/office/drawing/2014/main" id="{6F7F247B-BD61-437A-A2C5-BBADD2A138F0}"/>
            </a:ext>
          </a:extLst>
        </xdr:cNvPr>
        <xdr:cNvCxnSpPr/>
      </xdr:nvCxnSpPr>
      <xdr:spPr>
        <a:xfrm>
          <a:off x="9154160" y="168491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91215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907DEA9C-B297-4028-9687-CFD25E5DD69D}"/>
            </a:ext>
          </a:extLst>
        </xdr:cNvPr>
        <xdr:cNvSpPr txBox="1"/>
      </xdr:nvSpPr>
      <xdr:spPr>
        <a:xfrm>
          <a:off x="9258300" y="180286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a:extLst>
            <a:ext uri="{FF2B5EF4-FFF2-40B4-BE49-F238E27FC236}">
              <a16:creationId xmlns:a16="http://schemas.microsoft.com/office/drawing/2014/main" id="{6854AA59-25E8-4A07-A3F4-F46C693E7C77}"/>
            </a:ext>
          </a:extLst>
        </xdr:cNvPr>
        <xdr:cNvSpPr/>
      </xdr:nvSpPr>
      <xdr:spPr>
        <a:xfrm>
          <a:off x="9192260" y="181734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a:extLst>
            <a:ext uri="{FF2B5EF4-FFF2-40B4-BE49-F238E27FC236}">
              <a16:creationId xmlns:a16="http://schemas.microsoft.com/office/drawing/2014/main" id="{87574698-8BE0-43B8-B5DF-554CBD9956F3}"/>
            </a:ext>
          </a:extLst>
        </xdr:cNvPr>
        <xdr:cNvSpPr/>
      </xdr:nvSpPr>
      <xdr:spPr>
        <a:xfrm>
          <a:off x="8445500" y="1817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a:extLst>
            <a:ext uri="{FF2B5EF4-FFF2-40B4-BE49-F238E27FC236}">
              <a16:creationId xmlns:a16="http://schemas.microsoft.com/office/drawing/2014/main" id="{19B37EA7-1AE8-4272-B5A3-C3F0147BC60E}"/>
            </a:ext>
          </a:extLst>
        </xdr:cNvPr>
        <xdr:cNvSpPr/>
      </xdr:nvSpPr>
      <xdr:spPr>
        <a:xfrm>
          <a:off x="7670800" y="18172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a:extLst>
            <a:ext uri="{FF2B5EF4-FFF2-40B4-BE49-F238E27FC236}">
              <a16:creationId xmlns:a16="http://schemas.microsoft.com/office/drawing/2014/main" id="{B25E4A79-621B-41E5-B699-188D4BE50678}"/>
            </a:ext>
          </a:extLst>
        </xdr:cNvPr>
        <xdr:cNvSpPr/>
      </xdr:nvSpPr>
      <xdr:spPr>
        <a:xfrm>
          <a:off x="6873240" y="1817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a:extLst>
            <a:ext uri="{FF2B5EF4-FFF2-40B4-BE49-F238E27FC236}">
              <a16:creationId xmlns:a16="http://schemas.microsoft.com/office/drawing/2014/main" id="{2F391A45-5475-4F51-9C7F-503BC50E18D2}"/>
            </a:ext>
          </a:extLst>
        </xdr:cNvPr>
        <xdr:cNvSpPr/>
      </xdr:nvSpPr>
      <xdr:spPr>
        <a:xfrm>
          <a:off x="6098540" y="18176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2BEF8C4-D9C2-4475-A1E7-AB358104F808}"/>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AB19222-9B0B-48F0-B248-DBE6D5A5E5A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A096F4D-F52A-45FF-B28C-1BEEC8019F7E}"/>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45ACD60-CFF0-4C9D-A2C8-800407B4B2E4}"/>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CCE3D9A-8A5E-45C2-9596-86F6AFBA32C6}"/>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81959</xdr:rowOff>
    </xdr:from>
    <xdr:to>
      <xdr:col>55</xdr:col>
      <xdr:colOff>50800</xdr:colOff>
      <xdr:row>109</xdr:row>
      <xdr:rowOff>12109</xdr:rowOff>
    </xdr:to>
    <xdr:sp macro="" textlink="">
      <xdr:nvSpPr>
        <xdr:cNvPr id="477" name="楕円 476">
          <a:extLst>
            <a:ext uri="{FF2B5EF4-FFF2-40B4-BE49-F238E27FC236}">
              <a16:creationId xmlns:a16="http://schemas.microsoft.com/office/drawing/2014/main" id="{249300CD-5C42-4CF7-A10D-99FF00C001D2}"/>
            </a:ext>
          </a:extLst>
        </xdr:cNvPr>
        <xdr:cNvSpPr/>
      </xdr:nvSpPr>
      <xdr:spPr>
        <a:xfrm>
          <a:off x="9192260" y="18187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46766</xdr:rowOff>
    </xdr:from>
    <xdr:ext cx="690189" cy="259045"/>
    <xdr:sp macro="" textlink="">
      <xdr:nvSpPr>
        <xdr:cNvPr id="478" name="【港湾・漁港】&#10;一人当たり有形固定資産（償却資産）額該当値テキスト">
          <a:extLst>
            <a:ext uri="{FF2B5EF4-FFF2-40B4-BE49-F238E27FC236}">
              <a16:creationId xmlns:a16="http://schemas.microsoft.com/office/drawing/2014/main" id="{566CB89B-E809-48F5-ABE6-5D4AC1BE2E1F}"/>
            </a:ext>
          </a:extLst>
        </xdr:cNvPr>
        <xdr:cNvSpPr txBox="1"/>
      </xdr:nvSpPr>
      <xdr:spPr>
        <a:xfrm>
          <a:off x="9258300" y="18151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82690</xdr:rowOff>
    </xdr:from>
    <xdr:to>
      <xdr:col>50</xdr:col>
      <xdr:colOff>165100</xdr:colOff>
      <xdr:row>109</xdr:row>
      <xdr:rowOff>12840</xdr:rowOff>
    </xdr:to>
    <xdr:sp macro="" textlink="">
      <xdr:nvSpPr>
        <xdr:cNvPr id="479" name="楕円 478">
          <a:extLst>
            <a:ext uri="{FF2B5EF4-FFF2-40B4-BE49-F238E27FC236}">
              <a16:creationId xmlns:a16="http://schemas.microsoft.com/office/drawing/2014/main" id="{5FB51DD2-1E79-4CAA-812B-36DD1D19588D}"/>
            </a:ext>
          </a:extLst>
        </xdr:cNvPr>
        <xdr:cNvSpPr/>
      </xdr:nvSpPr>
      <xdr:spPr>
        <a:xfrm>
          <a:off x="8445500" y="18187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132759</xdr:rowOff>
    </xdr:from>
    <xdr:to>
      <xdr:col>55</xdr:col>
      <xdr:colOff>0</xdr:colOff>
      <xdr:row>108</xdr:row>
      <xdr:rowOff>133490</xdr:rowOff>
    </xdr:to>
    <xdr:cxnSp macro="">
      <xdr:nvCxnSpPr>
        <xdr:cNvPr id="480" name="直線コネクタ 479">
          <a:extLst>
            <a:ext uri="{FF2B5EF4-FFF2-40B4-BE49-F238E27FC236}">
              <a16:creationId xmlns:a16="http://schemas.microsoft.com/office/drawing/2014/main" id="{1381ECFA-F91D-4030-8987-C66F780B915A}"/>
            </a:ext>
          </a:extLst>
        </xdr:cNvPr>
        <xdr:cNvCxnSpPr/>
      </xdr:nvCxnSpPr>
      <xdr:spPr>
        <a:xfrm flipV="1">
          <a:off x="8496300" y="18237879"/>
          <a:ext cx="7239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83714</xdr:rowOff>
    </xdr:from>
    <xdr:to>
      <xdr:col>46</xdr:col>
      <xdr:colOff>38100</xdr:colOff>
      <xdr:row>109</xdr:row>
      <xdr:rowOff>13864</xdr:rowOff>
    </xdr:to>
    <xdr:sp macro="" textlink="">
      <xdr:nvSpPr>
        <xdr:cNvPr id="481" name="楕円 480">
          <a:extLst>
            <a:ext uri="{FF2B5EF4-FFF2-40B4-BE49-F238E27FC236}">
              <a16:creationId xmlns:a16="http://schemas.microsoft.com/office/drawing/2014/main" id="{C32C23D5-7116-49EB-9450-A4465F119554}"/>
            </a:ext>
          </a:extLst>
        </xdr:cNvPr>
        <xdr:cNvSpPr/>
      </xdr:nvSpPr>
      <xdr:spPr>
        <a:xfrm>
          <a:off x="7670800" y="181888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133490</xdr:rowOff>
    </xdr:from>
    <xdr:to>
      <xdr:col>50</xdr:col>
      <xdr:colOff>114300</xdr:colOff>
      <xdr:row>108</xdr:row>
      <xdr:rowOff>134514</xdr:rowOff>
    </xdr:to>
    <xdr:cxnSp macro="">
      <xdr:nvCxnSpPr>
        <xdr:cNvPr id="482" name="直線コネクタ 481">
          <a:extLst>
            <a:ext uri="{FF2B5EF4-FFF2-40B4-BE49-F238E27FC236}">
              <a16:creationId xmlns:a16="http://schemas.microsoft.com/office/drawing/2014/main" id="{533CEB86-ED89-40A9-A9A6-F36923C241EF}"/>
            </a:ext>
          </a:extLst>
        </xdr:cNvPr>
        <xdr:cNvCxnSpPr/>
      </xdr:nvCxnSpPr>
      <xdr:spPr>
        <a:xfrm flipV="1">
          <a:off x="7713980" y="18238610"/>
          <a:ext cx="78232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83705</xdr:rowOff>
    </xdr:from>
    <xdr:to>
      <xdr:col>41</xdr:col>
      <xdr:colOff>101600</xdr:colOff>
      <xdr:row>109</xdr:row>
      <xdr:rowOff>13855</xdr:rowOff>
    </xdr:to>
    <xdr:sp macro="" textlink="">
      <xdr:nvSpPr>
        <xdr:cNvPr id="483" name="楕円 482">
          <a:extLst>
            <a:ext uri="{FF2B5EF4-FFF2-40B4-BE49-F238E27FC236}">
              <a16:creationId xmlns:a16="http://schemas.microsoft.com/office/drawing/2014/main" id="{A5066F42-B16F-43C2-A9A4-19F68145FAC6}"/>
            </a:ext>
          </a:extLst>
        </xdr:cNvPr>
        <xdr:cNvSpPr/>
      </xdr:nvSpPr>
      <xdr:spPr>
        <a:xfrm>
          <a:off x="6873240" y="18188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134505</xdr:rowOff>
    </xdr:from>
    <xdr:to>
      <xdr:col>45</xdr:col>
      <xdr:colOff>177800</xdr:colOff>
      <xdr:row>108</xdr:row>
      <xdr:rowOff>134514</xdr:rowOff>
    </xdr:to>
    <xdr:cxnSp macro="">
      <xdr:nvCxnSpPr>
        <xdr:cNvPr id="484" name="直線コネクタ 483">
          <a:extLst>
            <a:ext uri="{FF2B5EF4-FFF2-40B4-BE49-F238E27FC236}">
              <a16:creationId xmlns:a16="http://schemas.microsoft.com/office/drawing/2014/main" id="{06A41A11-85C8-452B-820F-88BC4AA7E147}"/>
            </a:ext>
          </a:extLst>
        </xdr:cNvPr>
        <xdr:cNvCxnSpPr/>
      </xdr:nvCxnSpPr>
      <xdr:spPr>
        <a:xfrm>
          <a:off x="6924040" y="18239625"/>
          <a:ext cx="78994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86438</xdr:rowOff>
    </xdr:from>
    <xdr:to>
      <xdr:col>36</xdr:col>
      <xdr:colOff>165100</xdr:colOff>
      <xdr:row>109</xdr:row>
      <xdr:rowOff>16588</xdr:rowOff>
    </xdr:to>
    <xdr:sp macro="" textlink="">
      <xdr:nvSpPr>
        <xdr:cNvPr id="485" name="楕円 484">
          <a:extLst>
            <a:ext uri="{FF2B5EF4-FFF2-40B4-BE49-F238E27FC236}">
              <a16:creationId xmlns:a16="http://schemas.microsoft.com/office/drawing/2014/main" id="{3A946178-568A-4B72-8B37-2E116C581EA7}"/>
            </a:ext>
          </a:extLst>
        </xdr:cNvPr>
        <xdr:cNvSpPr/>
      </xdr:nvSpPr>
      <xdr:spPr>
        <a:xfrm>
          <a:off x="6098540" y="18191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134505</xdr:rowOff>
    </xdr:from>
    <xdr:to>
      <xdr:col>41</xdr:col>
      <xdr:colOff>50800</xdr:colOff>
      <xdr:row>108</xdr:row>
      <xdr:rowOff>137238</xdr:rowOff>
    </xdr:to>
    <xdr:cxnSp macro="">
      <xdr:nvCxnSpPr>
        <xdr:cNvPr id="486" name="直線コネクタ 485">
          <a:extLst>
            <a:ext uri="{FF2B5EF4-FFF2-40B4-BE49-F238E27FC236}">
              <a16:creationId xmlns:a16="http://schemas.microsoft.com/office/drawing/2014/main" id="{FF481631-1C46-4954-A965-A51CEA80169D}"/>
            </a:ext>
          </a:extLst>
        </xdr:cNvPr>
        <xdr:cNvCxnSpPr/>
      </xdr:nvCxnSpPr>
      <xdr:spPr>
        <a:xfrm flipV="1">
          <a:off x="6149340" y="18239625"/>
          <a:ext cx="7747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13754</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6C46E901-84CE-46D0-88E9-E8585F7A8349}"/>
            </a:ext>
          </a:extLst>
        </xdr:cNvPr>
        <xdr:cNvSpPr txBox="1"/>
      </xdr:nvSpPr>
      <xdr:spPr>
        <a:xfrm>
          <a:off x="8184225" y="17951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488" name="n_2aveValue【港湾・漁港】&#10;一人当たり有形固定資産（償却資産）額">
          <a:extLst>
            <a:ext uri="{FF2B5EF4-FFF2-40B4-BE49-F238E27FC236}">
              <a16:creationId xmlns:a16="http://schemas.microsoft.com/office/drawing/2014/main" id="{ADB9F869-495C-46CD-A27F-DA4F490859EE}"/>
            </a:ext>
          </a:extLst>
        </xdr:cNvPr>
        <xdr:cNvSpPr txBox="1"/>
      </xdr:nvSpPr>
      <xdr:spPr>
        <a:xfrm>
          <a:off x="7399365" y="179517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489" name="n_3aveValue【港湾・漁港】&#10;一人当たり有形固定資産（償却資産）額">
          <a:extLst>
            <a:ext uri="{FF2B5EF4-FFF2-40B4-BE49-F238E27FC236}">
              <a16:creationId xmlns:a16="http://schemas.microsoft.com/office/drawing/2014/main" id="{69568180-2E83-4247-8AE8-C91CC11C384F}"/>
            </a:ext>
          </a:extLst>
        </xdr:cNvPr>
        <xdr:cNvSpPr txBox="1"/>
      </xdr:nvSpPr>
      <xdr:spPr>
        <a:xfrm>
          <a:off x="6624665" y="17953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2A1EC5BB-A2FC-45B4-BBE1-D8E6B1817880}"/>
            </a:ext>
          </a:extLst>
        </xdr:cNvPr>
        <xdr:cNvSpPr txBox="1"/>
      </xdr:nvSpPr>
      <xdr:spPr>
        <a:xfrm>
          <a:off x="5849965" y="17955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109</xdr:row>
      <xdr:rowOff>3967</xdr:rowOff>
    </xdr:from>
    <xdr:ext cx="690189" cy="259045"/>
    <xdr:sp macro="" textlink="">
      <xdr:nvSpPr>
        <xdr:cNvPr id="491" name="n_1mainValue【港湾・漁港】&#10;一人当たり有形固定資産（償却資産）額">
          <a:extLst>
            <a:ext uri="{FF2B5EF4-FFF2-40B4-BE49-F238E27FC236}">
              <a16:creationId xmlns:a16="http://schemas.microsoft.com/office/drawing/2014/main" id="{9AE76906-749B-404A-B25C-07D4258088DB}"/>
            </a:ext>
          </a:extLst>
        </xdr:cNvPr>
        <xdr:cNvSpPr txBox="1"/>
      </xdr:nvSpPr>
      <xdr:spPr>
        <a:xfrm>
          <a:off x="8184225" y="182767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4991</xdr:rowOff>
    </xdr:from>
    <xdr:ext cx="690189" cy="259045"/>
    <xdr:sp macro="" textlink="">
      <xdr:nvSpPr>
        <xdr:cNvPr id="492" name="n_2mainValue【港湾・漁港】&#10;一人当たり有形固定資産（償却資産）額">
          <a:extLst>
            <a:ext uri="{FF2B5EF4-FFF2-40B4-BE49-F238E27FC236}">
              <a16:creationId xmlns:a16="http://schemas.microsoft.com/office/drawing/2014/main" id="{CE8A7CA5-1045-44F7-A5CA-C87612715433}"/>
            </a:ext>
          </a:extLst>
        </xdr:cNvPr>
        <xdr:cNvSpPr txBox="1"/>
      </xdr:nvSpPr>
      <xdr:spPr>
        <a:xfrm>
          <a:off x="7399365" y="182777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4982</xdr:rowOff>
    </xdr:from>
    <xdr:ext cx="690189" cy="259045"/>
    <xdr:sp macro="" textlink="">
      <xdr:nvSpPr>
        <xdr:cNvPr id="493" name="n_3mainValue【港湾・漁港】&#10;一人当たり有形固定資産（償却資産）額">
          <a:extLst>
            <a:ext uri="{FF2B5EF4-FFF2-40B4-BE49-F238E27FC236}">
              <a16:creationId xmlns:a16="http://schemas.microsoft.com/office/drawing/2014/main" id="{F1AA1AD9-BAD5-4CB5-8D2F-9AF09BABAFED}"/>
            </a:ext>
          </a:extLst>
        </xdr:cNvPr>
        <xdr:cNvSpPr txBox="1"/>
      </xdr:nvSpPr>
      <xdr:spPr>
        <a:xfrm>
          <a:off x="6624665" y="1827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109</xdr:row>
      <xdr:rowOff>7715</xdr:rowOff>
    </xdr:from>
    <xdr:ext cx="690189" cy="259045"/>
    <xdr:sp macro="" textlink="">
      <xdr:nvSpPr>
        <xdr:cNvPr id="494" name="n_4mainValue【港湾・漁港】&#10;一人当たり有形固定資産（償却資産）額">
          <a:extLst>
            <a:ext uri="{FF2B5EF4-FFF2-40B4-BE49-F238E27FC236}">
              <a16:creationId xmlns:a16="http://schemas.microsoft.com/office/drawing/2014/main" id="{EAF293A5-BB48-4354-AB34-27A9C264248B}"/>
            </a:ext>
          </a:extLst>
        </xdr:cNvPr>
        <xdr:cNvSpPr txBox="1"/>
      </xdr:nvSpPr>
      <xdr:spPr>
        <a:xfrm>
          <a:off x="5849965" y="18280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84FED1EC-C683-4DDE-80CC-C8D219C727A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B7819215-7224-44C0-9C05-24577250572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6BCC8D51-217A-4D2D-B4BF-F3ADC67258A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9FDF66A9-07EA-40EC-A95E-6D2B95B807C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08EA95B-EFC8-425F-824C-8CD6ABDF2D0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73303B2-431E-411E-91CB-F447E9997E1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2FB19B3F-8D8C-4638-AAEE-EE24C37AA09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1A812192-E883-4471-B7B2-580F82AE834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716B5009-DE69-43CB-9BE5-EA5667E07E7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691B202-86A0-4B2A-AD1C-45AF8989A62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41D7821-7F27-423C-91F0-D2668841883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1D720003-B65F-4F82-9B1D-4AC050555C7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52C002C-DC76-4866-83EE-CE41FBC96B42}"/>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C56BADD9-1366-4F6E-8D38-B8BA143617B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3902D502-5B3E-469A-85D3-C9EB5AF0C73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696B887D-B13E-4563-A899-CB59F825548C}"/>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92CA8F3D-7886-4AD5-BDDE-47D3CA47D9E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58BAB31-EEA2-4DC2-8C63-219B2E41A50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720EFE87-6BF8-4A63-91EF-22A99E873D0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8D46840D-49AF-4236-9703-862963346A5B}"/>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039304B0-C224-4652-BF8E-835D48143534}"/>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163C9E0-3C95-46C6-B381-7CD97122550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5D4EA167-B741-4D55-9933-9C621060ED1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a:extLst>
            <a:ext uri="{FF2B5EF4-FFF2-40B4-BE49-F238E27FC236}">
              <a16:creationId xmlns:a16="http://schemas.microsoft.com/office/drawing/2014/main" id="{750313DD-3D75-4825-BC0C-78D9E5358DE4}"/>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E00BE4EA-7471-4BB9-879A-CBEAEE5D365B}"/>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a:extLst>
            <a:ext uri="{FF2B5EF4-FFF2-40B4-BE49-F238E27FC236}">
              <a16:creationId xmlns:a16="http://schemas.microsoft.com/office/drawing/2014/main" id="{287CD3DD-40BA-43D8-914E-B84AE7E3EB6D}"/>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1491B1C4-1E12-4B87-822F-506347FA1ABA}"/>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a:extLst>
            <a:ext uri="{FF2B5EF4-FFF2-40B4-BE49-F238E27FC236}">
              <a16:creationId xmlns:a16="http://schemas.microsoft.com/office/drawing/2014/main" id="{8C611A9E-ACE2-469B-851E-C9E6ADF6E92F}"/>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8C4259A3-4060-4DB2-969C-C693C8EA76A2}"/>
            </a:ext>
          </a:extLst>
        </xdr:cNvPr>
        <xdr:cNvSpPr txBox="1"/>
      </xdr:nvSpPr>
      <xdr:spPr>
        <a:xfrm>
          <a:off x="14414500" y="614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a:extLst>
            <a:ext uri="{FF2B5EF4-FFF2-40B4-BE49-F238E27FC236}">
              <a16:creationId xmlns:a16="http://schemas.microsoft.com/office/drawing/2014/main" id="{B609DA75-B642-40DF-85E0-D8A2A0E78AE4}"/>
            </a:ext>
          </a:extLst>
        </xdr:cNvPr>
        <xdr:cNvSpPr/>
      </xdr:nvSpPr>
      <xdr:spPr>
        <a:xfrm>
          <a:off x="14325600" y="61709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a:extLst>
            <a:ext uri="{FF2B5EF4-FFF2-40B4-BE49-F238E27FC236}">
              <a16:creationId xmlns:a16="http://schemas.microsoft.com/office/drawing/2014/main" id="{89E3932F-3036-4D14-A6FF-8528CC507422}"/>
            </a:ext>
          </a:extLst>
        </xdr:cNvPr>
        <xdr:cNvSpPr/>
      </xdr:nvSpPr>
      <xdr:spPr>
        <a:xfrm>
          <a:off x="13578840"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a:extLst>
            <a:ext uri="{FF2B5EF4-FFF2-40B4-BE49-F238E27FC236}">
              <a16:creationId xmlns:a16="http://schemas.microsoft.com/office/drawing/2014/main" id="{42045543-E9B9-4292-9285-357C5F4EB36C}"/>
            </a:ext>
          </a:extLst>
        </xdr:cNvPr>
        <xdr:cNvSpPr/>
      </xdr:nvSpPr>
      <xdr:spPr>
        <a:xfrm>
          <a:off x="12804140" y="620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a:extLst>
            <a:ext uri="{FF2B5EF4-FFF2-40B4-BE49-F238E27FC236}">
              <a16:creationId xmlns:a16="http://schemas.microsoft.com/office/drawing/2014/main" id="{113F1870-7512-459D-B81A-6D0188D1FADE}"/>
            </a:ext>
          </a:extLst>
        </xdr:cNvPr>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a:extLst>
            <a:ext uri="{FF2B5EF4-FFF2-40B4-BE49-F238E27FC236}">
              <a16:creationId xmlns:a16="http://schemas.microsoft.com/office/drawing/2014/main" id="{5A2B9D30-61F6-4245-BB9C-3137B5B337EA}"/>
            </a:ext>
          </a:extLst>
        </xdr:cNvPr>
        <xdr:cNvSpPr/>
      </xdr:nvSpPr>
      <xdr:spPr>
        <a:xfrm>
          <a:off x="1123188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3C3AFC2-C643-417A-BCE9-0F3DBAD7AE8A}"/>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CF038CB-EA8D-4913-BE66-8C7C3698916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43B1BE6-769A-4877-99B2-24BD5675378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A947EDF-9F8E-4BCF-9AB6-8039F558ED4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6E61BB6-F767-4286-AB75-D93D79242B7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143510</xdr:rowOff>
    </xdr:from>
    <xdr:to>
      <xdr:col>85</xdr:col>
      <xdr:colOff>177800</xdr:colOff>
      <xdr:row>36</xdr:row>
      <xdr:rowOff>73660</xdr:rowOff>
    </xdr:to>
    <xdr:sp macro="" textlink="">
      <xdr:nvSpPr>
        <xdr:cNvPr id="534" name="楕円 533">
          <a:extLst>
            <a:ext uri="{FF2B5EF4-FFF2-40B4-BE49-F238E27FC236}">
              <a16:creationId xmlns:a16="http://schemas.microsoft.com/office/drawing/2014/main" id="{C68EEB42-FFF4-46C4-AE13-39645EF26664}"/>
            </a:ext>
          </a:extLst>
        </xdr:cNvPr>
        <xdr:cNvSpPr/>
      </xdr:nvSpPr>
      <xdr:spPr>
        <a:xfrm>
          <a:off x="14325600" y="60109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166387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D96CD755-A92E-4E32-9910-11D8EB285821}"/>
            </a:ext>
          </a:extLst>
        </xdr:cNvPr>
        <xdr:cNvSpPr txBox="1"/>
      </xdr:nvSpPr>
      <xdr:spPr>
        <a:xfrm>
          <a:off x="144145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87630</xdr:rowOff>
    </xdr:from>
    <xdr:to>
      <xdr:col>81</xdr:col>
      <xdr:colOff>101600</xdr:colOff>
      <xdr:row>36</xdr:row>
      <xdr:rowOff>17780</xdr:rowOff>
    </xdr:to>
    <xdr:sp macro="" textlink="">
      <xdr:nvSpPr>
        <xdr:cNvPr id="536" name="楕円 535">
          <a:extLst>
            <a:ext uri="{FF2B5EF4-FFF2-40B4-BE49-F238E27FC236}">
              <a16:creationId xmlns:a16="http://schemas.microsoft.com/office/drawing/2014/main" id="{08F9AFCB-2B26-4C21-9428-0D877F62E057}"/>
            </a:ext>
          </a:extLst>
        </xdr:cNvPr>
        <xdr:cNvSpPr/>
      </xdr:nvSpPr>
      <xdr:spPr>
        <a:xfrm>
          <a:off x="13578840" y="5955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138430</xdr:rowOff>
    </xdr:from>
    <xdr:to>
      <xdr:col>85</xdr:col>
      <xdr:colOff>127000</xdr:colOff>
      <xdr:row>36</xdr:row>
      <xdr:rowOff>22860</xdr:rowOff>
    </xdr:to>
    <xdr:cxnSp macro="">
      <xdr:nvCxnSpPr>
        <xdr:cNvPr id="537" name="直線コネクタ 536">
          <a:extLst>
            <a:ext uri="{FF2B5EF4-FFF2-40B4-BE49-F238E27FC236}">
              <a16:creationId xmlns:a16="http://schemas.microsoft.com/office/drawing/2014/main" id="{E91A8157-9A2B-4F9B-8E09-A9F47472F58C}"/>
            </a:ext>
          </a:extLst>
        </xdr:cNvPr>
        <xdr:cNvCxnSpPr/>
      </xdr:nvCxnSpPr>
      <xdr:spPr>
        <a:xfrm>
          <a:off x="13629640" y="6005830"/>
          <a:ext cx="74676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40640</xdr:rowOff>
    </xdr:from>
    <xdr:to>
      <xdr:col>76</xdr:col>
      <xdr:colOff>165100</xdr:colOff>
      <xdr:row>35</xdr:row>
      <xdr:rowOff>142240</xdr:rowOff>
    </xdr:to>
    <xdr:sp macro="" textlink="">
      <xdr:nvSpPr>
        <xdr:cNvPr id="538" name="楕円 537">
          <a:extLst>
            <a:ext uri="{FF2B5EF4-FFF2-40B4-BE49-F238E27FC236}">
              <a16:creationId xmlns:a16="http://schemas.microsoft.com/office/drawing/2014/main" id="{0E639409-0142-44AF-80D1-544697C7FED2}"/>
            </a:ext>
          </a:extLst>
        </xdr:cNvPr>
        <xdr:cNvSpPr/>
      </xdr:nvSpPr>
      <xdr:spPr>
        <a:xfrm>
          <a:off x="1280414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91440</xdr:rowOff>
    </xdr:from>
    <xdr:to>
      <xdr:col>81</xdr:col>
      <xdr:colOff>50800</xdr:colOff>
      <xdr:row>35</xdr:row>
      <xdr:rowOff>138430</xdr:rowOff>
    </xdr:to>
    <xdr:cxnSp macro="">
      <xdr:nvCxnSpPr>
        <xdr:cNvPr id="539" name="直線コネクタ 538">
          <a:extLst>
            <a:ext uri="{FF2B5EF4-FFF2-40B4-BE49-F238E27FC236}">
              <a16:creationId xmlns:a16="http://schemas.microsoft.com/office/drawing/2014/main" id="{AFA3DDCB-4834-4ED5-96C7-E1F16BFA37C7}"/>
            </a:ext>
          </a:extLst>
        </xdr:cNvPr>
        <xdr:cNvCxnSpPr/>
      </xdr:nvCxnSpPr>
      <xdr:spPr>
        <a:xfrm>
          <a:off x="12854940" y="5958840"/>
          <a:ext cx="7747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95250</xdr:rowOff>
    </xdr:from>
    <xdr:to>
      <xdr:col>72</xdr:col>
      <xdr:colOff>38100</xdr:colOff>
      <xdr:row>36</xdr:row>
      <xdr:rowOff>25400</xdr:rowOff>
    </xdr:to>
    <xdr:sp macro="" textlink="">
      <xdr:nvSpPr>
        <xdr:cNvPr id="540" name="楕円 539">
          <a:extLst>
            <a:ext uri="{FF2B5EF4-FFF2-40B4-BE49-F238E27FC236}">
              <a16:creationId xmlns:a16="http://schemas.microsoft.com/office/drawing/2014/main" id="{E1B54CE8-D56B-49A9-9D51-21BD433773B1}"/>
            </a:ext>
          </a:extLst>
        </xdr:cNvPr>
        <xdr:cNvSpPr/>
      </xdr:nvSpPr>
      <xdr:spPr>
        <a:xfrm>
          <a:off x="12029440" y="5962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91440</xdr:rowOff>
    </xdr:from>
    <xdr:to>
      <xdr:col>76</xdr:col>
      <xdr:colOff>114300</xdr:colOff>
      <xdr:row>35</xdr:row>
      <xdr:rowOff>146050</xdr:rowOff>
    </xdr:to>
    <xdr:cxnSp macro="">
      <xdr:nvCxnSpPr>
        <xdr:cNvPr id="541" name="直線コネクタ 540">
          <a:extLst>
            <a:ext uri="{FF2B5EF4-FFF2-40B4-BE49-F238E27FC236}">
              <a16:creationId xmlns:a16="http://schemas.microsoft.com/office/drawing/2014/main" id="{94C15028-7D37-417C-8D63-148AD4C8187D}"/>
            </a:ext>
          </a:extLst>
        </xdr:cNvPr>
        <xdr:cNvCxnSpPr/>
      </xdr:nvCxnSpPr>
      <xdr:spPr>
        <a:xfrm flipV="1">
          <a:off x="12072620" y="5958840"/>
          <a:ext cx="78232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542" name="楕円 541">
          <a:extLst>
            <a:ext uri="{FF2B5EF4-FFF2-40B4-BE49-F238E27FC236}">
              <a16:creationId xmlns:a16="http://schemas.microsoft.com/office/drawing/2014/main" id="{857A7E90-2957-4D66-8865-DE13F532CB02}"/>
            </a:ext>
          </a:extLst>
        </xdr:cNvPr>
        <xdr:cNvSpPr/>
      </xdr:nvSpPr>
      <xdr:spPr>
        <a:xfrm>
          <a:off x="1123188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35</xdr:row>
      <xdr:rowOff>146050</xdr:rowOff>
    </xdr:to>
    <xdr:cxnSp macro="">
      <xdr:nvCxnSpPr>
        <xdr:cNvPr id="543" name="直線コネクタ 542">
          <a:extLst>
            <a:ext uri="{FF2B5EF4-FFF2-40B4-BE49-F238E27FC236}">
              <a16:creationId xmlns:a16="http://schemas.microsoft.com/office/drawing/2014/main" id="{719FE2D5-A059-4039-BD22-C97D6880772D}"/>
            </a:ext>
          </a:extLst>
        </xdr:cNvPr>
        <xdr:cNvCxnSpPr/>
      </xdr:nvCxnSpPr>
      <xdr:spPr>
        <a:xfrm>
          <a:off x="11282680" y="5970270"/>
          <a:ext cx="78994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F0EAF213-6735-4AD3-AAFC-A5BE42964B49}"/>
            </a:ext>
          </a:extLst>
        </xdr:cNvPr>
        <xdr:cNvSpPr txBox="1"/>
      </xdr:nvSpPr>
      <xdr:spPr>
        <a:xfrm>
          <a:off x="134372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FE7CAA47-B57A-45D4-BDCB-D1E4CCDBA439}"/>
            </a:ext>
          </a:extLst>
        </xdr:cNvPr>
        <xdr:cNvSpPr txBox="1"/>
      </xdr:nvSpPr>
      <xdr:spPr>
        <a:xfrm>
          <a:off x="126752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49EC65B-C71D-40CB-A2D6-91CD894383C5}"/>
            </a:ext>
          </a:extLst>
        </xdr:cNvPr>
        <xdr:cNvSpPr txBox="1"/>
      </xdr:nvSpPr>
      <xdr:spPr>
        <a:xfrm>
          <a:off x="119005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83EAF05E-96EC-419B-847F-B18C8031DBA1}"/>
            </a:ext>
          </a:extLst>
        </xdr:cNvPr>
        <xdr:cNvSpPr txBox="1"/>
      </xdr:nvSpPr>
      <xdr:spPr>
        <a:xfrm>
          <a:off x="1110298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34307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B744DE58-74CE-4454-AA77-EA76DD17BD21}"/>
            </a:ext>
          </a:extLst>
        </xdr:cNvPr>
        <xdr:cNvSpPr txBox="1"/>
      </xdr:nvSpPr>
      <xdr:spPr>
        <a:xfrm>
          <a:off x="13437244" y="573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158767</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9A34055B-4E36-45D6-B093-1F574904E1AE}"/>
            </a:ext>
          </a:extLst>
        </xdr:cNvPr>
        <xdr:cNvSpPr txBox="1"/>
      </xdr:nvSpPr>
      <xdr:spPr>
        <a:xfrm>
          <a:off x="126752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41927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32DE89A4-4656-4934-A4B6-477CD568BA1E}"/>
            </a:ext>
          </a:extLst>
        </xdr:cNvPr>
        <xdr:cNvSpPr txBox="1"/>
      </xdr:nvSpPr>
      <xdr:spPr>
        <a:xfrm>
          <a:off x="11900544"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6224975C-540B-4064-A1E1-7FF96BF55B71}"/>
            </a:ext>
          </a:extLst>
        </xdr:cNvPr>
        <xdr:cNvSpPr txBox="1"/>
      </xdr:nvSpPr>
      <xdr:spPr>
        <a:xfrm>
          <a:off x="1110298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6B36F514-A7BF-43F0-B178-D0DF616C5DC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3A6EC44B-F257-4B02-9D29-18FCFE9AF0D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9098839D-E449-4C62-ACDB-D8A022C44C2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8EA5694C-DDFD-41C4-8BDA-62D8041EC7F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82FEB7D6-EE93-4156-83EB-CC2B50B57EB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5EEE1682-F68A-48D0-A345-9AD3E126BDE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2D70EB18-E0FD-4BFC-856D-6D7B432BC5F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A3EA80BB-1BB7-4E11-AED1-B3413D180FE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900C5FA4-6AC0-4133-99B6-61FA325A947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E68859CA-34A3-48A4-A527-C0F59D69102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6A5953FA-1977-4B02-92B6-89DD5C9E6CC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5157D185-8645-49A3-9C94-44190B882854}"/>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E2AC6C6B-A451-4344-9223-EC0345C44907}"/>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669D0013-B6AF-4F00-AF86-763E5135C7E1}"/>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4CB84128-E33C-46B4-9686-17A67906806C}"/>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57D7BDAF-0A0E-4379-A01E-EA4B1D587FCE}"/>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AA8F9CB1-8134-4262-908A-5F26F5B3905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B8DEDB43-08F0-490F-950E-EEA2625C3A4D}"/>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DCCC99FE-EE93-45C2-BA03-4F30C29F19C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A608E27-95B2-4990-9767-01A6EF6F7D49}"/>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D73BDD91-7474-4B55-95E7-383B1362CCB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3" name="直線コネクタ 572">
          <a:extLst>
            <a:ext uri="{FF2B5EF4-FFF2-40B4-BE49-F238E27FC236}">
              <a16:creationId xmlns:a16="http://schemas.microsoft.com/office/drawing/2014/main" id="{CABA8762-D1C1-40B5-8003-2FE11E395303}"/>
            </a:ext>
          </a:extLst>
        </xdr:cNvPr>
        <xdr:cNvCxnSpPr/>
      </xdr:nvCxnSpPr>
      <xdr:spPr>
        <a:xfrm flipV="1">
          <a:off x="19509104" y="5602377"/>
          <a:ext cx="0" cy="136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166CCBD1-13EF-429C-BF64-6CEFAD954414}"/>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5" name="直線コネクタ 574">
          <a:extLst>
            <a:ext uri="{FF2B5EF4-FFF2-40B4-BE49-F238E27FC236}">
              <a16:creationId xmlns:a16="http://schemas.microsoft.com/office/drawing/2014/main" id="{35CB1841-A603-4B69-934D-34F863B66D48}"/>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2375064E-163A-4E36-A42D-2C1367671E08}"/>
            </a:ext>
          </a:extLst>
        </xdr:cNvPr>
        <xdr:cNvSpPr txBox="1"/>
      </xdr:nvSpPr>
      <xdr:spPr>
        <a:xfrm>
          <a:off x="19547840" y="53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7" name="直線コネクタ 576">
          <a:extLst>
            <a:ext uri="{FF2B5EF4-FFF2-40B4-BE49-F238E27FC236}">
              <a16:creationId xmlns:a16="http://schemas.microsoft.com/office/drawing/2014/main" id="{303A2DAF-A99E-42A2-9642-BFA1FA66CDE7}"/>
            </a:ext>
          </a:extLst>
        </xdr:cNvPr>
        <xdr:cNvCxnSpPr/>
      </xdr:nvCxnSpPr>
      <xdr:spPr>
        <a:xfrm>
          <a:off x="19443700" y="5602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806A19B5-1176-4715-94E9-E92DBED5E5F9}"/>
            </a:ext>
          </a:extLst>
        </xdr:cNvPr>
        <xdr:cNvSpPr txBox="1"/>
      </xdr:nvSpPr>
      <xdr:spPr>
        <a:xfrm>
          <a:off x="19547840" y="643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9" name="フローチャート: 判断 578">
          <a:extLst>
            <a:ext uri="{FF2B5EF4-FFF2-40B4-BE49-F238E27FC236}">
              <a16:creationId xmlns:a16="http://schemas.microsoft.com/office/drawing/2014/main" id="{B53991AB-87F0-48F0-8EB3-B658E94156E9}"/>
            </a:ext>
          </a:extLst>
        </xdr:cNvPr>
        <xdr:cNvSpPr/>
      </xdr:nvSpPr>
      <xdr:spPr>
        <a:xfrm>
          <a:off x="19458940" y="657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80" name="フローチャート: 判断 579">
          <a:extLst>
            <a:ext uri="{FF2B5EF4-FFF2-40B4-BE49-F238E27FC236}">
              <a16:creationId xmlns:a16="http://schemas.microsoft.com/office/drawing/2014/main" id="{ED8C1389-E208-45B4-AE79-801AA02980FF}"/>
            </a:ext>
          </a:extLst>
        </xdr:cNvPr>
        <xdr:cNvSpPr/>
      </xdr:nvSpPr>
      <xdr:spPr>
        <a:xfrm>
          <a:off x="18735040" y="6583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81" name="フローチャート: 判断 580">
          <a:extLst>
            <a:ext uri="{FF2B5EF4-FFF2-40B4-BE49-F238E27FC236}">
              <a16:creationId xmlns:a16="http://schemas.microsoft.com/office/drawing/2014/main" id="{F9310758-EC5A-44BC-A86A-A29602DDAA1E}"/>
            </a:ext>
          </a:extLst>
        </xdr:cNvPr>
        <xdr:cNvSpPr/>
      </xdr:nvSpPr>
      <xdr:spPr>
        <a:xfrm>
          <a:off x="1793748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82" name="フローチャート: 判断 581">
          <a:extLst>
            <a:ext uri="{FF2B5EF4-FFF2-40B4-BE49-F238E27FC236}">
              <a16:creationId xmlns:a16="http://schemas.microsoft.com/office/drawing/2014/main" id="{5E4DBEC0-19CC-40F5-9D4E-2B17A7E94800}"/>
            </a:ext>
          </a:extLst>
        </xdr:cNvPr>
        <xdr:cNvSpPr/>
      </xdr:nvSpPr>
      <xdr:spPr>
        <a:xfrm>
          <a:off x="17162780" y="658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3" name="フローチャート: 判断 582">
          <a:extLst>
            <a:ext uri="{FF2B5EF4-FFF2-40B4-BE49-F238E27FC236}">
              <a16:creationId xmlns:a16="http://schemas.microsoft.com/office/drawing/2014/main" id="{1B444C69-D5D6-49BD-B607-F30EE0C65D38}"/>
            </a:ext>
          </a:extLst>
        </xdr:cNvPr>
        <xdr:cNvSpPr/>
      </xdr:nvSpPr>
      <xdr:spPr>
        <a:xfrm>
          <a:off x="16388080" y="660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354EA51-5559-4462-9613-5CA6439FA52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464A3FA-3CFD-4CB0-9AC1-EA557A61DCF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F2761F7-30F3-47C6-B060-0BC598987A1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B0C693E-5C6A-4020-90FD-4F209AE08B3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E993308-B244-4592-B656-EEE0EBB3974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49632</xdr:rowOff>
    </xdr:from>
    <xdr:to>
      <xdr:col>116</xdr:col>
      <xdr:colOff>114300</xdr:colOff>
      <xdr:row>39</xdr:row>
      <xdr:rowOff>151232</xdr:rowOff>
    </xdr:to>
    <xdr:sp macro="" textlink="">
      <xdr:nvSpPr>
        <xdr:cNvPr id="589" name="楕円 588">
          <a:extLst>
            <a:ext uri="{FF2B5EF4-FFF2-40B4-BE49-F238E27FC236}">
              <a16:creationId xmlns:a16="http://schemas.microsoft.com/office/drawing/2014/main" id="{873D3AF7-6D81-4007-8025-5859025EB55D}"/>
            </a:ext>
          </a:extLst>
        </xdr:cNvPr>
        <xdr:cNvSpPr/>
      </xdr:nvSpPr>
      <xdr:spPr>
        <a:xfrm>
          <a:off x="19458940" y="65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28059</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45F4A80F-4BA5-4189-A7C4-02AA928CD7FA}"/>
            </a:ext>
          </a:extLst>
        </xdr:cNvPr>
        <xdr:cNvSpPr txBox="1"/>
      </xdr:nvSpPr>
      <xdr:spPr>
        <a:xfrm>
          <a:off x="19547840" y="65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56947</xdr:rowOff>
    </xdr:from>
    <xdr:to>
      <xdr:col>112</xdr:col>
      <xdr:colOff>38100</xdr:colOff>
      <xdr:row>39</xdr:row>
      <xdr:rowOff>158547</xdr:rowOff>
    </xdr:to>
    <xdr:sp macro="" textlink="">
      <xdr:nvSpPr>
        <xdr:cNvPr id="591" name="楕円 590">
          <a:extLst>
            <a:ext uri="{FF2B5EF4-FFF2-40B4-BE49-F238E27FC236}">
              <a16:creationId xmlns:a16="http://schemas.microsoft.com/office/drawing/2014/main" id="{0899683D-6382-4207-B8D4-427653ECCA23}"/>
            </a:ext>
          </a:extLst>
        </xdr:cNvPr>
        <xdr:cNvSpPr/>
      </xdr:nvSpPr>
      <xdr:spPr>
        <a:xfrm>
          <a:off x="18735040" y="65949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100432</xdr:rowOff>
    </xdr:from>
    <xdr:to>
      <xdr:col>116</xdr:col>
      <xdr:colOff>63500</xdr:colOff>
      <xdr:row>39</xdr:row>
      <xdr:rowOff>107747</xdr:rowOff>
    </xdr:to>
    <xdr:cxnSp macro="">
      <xdr:nvCxnSpPr>
        <xdr:cNvPr id="592" name="直線コネクタ 591">
          <a:extLst>
            <a:ext uri="{FF2B5EF4-FFF2-40B4-BE49-F238E27FC236}">
              <a16:creationId xmlns:a16="http://schemas.microsoft.com/office/drawing/2014/main" id="{7B457501-4010-472B-999A-E7B6CC3B61E8}"/>
            </a:ext>
          </a:extLst>
        </xdr:cNvPr>
        <xdr:cNvCxnSpPr/>
      </xdr:nvCxnSpPr>
      <xdr:spPr>
        <a:xfrm flipV="1">
          <a:off x="18778220" y="6638392"/>
          <a:ext cx="73152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65177</xdr:rowOff>
    </xdr:from>
    <xdr:to>
      <xdr:col>107</xdr:col>
      <xdr:colOff>101600</xdr:colOff>
      <xdr:row>39</xdr:row>
      <xdr:rowOff>166777</xdr:rowOff>
    </xdr:to>
    <xdr:sp macro="" textlink="">
      <xdr:nvSpPr>
        <xdr:cNvPr id="593" name="楕円 592">
          <a:extLst>
            <a:ext uri="{FF2B5EF4-FFF2-40B4-BE49-F238E27FC236}">
              <a16:creationId xmlns:a16="http://schemas.microsoft.com/office/drawing/2014/main" id="{F5CAF73B-2C10-4B88-B082-8C9F2BD2EAC3}"/>
            </a:ext>
          </a:extLst>
        </xdr:cNvPr>
        <xdr:cNvSpPr/>
      </xdr:nvSpPr>
      <xdr:spPr>
        <a:xfrm>
          <a:off x="17937480" y="66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107747</xdr:rowOff>
    </xdr:from>
    <xdr:to>
      <xdr:col>111</xdr:col>
      <xdr:colOff>177800</xdr:colOff>
      <xdr:row>39</xdr:row>
      <xdr:rowOff>115977</xdr:rowOff>
    </xdr:to>
    <xdr:cxnSp macro="">
      <xdr:nvCxnSpPr>
        <xdr:cNvPr id="594" name="直線コネクタ 593">
          <a:extLst>
            <a:ext uri="{FF2B5EF4-FFF2-40B4-BE49-F238E27FC236}">
              <a16:creationId xmlns:a16="http://schemas.microsoft.com/office/drawing/2014/main" id="{73F22F87-F6B6-489A-9AC5-5A28CF00B891}"/>
            </a:ext>
          </a:extLst>
        </xdr:cNvPr>
        <xdr:cNvCxnSpPr/>
      </xdr:nvCxnSpPr>
      <xdr:spPr>
        <a:xfrm flipV="1">
          <a:off x="17988280" y="6645707"/>
          <a:ext cx="78994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65177</xdr:rowOff>
    </xdr:from>
    <xdr:to>
      <xdr:col>102</xdr:col>
      <xdr:colOff>165100</xdr:colOff>
      <xdr:row>39</xdr:row>
      <xdr:rowOff>166777</xdr:rowOff>
    </xdr:to>
    <xdr:sp macro="" textlink="">
      <xdr:nvSpPr>
        <xdr:cNvPr id="595" name="楕円 594">
          <a:extLst>
            <a:ext uri="{FF2B5EF4-FFF2-40B4-BE49-F238E27FC236}">
              <a16:creationId xmlns:a16="http://schemas.microsoft.com/office/drawing/2014/main" id="{77D71137-5FA0-481B-BB03-B7E6FB3F268B}"/>
            </a:ext>
          </a:extLst>
        </xdr:cNvPr>
        <xdr:cNvSpPr/>
      </xdr:nvSpPr>
      <xdr:spPr>
        <a:xfrm>
          <a:off x="17162780" y="66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115977</xdr:rowOff>
    </xdr:from>
    <xdr:to>
      <xdr:col>107</xdr:col>
      <xdr:colOff>50800</xdr:colOff>
      <xdr:row>39</xdr:row>
      <xdr:rowOff>115977</xdr:rowOff>
    </xdr:to>
    <xdr:cxnSp macro="">
      <xdr:nvCxnSpPr>
        <xdr:cNvPr id="596" name="直線コネクタ 595">
          <a:extLst>
            <a:ext uri="{FF2B5EF4-FFF2-40B4-BE49-F238E27FC236}">
              <a16:creationId xmlns:a16="http://schemas.microsoft.com/office/drawing/2014/main" id="{13666228-1C28-4C02-B5F2-8C2FB66DAE96}"/>
            </a:ext>
          </a:extLst>
        </xdr:cNvPr>
        <xdr:cNvCxnSpPr/>
      </xdr:nvCxnSpPr>
      <xdr:spPr>
        <a:xfrm>
          <a:off x="17213580" y="66539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77064</xdr:rowOff>
    </xdr:from>
    <xdr:to>
      <xdr:col>98</xdr:col>
      <xdr:colOff>38100</xdr:colOff>
      <xdr:row>40</xdr:row>
      <xdr:rowOff>7214</xdr:rowOff>
    </xdr:to>
    <xdr:sp macro="" textlink="">
      <xdr:nvSpPr>
        <xdr:cNvPr id="597" name="楕円 596">
          <a:extLst>
            <a:ext uri="{FF2B5EF4-FFF2-40B4-BE49-F238E27FC236}">
              <a16:creationId xmlns:a16="http://schemas.microsoft.com/office/drawing/2014/main" id="{32C4A995-7311-4162-82EF-687DBD6EF586}"/>
            </a:ext>
          </a:extLst>
        </xdr:cNvPr>
        <xdr:cNvSpPr/>
      </xdr:nvSpPr>
      <xdr:spPr>
        <a:xfrm>
          <a:off x="16388080" y="6615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115977</xdr:rowOff>
    </xdr:from>
    <xdr:to>
      <xdr:col>102</xdr:col>
      <xdr:colOff>114300</xdr:colOff>
      <xdr:row>39</xdr:row>
      <xdr:rowOff>127864</xdr:rowOff>
    </xdr:to>
    <xdr:cxnSp macro="">
      <xdr:nvCxnSpPr>
        <xdr:cNvPr id="598" name="直線コネクタ 597">
          <a:extLst>
            <a:ext uri="{FF2B5EF4-FFF2-40B4-BE49-F238E27FC236}">
              <a16:creationId xmlns:a16="http://schemas.microsoft.com/office/drawing/2014/main" id="{42020A04-9F4D-48DA-9380-F0A814F6F3AE}"/>
            </a:ext>
          </a:extLst>
        </xdr:cNvPr>
        <xdr:cNvCxnSpPr/>
      </xdr:nvCxnSpPr>
      <xdr:spPr>
        <a:xfrm flipV="1">
          <a:off x="16431260" y="6653937"/>
          <a:ext cx="78232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E14E0505-F5CC-4483-96B2-BA2AD5DE0A90}"/>
            </a:ext>
          </a:extLst>
        </xdr:cNvPr>
        <xdr:cNvSpPr txBox="1"/>
      </xdr:nvSpPr>
      <xdr:spPr>
        <a:xfrm>
          <a:off x="18561127" y="636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64F94CA9-54C5-449D-98F8-53DE15919B34}"/>
            </a:ext>
          </a:extLst>
        </xdr:cNvPr>
        <xdr:cNvSpPr txBox="1"/>
      </xdr:nvSpPr>
      <xdr:spPr>
        <a:xfrm>
          <a:off x="1777626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E9427598-ED92-49A3-A541-F0F80285011D}"/>
            </a:ext>
          </a:extLst>
        </xdr:cNvPr>
        <xdr:cNvSpPr txBox="1"/>
      </xdr:nvSpPr>
      <xdr:spPr>
        <a:xfrm>
          <a:off x="1700156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8810FF4B-79A9-4EB4-BDD5-47606ABB8F8C}"/>
            </a:ext>
          </a:extLst>
        </xdr:cNvPr>
        <xdr:cNvSpPr txBox="1"/>
      </xdr:nvSpPr>
      <xdr:spPr>
        <a:xfrm>
          <a:off x="16226867"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149674</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C61683B5-C83F-489E-AF6C-8824AF7BDCD6}"/>
            </a:ext>
          </a:extLst>
        </xdr:cNvPr>
        <xdr:cNvSpPr txBox="1"/>
      </xdr:nvSpPr>
      <xdr:spPr>
        <a:xfrm>
          <a:off x="18561127" y="668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157904</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EC1211F6-3279-4E6D-91B5-1784D489318D}"/>
            </a:ext>
          </a:extLst>
        </xdr:cNvPr>
        <xdr:cNvSpPr txBox="1"/>
      </xdr:nvSpPr>
      <xdr:spPr>
        <a:xfrm>
          <a:off x="17776267" y="66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157904</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EFC59659-ADCF-4E6A-B824-3A1B32BE0448}"/>
            </a:ext>
          </a:extLst>
        </xdr:cNvPr>
        <xdr:cNvSpPr txBox="1"/>
      </xdr:nvSpPr>
      <xdr:spPr>
        <a:xfrm>
          <a:off x="17001567" y="66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169791</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F4180FB4-44B7-448E-934A-0A7F24B224C7}"/>
            </a:ext>
          </a:extLst>
        </xdr:cNvPr>
        <xdr:cNvSpPr txBox="1"/>
      </xdr:nvSpPr>
      <xdr:spPr>
        <a:xfrm>
          <a:off x="16226867" y="67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6F0D4625-7804-4106-BD14-C7D96A4EB0B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A0BE7896-0646-4066-B524-BF81E1745A9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77394A4C-1DFF-4159-8956-9A728BC360A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7F0268B0-CF6D-4C94-A2D5-B62A86B2528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C5A9F779-DD21-4899-A3BD-ECBC409C424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BAECC6F1-A4EA-495D-8315-EA53A48473E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9DD1CCC8-A8E7-4264-953D-A4BB99102D9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A0F56E6B-F642-43B2-9FE0-B7625227B2A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13FB1881-4329-487E-9628-83B58C85A0B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DE2A9994-5B5D-454B-B675-DE0E0E32794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5A3227D4-0C50-482D-92D2-0BB2AD8A2C4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234F5809-B113-40EC-9B80-EE233785DF88}"/>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60C81BE8-4BDB-49F9-9288-66DC37BFC4B3}"/>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BCF76E22-10AF-40AE-9E01-F2A369B9A578}"/>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65AF85DB-681D-451D-ACA3-505329228F12}"/>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365D8069-AB87-4716-BB4D-27E41C0A528C}"/>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34BB78-5559-4420-A477-16F84E03C984}"/>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34DF589D-BF06-4DD5-9116-D89B8AC8FE02}"/>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88848B16-0842-4E74-B146-7D04F55D826B}"/>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5B0073C-36AF-4CFE-8C5A-806DEAA88D0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8AB189D5-F5F9-4343-8D95-4EDD482191A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EDE7C1AA-5454-41D6-9AEF-6FEEA364A936}"/>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5F7E3EEC-CB0E-4FE6-8B02-4106469D3E28}"/>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2FC612B3-F4CC-41C1-87C3-739EF1CCB85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E2C9BDBB-31E3-40C2-91B7-D79C994DF02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FA542790-A794-4B14-8E4A-A8E8C3E5DAC3}"/>
            </a:ext>
          </a:extLst>
        </xdr:cNvPr>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学校施設】&#10;有形固定資産減価償却率最小値テキスト">
          <a:extLst>
            <a:ext uri="{FF2B5EF4-FFF2-40B4-BE49-F238E27FC236}">
              <a16:creationId xmlns:a16="http://schemas.microsoft.com/office/drawing/2014/main" id="{9241FAB0-3151-47E0-AA08-F03AC10811D4}"/>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F0F4CD3C-D034-474F-ADCA-6711ADE85D4C}"/>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C1306929-1749-400B-A617-342D0718E8D2}"/>
            </a:ext>
          </a:extLst>
        </xdr:cNvPr>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6" name="直線コネクタ 635">
          <a:extLst>
            <a:ext uri="{FF2B5EF4-FFF2-40B4-BE49-F238E27FC236}">
              <a16:creationId xmlns:a16="http://schemas.microsoft.com/office/drawing/2014/main" id="{CE940F90-C02C-499E-9FFF-2E20A64D8C29}"/>
            </a:ext>
          </a:extLst>
        </xdr:cNvPr>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95DDB472-B683-4B75-9519-07C7A30C6292}"/>
            </a:ext>
          </a:extLst>
        </xdr:cNvPr>
        <xdr:cNvSpPr txBox="1"/>
      </xdr:nvSpPr>
      <xdr:spPr>
        <a:xfrm>
          <a:off x="1441450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8" name="フローチャート: 判断 637">
          <a:extLst>
            <a:ext uri="{FF2B5EF4-FFF2-40B4-BE49-F238E27FC236}">
              <a16:creationId xmlns:a16="http://schemas.microsoft.com/office/drawing/2014/main" id="{BF73B281-39D2-4C63-A465-E6AC2B5D70F4}"/>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9" name="フローチャート: 判断 638">
          <a:extLst>
            <a:ext uri="{FF2B5EF4-FFF2-40B4-BE49-F238E27FC236}">
              <a16:creationId xmlns:a16="http://schemas.microsoft.com/office/drawing/2014/main" id="{B9317269-D0F4-43E9-854C-24EDF91A9AD0}"/>
            </a:ext>
          </a:extLst>
        </xdr:cNvPr>
        <xdr:cNvSpPr/>
      </xdr:nvSpPr>
      <xdr:spPr>
        <a:xfrm>
          <a:off x="135788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40" name="フローチャート: 判断 639">
          <a:extLst>
            <a:ext uri="{FF2B5EF4-FFF2-40B4-BE49-F238E27FC236}">
              <a16:creationId xmlns:a16="http://schemas.microsoft.com/office/drawing/2014/main" id="{2BCA1314-85BE-4119-8A70-1308DB9E3E69}"/>
            </a:ext>
          </a:extLst>
        </xdr:cNvPr>
        <xdr:cNvSpPr/>
      </xdr:nvSpPr>
      <xdr:spPr>
        <a:xfrm>
          <a:off x="1280414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41" name="フローチャート: 判断 640">
          <a:extLst>
            <a:ext uri="{FF2B5EF4-FFF2-40B4-BE49-F238E27FC236}">
              <a16:creationId xmlns:a16="http://schemas.microsoft.com/office/drawing/2014/main" id="{B8C510DD-AA48-4BA9-979E-F97DA9C754D9}"/>
            </a:ext>
          </a:extLst>
        </xdr:cNvPr>
        <xdr:cNvSpPr/>
      </xdr:nvSpPr>
      <xdr:spPr>
        <a:xfrm>
          <a:off x="12029440" y="10136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42" name="フローチャート: 判断 641">
          <a:extLst>
            <a:ext uri="{FF2B5EF4-FFF2-40B4-BE49-F238E27FC236}">
              <a16:creationId xmlns:a16="http://schemas.microsoft.com/office/drawing/2014/main" id="{978BCFD9-BD2B-495F-87E9-3DDA94C47602}"/>
            </a:ext>
          </a:extLst>
        </xdr:cNvPr>
        <xdr:cNvSpPr/>
      </xdr:nvSpPr>
      <xdr:spPr>
        <a:xfrm>
          <a:off x="1123188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3FE927D-F391-4363-BD22-3CEB3DA19FD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602863A-2CD7-454B-9CC0-84E8A2566F6B}"/>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DE2646C-213F-4B79-84A3-F48C7F4DE9D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2B57E98-FB8F-4AE2-A75A-F597CE1FA61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E932F4B-DF5C-4310-A9FB-244DDE2249A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648" name="楕円 647">
          <a:extLst>
            <a:ext uri="{FF2B5EF4-FFF2-40B4-BE49-F238E27FC236}">
              <a16:creationId xmlns:a16="http://schemas.microsoft.com/office/drawing/2014/main" id="{FA26F509-BBB8-4690-9DA9-132D9483F55A}"/>
            </a:ext>
          </a:extLst>
        </xdr:cNvPr>
        <xdr:cNvSpPr/>
      </xdr:nvSpPr>
      <xdr:spPr>
        <a:xfrm>
          <a:off x="14325600" y="9942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50760DA1-7835-4EC6-9064-AB5009DFE81E}"/>
            </a:ext>
          </a:extLst>
        </xdr:cNvPr>
        <xdr:cNvSpPr txBox="1"/>
      </xdr:nvSpPr>
      <xdr:spPr>
        <a:xfrm>
          <a:off x="144145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21046</xdr:rowOff>
    </xdr:from>
    <xdr:to>
      <xdr:col>81</xdr:col>
      <xdr:colOff>101600</xdr:colOff>
      <xdr:row>59</xdr:row>
      <xdr:rowOff>122646</xdr:rowOff>
    </xdr:to>
    <xdr:sp macro="" textlink="">
      <xdr:nvSpPr>
        <xdr:cNvPr id="650" name="楕円 649">
          <a:extLst>
            <a:ext uri="{FF2B5EF4-FFF2-40B4-BE49-F238E27FC236}">
              <a16:creationId xmlns:a16="http://schemas.microsoft.com/office/drawing/2014/main" id="{8F4C64DA-4178-4BB1-AFD6-DB98D02ACAC9}"/>
            </a:ext>
          </a:extLst>
        </xdr:cNvPr>
        <xdr:cNvSpPr/>
      </xdr:nvSpPr>
      <xdr:spPr>
        <a:xfrm>
          <a:off x="13578840" y="99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71846</xdr:rowOff>
    </xdr:from>
    <xdr:to>
      <xdr:col>85</xdr:col>
      <xdr:colOff>127000</xdr:colOff>
      <xdr:row>59</xdr:row>
      <xdr:rowOff>102870</xdr:rowOff>
    </xdr:to>
    <xdr:cxnSp macro="">
      <xdr:nvCxnSpPr>
        <xdr:cNvPr id="651" name="直線コネクタ 650">
          <a:extLst>
            <a:ext uri="{FF2B5EF4-FFF2-40B4-BE49-F238E27FC236}">
              <a16:creationId xmlns:a16="http://schemas.microsoft.com/office/drawing/2014/main" id="{B32455E6-7C98-4266-8597-FA72FD26FC71}"/>
            </a:ext>
          </a:extLst>
        </xdr:cNvPr>
        <xdr:cNvCxnSpPr/>
      </xdr:nvCxnSpPr>
      <xdr:spPr>
        <a:xfrm>
          <a:off x="13629640" y="9962606"/>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652" name="楕円 651">
          <a:extLst>
            <a:ext uri="{FF2B5EF4-FFF2-40B4-BE49-F238E27FC236}">
              <a16:creationId xmlns:a16="http://schemas.microsoft.com/office/drawing/2014/main" id="{3DE76535-6DEC-4002-AE9D-BD75C9400E09}"/>
            </a:ext>
          </a:extLst>
        </xdr:cNvPr>
        <xdr:cNvSpPr/>
      </xdr:nvSpPr>
      <xdr:spPr>
        <a:xfrm>
          <a:off x="1280414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71846</xdr:rowOff>
    </xdr:to>
    <xdr:cxnSp macro="">
      <xdr:nvCxnSpPr>
        <xdr:cNvPr id="653" name="直線コネクタ 652">
          <a:extLst>
            <a:ext uri="{FF2B5EF4-FFF2-40B4-BE49-F238E27FC236}">
              <a16:creationId xmlns:a16="http://schemas.microsoft.com/office/drawing/2014/main" id="{B5157975-7000-4DD2-8A9B-C3B5D2B38F46}"/>
            </a:ext>
          </a:extLst>
        </xdr:cNvPr>
        <xdr:cNvCxnSpPr/>
      </xdr:nvCxnSpPr>
      <xdr:spPr>
        <a:xfrm>
          <a:off x="12854940" y="9931582"/>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654" name="楕円 653">
          <a:extLst>
            <a:ext uri="{FF2B5EF4-FFF2-40B4-BE49-F238E27FC236}">
              <a16:creationId xmlns:a16="http://schemas.microsoft.com/office/drawing/2014/main" id="{E491D1D0-1BB4-41C4-9331-BD3ACD9995AD}"/>
            </a:ext>
          </a:extLst>
        </xdr:cNvPr>
        <xdr:cNvSpPr/>
      </xdr:nvSpPr>
      <xdr:spPr>
        <a:xfrm>
          <a:off x="12029440" y="9845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40822</xdr:rowOff>
    </xdr:to>
    <xdr:cxnSp macro="">
      <xdr:nvCxnSpPr>
        <xdr:cNvPr id="655" name="直線コネクタ 654">
          <a:extLst>
            <a:ext uri="{FF2B5EF4-FFF2-40B4-BE49-F238E27FC236}">
              <a16:creationId xmlns:a16="http://schemas.microsoft.com/office/drawing/2014/main" id="{9621945B-EBD5-4573-B217-9A866FB0DF1E}"/>
            </a:ext>
          </a:extLst>
        </xdr:cNvPr>
        <xdr:cNvCxnSpPr/>
      </xdr:nvCxnSpPr>
      <xdr:spPr>
        <a:xfrm>
          <a:off x="12072620" y="9892393"/>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84727</xdr:rowOff>
    </xdr:from>
    <xdr:to>
      <xdr:col>67</xdr:col>
      <xdr:colOff>101600</xdr:colOff>
      <xdr:row>59</xdr:row>
      <xdr:rowOff>14877</xdr:rowOff>
    </xdr:to>
    <xdr:sp macro="" textlink="">
      <xdr:nvSpPr>
        <xdr:cNvPr id="656" name="楕円 655">
          <a:extLst>
            <a:ext uri="{FF2B5EF4-FFF2-40B4-BE49-F238E27FC236}">
              <a16:creationId xmlns:a16="http://schemas.microsoft.com/office/drawing/2014/main" id="{4BDDC204-2951-451A-A33B-E7DF6D6436B2}"/>
            </a:ext>
          </a:extLst>
        </xdr:cNvPr>
        <xdr:cNvSpPr/>
      </xdr:nvSpPr>
      <xdr:spPr>
        <a:xfrm>
          <a:off x="11231880" y="9807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135527</xdr:rowOff>
    </xdr:from>
    <xdr:to>
      <xdr:col>71</xdr:col>
      <xdr:colOff>177800</xdr:colOff>
      <xdr:row>59</xdr:row>
      <xdr:rowOff>1633</xdr:rowOff>
    </xdr:to>
    <xdr:cxnSp macro="">
      <xdr:nvCxnSpPr>
        <xdr:cNvPr id="657" name="直線コネクタ 656">
          <a:extLst>
            <a:ext uri="{FF2B5EF4-FFF2-40B4-BE49-F238E27FC236}">
              <a16:creationId xmlns:a16="http://schemas.microsoft.com/office/drawing/2014/main" id="{89887EF6-E478-4FD5-A600-A6524CE6E8B1}"/>
            </a:ext>
          </a:extLst>
        </xdr:cNvPr>
        <xdr:cNvCxnSpPr/>
      </xdr:nvCxnSpPr>
      <xdr:spPr>
        <a:xfrm>
          <a:off x="11282680" y="9858647"/>
          <a:ext cx="78994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58" name="n_1aveValue【学校施設】&#10;有形固定資産減価償却率">
          <a:extLst>
            <a:ext uri="{FF2B5EF4-FFF2-40B4-BE49-F238E27FC236}">
              <a16:creationId xmlns:a16="http://schemas.microsoft.com/office/drawing/2014/main" id="{03EBD346-D4A9-46ED-AA79-6C2741D62649}"/>
            </a:ext>
          </a:extLst>
        </xdr:cNvPr>
        <xdr:cNvSpPr txBox="1"/>
      </xdr:nvSpPr>
      <xdr:spPr>
        <a:xfrm>
          <a:off x="1343724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59" name="n_2aveValue【学校施設】&#10;有形固定資産減価償却率">
          <a:extLst>
            <a:ext uri="{FF2B5EF4-FFF2-40B4-BE49-F238E27FC236}">
              <a16:creationId xmlns:a16="http://schemas.microsoft.com/office/drawing/2014/main" id="{24D6165F-F9EE-4B74-8CCA-6DD974638E8C}"/>
            </a:ext>
          </a:extLst>
        </xdr:cNvPr>
        <xdr:cNvSpPr txBox="1"/>
      </xdr:nvSpPr>
      <xdr:spPr>
        <a:xfrm>
          <a:off x="1267524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60" name="n_3aveValue【学校施設】&#10;有形固定資産減価償却率">
          <a:extLst>
            <a:ext uri="{FF2B5EF4-FFF2-40B4-BE49-F238E27FC236}">
              <a16:creationId xmlns:a16="http://schemas.microsoft.com/office/drawing/2014/main" id="{4939B841-52C0-41DE-B466-A982A5E0E3B0}"/>
            </a:ext>
          </a:extLst>
        </xdr:cNvPr>
        <xdr:cNvSpPr txBox="1"/>
      </xdr:nvSpPr>
      <xdr:spPr>
        <a:xfrm>
          <a:off x="119005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61" name="n_4aveValue【学校施設】&#10;有形固定資産減価償却率">
          <a:extLst>
            <a:ext uri="{FF2B5EF4-FFF2-40B4-BE49-F238E27FC236}">
              <a16:creationId xmlns:a16="http://schemas.microsoft.com/office/drawing/2014/main" id="{E1AE43D5-5541-4395-A7E8-7BAB9A91CBCB}"/>
            </a:ext>
          </a:extLst>
        </xdr:cNvPr>
        <xdr:cNvSpPr txBox="1"/>
      </xdr:nvSpPr>
      <xdr:spPr>
        <a:xfrm>
          <a:off x="1110298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139173</xdr:rowOff>
    </xdr:from>
    <xdr:ext cx="405111" cy="259045"/>
    <xdr:sp macro="" textlink="">
      <xdr:nvSpPr>
        <xdr:cNvPr id="662" name="n_1mainValue【学校施設】&#10;有形固定資産減価償却率">
          <a:extLst>
            <a:ext uri="{FF2B5EF4-FFF2-40B4-BE49-F238E27FC236}">
              <a16:creationId xmlns:a16="http://schemas.microsoft.com/office/drawing/2014/main" id="{8DCFED32-3171-40E9-921D-75197AF97F59}"/>
            </a:ext>
          </a:extLst>
        </xdr:cNvPr>
        <xdr:cNvSpPr txBox="1"/>
      </xdr:nvSpPr>
      <xdr:spPr>
        <a:xfrm>
          <a:off x="134372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663" name="n_2mainValue【学校施設】&#10;有形固定資産減価償却率">
          <a:extLst>
            <a:ext uri="{FF2B5EF4-FFF2-40B4-BE49-F238E27FC236}">
              <a16:creationId xmlns:a16="http://schemas.microsoft.com/office/drawing/2014/main" id="{B03FCBE4-D899-4066-8448-B3733EDFBE2B}"/>
            </a:ext>
          </a:extLst>
        </xdr:cNvPr>
        <xdr:cNvSpPr txBox="1"/>
      </xdr:nvSpPr>
      <xdr:spPr>
        <a:xfrm>
          <a:off x="1267524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664" name="n_3mainValue【学校施設】&#10;有形固定資産減価償却率">
          <a:extLst>
            <a:ext uri="{FF2B5EF4-FFF2-40B4-BE49-F238E27FC236}">
              <a16:creationId xmlns:a16="http://schemas.microsoft.com/office/drawing/2014/main" id="{C184C07E-F99E-41F1-85D0-13BC2B950209}"/>
            </a:ext>
          </a:extLst>
        </xdr:cNvPr>
        <xdr:cNvSpPr txBox="1"/>
      </xdr:nvSpPr>
      <xdr:spPr>
        <a:xfrm>
          <a:off x="119005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31404</xdr:rowOff>
    </xdr:from>
    <xdr:ext cx="405111" cy="259045"/>
    <xdr:sp macro="" textlink="">
      <xdr:nvSpPr>
        <xdr:cNvPr id="665" name="n_4mainValue【学校施設】&#10;有形固定資産減価償却率">
          <a:extLst>
            <a:ext uri="{FF2B5EF4-FFF2-40B4-BE49-F238E27FC236}">
              <a16:creationId xmlns:a16="http://schemas.microsoft.com/office/drawing/2014/main" id="{2830A146-E32E-42C2-996D-56933385148F}"/>
            </a:ext>
          </a:extLst>
        </xdr:cNvPr>
        <xdr:cNvSpPr txBox="1"/>
      </xdr:nvSpPr>
      <xdr:spPr>
        <a:xfrm>
          <a:off x="1110298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CD222A2F-C420-42DF-98B8-826680C14CE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DFFB1E5B-DF87-43EC-9416-A9AA927C1DD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9A3056B1-5B16-4AFE-9B41-DB391DC8965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919F21CC-0974-4B45-86CC-1EDB38D6B9A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4C35EC18-0991-4101-856E-C5873515EFD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D5A548B5-6AC5-48A4-93B8-8E09979C770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6B843418-5737-464A-B0E9-35B643B422C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E13B9A4B-D5AD-4748-B314-F3D0756AD17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E20D54BE-035E-4EAB-A2F2-B0E32E577D5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481CF4F6-38E2-4734-973D-4DE1EA1356A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5EFC17EA-6218-4F57-B9C3-50C5F1B67691}"/>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50493D15-D5C7-4EEF-846D-9CAA912AF8BF}"/>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BCB87FD6-DDF6-49FD-B3D3-C06C4D94119E}"/>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9" name="テキスト ボックス 678">
          <a:extLst>
            <a:ext uri="{FF2B5EF4-FFF2-40B4-BE49-F238E27FC236}">
              <a16:creationId xmlns:a16="http://schemas.microsoft.com/office/drawing/2014/main" id="{3B0AC709-DD74-4E60-93C2-36B48E94AF8A}"/>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19A37854-6E78-4210-8EEE-8685E8E524B2}"/>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1" name="テキスト ボックス 680">
          <a:extLst>
            <a:ext uri="{FF2B5EF4-FFF2-40B4-BE49-F238E27FC236}">
              <a16:creationId xmlns:a16="http://schemas.microsoft.com/office/drawing/2014/main" id="{84217648-565E-4D57-8730-FF50CBE732F0}"/>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90AA0483-F25F-4B63-8ABC-B4A14B5B2995}"/>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3" name="テキスト ボックス 682">
          <a:extLst>
            <a:ext uri="{FF2B5EF4-FFF2-40B4-BE49-F238E27FC236}">
              <a16:creationId xmlns:a16="http://schemas.microsoft.com/office/drawing/2014/main" id="{C2E56035-A2DC-40EC-8E35-FD8D2A122E43}"/>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44427545-3AB3-46D7-94EE-E1D86F6C14F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6432552B-D929-4380-97BE-168905204323}"/>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802E0092-7299-477D-9F02-0608CA4C564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7" name="直線コネクタ 686">
          <a:extLst>
            <a:ext uri="{FF2B5EF4-FFF2-40B4-BE49-F238E27FC236}">
              <a16:creationId xmlns:a16="http://schemas.microsoft.com/office/drawing/2014/main" id="{0D6E05EC-2139-428E-8583-B906F4D096AE}"/>
            </a:ext>
          </a:extLst>
        </xdr:cNvPr>
        <xdr:cNvCxnSpPr/>
      </xdr:nvCxnSpPr>
      <xdr:spPr>
        <a:xfrm flipV="1">
          <a:off x="19509104" y="9604217"/>
          <a:ext cx="0" cy="109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8" name="【学校施設】&#10;一人当たり面積最小値テキスト">
          <a:extLst>
            <a:ext uri="{FF2B5EF4-FFF2-40B4-BE49-F238E27FC236}">
              <a16:creationId xmlns:a16="http://schemas.microsoft.com/office/drawing/2014/main" id="{35BEA465-76E1-4E93-997B-097125CB3D16}"/>
            </a:ext>
          </a:extLst>
        </xdr:cNvPr>
        <xdr:cNvSpPr txBox="1"/>
      </xdr:nvSpPr>
      <xdr:spPr>
        <a:xfrm>
          <a:off x="19547840" y="1070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9" name="直線コネクタ 688">
          <a:extLst>
            <a:ext uri="{FF2B5EF4-FFF2-40B4-BE49-F238E27FC236}">
              <a16:creationId xmlns:a16="http://schemas.microsoft.com/office/drawing/2014/main" id="{F715C12C-A450-4CD8-9570-FAD4A55F89E5}"/>
            </a:ext>
          </a:extLst>
        </xdr:cNvPr>
        <xdr:cNvCxnSpPr/>
      </xdr:nvCxnSpPr>
      <xdr:spPr>
        <a:xfrm>
          <a:off x="19443700" y="1069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90" name="【学校施設】&#10;一人当たり面積最大値テキスト">
          <a:extLst>
            <a:ext uri="{FF2B5EF4-FFF2-40B4-BE49-F238E27FC236}">
              <a16:creationId xmlns:a16="http://schemas.microsoft.com/office/drawing/2014/main" id="{C7EC16AC-4219-4EFF-AD8F-62B6F1122EED}"/>
            </a:ext>
          </a:extLst>
        </xdr:cNvPr>
        <xdr:cNvSpPr txBox="1"/>
      </xdr:nvSpPr>
      <xdr:spPr>
        <a:xfrm>
          <a:off x="19547840" y="93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91" name="直線コネクタ 690">
          <a:extLst>
            <a:ext uri="{FF2B5EF4-FFF2-40B4-BE49-F238E27FC236}">
              <a16:creationId xmlns:a16="http://schemas.microsoft.com/office/drawing/2014/main" id="{9960034F-EB12-47C7-AF0B-675E1349D109}"/>
            </a:ext>
          </a:extLst>
        </xdr:cNvPr>
        <xdr:cNvCxnSpPr/>
      </xdr:nvCxnSpPr>
      <xdr:spPr>
        <a:xfrm>
          <a:off x="19443700" y="9604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692" name="【学校施設】&#10;一人当たり面積平均値テキスト">
          <a:extLst>
            <a:ext uri="{FF2B5EF4-FFF2-40B4-BE49-F238E27FC236}">
              <a16:creationId xmlns:a16="http://schemas.microsoft.com/office/drawing/2014/main" id="{04BCE350-7032-4D3B-9DF4-7ADC6C1CCCB6}"/>
            </a:ext>
          </a:extLst>
        </xdr:cNvPr>
        <xdr:cNvSpPr txBox="1"/>
      </xdr:nvSpPr>
      <xdr:spPr>
        <a:xfrm>
          <a:off x="19547840" y="104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93" name="フローチャート: 判断 692">
          <a:extLst>
            <a:ext uri="{FF2B5EF4-FFF2-40B4-BE49-F238E27FC236}">
              <a16:creationId xmlns:a16="http://schemas.microsoft.com/office/drawing/2014/main" id="{1CE9AF85-A19B-42F8-8EE8-31D4117D6036}"/>
            </a:ext>
          </a:extLst>
        </xdr:cNvPr>
        <xdr:cNvSpPr/>
      </xdr:nvSpPr>
      <xdr:spPr>
        <a:xfrm>
          <a:off x="19458940" y="10495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94" name="フローチャート: 判断 693">
          <a:extLst>
            <a:ext uri="{FF2B5EF4-FFF2-40B4-BE49-F238E27FC236}">
              <a16:creationId xmlns:a16="http://schemas.microsoft.com/office/drawing/2014/main" id="{89B07F61-DD0F-46E2-A32F-F3923621F9AE}"/>
            </a:ext>
          </a:extLst>
        </xdr:cNvPr>
        <xdr:cNvSpPr/>
      </xdr:nvSpPr>
      <xdr:spPr>
        <a:xfrm>
          <a:off x="18735040" y="10500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95" name="フローチャート: 判断 694">
          <a:extLst>
            <a:ext uri="{FF2B5EF4-FFF2-40B4-BE49-F238E27FC236}">
              <a16:creationId xmlns:a16="http://schemas.microsoft.com/office/drawing/2014/main" id="{B5001ED4-629E-48FB-A541-B6EC740C4D06}"/>
            </a:ext>
          </a:extLst>
        </xdr:cNvPr>
        <xdr:cNvSpPr/>
      </xdr:nvSpPr>
      <xdr:spPr>
        <a:xfrm>
          <a:off x="179374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6" name="フローチャート: 判断 695">
          <a:extLst>
            <a:ext uri="{FF2B5EF4-FFF2-40B4-BE49-F238E27FC236}">
              <a16:creationId xmlns:a16="http://schemas.microsoft.com/office/drawing/2014/main" id="{AA026C9F-5F71-477C-842D-231B755DAAD0}"/>
            </a:ext>
          </a:extLst>
        </xdr:cNvPr>
        <xdr:cNvSpPr/>
      </xdr:nvSpPr>
      <xdr:spPr>
        <a:xfrm>
          <a:off x="17162780" y="1048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7" name="フローチャート: 判断 696">
          <a:extLst>
            <a:ext uri="{FF2B5EF4-FFF2-40B4-BE49-F238E27FC236}">
              <a16:creationId xmlns:a16="http://schemas.microsoft.com/office/drawing/2014/main" id="{A2419CC2-E48B-4BE2-BDA5-3B90CEAD801F}"/>
            </a:ext>
          </a:extLst>
        </xdr:cNvPr>
        <xdr:cNvSpPr/>
      </xdr:nvSpPr>
      <xdr:spPr>
        <a:xfrm>
          <a:off x="16388080" y="10491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08FB155-E1AB-467D-84BA-7E19715396E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115D3EC6-1C09-46BD-BC3A-8F2047BC401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1EB7203-8FE5-49F3-A1D9-18E33953239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4425779-4B17-4D37-8C66-18BCE2E77AA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C6A550E-76E9-478C-9E4F-ACAADDA0A8D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163947</xdr:rowOff>
    </xdr:from>
    <xdr:to>
      <xdr:col>116</xdr:col>
      <xdr:colOff>114300</xdr:colOff>
      <xdr:row>62</xdr:row>
      <xdr:rowOff>94097</xdr:rowOff>
    </xdr:to>
    <xdr:sp macro="" textlink="">
      <xdr:nvSpPr>
        <xdr:cNvPr id="703" name="楕円 702">
          <a:extLst>
            <a:ext uri="{FF2B5EF4-FFF2-40B4-BE49-F238E27FC236}">
              <a16:creationId xmlns:a16="http://schemas.microsoft.com/office/drawing/2014/main" id="{C6EEE8B5-055E-4BB7-BB30-239236933AE3}"/>
            </a:ext>
          </a:extLst>
        </xdr:cNvPr>
        <xdr:cNvSpPr/>
      </xdr:nvSpPr>
      <xdr:spPr>
        <a:xfrm>
          <a:off x="19458940" y="10389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15374</xdr:rowOff>
    </xdr:from>
    <xdr:ext cx="469744" cy="259045"/>
    <xdr:sp macro="" textlink="">
      <xdr:nvSpPr>
        <xdr:cNvPr id="704" name="【学校施設】&#10;一人当たり面積該当値テキスト">
          <a:extLst>
            <a:ext uri="{FF2B5EF4-FFF2-40B4-BE49-F238E27FC236}">
              <a16:creationId xmlns:a16="http://schemas.microsoft.com/office/drawing/2014/main" id="{54FD8F1C-E6DC-46D5-A1D5-31183E60B59F}"/>
            </a:ext>
          </a:extLst>
        </xdr:cNvPr>
        <xdr:cNvSpPr txBox="1"/>
      </xdr:nvSpPr>
      <xdr:spPr>
        <a:xfrm>
          <a:off x="19547840" y="1024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169525</xdr:rowOff>
    </xdr:from>
    <xdr:to>
      <xdr:col>112</xdr:col>
      <xdr:colOff>38100</xdr:colOff>
      <xdr:row>62</xdr:row>
      <xdr:rowOff>99675</xdr:rowOff>
    </xdr:to>
    <xdr:sp macro="" textlink="">
      <xdr:nvSpPr>
        <xdr:cNvPr id="705" name="楕円 704">
          <a:extLst>
            <a:ext uri="{FF2B5EF4-FFF2-40B4-BE49-F238E27FC236}">
              <a16:creationId xmlns:a16="http://schemas.microsoft.com/office/drawing/2014/main" id="{F5BF0D22-BA60-4A4F-879F-FBB534BFC08A}"/>
            </a:ext>
          </a:extLst>
        </xdr:cNvPr>
        <xdr:cNvSpPr/>
      </xdr:nvSpPr>
      <xdr:spPr>
        <a:xfrm>
          <a:off x="18735040" y="103955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43297</xdr:rowOff>
    </xdr:from>
    <xdr:to>
      <xdr:col>116</xdr:col>
      <xdr:colOff>63500</xdr:colOff>
      <xdr:row>62</xdr:row>
      <xdr:rowOff>48875</xdr:rowOff>
    </xdr:to>
    <xdr:cxnSp macro="">
      <xdr:nvCxnSpPr>
        <xdr:cNvPr id="706" name="直線コネクタ 705">
          <a:extLst>
            <a:ext uri="{FF2B5EF4-FFF2-40B4-BE49-F238E27FC236}">
              <a16:creationId xmlns:a16="http://schemas.microsoft.com/office/drawing/2014/main" id="{27947EE6-FB5E-46A9-A903-55A05BD09156}"/>
            </a:ext>
          </a:extLst>
        </xdr:cNvPr>
        <xdr:cNvCxnSpPr/>
      </xdr:nvCxnSpPr>
      <xdr:spPr>
        <a:xfrm flipV="1">
          <a:off x="18778220" y="10436977"/>
          <a:ext cx="73152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4750</xdr:rowOff>
    </xdr:from>
    <xdr:to>
      <xdr:col>107</xdr:col>
      <xdr:colOff>101600</xdr:colOff>
      <xdr:row>62</xdr:row>
      <xdr:rowOff>106350</xdr:rowOff>
    </xdr:to>
    <xdr:sp macro="" textlink="">
      <xdr:nvSpPr>
        <xdr:cNvPr id="707" name="楕円 706">
          <a:extLst>
            <a:ext uri="{FF2B5EF4-FFF2-40B4-BE49-F238E27FC236}">
              <a16:creationId xmlns:a16="http://schemas.microsoft.com/office/drawing/2014/main" id="{E9617962-C484-4FA4-B8A0-E89FD02052FC}"/>
            </a:ext>
          </a:extLst>
        </xdr:cNvPr>
        <xdr:cNvSpPr/>
      </xdr:nvSpPr>
      <xdr:spPr>
        <a:xfrm>
          <a:off x="17937480" y="103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48875</xdr:rowOff>
    </xdr:from>
    <xdr:to>
      <xdr:col>111</xdr:col>
      <xdr:colOff>177800</xdr:colOff>
      <xdr:row>62</xdr:row>
      <xdr:rowOff>55550</xdr:rowOff>
    </xdr:to>
    <xdr:cxnSp macro="">
      <xdr:nvCxnSpPr>
        <xdr:cNvPr id="708" name="直線コネクタ 707">
          <a:extLst>
            <a:ext uri="{FF2B5EF4-FFF2-40B4-BE49-F238E27FC236}">
              <a16:creationId xmlns:a16="http://schemas.microsoft.com/office/drawing/2014/main" id="{8C70DFCC-FC40-41A7-AB6A-95C54F003DF4}"/>
            </a:ext>
          </a:extLst>
        </xdr:cNvPr>
        <xdr:cNvCxnSpPr/>
      </xdr:nvCxnSpPr>
      <xdr:spPr>
        <a:xfrm flipV="1">
          <a:off x="17988280" y="10442555"/>
          <a:ext cx="78994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4613</xdr:rowOff>
    </xdr:from>
    <xdr:to>
      <xdr:col>102</xdr:col>
      <xdr:colOff>165100</xdr:colOff>
      <xdr:row>62</xdr:row>
      <xdr:rowOff>106213</xdr:rowOff>
    </xdr:to>
    <xdr:sp macro="" textlink="">
      <xdr:nvSpPr>
        <xdr:cNvPr id="709" name="楕円 708">
          <a:extLst>
            <a:ext uri="{FF2B5EF4-FFF2-40B4-BE49-F238E27FC236}">
              <a16:creationId xmlns:a16="http://schemas.microsoft.com/office/drawing/2014/main" id="{85FA6DF7-220C-4D92-9B21-BBB9F1E563CD}"/>
            </a:ext>
          </a:extLst>
        </xdr:cNvPr>
        <xdr:cNvSpPr/>
      </xdr:nvSpPr>
      <xdr:spPr>
        <a:xfrm>
          <a:off x="17162780" y="103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55413</xdr:rowOff>
    </xdr:from>
    <xdr:to>
      <xdr:col>107</xdr:col>
      <xdr:colOff>50800</xdr:colOff>
      <xdr:row>62</xdr:row>
      <xdr:rowOff>55550</xdr:rowOff>
    </xdr:to>
    <xdr:cxnSp macro="">
      <xdr:nvCxnSpPr>
        <xdr:cNvPr id="710" name="直線コネクタ 709">
          <a:extLst>
            <a:ext uri="{FF2B5EF4-FFF2-40B4-BE49-F238E27FC236}">
              <a16:creationId xmlns:a16="http://schemas.microsoft.com/office/drawing/2014/main" id="{9E5CE02C-98A2-498A-B6C7-624887D26551}"/>
            </a:ext>
          </a:extLst>
        </xdr:cNvPr>
        <xdr:cNvCxnSpPr/>
      </xdr:nvCxnSpPr>
      <xdr:spPr>
        <a:xfrm>
          <a:off x="17213580" y="10449093"/>
          <a:ext cx="7747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9459</xdr:rowOff>
    </xdr:from>
    <xdr:to>
      <xdr:col>98</xdr:col>
      <xdr:colOff>38100</xdr:colOff>
      <xdr:row>62</xdr:row>
      <xdr:rowOff>111059</xdr:rowOff>
    </xdr:to>
    <xdr:sp macro="" textlink="">
      <xdr:nvSpPr>
        <xdr:cNvPr id="711" name="楕円 710">
          <a:extLst>
            <a:ext uri="{FF2B5EF4-FFF2-40B4-BE49-F238E27FC236}">
              <a16:creationId xmlns:a16="http://schemas.microsoft.com/office/drawing/2014/main" id="{D84629BF-6BAB-4D13-95E8-7FF81D89DA9C}"/>
            </a:ext>
          </a:extLst>
        </xdr:cNvPr>
        <xdr:cNvSpPr/>
      </xdr:nvSpPr>
      <xdr:spPr>
        <a:xfrm>
          <a:off x="16388080" y="104031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55413</xdr:rowOff>
    </xdr:from>
    <xdr:to>
      <xdr:col>102</xdr:col>
      <xdr:colOff>114300</xdr:colOff>
      <xdr:row>62</xdr:row>
      <xdr:rowOff>60259</xdr:rowOff>
    </xdr:to>
    <xdr:cxnSp macro="">
      <xdr:nvCxnSpPr>
        <xdr:cNvPr id="712" name="直線コネクタ 711">
          <a:extLst>
            <a:ext uri="{FF2B5EF4-FFF2-40B4-BE49-F238E27FC236}">
              <a16:creationId xmlns:a16="http://schemas.microsoft.com/office/drawing/2014/main" id="{EB4615DF-46FE-4562-9E4B-7354DF0A1C46}"/>
            </a:ext>
          </a:extLst>
        </xdr:cNvPr>
        <xdr:cNvCxnSpPr/>
      </xdr:nvCxnSpPr>
      <xdr:spPr>
        <a:xfrm flipV="1">
          <a:off x="16431260" y="10449093"/>
          <a:ext cx="78232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713" name="n_1aveValue【学校施設】&#10;一人当たり面積">
          <a:extLst>
            <a:ext uri="{FF2B5EF4-FFF2-40B4-BE49-F238E27FC236}">
              <a16:creationId xmlns:a16="http://schemas.microsoft.com/office/drawing/2014/main" id="{11F75BC0-81E5-4311-ABB6-01F3CC12FB6F}"/>
            </a:ext>
          </a:extLst>
        </xdr:cNvPr>
        <xdr:cNvSpPr txBox="1"/>
      </xdr:nvSpPr>
      <xdr:spPr>
        <a:xfrm>
          <a:off x="18561127" y="1058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714" name="n_2aveValue【学校施設】&#10;一人当たり面積">
          <a:extLst>
            <a:ext uri="{FF2B5EF4-FFF2-40B4-BE49-F238E27FC236}">
              <a16:creationId xmlns:a16="http://schemas.microsoft.com/office/drawing/2014/main" id="{334F27F8-4ECC-4C6A-B345-0E36034051C0}"/>
            </a:ext>
          </a:extLst>
        </xdr:cNvPr>
        <xdr:cNvSpPr txBox="1"/>
      </xdr:nvSpPr>
      <xdr:spPr>
        <a:xfrm>
          <a:off x="17776267" y="105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715" name="n_3aveValue【学校施設】&#10;一人当たり面積">
          <a:extLst>
            <a:ext uri="{FF2B5EF4-FFF2-40B4-BE49-F238E27FC236}">
              <a16:creationId xmlns:a16="http://schemas.microsoft.com/office/drawing/2014/main" id="{49A9DD23-8E08-4EE8-936A-0C1BAC5F4E80}"/>
            </a:ext>
          </a:extLst>
        </xdr:cNvPr>
        <xdr:cNvSpPr txBox="1"/>
      </xdr:nvSpPr>
      <xdr:spPr>
        <a:xfrm>
          <a:off x="17001567" y="105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716" name="n_4aveValue【学校施設】&#10;一人当たり面積">
          <a:extLst>
            <a:ext uri="{FF2B5EF4-FFF2-40B4-BE49-F238E27FC236}">
              <a16:creationId xmlns:a16="http://schemas.microsoft.com/office/drawing/2014/main" id="{50E1B95D-72D8-4806-A9D0-A71DA79E3966}"/>
            </a:ext>
          </a:extLst>
        </xdr:cNvPr>
        <xdr:cNvSpPr txBox="1"/>
      </xdr:nvSpPr>
      <xdr:spPr>
        <a:xfrm>
          <a:off x="16226867" y="105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116202</xdr:rowOff>
    </xdr:from>
    <xdr:ext cx="469744" cy="259045"/>
    <xdr:sp macro="" textlink="">
      <xdr:nvSpPr>
        <xdr:cNvPr id="717" name="n_1mainValue【学校施設】&#10;一人当たり面積">
          <a:extLst>
            <a:ext uri="{FF2B5EF4-FFF2-40B4-BE49-F238E27FC236}">
              <a16:creationId xmlns:a16="http://schemas.microsoft.com/office/drawing/2014/main" id="{1F1A0622-30F4-4851-9C40-A79903B6BE72}"/>
            </a:ext>
          </a:extLst>
        </xdr:cNvPr>
        <xdr:cNvSpPr txBox="1"/>
      </xdr:nvSpPr>
      <xdr:spPr>
        <a:xfrm>
          <a:off x="18561127" y="1017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122877</xdr:rowOff>
    </xdr:from>
    <xdr:ext cx="469744" cy="259045"/>
    <xdr:sp macro="" textlink="">
      <xdr:nvSpPr>
        <xdr:cNvPr id="718" name="n_2mainValue【学校施設】&#10;一人当たり面積">
          <a:extLst>
            <a:ext uri="{FF2B5EF4-FFF2-40B4-BE49-F238E27FC236}">
              <a16:creationId xmlns:a16="http://schemas.microsoft.com/office/drawing/2014/main" id="{F1EFF71B-62E1-45CC-834D-102C4E45899D}"/>
            </a:ext>
          </a:extLst>
        </xdr:cNvPr>
        <xdr:cNvSpPr txBox="1"/>
      </xdr:nvSpPr>
      <xdr:spPr>
        <a:xfrm>
          <a:off x="17776267" y="101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122740</xdr:rowOff>
    </xdr:from>
    <xdr:ext cx="469744" cy="259045"/>
    <xdr:sp macro="" textlink="">
      <xdr:nvSpPr>
        <xdr:cNvPr id="719" name="n_3mainValue【学校施設】&#10;一人当たり面積">
          <a:extLst>
            <a:ext uri="{FF2B5EF4-FFF2-40B4-BE49-F238E27FC236}">
              <a16:creationId xmlns:a16="http://schemas.microsoft.com/office/drawing/2014/main" id="{72F04E02-59EA-4848-A42F-7EF00652B3D2}"/>
            </a:ext>
          </a:extLst>
        </xdr:cNvPr>
        <xdr:cNvSpPr txBox="1"/>
      </xdr:nvSpPr>
      <xdr:spPr>
        <a:xfrm>
          <a:off x="17001567" y="1018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127586</xdr:rowOff>
    </xdr:from>
    <xdr:ext cx="469744" cy="259045"/>
    <xdr:sp macro="" textlink="">
      <xdr:nvSpPr>
        <xdr:cNvPr id="720" name="n_4mainValue【学校施設】&#10;一人当たり面積">
          <a:extLst>
            <a:ext uri="{FF2B5EF4-FFF2-40B4-BE49-F238E27FC236}">
              <a16:creationId xmlns:a16="http://schemas.microsoft.com/office/drawing/2014/main" id="{57A745F9-9732-42D1-A657-C46E688B5258}"/>
            </a:ext>
          </a:extLst>
        </xdr:cNvPr>
        <xdr:cNvSpPr txBox="1"/>
      </xdr:nvSpPr>
      <xdr:spPr>
        <a:xfrm>
          <a:off x="16226867" y="1018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745FDD7A-8743-4949-9FDA-B2F2992B1D2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A7346CE3-A6BB-4FB7-AE3D-908034B4E16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6F6D6D9D-29CB-4E88-8119-A20CEF0A5DE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294008ED-3895-48DE-82DB-D7ED3658852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A245524-E8B4-4627-8C70-DA8468E84B4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59221DAC-A576-4940-93D8-480B7D74426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A8862745-E8D0-4A9E-8789-00095A786E9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AE150B08-2042-4C48-A1BB-D5968CB9380C}"/>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2E1DA72D-260E-4588-B279-603CD06BB41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9C4023F8-3C21-4233-8560-549C96CBDD0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A67EAC6B-4E40-45CB-961A-7581008B942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A1A6029F-3EE0-4934-AF9F-DFAC2F76BB7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90895247-929B-47DC-A7B8-FB70869DE91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11F8DAC7-21F0-47C7-9A2F-06B69845EA6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F072768A-72C7-4992-95D4-2D1A82D8876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3AD509B3-1B39-4A0E-BC47-8DBD320F0D51}"/>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AFAE254C-C085-419B-BEA4-A37D9DAF128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96D135A8-0BE9-4B9C-BB9E-79BE9680BC0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C6B246D7-F6E9-43B6-AC4B-93DB44F9926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7BCC1160-BB77-4671-8CE3-8AED6F47DDF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2042446C-7491-453B-8192-9AFD991262F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32F8B391-2424-4B13-8305-FA24BF9393D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47E646B4-FD38-4604-BE12-2D2287B49F3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B89CC634-C1F6-4222-AECF-D41B4F1B4AD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3981967-302C-448E-B71F-D4B7B9A809E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664166EB-25EA-4246-9F20-527794DFEF8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A1E03362-020C-48ED-B869-25AB19765CA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16463BC-6874-4FE2-832F-C389CF0F9E33}"/>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6B7CADCD-2E6C-4795-9ABB-2D349D10A288}"/>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43580EFC-7A8D-4729-8CFF-F51BC40CC5B3}"/>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C45F39D-C8B7-4133-A1C5-2C3EFC63743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B885B645-B765-4BDE-9C79-87A2CF15C4E5}"/>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A5131946-9DD3-4559-9E08-358388855088}"/>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1B47DFA4-8B84-4B46-B358-78E0932295CA}"/>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CF0B690C-457E-4052-A984-8C3BE6AA6B9B}"/>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5E63DD4D-DD3F-4D83-AE17-FA20B011A24A}"/>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131F9C6B-CFE7-46B7-8B92-58918BAEE835}"/>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CFE2B6C7-7C06-4EF8-A676-520F3145D71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68AA8838-0E8E-4503-B272-7BFF1DF3D06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9A62CFC1-65EF-4F0A-80B8-69746717D723}"/>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94B0671E-90F5-49FC-8107-B48ABE66A766}"/>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F877264B-278D-400C-B30E-EC2CC4CAC8F2}"/>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A79E3430-F30B-49BA-A963-573F2BA83416}"/>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92CD5E49-5442-47BB-8CFA-6E2CA66020BD}"/>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5" name="【公民館】&#10;有形固定資産減価償却率平均値テキスト">
          <a:extLst>
            <a:ext uri="{FF2B5EF4-FFF2-40B4-BE49-F238E27FC236}">
              <a16:creationId xmlns:a16="http://schemas.microsoft.com/office/drawing/2014/main" id="{AEBF7B0D-D9B1-487E-8081-2C450B0A3D2A}"/>
            </a:ext>
          </a:extLst>
        </xdr:cNvPr>
        <xdr:cNvSpPr txBox="1"/>
      </xdr:nvSpPr>
      <xdr:spPr>
        <a:xfrm>
          <a:off x="14414500" y="17508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B2F4D53A-CB28-4C43-8DE7-147445DEE461}"/>
            </a:ext>
          </a:extLst>
        </xdr:cNvPr>
        <xdr:cNvSpPr/>
      </xdr:nvSpPr>
      <xdr:spPr>
        <a:xfrm>
          <a:off x="14325600" y="17529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a:extLst>
            <a:ext uri="{FF2B5EF4-FFF2-40B4-BE49-F238E27FC236}">
              <a16:creationId xmlns:a16="http://schemas.microsoft.com/office/drawing/2014/main" id="{3829AD79-0746-4CE4-9745-0DB562E6E3AF}"/>
            </a:ext>
          </a:extLst>
        </xdr:cNvPr>
        <xdr:cNvSpPr/>
      </xdr:nvSpPr>
      <xdr:spPr>
        <a:xfrm>
          <a:off x="13578840" y="1754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a:extLst>
            <a:ext uri="{FF2B5EF4-FFF2-40B4-BE49-F238E27FC236}">
              <a16:creationId xmlns:a16="http://schemas.microsoft.com/office/drawing/2014/main" id="{4B09A16F-768C-459B-A495-28BFE751EA3C}"/>
            </a:ext>
          </a:extLst>
        </xdr:cNvPr>
        <xdr:cNvSpPr/>
      </xdr:nvSpPr>
      <xdr:spPr>
        <a:xfrm>
          <a:off x="12804140" y="1749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a:extLst>
            <a:ext uri="{FF2B5EF4-FFF2-40B4-BE49-F238E27FC236}">
              <a16:creationId xmlns:a16="http://schemas.microsoft.com/office/drawing/2014/main" id="{9D09F53B-3F38-4F10-9961-A1BF4DEA7D39}"/>
            </a:ext>
          </a:extLst>
        </xdr:cNvPr>
        <xdr:cNvSpPr/>
      </xdr:nvSpPr>
      <xdr:spPr>
        <a:xfrm>
          <a:off x="12029440" y="17480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a:extLst>
            <a:ext uri="{FF2B5EF4-FFF2-40B4-BE49-F238E27FC236}">
              <a16:creationId xmlns:a16="http://schemas.microsoft.com/office/drawing/2014/main" id="{99EFA3F3-46C4-48CD-A496-5FE3B72CFD39}"/>
            </a:ext>
          </a:extLst>
        </xdr:cNvPr>
        <xdr:cNvSpPr/>
      </xdr:nvSpPr>
      <xdr:spPr>
        <a:xfrm>
          <a:off x="11231880" y="174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9DAC1B4-E381-4DFC-BA6A-A9F9DDA93D6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02FF9C0-EF97-4893-9F91-1CC284540FE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3E00957-FE87-4D2E-884B-D88FA7E022E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EB4666E-B63D-45C8-82F7-2FAF0A542AB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6E92976-043D-43C4-A80E-6025D350B3C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109220</xdr:rowOff>
    </xdr:from>
    <xdr:to>
      <xdr:col>85</xdr:col>
      <xdr:colOff>177800</xdr:colOff>
      <xdr:row>103</xdr:row>
      <xdr:rowOff>39370</xdr:rowOff>
    </xdr:to>
    <xdr:sp macro="" textlink="">
      <xdr:nvSpPr>
        <xdr:cNvPr id="776" name="楕円 775">
          <a:extLst>
            <a:ext uri="{FF2B5EF4-FFF2-40B4-BE49-F238E27FC236}">
              <a16:creationId xmlns:a16="http://schemas.microsoft.com/office/drawing/2014/main" id="{33A783B7-7FAF-4043-8351-BF85E1E7B216}"/>
            </a:ext>
          </a:extLst>
        </xdr:cNvPr>
        <xdr:cNvSpPr/>
      </xdr:nvSpPr>
      <xdr:spPr>
        <a:xfrm>
          <a:off x="14325600" y="172085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132097</xdr:rowOff>
    </xdr:from>
    <xdr:ext cx="405111" cy="259045"/>
    <xdr:sp macro="" textlink="">
      <xdr:nvSpPr>
        <xdr:cNvPr id="777" name="【公民館】&#10;有形固定資産減価償却率該当値テキスト">
          <a:extLst>
            <a:ext uri="{FF2B5EF4-FFF2-40B4-BE49-F238E27FC236}">
              <a16:creationId xmlns:a16="http://schemas.microsoft.com/office/drawing/2014/main" id="{DCD844B9-43D1-486A-A7F6-233AC58E6284}"/>
            </a:ext>
          </a:extLst>
        </xdr:cNvPr>
        <xdr:cNvSpPr txBox="1"/>
      </xdr:nvSpPr>
      <xdr:spPr>
        <a:xfrm>
          <a:off x="14414500"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76200</xdr:rowOff>
    </xdr:from>
    <xdr:to>
      <xdr:col>81</xdr:col>
      <xdr:colOff>101600</xdr:colOff>
      <xdr:row>103</xdr:row>
      <xdr:rowOff>6350</xdr:rowOff>
    </xdr:to>
    <xdr:sp macro="" textlink="">
      <xdr:nvSpPr>
        <xdr:cNvPr id="778" name="楕円 777">
          <a:extLst>
            <a:ext uri="{FF2B5EF4-FFF2-40B4-BE49-F238E27FC236}">
              <a16:creationId xmlns:a16="http://schemas.microsoft.com/office/drawing/2014/main" id="{8A853E37-F53E-42E4-B698-FC78B70A2C45}"/>
            </a:ext>
          </a:extLst>
        </xdr:cNvPr>
        <xdr:cNvSpPr/>
      </xdr:nvSpPr>
      <xdr:spPr>
        <a:xfrm>
          <a:off x="13578840" y="17175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127000</xdr:rowOff>
    </xdr:from>
    <xdr:to>
      <xdr:col>85</xdr:col>
      <xdr:colOff>127000</xdr:colOff>
      <xdr:row>102</xdr:row>
      <xdr:rowOff>160020</xdr:rowOff>
    </xdr:to>
    <xdr:cxnSp macro="">
      <xdr:nvCxnSpPr>
        <xdr:cNvPr id="779" name="直線コネクタ 778">
          <a:extLst>
            <a:ext uri="{FF2B5EF4-FFF2-40B4-BE49-F238E27FC236}">
              <a16:creationId xmlns:a16="http://schemas.microsoft.com/office/drawing/2014/main" id="{604DA060-FF05-4B3C-8584-5D1CCE2C4D05}"/>
            </a:ext>
          </a:extLst>
        </xdr:cNvPr>
        <xdr:cNvCxnSpPr/>
      </xdr:nvCxnSpPr>
      <xdr:spPr>
        <a:xfrm>
          <a:off x="13629640" y="17226280"/>
          <a:ext cx="74676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45720</xdr:rowOff>
    </xdr:from>
    <xdr:to>
      <xdr:col>76</xdr:col>
      <xdr:colOff>165100</xdr:colOff>
      <xdr:row>103</xdr:row>
      <xdr:rowOff>147320</xdr:rowOff>
    </xdr:to>
    <xdr:sp macro="" textlink="">
      <xdr:nvSpPr>
        <xdr:cNvPr id="780" name="楕円 779">
          <a:extLst>
            <a:ext uri="{FF2B5EF4-FFF2-40B4-BE49-F238E27FC236}">
              <a16:creationId xmlns:a16="http://schemas.microsoft.com/office/drawing/2014/main" id="{44F8470C-357E-43DE-9D53-576E04499898}"/>
            </a:ext>
          </a:extLst>
        </xdr:cNvPr>
        <xdr:cNvSpPr/>
      </xdr:nvSpPr>
      <xdr:spPr>
        <a:xfrm>
          <a:off x="12804140" y="173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127000</xdr:rowOff>
    </xdr:from>
    <xdr:to>
      <xdr:col>81</xdr:col>
      <xdr:colOff>50800</xdr:colOff>
      <xdr:row>103</xdr:row>
      <xdr:rowOff>96520</xdr:rowOff>
    </xdr:to>
    <xdr:cxnSp macro="">
      <xdr:nvCxnSpPr>
        <xdr:cNvPr id="781" name="直線コネクタ 780">
          <a:extLst>
            <a:ext uri="{FF2B5EF4-FFF2-40B4-BE49-F238E27FC236}">
              <a16:creationId xmlns:a16="http://schemas.microsoft.com/office/drawing/2014/main" id="{3A52EE8D-4F65-45C8-AC94-09FD793B8E63}"/>
            </a:ext>
          </a:extLst>
        </xdr:cNvPr>
        <xdr:cNvCxnSpPr/>
      </xdr:nvCxnSpPr>
      <xdr:spPr>
        <a:xfrm flipV="1">
          <a:off x="12854940" y="17226280"/>
          <a:ext cx="7747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20320</xdr:rowOff>
    </xdr:from>
    <xdr:to>
      <xdr:col>72</xdr:col>
      <xdr:colOff>38100</xdr:colOff>
      <xdr:row>103</xdr:row>
      <xdr:rowOff>121920</xdr:rowOff>
    </xdr:to>
    <xdr:sp macro="" textlink="">
      <xdr:nvSpPr>
        <xdr:cNvPr id="782" name="楕円 781">
          <a:extLst>
            <a:ext uri="{FF2B5EF4-FFF2-40B4-BE49-F238E27FC236}">
              <a16:creationId xmlns:a16="http://schemas.microsoft.com/office/drawing/2014/main" id="{3FB2200F-DD19-4002-BCB7-D19152CEEB0B}"/>
            </a:ext>
          </a:extLst>
        </xdr:cNvPr>
        <xdr:cNvSpPr/>
      </xdr:nvSpPr>
      <xdr:spPr>
        <a:xfrm>
          <a:off x="12029440" y="17287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71120</xdr:rowOff>
    </xdr:from>
    <xdr:to>
      <xdr:col>76</xdr:col>
      <xdr:colOff>114300</xdr:colOff>
      <xdr:row>103</xdr:row>
      <xdr:rowOff>96520</xdr:rowOff>
    </xdr:to>
    <xdr:cxnSp macro="">
      <xdr:nvCxnSpPr>
        <xdr:cNvPr id="783" name="直線コネクタ 782">
          <a:extLst>
            <a:ext uri="{FF2B5EF4-FFF2-40B4-BE49-F238E27FC236}">
              <a16:creationId xmlns:a16="http://schemas.microsoft.com/office/drawing/2014/main" id="{DC4AF63E-89BB-4C5D-B46B-DB84B19F9866}"/>
            </a:ext>
          </a:extLst>
        </xdr:cNvPr>
        <xdr:cNvCxnSpPr/>
      </xdr:nvCxnSpPr>
      <xdr:spPr>
        <a:xfrm>
          <a:off x="12072620" y="1733804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166370</xdr:rowOff>
    </xdr:from>
    <xdr:to>
      <xdr:col>67</xdr:col>
      <xdr:colOff>101600</xdr:colOff>
      <xdr:row>103</xdr:row>
      <xdr:rowOff>96520</xdr:rowOff>
    </xdr:to>
    <xdr:sp macro="" textlink="">
      <xdr:nvSpPr>
        <xdr:cNvPr id="784" name="楕円 783">
          <a:extLst>
            <a:ext uri="{FF2B5EF4-FFF2-40B4-BE49-F238E27FC236}">
              <a16:creationId xmlns:a16="http://schemas.microsoft.com/office/drawing/2014/main" id="{8069F0A3-80BD-43E1-9613-9B9223509209}"/>
            </a:ext>
          </a:extLst>
        </xdr:cNvPr>
        <xdr:cNvSpPr/>
      </xdr:nvSpPr>
      <xdr:spPr>
        <a:xfrm>
          <a:off x="11231880" y="1726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45720</xdr:rowOff>
    </xdr:from>
    <xdr:to>
      <xdr:col>71</xdr:col>
      <xdr:colOff>177800</xdr:colOff>
      <xdr:row>103</xdr:row>
      <xdr:rowOff>71120</xdr:rowOff>
    </xdr:to>
    <xdr:cxnSp macro="">
      <xdr:nvCxnSpPr>
        <xdr:cNvPr id="785" name="直線コネクタ 784">
          <a:extLst>
            <a:ext uri="{FF2B5EF4-FFF2-40B4-BE49-F238E27FC236}">
              <a16:creationId xmlns:a16="http://schemas.microsoft.com/office/drawing/2014/main" id="{7666E609-6427-4115-9BE0-3C3D374BC43C}"/>
            </a:ext>
          </a:extLst>
        </xdr:cNvPr>
        <xdr:cNvCxnSpPr/>
      </xdr:nvCxnSpPr>
      <xdr:spPr>
        <a:xfrm>
          <a:off x="11282680" y="1731264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86" name="n_1aveValue【公民館】&#10;有形固定資産減価償却率">
          <a:extLst>
            <a:ext uri="{FF2B5EF4-FFF2-40B4-BE49-F238E27FC236}">
              <a16:creationId xmlns:a16="http://schemas.microsoft.com/office/drawing/2014/main" id="{4CB3CF2B-997B-415A-A171-88B26FC3E18B}"/>
            </a:ext>
          </a:extLst>
        </xdr:cNvPr>
        <xdr:cNvSpPr txBox="1"/>
      </xdr:nvSpPr>
      <xdr:spPr>
        <a:xfrm>
          <a:off x="134372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87" name="n_2aveValue【公民館】&#10;有形固定資産減価償却率">
          <a:extLst>
            <a:ext uri="{FF2B5EF4-FFF2-40B4-BE49-F238E27FC236}">
              <a16:creationId xmlns:a16="http://schemas.microsoft.com/office/drawing/2014/main" id="{DDA15281-9E73-4A3B-9E8C-533CC93E6E72}"/>
            </a:ext>
          </a:extLst>
        </xdr:cNvPr>
        <xdr:cNvSpPr txBox="1"/>
      </xdr:nvSpPr>
      <xdr:spPr>
        <a:xfrm>
          <a:off x="12675244" y="175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788" name="n_3aveValue【公民館】&#10;有形固定資産減価償却率">
          <a:extLst>
            <a:ext uri="{FF2B5EF4-FFF2-40B4-BE49-F238E27FC236}">
              <a16:creationId xmlns:a16="http://schemas.microsoft.com/office/drawing/2014/main" id="{764478CE-3306-4FBE-A6B6-9BD828F3562E}"/>
            </a:ext>
          </a:extLst>
        </xdr:cNvPr>
        <xdr:cNvSpPr txBox="1"/>
      </xdr:nvSpPr>
      <xdr:spPr>
        <a:xfrm>
          <a:off x="11900544"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789" name="n_4aveValue【公民館】&#10;有形固定資産減価償却率">
          <a:extLst>
            <a:ext uri="{FF2B5EF4-FFF2-40B4-BE49-F238E27FC236}">
              <a16:creationId xmlns:a16="http://schemas.microsoft.com/office/drawing/2014/main" id="{9055F294-99C4-4A96-8060-B1505D9A8D24}"/>
            </a:ext>
          </a:extLst>
        </xdr:cNvPr>
        <xdr:cNvSpPr txBox="1"/>
      </xdr:nvSpPr>
      <xdr:spPr>
        <a:xfrm>
          <a:off x="11102984" y="1755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22877</xdr:rowOff>
    </xdr:from>
    <xdr:ext cx="405111" cy="259045"/>
    <xdr:sp macro="" textlink="">
      <xdr:nvSpPr>
        <xdr:cNvPr id="790" name="n_1mainValue【公民館】&#10;有形固定資産減価償却率">
          <a:extLst>
            <a:ext uri="{FF2B5EF4-FFF2-40B4-BE49-F238E27FC236}">
              <a16:creationId xmlns:a16="http://schemas.microsoft.com/office/drawing/2014/main" id="{DEDFA049-D159-4574-9B6D-95918FB06D05}"/>
            </a:ext>
          </a:extLst>
        </xdr:cNvPr>
        <xdr:cNvSpPr txBox="1"/>
      </xdr:nvSpPr>
      <xdr:spPr>
        <a:xfrm>
          <a:off x="13437244" y="1695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163847</xdr:rowOff>
    </xdr:from>
    <xdr:ext cx="405111" cy="259045"/>
    <xdr:sp macro="" textlink="">
      <xdr:nvSpPr>
        <xdr:cNvPr id="791" name="n_2mainValue【公民館】&#10;有形固定資産減価償却率">
          <a:extLst>
            <a:ext uri="{FF2B5EF4-FFF2-40B4-BE49-F238E27FC236}">
              <a16:creationId xmlns:a16="http://schemas.microsoft.com/office/drawing/2014/main" id="{2662927E-AAE8-4B4B-A06D-0FF54D87B31D}"/>
            </a:ext>
          </a:extLst>
        </xdr:cNvPr>
        <xdr:cNvSpPr txBox="1"/>
      </xdr:nvSpPr>
      <xdr:spPr>
        <a:xfrm>
          <a:off x="12675244" y="1709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138447</xdr:rowOff>
    </xdr:from>
    <xdr:ext cx="405111" cy="259045"/>
    <xdr:sp macro="" textlink="">
      <xdr:nvSpPr>
        <xdr:cNvPr id="792" name="n_3mainValue【公民館】&#10;有形固定資産減価償却率">
          <a:extLst>
            <a:ext uri="{FF2B5EF4-FFF2-40B4-BE49-F238E27FC236}">
              <a16:creationId xmlns:a16="http://schemas.microsoft.com/office/drawing/2014/main" id="{F1EBB59F-E045-4AD6-9A71-D8990744C23C}"/>
            </a:ext>
          </a:extLst>
        </xdr:cNvPr>
        <xdr:cNvSpPr txBox="1"/>
      </xdr:nvSpPr>
      <xdr:spPr>
        <a:xfrm>
          <a:off x="11900544" y="1707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113047</xdr:rowOff>
    </xdr:from>
    <xdr:ext cx="405111" cy="259045"/>
    <xdr:sp macro="" textlink="">
      <xdr:nvSpPr>
        <xdr:cNvPr id="793" name="n_4mainValue【公民館】&#10;有形固定資産減価償却率">
          <a:extLst>
            <a:ext uri="{FF2B5EF4-FFF2-40B4-BE49-F238E27FC236}">
              <a16:creationId xmlns:a16="http://schemas.microsoft.com/office/drawing/2014/main" id="{5EC445D7-BEEF-47F2-8D2C-103DD883C8C1}"/>
            </a:ext>
          </a:extLst>
        </xdr:cNvPr>
        <xdr:cNvSpPr txBox="1"/>
      </xdr:nvSpPr>
      <xdr:spPr>
        <a:xfrm>
          <a:off x="1110298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FF4DE710-98BF-4E00-9102-E046C11286E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67CC6C3A-1DA9-4A30-BDF1-7DDE1355D4C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8F97CBAB-9896-4398-A333-541DA524B97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76FB38E3-1681-46A8-9226-9D42C8DDDC1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E92B5690-FAC0-48BF-B727-4EA7E538D14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E0C1A9AD-BE1D-4958-8D9C-ABA37B78E0C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E7A0A628-6A7E-40D5-9E59-88761C4DD6B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C4B5F269-8451-48B5-8796-9F9B3F8829C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AAEE6FD7-4C52-4317-AEBE-4E8EC8F65FD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3C17491-73A0-420E-8A1B-E3E1D51AC89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17B29241-E61E-462E-B6EE-AE25BF5EF415}"/>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8E5F42B6-987A-45B0-BBF5-79BD11CD03F4}"/>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33868F1C-49FF-412E-8B41-1852985339C4}"/>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2803098A-A34F-4ED7-A17E-E5299A10076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801A7F6A-4D78-4220-9A78-21D8D20110CC}"/>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1DCB670C-C19E-4777-A32C-48B685318310}"/>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B915917C-02AD-4B44-AFDF-50E18E1C91A3}"/>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2BCC69F3-42E1-4C41-A4BB-2BE357D425DC}"/>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B25F373-0319-4B99-A7C6-D957D6DC6BC2}"/>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639A4083-07F6-4C3D-B6B0-EBEB30DC70DF}"/>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602C3B24-5306-4DED-86C1-3F9E399B3C2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599BC807-0A48-443D-A731-FA4E19BC9D88}"/>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385116EE-F311-46EB-AAFA-F6D68512A81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5A8936DF-F66B-41A0-AA9B-FA3409C8D958}"/>
            </a:ext>
          </a:extLst>
        </xdr:cNvPr>
        <xdr:cNvCxnSpPr/>
      </xdr:nvCxnSpPr>
      <xdr:spPr>
        <a:xfrm flipV="1">
          <a:off x="19509104" y="16945737"/>
          <a:ext cx="0" cy="130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C1090A59-FDA6-4162-80CE-231A2D1B9E85}"/>
            </a:ext>
          </a:extLst>
        </xdr:cNvPr>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C2BB19B9-367D-4D7F-9A7E-DA2856725796}"/>
            </a:ext>
          </a:extLst>
        </xdr:cNvPr>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a:extLst>
            <a:ext uri="{FF2B5EF4-FFF2-40B4-BE49-F238E27FC236}">
              <a16:creationId xmlns:a16="http://schemas.microsoft.com/office/drawing/2014/main" id="{FE3D19FF-0D5A-4271-A579-5202005B1AA1}"/>
            </a:ext>
          </a:extLst>
        </xdr:cNvPr>
        <xdr:cNvSpPr txBox="1"/>
      </xdr:nvSpPr>
      <xdr:spPr>
        <a:xfrm>
          <a:off x="19547840" y="167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a:extLst>
            <a:ext uri="{FF2B5EF4-FFF2-40B4-BE49-F238E27FC236}">
              <a16:creationId xmlns:a16="http://schemas.microsoft.com/office/drawing/2014/main" id="{3219DD7F-D3E2-4961-BE14-88859197F403}"/>
            </a:ext>
          </a:extLst>
        </xdr:cNvPr>
        <xdr:cNvCxnSpPr/>
      </xdr:nvCxnSpPr>
      <xdr:spPr>
        <a:xfrm>
          <a:off x="19443700" y="16945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22" name="【公民館】&#10;一人当たり面積平均値テキスト">
          <a:extLst>
            <a:ext uri="{FF2B5EF4-FFF2-40B4-BE49-F238E27FC236}">
              <a16:creationId xmlns:a16="http://schemas.microsoft.com/office/drawing/2014/main" id="{4CCB9AE1-6D32-4E96-A6C2-EBF963CB0BF6}"/>
            </a:ext>
          </a:extLst>
        </xdr:cNvPr>
        <xdr:cNvSpPr txBox="1"/>
      </xdr:nvSpPr>
      <xdr:spPr>
        <a:xfrm>
          <a:off x="19547840" y="1811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a:extLst>
            <a:ext uri="{FF2B5EF4-FFF2-40B4-BE49-F238E27FC236}">
              <a16:creationId xmlns:a16="http://schemas.microsoft.com/office/drawing/2014/main" id="{03E36DD2-12A8-4082-AA5B-76FDEAB53899}"/>
            </a:ext>
          </a:extLst>
        </xdr:cNvPr>
        <xdr:cNvSpPr/>
      </xdr:nvSpPr>
      <xdr:spPr>
        <a:xfrm>
          <a:off x="19458940" y="1813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4" name="フローチャート: 判断 823">
          <a:extLst>
            <a:ext uri="{FF2B5EF4-FFF2-40B4-BE49-F238E27FC236}">
              <a16:creationId xmlns:a16="http://schemas.microsoft.com/office/drawing/2014/main" id="{D0C5B961-56EC-4387-98B5-082945CAB372}"/>
            </a:ext>
          </a:extLst>
        </xdr:cNvPr>
        <xdr:cNvSpPr/>
      </xdr:nvSpPr>
      <xdr:spPr>
        <a:xfrm>
          <a:off x="18735040" y="18132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5" name="フローチャート: 判断 824">
          <a:extLst>
            <a:ext uri="{FF2B5EF4-FFF2-40B4-BE49-F238E27FC236}">
              <a16:creationId xmlns:a16="http://schemas.microsoft.com/office/drawing/2014/main" id="{07A2EF4A-785F-4890-9A71-B691A29C05C8}"/>
            </a:ext>
          </a:extLst>
        </xdr:cNvPr>
        <xdr:cNvSpPr/>
      </xdr:nvSpPr>
      <xdr:spPr>
        <a:xfrm>
          <a:off x="179374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6" name="フローチャート: 判断 825">
          <a:extLst>
            <a:ext uri="{FF2B5EF4-FFF2-40B4-BE49-F238E27FC236}">
              <a16:creationId xmlns:a16="http://schemas.microsoft.com/office/drawing/2014/main" id="{2379EC71-336E-4ED8-AEAF-F84047D700A8}"/>
            </a:ext>
          </a:extLst>
        </xdr:cNvPr>
        <xdr:cNvSpPr/>
      </xdr:nvSpPr>
      <xdr:spPr>
        <a:xfrm>
          <a:off x="17162780" y="181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7" name="フローチャート: 判断 826">
          <a:extLst>
            <a:ext uri="{FF2B5EF4-FFF2-40B4-BE49-F238E27FC236}">
              <a16:creationId xmlns:a16="http://schemas.microsoft.com/office/drawing/2014/main" id="{3A60E90C-2814-4E27-9DAF-BD4B766B384B}"/>
            </a:ext>
          </a:extLst>
        </xdr:cNvPr>
        <xdr:cNvSpPr/>
      </xdr:nvSpPr>
      <xdr:spPr>
        <a:xfrm>
          <a:off x="16388080" y="181430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B018FE-AE85-46F5-973C-0EDBA44CE51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0C1A09D-AD19-48DA-AFCC-59627456EA5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B4678DE-CA0E-4994-80DE-687A13BD19D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800C7A9-62BA-46AE-84DA-2781BF9A87B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DE8F8C9-C94D-4B76-9758-DA710E46BF8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5283</xdr:rowOff>
    </xdr:from>
    <xdr:to>
      <xdr:col>116</xdr:col>
      <xdr:colOff>114300</xdr:colOff>
      <xdr:row>108</xdr:row>
      <xdr:rowOff>106883</xdr:rowOff>
    </xdr:to>
    <xdr:sp macro="" textlink="">
      <xdr:nvSpPr>
        <xdr:cNvPr id="833" name="楕円 832">
          <a:extLst>
            <a:ext uri="{FF2B5EF4-FFF2-40B4-BE49-F238E27FC236}">
              <a16:creationId xmlns:a16="http://schemas.microsoft.com/office/drawing/2014/main" id="{22C7396A-22DE-4F21-8BEB-63875F6AC463}"/>
            </a:ext>
          </a:extLst>
        </xdr:cNvPr>
        <xdr:cNvSpPr/>
      </xdr:nvSpPr>
      <xdr:spPr>
        <a:xfrm>
          <a:off x="19458940" y="181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136110</xdr:rowOff>
    </xdr:from>
    <xdr:ext cx="469744" cy="259045"/>
    <xdr:sp macro="" textlink="">
      <xdr:nvSpPr>
        <xdr:cNvPr id="834" name="【公民館】&#10;一人当たり面積該当値テキスト">
          <a:extLst>
            <a:ext uri="{FF2B5EF4-FFF2-40B4-BE49-F238E27FC236}">
              <a16:creationId xmlns:a16="http://schemas.microsoft.com/office/drawing/2014/main" id="{01945F04-53CB-4666-8726-001913C68DA9}"/>
            </a:ext>
          </a:extLst>
        </xdr:cNvPr>
        <xdr:cNvSpPr txBox="1"/>
      </xdr:nvSpPr>
      <xdr:spPr>
        <a:xfrm>
          <a:off x="19547840" y="179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835" name="楕円 834">
          <a:extLst>
            <a:ext uri="{FF2B5EF4-FFF2-40B4-BE49-F238E27FC236}">
              <a16:creationId xmlns:a16="http://schemas.microsoft.com/office/drawing/2014/main" id="{B5D2466A-4C79-40CB-A1DA-BFF0CC9194E8}"/>
            </a:ext>
          </a:extLst>
        </xdr:cNvPr>
        <xdr:cNvSpPr/>
      </xdr:nvSpPr>
      <xdr:spPr>
        <a:xfrm>
          <a:off x="18735040" y="181122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56083</xdr:rowOff>
    </xdr:from>
    <xdr:to>
      <xdr:col>116</xdr:col>
      <xdr:colOff>63500</xdr:colOff>
      <xdr:row>108</xdr:row>
      <xdr:rowOff>57913</xdr:rowOff>
    </xdr:to>
    <xdr:cxnSp macro="">
      <xdr:nvCxnSpPr>
        <xdr:cNvPr id="836" name="直線コネクタ 835">
          <a:extLst>
            <a:ext uri="{FF2B5EF4-FFF2-40B4-BE49-F238E27FC236}">
              <a16:creationId xmlns:a16="http://schemas.microsoft.com/office/drawing/2014/main" id="{CEC4D7A4-55CF-4D63-9E17-481022D133D3}"/>
            </a:ext>
          </a:extLst>
        </xdr:cNvPr>
        <xdr:cNvCxnSpPr/>
      </xdr:nvCxnSpPr>
      <xdr:spPr>
        <a:xfrm flipV="1">
          <a:off x="18778220" y="18161203"/>
          <a:ext cx="73152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24561</xdr:rowOff>
    </xdr:from>
    <xdr:to>
      <xdr:col>107</xdr:col>
      <xdr:colOff>101600</xdr:colOff>
      <xdr:row>108</xdr:row>
      <xdr:rowOff>126161</xdr:rowOff>
    </xdr:to>
    <xdr:sp macro="" textlink="">
      <xdr:nvSpPr>
        <xdr:cNvPr id="837" name="楕円 836">
          <a:extLst>
            <a:ext uri="{FF2B5EF4-FFF2-40B4-BE49-F238E27FC236}">
              <a16:creationId xmlns:a16="http://schemas.microsoft.com/office/drawing/2014/main" id="{B3E07877-3307-4675-A1B0-170BE22B454E}"/>
            </a:ext>
          </a:extLst>
        </xdr:cNvPr>
        <xdr:cNvSpPr/>
      </xdr:nvSpPr>
      <xdr:spPr>
        <a:xfrm>
          <a:off x="17937480" y="181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75361</xdr:rowOff>
    </xdr:to>
    <xdr:cxnSp macro="">
      <xdr:nvCxnSpPr>
        <xdr:cNvPr id="838" name="直線コネクタ 837">
          <a:extLst>
            <a:ext uri="{FF2B5EF4-FFF2-40B4-BE49-F238E27FC236}">
              <a16:creationId xmlns:a16="http://schemas.microsoft.com/office/drawing/2014/main" id="{D3E51A2C-F0A4-4360-B25A-59C27A5022D4}"/>
            </a:ext>
          </a:extLst>
        </xdr:cNvPr>
        <xdr:cNvCxnSpPr/>
      </xdr:nvCxnSpPr>
      <xdr:spPr>
        <a:xfrm flipV="1">
          <a:off x="17988280" y="18163033"/>
          <a:ext cx="789940" cy="1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24485</xdr:rowOff>
    </xdr:from>
    <xdr:to>
      <xdr:col>102</xdr:col>
      <xdr:colOff>165100</xdr:colOff>
      <xdr:row>108</xdr:row>
      <xdr:rowOff>126085</xdr:rowOff>
    </xdr:to>
    <xdr:sp macro="" textlink="">
      <xdr:nvSpPr>
        <xdr:cNvPr id="839" name="楕円 838">
          <a:extLst>
            <a:ext uri="{FF2B5EF4-FFF2-40B4-BE49-F238E27FC236}">
              <a16:creationId xmlns:a16="http://schemas.microsoft.com/office/drawing/2014/main" id="{61DD956F-8903-4117-9B97-75C07D812C1E}"/>
            </a:ext>
          </a:extLst>
        </xdr:cNvPr>
        <xdr:cNvSpPr/>
      </xdr:nvSpPr>
      <xdr:spPr>
        <a:xfrm>
          <a:off x="17162780" y="181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75285</xdr:rowOff>
    </xdr:from>
    <xdr:to>
      <xdr:col>107</xdr:col>
      <xdr:colOff>50800</xdr:colOff>
      <xdr:row>108</xdr:row>
      <xdr:rowOff>75361</xdr:rowOff>
    </xdr:to>
    <xdr:cxnSp macro="">
      <xdr:nvCxnSpPr>
        <xdr:cNvPr id="840" name="直線コネクタ 839">
          <a:extLst>
            <a:ext uri="{FF2B5EF4-FFF2-40B4-BE49-F238E27FC236}">
              <a16:creationId xmlns:a16="http://schemas.microsoft.com/office/drawing/2014/main" id="{372C8F15-966C-4BEA-9424-487676942DCE}"/>
            </a:ext>
          </a:extLst>
        </xdr:cNvPr>
        <xdr:cNvCxnSpPr/>
      </xdr:nvCxnSpPr>
      <xdr:spPr>
        <a:xfrm>
          <a:off x="17213580" y="18180405"/>
          <a:ext cx="7747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25781</xdr:rowOff>
    </xdr:from>
    <xdr:to>
      <xdr:col>98</xdr:col>
      <xdr:colOff>38100</xdr:colOff>
      <xdr:row>108</xdr:row>
      <xdr:rowOff>127381</xdr:rowOff>
    </xdr:to>
    <xdr:sp macro="" textlink="">
      <xdr:nvSpPr>
        <xdr:cNvPr id="841" name="楕円 840">
          <a:extLst>
            <a:ext uri="{FF2B5EF4-FFF2-40B4-BE49-F238E27FC236}">
              <a16:creationId xmlns:a16="http://schemas.microsoft.com/office/drawing/2014/main" id="{F3903268-DDD5-4E29-9022-520DC03D0D4D}"/>
            </a:ext>
          </a:extLst>
        </xdr:cNvPr>
        <xdr:cNvSpPr/>
      </xdr:nvSpPr>
      <xdr:spPr>
        <a:xfrm>
          <a:off x="16388080" y="181309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75285</xdr:rowOff>
    </xdr:from>
    <xdr:to>
      <xdr:col>102</xdr:col>
      <xdr:colOff>114300</xdr:colOff>
      <xdr:row>108</xdr:row>
      <xdr:rowOff>76581</xdr:rowOff>
    </xdr:to>
    <xdr:cxnSp macro="">
      <xdr:nvCxnSpPr>
        <xdr:cNvPr id="842" name="直線コネクタ 841">
          <a:extLst>
            <a:ext uri="{FF2B5EF4-FFF2-40B4-BE49-F238E27FC236}">
              <a16:creationId xmlns:a16="http://schemas.microsoft.com/office/drawing/2014/main" id="{29CE8EC1-766B-42AC-8CD7-3D73846B85C2}"/>
            </a:ext>
          </a:extLst>
        </xdr:cNvPr>
        <xdr:cNvCxnSpPr/>
      </xdr:nvCxnSpPr>
      <xdr:spPr>
        <a:xfrm flipV="1">
          <a:off x="16431260" y="18180405"/>
          <a:ext cx="78232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43" name="n_1aveValue【公民館】&#10;一人当たり面積">
          <a:extLst>
            <a:ext uri="{FF2B5EF4-FFF2-40B4-BE49-F238E27FC236}">
              <a16:creationId xmlns:a16="http://schemas.microsoft.com/office/drawing/2014/main" id="{F6F1B25E-B329-4141-A3D3-0EA06153ED7A}"/>
            </a:ext>
          </a:extLst>
        </xdr:cNvPr>
        <xdr:cNvSpPr txBox="1"/>
      </xdr:nvSpPr>
      <xdr:spPr>
        <a:xfrm>
          <a:off x="18561127" y="182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44" name="n_2aveValue【公民館】&#10;一人当たり面積">
          <a:extLst>
            <a:ext uri="{FF2B5EF4-FFF2-40B4-BE49-F238E27FC236}">
              <a16:creationId xmlns:a16="http://schemas.microsoft.com/office/drawing/2014/main" id="{5FE5E521-3DD5-430F-9C7A-A10BE7E0F78B}"/>
            </a:ext>
          </a:extLst>
        </xdr:cNvPr>
        <xdr:cNvSpPr txBox="1"/>
      </xdr:nvSpPr>
      <xdr:spPr>
        <a:xfrm>
          <a:off x="17776267" y="179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845" name="n_3aveValue【公民館】&#10;一人当たり面積">
          <a:extLst>
            <a:ext uri="{FF2B5EF4-FFF2-40B4-BE49-F238E27FC236}">
              <a16:creationId xmlns:a16="http://schemas.microsoft.com/office/drawing/2014/main" id="{62084853-E520-423E-B69C-011F89822F97}"/>
            </a:ext>
          </a:extLst>
        </xdr:cNvPr>
        <xdr:cNvSpPr txBox="1"/>
      </xdr:nvSpPr>
      <xdr:spPr>
        <a:xfrm>
          <a:off x="17001567" y="182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846" name="n_4aveValue【公民館】&#10;一人当たり面積">
          <a:extLst>
            <a:ext uri="{FF2B5EF4-FFF2-40B4-BE49-F238E27FC236}">
              <a16:creationId xmlns:a16="http://schemas.microsoft.com/office/drawing/2014/main" id="{A150E407-329D-4D22-B1B3-2CEBEA5FDD1B}"/>
            </a:ext>
          </a:extLst>
        </xdr:cNvPr>
        <xdr:cNvSpPr txBox="1"/>
      </xdr:nvSpPr>
      <xdr:spPr>
        <a:xfrm>
          <a:off x="16226867" y="1823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125240</xdr:rowOff>
    </xdr:from>
    <xdr:ext cx="469744" cy="259045"/>
    <xdr:sp macro="" textlink="">
      <xdr:nvSpPr>
        <xdr:cNvPr id="847" name="n_1mainValue【公民館】&#10;一人当たり面積">
          <a:extLst>
            <a:ext uri="{FF2B5EF4-FFF2-40B4-BE49-F238E27FC236}">
              <a16:creationId xmlns:a16="http://schemas.microsoft.com/office/drawing/2014/main" id="{AB30F437-452A-49FA-93AB-4876B68F68AF}"/>
            </a:ext>
          </a:extLst>
        </xdr:cNvPr>
        <xdr:cNvSpPr txBox="1"/>
      </xdr:nvSpPr>
      <xdr:spPr>
        <a:xfrm>
          <a:off x="18561127" y="1789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117288</xdr:rowOff>
    </xdr:from>
    <xdr:ext cx="469744" cy="259045"/>
    <xdr:sp macro="" textlink="">
      <xdr:nvSpPr>
        <xdr:cNvPr id="848" name="n_2mainValue【公民館】&#10;一人当たり面積">
          <a:extLst>
            <a:ext uri="{FF2B5EF4-FFF2-40B4-BE49-F238E27FC236}">
              <a16:creationId xmlns:a16="http://schemas.microsoft.com/office/drawing/2014/main" id="{F6F1379C-8C8A-4410-8E24-ADFD5C01BF7C}"/>
            </a:ext>
          </a:extLst>
        </xdr:cNvPr>
        <xdr:cNvSpPr txBox="1"/>
      </xdr:nvSpPr>
      <xdr:spPr>
        <a:xfrm>
          <a:off x="17776267" y="1822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142612</xdr:rowOff>
    </xdr:from>
    <xdr:ext cx="469744" cy="259045"/>
    <xdr:sp macro="" textlink="">
      <xdr:nvSpPr>
        <xdr:cNvPr id="849" name="n_3mainValue【公民館】&#10;一人当たり面積">
          <a:extLst>
            <a:ext uri="{FF2B5EF4-FFF2-40B4-BE49-F238E27FC236}">
              <a16:creationId xmlns:a16="http://schemas.microsoft.com/office/drawing/2014/main" id="{FFCEBEBD-4012-4997-B4CC-D69AE6D173B7}"/>
            </a:ext>
          </a:extLst>
        </xdr:cNvPr>
        <xdr:cNvSpPr txBox="1"/>
      </xdr:nvSpPr>
      <xdr:spPr>
        <a:xfrm>
          <a:off x="17001567" y="179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143908</xdr:rowOff>
    </xdr:from>
    <xdr:ext cx="469744" cy="259045"/>
    <xdr:sp macro="" textlink="">
      <xdr:nvSpPr>
        <xdr:cNvPr id="850" name="n_4mainValue【公民館】&#10;一人当たり面積">
          <a:extLst>
            <a:ext uri="{FF2B5EF4-FFF2-40B4-BE49-F238E27FC236}">
              <a16:creationId xmlns:a16="http://schemas.microsoft.com/office/drawing/2014/main" id="{F11535B5-2927-458E-8DD0-BEE89F2CA84E}"/>
            </a:ext>
          </a:extLst>
        </xdr:cNvPr>
        <xdr:cNvSpPr txBox="1"/>
      </xdr:nvSpPr>
      <xdr:spPr>
        <a:xfrm>
          <a:off x="16226867" y="179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67FF51F6-B6D5-4243-8542-83511A03BEF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66BC4A4-C819-436A-9499-F0579DDFA87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66130B7D-D459-401C-80C1-DB340160B47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港湾・漁港を除く施設類型は有形固定資産減価償却率は類似団体平均より低い水準となっている。特に公営住宅については定住促進住宅や団地の建替えにより大きく改善した。港湾・漁港については類団平均よりも高い水準となっているが、船揚げ場の改修等を実施している。公共施設等総合管理計画や各種個別計画に基づき、予防保全型の維持管理や計画的な更新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AA2870-A79B-4789-8A61-FB1A0D0303A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5F0850-AB82-4EA0-A563-C7A0640CF02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E2D65D-045F-4F5E-8C9E-30C69C70248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46AAFA-75FD-4FA3-8085-1E47005FD7A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AAF8D7-079F-4237-A274-0ABD125BC76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07001D-0A47-45C8-BAE0-00E3B6A0A89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9E9D07-460F-4715-B0E0-95D2CF5984F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5776BD-EF9C-48E3-A901-0C9A590587A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F43BD0-7399-4DBB-884E-DA306EB0D32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55F8CB-D339-4F1C-BF84-1C8450E41E1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
1,717
81.88
3,825,886
3,700,329
117,280
1,565,901
3,240,298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B90793-EE9A-4955-9F68-57578ED816D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39250F-2F2F-4728-8DE0-A37FC806387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1BFED4-77FD-4313-87EE-E36B321F9CA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DD6797-D50F-4179-B7DB-B6A78344A83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CD0021-D82B-4715-BF01-40F319431C6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FAA7417-97BB-40DD-B50F-B8B16C69AB7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4C95129-752B-4923-89E3-3DCD3700987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FDA410-2A5F-4C85-9DF8-90FCFAC8DE1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DA3137-EC13-4D09-8B80-30DC6C20214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42C46C-6C40-4F78-8983-A6F27911C99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90070E-4332-4A72-84FA-A0A37783C72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54A007-F568-4DBA-AC90-58CF65AA6D5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C6C9AB-AFD7-406C-8B9D-AC3488094D4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041432-D6B3-43ED-878E-5513E085EAE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9B4376-4C77-48BA-A7BA-793EED02C03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6E1F8C-C046-43CB-B802-66D136DFB98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3AC0C7-43EA-4B09-8F03-FF17556B0D9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99E270-9C00-4EFD-BF74-4CFC588E5D6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3A794F-29E1-4C86-915B-D9E8C41FBFD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6C826CA-33D4-416E-A73E-E62FF4E526A3}"/>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1BAFDA-82BD-42E9-BC3C-43C5FD769F8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9AE69B-37C7-4409-A93C-841FE6F335D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F496EF-B6BB-430E-B943-C2021FEE8FE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1D9230-FF58-4934-97C4-02AEFAA3695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3A328F-A92B-4FCA-8229-7FC5C419721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D3E96F-F8CE-425E-9CB8-35A9C2D77A9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0B84BC-1855-44FA-9B5F-8B12382091A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C8D6CD-A353-46AE-BCCC-D5EBA0EFC02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3439B3E-1787-4D9B-89C5-08F3DB877BA4}"/>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4F4BBC6-3122-4ADB-9B87-9F77C6BBB7C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84023DD-D082-478C-A174-80B0CA17613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853D93E-21E3-4405-BC30-CBC839AD5EB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770A19C-624D-426E-80E5-ADD5289F411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3A1B310-08A3-4730-963A-FC8C3DC5D6F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0CC8F06-57AA-4588-914C-49F50B47BF2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1FEB1EF-2F9F-4C2D-8FCB-7E3453144D0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16B6F93-B539-4C00-B1CB-AA6C5D0B7394}"/>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8FE34B7-439E-4669-AD52-2E7409679F2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6104A95-07BA-4775-A703-F9EF28D1499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18DD695-D3D5-48B1-9B8B-2E450541730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B2F442F-A252-40B7-8FDB-89A0A086EBB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0BFB1FD-7D59-4904-B147-E77FC38A0A3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055065A-6776-4A7C-BB4D-6AFC38DDB8B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A6BD196-0600-442E-93C7-EB62179C20F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DDE18BB-6F65-4B4B-96E0-0A84B2A2CD7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174B338-98C3-44BC-AA0B-401BDFD7176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8690750-2F45-414E-84C6-C22C9772887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B1A3BFE-6F5E-47A3-B8EF-C9434D8C699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887DC54-5AEA-425E-A842-250420D8B6D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2468219-7F0D-4B60-83A4-820FA236FA4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491E7DD-7F3D-4795-9F17-C6CFEFB5F8AE}"/>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E4499D4-F4C1-4D73-B23B-01CF2A4EE781}"/>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F5C4002-1EF3-4742-9092-2BAFE1107F4A}"/>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406180A-C32F-47D7-BF05-2DC8225736A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2D913CD-8AA0-463F-84F3-4A55B89666A8}"/>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EA0C56F-8B65-4CC0-B0EA-2AD16A3800BA}"/>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4C0319E-E9AF-4BC9-8BEC-B68338EA8E6E}"/>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3042540-1501-4DDA-9E1E-9158EEAB9C3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27F6DE7-11AF-404E-81AD-59380201FC98}"/>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6B1B01B-AB9C-4323-8D91-4E0C64CCE6DD}"/>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224BCA2-0EB4-4060-8D53-831543CA873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712C21B-6BC7-47A6-94AB-06A2E04ABE5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1203298-0598-4530-96E4-2AF59C6E9F25}"/>
            </a:ext>
          </a:extLst>
        </xdr:cNvPr>
        <xdr:cNvCxnSpPr/>
      </xdr:nvCxnSpPr>
      <xdr:spPr>
        <a:xfrm flipV="1">
          <a:off x="4086225" y="9474381"/>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A328FB7-CF3D-44F1-A466-5F0F71333913}"/>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4AF98599-831C-49FE-ADAC-C14F0397A4E3}"/>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FE2953A2-8341-4317-92BE-37F5B34C1300}"/>
            </a:ext>
          </a:extLst>
        </xdr:cNvPr>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AA8906CD-1AB5-48E2-92D9-26552C822916}"/>
            </a:ext>
          </a:extLst>
        </xdr:cNvPr>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5E23334-76F7-4E7D-96C9-4681C7627F4E}"/>
            </a:ext>
          </a:extLst>
        </xdr:cNvPr>
        <xdr:cNvSpPr txBox="1"/>
      </xdr:nvSpPr>
      <xdr:spPr>
        <a:xfrm>
          <a:off x="4124960" y="1018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EA1BD4B2-ED66-4FF5-BF4D-9B6433F1DC0B}"/>
            </a:ext>
          </a:extLst>
        </xdr:cNvPr>
        <xdr:cNvSpPr/>
      </xdr:nvSpPr>
      <xdr:spPr>
        <a:xfrm>
          <a:off x="4036060" y="10325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623057DB-3830-4466-81ED-327C5FE74D66}"/>
            </a:ext>
          </a:extLst>
        </xdr:cNvPr>
        <xdr:cNvSpPr/>
      </xdr:nvSpPr>
      <xdr:spPr>
        <a:xfrm>
          <a:off x="3312160" y="10351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945CBF2C-7D78-4372-8A70-133A2FD397FB}"/>
            </a:ext>
          </a:extLst>
        </xdr:cNvPr>
        <xdr:cNvSpPr/>
      </xdr:nvSpPr>
      <xdr:spPr>
        <a:xfrm>
          <a:off x="25146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5DC229DD-6B6A-4F8B-8F86-C0FDB10B1720}"/>
            </a:ext>
          </a:extLst>
        </xdr:cNvPr>
        <xdr:cNvSpPr/>
      </xdr:nvSpPr>
      <xdr:spPr>
        <a:xfrm>
          <a:off x="1739900" y="102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90C2732E-A582-4903-B944-99F19F078CD2}"/>
            </a:ext>
          </a:extLst>
        </xdr:cNvPr>
        <xdr:cNvSpPr/>
      </xdr:nvSpPr>
      <xdr:spPr>
        <a:xfrm>
          <a:off x="965200" y="10260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11B353B-F647-45F9-A5E1-3891390C13C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E724694-0610-4698-8B42-AB0CA1CBF39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9E40E3D-BDE2-4D94-8EE6-D0C578C14D8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8C12EA5-9DD7-4378-8E46-A3504726BDE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8B74524-F353-4B8A-A07F-9FFC3659B80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65133</xdr:rowOff>
    </xdr:from>
    <xdr:to>
      <xdr:col>24</xdr:col>
      <xdr:colOff>114300</xdr:colOff>
      <xdr:row>62</xdr:row>
      <xdr:rowOff>166733</xdr:rowOff>
    </xdr:to>
    <xdr:sp macro="" textlink="">
      <xdr:nvSpPr>
        <xdr:cNvPr id="90" name="楕円 89">
          <a:extLst>
            <a:ext uri="{FF2B5EF4-FFF2-40B4-BE49-F238E27FC236}">
              <a16:creationId xmlns:a16="http://schemas.microsoft.com/office/drawing/2014/main" id="{F27C0921-1AD0-432F-8456-F3A1E132565A}"/>
            </a:ext>
          </a:extLst>
        </xdr:cNvPr>
        <xdr:cNvSpPr/>
      </xdr:nvSpPr>
      <xdr:spPr>
        <a:xfrm>
          <a:off x="4036060" y="104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43560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78D39B3-5B1F-4578-B142-2B8C0BF93AD1}"/>
            </a:ext>
          </a:extLst>
        </xdr:cNvPr>
        <xdr:cNvSpPr txBox="1"/>
      </xdr:nvSpPr>
      <xdr:spPr>
        <a:xfrm>
          <a:off x="4124960" y="1043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30843</xdr:rowOff>
    </xdr:from>
    <xdr:to>
      <xdr:col>20</xdr:col>
      <xdr:colOff>38100</xdr:colOff>
      <xdr:row>62</xdr:row>
      <xdr:rowOff>132443</xdr:rowOff>
    </xdr:to>
    <xdr:sp macro="" textlink="">
      <xdr:nvSpPr>
        <xdr:cNvPr id="92" name="楕円 91">
          <a:extLst>
            <a:ext uri="{FF2B5EF4-FFF2-40B4-BE49-F238E27FC236}">
              <a16:creationId xmlns:a16="http://schemas.microsoft.com/office/drawing/2014/main" id="{55675A47-D4A2-4554-BF1D-082E1D406B9D}"/>
            </a:ext>
          </a:extLst>
        </xdr:cNvPr>
        <xdr:cNvSpPr/>
      </xdr:nvSpPr>
      <xdr:spPr>
        <a:xfrm>
          <a:off x="3312160" y="10424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81643</xdr:rowOff>
    </xdr:from>
    <xdr:to>
      <xdr:col>24</xdr:col>
      <xdr:colOff>63500</xdr:colOff>
      <xdr:row>62</xdr:row>
      <xdr:rowOff>115933</xdr:rowOff>
    </xdr:to>
    <xdr:cxnSp macro="">
      <xdr:nvCxnSpPr>
        <xdr:cNvPr id="93" name="直線コネクタ 92">
          <a:extLst>
            <a:ext uri="{FF2B5EF4-FFF2-40B4-BE49-F238E27FC236}">
              <a16:creationId xmlns:a16="http://schemas.microsoft.com/office/drawing/2014/main" id="{696DD340-D10B-47F2-8B3A-987EC3E0A28C}"/>
            </a:ext>
          </a:extLst>
        </xdr:cNvPr>
        <xdr:cNvCxnSpPr/>
      </xdr:nvCxnSpPr>
      <xdr:spPr>
        <a:xfrm>
          <a:off x="3355340" y="10475323"/>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94" name="楕円 93">
          <a:extLst>
            <a:ext uri="{FF2B5EF4-FFF2-40B4-BE49-F238E27FC236}">
              <a16:creationId xmlns:a16="http://schemas.microsoft.com/office/drawing/2014/main" id="{488E15C6-CBA8-4F8D-9A9A-0EBAF722F08C}"/>
            </a:ext>
          </a:extLst>
        </xdr:cNvPr>
        <xdr:cNvSpPr/>
      </xdr:nvSpPr>
      <xdr:spPr>
        <a:xfrm>
          <a:off x="251460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81643</xdr:rowOff>
    </xdr:to>
    <xdr:cxnSp macro="">
      <xdr:nvCxnSpPr>
        <xdr:cNvPr id="95" name="直線コネクタ 94">
          <a:extLst>
            <a:ext uri="{FF2B5EF4-FFF2-40B4-BE49-F238E27FC236}">
              <a16:creationId xmlns:a16="http://schemas.microsoft.com/office/drawing/2014/main" id="{EB255B04-8C2C-4A14-BC42-863FFC052018}"/>
            </a:ext>
          </a:extLst>
        </xdr:cNvPr>
        <xdr:cNvCxnSpPr/>
      </xdr:nvCxnSpPr>
      <xdr:spPr>
        <a:xfrm>
          <a:off x="2565400" y="1043940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130447</xdr:rowOff>
    </xdr:from>
    <xdr:to>
      <xdr:col>10</xdr:col>
      <xdr:colOff>165100</xdr:colOff>
      <xdr:row>62</xdr:row>
      <xdr:rowOff>60597</xdr:rowOff>
    </xdr:to>
    <xdr:sp macro="" textlink="">
      <xdr:nvSpPr>
        <xdr:cNvPr id="96" name="楕円 95">
          <a:extLst>
            <a:ext uri="{FF2B5EF4-FFF2-40B4-BE49-F238E27FC236}">
              <a16:creationId xmlns:a16="http://schemas.microsoft.com/office/drawing/2014/main" id="{F187A37E-8CDE-4302-AE60-7CCAA692B3BD}"/>
            </a:ext>
          </a:extLst>
        </xdr:cNvPr>
        <xdr:cNvSpPr/>
      </xdr:nvSpPr>
      <xdr:spPr>
        <a:xfrm>
          <a:off x="1739900" y="10356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xdr:rowOff>
    </xdr:from>
    <xdr:to>
      <xdr:col>15</xdr:col>
      <xdr:colOff>50800</xdr:colOff>
      <xdr:row>62</xdr:row>
      <xdr:rowOff>45720</xdr:rowOff>
    </xdr:to>
    <xdr:cxnSp macro="">
      <xdr:nvCxnSpPr>
        <xdr:cNvPr id="97" name="直線コネクタ 96">
          <a:extLst>
            <a:ext uri="{FF2B5EF4-FFF2-40B4-BE49-F238E27FC236}">
              <a16:creationId xmlns:a16="http://schemas.microsoft.com/office/drawing/2014/main" id="{C4AFD391-2735-47C4-A3F4-410858516ED3}"/>
            </a:ext>
          </a:extLst>
        </xdr:cNvPr>
        <xdr:cNvCxnSpPr/>
      </xdr:nvCxnSpPr>
      <xdr:spPr>
        <a:xfrm>
          <a:off x="1790700" y="1040347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94524</xdr:rowOff>
    </xdr:from>
    <xdr:to>
      <xdr:col>6</xdr:col>
      <xdr:colOff>38100</xdr:colOff>
      <xdr:row>62</xdr:row>
      <xdr:rowOff>24674</xdr:rowOff>
    </xdr:to>
    <xdr:sp macro="" textlink="">
      <xdr:nvSpPr>
        <xdr:cNvPr id="98" name="楕円 97">
          <a:extLst>
            <a:ext uri="{FF2B5EF4-FFF2-40B4-BE49-F238E27FC236}">
              <a16:creationId xmlns:a16="http://schemas.microsoft.com/office/drawing/2014/main" id="{D00CE42C-321D-4326-86C4-1E81F974B742}"/>
            </a:ext>
          </a:extLst>
        </xdr:cNvPr>
        <xdr:cNvSpPr/>
      </xdr:nvSpPr>
      <xdr:spPr>
        <a:xfrm>
          <a:off x="965200" y="10320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145324</xdr:rowOff>
    </xdr:from>
    <xdr:to>
      <xdr:col>10</xdr:col>
      <xdr:colOff>114300</xdr:colOff>
      <xdr:row>62</xdr:row>
      <xdr:rowOff>9797</xdr:rowOff>
    </xdr:to>
    <xdr:cxnSp macro="">
      <xdr:nvCxnSpPr>
        <xdr:cNvPr id="99" name="直線コネクタ 98">
          <a:extLst>
            <a:ext uri="{FF2B5EF4-FFF2-40B4-BE49-F238E27FC236}">
              <a16:creationId xmlns:a16="http://schemas.microsoft.com/office/drawing/2014/main" id="{520188AE-9C7C-4D66-9D7F-BCEA60EDE977}"/>
            </a:ext>
          </a:extLst>
        </xdr:cNvPr>
        <xdr:cNvCxnSpPr/>
      </xdr:nvCxnSpPr>
      <xdr:spPr>
        <a:xfrm>
          <a:off x="1008380" y="10371364"/>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47FA6B1B-5503-488D-B872-CA433D9983B9}"/>
            </a:ext>
          </a:extLst>
        </xdr:cNvPr>
        <xdr:cNvSpPr txBox="1"/>
      </xdr:nvSpPr>
      <xdr:spPr>
        <a:xfrm>
          <a:off x="317056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F8F973B2-6085-47D9-8BA7-37B9D8B6AD2B}"/>
            </a:ext>
          </a:extLst>
        </xdr:cNvPr>
        <xdr:cNvSpPr txBox="1"/>
      </xdr:nvSpPr>
      <xdr:spPr>
        <a:xfrm>
          <a:off x="238570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49983D21-08E5-4182-BBD3-5B1298378162}"/>
            </a:ext>
          </a:extLst>
        </xdr:cNvPr>
        <xdr:cNvSpPr txBox="1"/>
      </xdr:nvSpPr>
      <xdr:spPr>
        <a:xfrm>
          <a:off x="1611004" y="1004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32BD6BBA-875F-4D00-992A-12552AFD514D}"/>
            </a:ext>
          </a:extLst>
        </xdr:cNvPr>
        <xdr:cNvSpPr txBox="1"/>
      </xdr:nvSpPr>
      <xdr:spPr>
        <a:xfrm>
          <a:off x="83630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123570</xdr:rowOff>
    </xdr:from>
    <xdr:ext cx="405111" cy="259045"/>
    <xdr:sp macro="" textlink="">
      <xdr:nvSpPr>
        <xdr:cNvPr id="104" name="n_1mainValue【体育館・プール】&#10;有形固定資産減価償却率">
          <a:extLst>
            <a:ext uri="{FF2B5EF4-FFF2-40B4-BE49-F238E27FC236}">
              <a16:creationId xmlns:a16="http://schemas.microsoft.com/office/drawing/2014/main" id="{79967B6F-81C9-44DF-9DE2-D2A762FDEAC5}"/>
            </a:ext>
          </a:extLst>
        </xdr:cNvPr>
        <xdr:cNvSpPr txBox="1"/>
      </xdr:nvSpPr>
      <xdr:spPr>
        <a:xfrm>
          <a:off x="317056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105" name="n_2mainValue【体育館・プール】&#10;有形固定資産減価償却率">
          <a:extLst>
            <a:ext uri="{FF2B5EF4-FFF2-40B4-BE49-F238E27FC236}">
              <a16:creationId xmlns:a16="http://schemas.microsoft.com/office/drawing/2014/main" id="{CF2A2340-C9E7-4002-9FDE-4EA0ED955494}"/>
            </a:ext>
          </a:extLst>
        </xdr:cNvPr>
        <xdr:cNvSpPr txBox="1"/>
      </xdr:nvSpPr>
      <xdr:spPr>
        <a:xfrm>
          <a:off x="238570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51724</xdr:rowOff>
    </xdr:from>
    <xdr:ext cx="405111" cy="259045"/>
    <xdr:sp macro="" textlink="">
      <xdr:nvSpPr>
        <xdr:cNvPr id="106" name="n_3mainValue【体育館・プール】&#10;有形固定資産減価償却率">
          <a:extLst>
            <a:ext uri="{FF2B5EF4-FFF2-40B4-BE49-F238E27FC236}">
              <a16:creationId xmlns:a16="http://schemas.microsoft.com/office/drawing/2014/main" id="{08705B28-0A6C-4470-BAF0-0F881B0D0CF9}"/>
            </a:ext>
          </a:extLst>
        </xdr:cNvPr>
        <xdr:cNvSpPr txBox="1"/>
      </xdr:nvSpPr>
      <xdr:spPr>
        <a:xfrm>
          <a:off x="1611004" y="1044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15801</xdr:rowOff>
    </xdr:from>
    <xdr:ext cx="405111" cy="259045"/>
    <xdr:sp macro="" textlink="">
      <xdr:nvSpPr>
        <xdr:cNvPr id="107" name="n_4mainValue【体育館・プール】&#10;有形固定資産減価償却率">
          <a:extLst>
            <a:ext uri="{FF2B5EF4-FFF2-40B4-BE49-F238E27FC236}">
              <a16:creationId xmlns:a16="http://schemas.microsoft.com/office/drawing/2014/main" id="{B1291E11-069E-4512-8231-C99528A5FDFA}"/>
            </a:ext>
          </a:extLst>
        </xdr:cNvPr>
        <xdr:cNvSpPr txBox="1"/>
      </xdr:nvSpPr>
      <xdr:spPr>
        <a:xfrm>
          <a:off x="836304" y="104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339C174-BD35-41F9-934C-BACC2D60146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BDC0CEE-13EA-43C2-A28E-3FB309161A8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7F76379-D0FD-42CE-AEC3-C881BE79F7C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EF69DF6D-40E4-45CE-B658-D4C5AD24821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854DA6E0-71CD-418D-837A-A1C33CF662F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E4B9DEB-E5CC-4B4B-A1FD-D03CF310E5F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CE0D0541-B890-4622-87C9-4DAAD3D1616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C77B07B-624A-4BD7-99D5-2587AD4D716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57E1500-EC5D-4C28-87FB-C8C2152DB7C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3C08B3A-003B-4134-A736-AC4A54CB2A0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2DC70BA6-D06B-4DBE-9524-9E6758E41A3E}"/>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23A6F34F-5063-4D57-86E8-FA9B25292F0E}"/>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1A7AA763-5BE8-4D06-888B-94E23D9F0C4A}"/>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3F2AC37B-400A-4DC0-BC05-120A4E8D85D8}"/>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142FB931-E02A-45C9-9C42-34A5CBA391A8}"/>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D2FA1880-8078-4170-A6C8-CD5F2201A8AA}"/>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C105CA0D-E2D1-4E42-92EE-BE24E97AC0C9}"/>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5FD43DE4-2B35-4045-9153-9DA20BAD4248}"/>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ED55DB0D-F2B5-4A41-8471-D93485BBFB4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75C58A58-3EAB-4283-97F7-B981C9A183FA}"/>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DBAB0FD0-74D0-4FB9-B512-E161552F12B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A3942D35-14A0-4AC6-9382-677CED0D0D6B}"/>
            </a:ext>
          </a:extLst>
        </xdr:cNvPr>
        <xdr:cNvCxnSpPr/>
      </xdr:nvCxnSpPr>
      <xdr:spPr>
        <a:xfrm flipV="1">
          <a:off x="9219565" y="9351690"/>
          <a:ext cx="0" cy="137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964102B4-0D7C-4E54-8059-594A91A68EF0}"/>
            </a:ext>
          </a:extLst>
        </xdr:cNvPr>
        <xdr:cNvSpPr txBox="1"/>
      </xdr:nvSpPr>
      <xdr:spPr>
        <a:xfrm>
          <a:off x="9258300" y="107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9E4FD641-A825-42C4-9DBD-B3C52A46F2E9}"/>
            </a:ext>
          </a:extLst>
        </xdr:cNvPr>
        <xdr:cNvCxnSpPr/>
      </xdr:nvCxnSpPr>
      <xdr:spPr>
        <a:xfrm>
          <a:off x="9154160" y="10725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5FFFCDC0-13CD-4C45-BE09-D844819FF632}"/>
            </a:ext>
          </a:extLst>
        </xdr:cNvPr>
        <xdr:cNvSpPr txBox="1"/>
      </xdr:nvSpPr>
      <xdr:spPr>
        <a:xfrm>
          <a:off x="9258300" y="91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6E528E98-0C95-4C32-ADFF-0EFDF6EF4A37}"/>
            </a:ext>
          </a:extLst>
        </xdr:cNvPr>
        <xdr:cNvCxnSpPr/>
      </xdr:nvCxnSpPr>
      <xdr:spPr>
        <a:xfrm>
          <a:off x="9154160" y="9351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3C1B1CED-7D7D-4D8C-99B5-784BC5CD9E16}"/>
            </a:ext>
          </a:extLst>
        </xdr:cNvPr>
        <xdr:cNvSpPr txBox="1"/>
      </xdr:nvSpPr>
      <xdr:spPr>
        <a:xfrm>
          <a:off x="9258300" y="1056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E4A8A526-AB5D-4115-BA42-B948C8927BC7}"/>
            </a:ext>
          </a:extLst>
        </xdr:cNvPr>
        <xdr:cNvSpPr/>
      </xdr:nvSpPr>
      <xdr:spPr>
        <a:xfrm>
          <a:off x="9192260" y="10582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4AE52126-2F74-4B7B-BF4E-0390E88F1DCE}"/>
            </a:ext>
          </a:extLst>
        </xdr:cNvPr>
        <xdr:cNvSpPr/>
      </xdr:nvSpPr>
      <xdr:spPr>
        <a:xfrm>
          <a:off x="8445500" y="105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EE615BE9-897D-4E54-9E5A-207F7D301652}"/>
            </a:ext>
          </a:extLst>
        </xdr:cNvPr>
        <xdr:cNvSpPr/>
      </xdr:nvSpPr>
      <xdr:spPr>
        <a:xfrm>
          <a:off x="7670800" y="10585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17643850-83B4-434A-B13C-EB251B384E58}"/>
            </a:ext>
          </a:extLst>
        </xdr:cNvPr>
        <xdr:cNvSpPr/>
      </xdr:nvSpPr>
      <xdr:spPr>
        <a:xfrm>
          <a:off x="6873240" y="10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D2B4A334-7083-4CF2-B689-5C78DBEE931C}"/>
            </a:ext>
          </a:extLst>
        </xdr:cNvPr>
        <xdr:cNvSpPr/>
      </xdr:nvSpPr>
      <xdr:spPr>
        <a:xfrm>
          <a:off x="609854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41B304C-AAC1-4CBC-B80F-C543A88CD32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1784DCB-9032-48D1-99E4-B3D30A5AF8E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E82EAA9-E8D9-410C-A1C7-912BC3A6B99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A4BF1F3-31F1-4B6E-B1B5-8DAB3805E9A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367B553-ED4B-4172-9465-3197AB6D17C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140858</xdr:rowOff>
    </xdr:from>
    <xdr:to>
      <xdr:col>55</xdr:col>
      <xdr:colOff>50800</xdr:colOff>
      <xdr:row>63</xdr:row>
      <xdr:rowOff>71008</xdr:rowOff>
    </xdr:to>
    <xdr:sp macro="" textlink="">
      <xdr:nvSpPr>
        <xdr:cNvPr id="145" name="楕円 144">
          <a:extLst>
            <a:ext uri="{FF2B5EF4-FFF2-40B4-BE49-F238E27FC236}">
              <a16:creationId xmlns:a16="http://schemas.microsoft.com/office/drawing/2014/main" id="{9550104B-9DF2-4418-ADCC-917FB362069A}"/>
            </a:ext>
          </a:extLst>
        </xdr:cNvPr>
        <xdr:cNvSpPr/>
      </xdr:nvSpPr>
      <xdr:spPr>
        <a:xfrm>
          <a:off x="9192260" y="10534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163735</xdr:rowOff>
    </xdr:from>
    <xdr:ext cx="469744" cy="259045"/>
    <xdr:sp macro="" textlink="">
      <xdr:nvSpPr>
        <xdr:cNvPr id="146" name="【体育館・プール】&#10;一人当たり面積該当値テキスト">
          <a:extLst>
            <a:ext uri="{FF2B5EF4-FFF2-40B4-BE49-F238E27FC236}">
              <a16:creationId xmlns:a16="http://schemas.microsoft.com/office/drawing/2014/main" id="{5ACB96E3-DF66-4EE0-9286-10BD1CED2A24}"/>
            </a:ext>
          </a:extLst>
        </xdr:cNvPr>
        <xdr:cNvSpPr txBox="1"/>
      </xdr:nvSpPr>
      <xdr:spPr>
        <a:xfrm>
          <a:off x="9258300" y="103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143693</xdr:rowOff>
    </xdr:from>
    <xdr:to>
      <xdr:col>50</xdr:col>
      <xdr:colOff>165100</xdr:colOff>
      <xdr:row>63</xdr:row>
      <xdr:rowOff>73843</xdr:rowOff>
    </xdr:to>
    <xdr:sp macro="" textlink="">
      <xdr:nvSpPr>
        <xdr:cNvPr id="147" name="楕円 146">
          <a:extLst>
            <a:ext uri="{FF2B5EF4-FFF2-40B4-BE49-F238E27FC236}">
              <a16:creationId xmlns:a16="http://schemas.microsoft.com/office/drawing/2014/main" id="{05483739-A1B5-4355-A07E-49D31A1D2A92}"/>
            </a:ext>
          </a:extLst>
        </xdr:cNvPr>
        <xdr:cNvSpPr/>
      </xdr:nvSpPr>
      <xdr:spPr>
        <a:xfrm>
          <a:off x="8445500" y="10537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20208</xdr:rowOff>
    </xdr:from>
    <xdr:to>
      <xdr:col>55</xdr:col>
      <xdr:colOff>0</xdr:colOff>
      <xdr:row>63</xdr:row>
      <xdr:rowOff>23043</xdr:rowOff>
    </xdr:to>
    <xdr:cxnSp macro="">
      <xdr:nvCxnSpPr>
        <xdr:cNvPr id="148" name="直線コネクタ 147">
          <a:extLst>
            <a:ext uri="{FF2B5EF4-FFF2-40B4-BE49-F238E27FC236}">
              <a16:creationId xmlns:a16="http://schemas.microsoft.com/office/drawing/2014/main" id="{DE4A2649-0EA1-4685-B5D3-CC7DF9A25686}"/>
            </a:ext>
          </a:extLst>
        </xdr:cNvPr>
        <xdr:cNvCxnSpPr/>
      </xdr:nvCxnSpPr>
      <xdr:spPr>
        <a:xfrm flipV="1">
          <a:off x="8496300" y="10581528"/>
          <a:ext cx="7239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147076</xdr:rowOff>
    </xdr:from>
    <xdr:to>
      <xdr:col>46</xdr:col>
      <xdr:colOff>38100</xdr:colOff>
      <xdr:row>63</xdr:row>
      <xdr:rowOff>77226</xdr:rowOff>
    </xdr:to>
    <xdr:sp macro="" textlink="">
      <xdr:nvSpPr>
        <xdr:cNvPr id="149" name="楕円 148">
          <a:extLst>
            <a:ext uri="{FF2B5EF4-FFF2-40B4-BE49-F238E27FC236}">
              <a16:creationId xmlns:a16="http://schemas.microsoft.com/office/drawing/2014/main" id="{E92449E1-8252-4779-960D-949A1B84A3E1}"/>
            </a:ext>
          </a:extLst>
        </xdr:cNvPr>
        <xdr:cNvSpPr/>
      </xdr:nvSpPr>
      <xdr:spPr>
        <a:xfrm>
          <a:off x="7670800" y="105407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23043</xdr:rowOff>
    </xdr:from>
    <xdr:to>
      <xdr:col>50</xdr:col>
      <xdr:colOff>114300</xdr:colOff>
      <xdr:row>63</xdr:row>
      <xdr:rowOff>26426</xdr:rowOff>
    </xdr:to>
    <xdr:cxnSp macro="">
      <xdr:nvCxnSpPr>
        <xdr:cNvPr id="150" name="直線コネクタ 149">
          <a:extLst>
            <a:ext uri="{FF2B5EF4-FFF2-40B4-BE49-F238E27FC236}">
              <a16:creationId xmlns:a16="http://schemas.microsoft.com/office/drawing/2014/main" id="{B5975BE0-6399-43CE-A3D0-9D7CA0998566}"/>
            </a:ext>
          </a:extLst>
        </xdr:cNvPr>
        <xdr:cNvCxnSpPr/>
      </xdr:nvCxnSpPr>
      <xdr:spPr>
        <a:xfrm flipV="1">
          <a:off x="7713980" y="10584363"/>
          <a:ext cx="78232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146985</xdr:rowOff>
    </xdr:from>
    <xdr:to>
      <xdr:col>41</xdr:col>
      <xdr:colOff>101600</xdr:colOff>
      <xdr:row>63</xdr:row>
      <xdr:rowOff>77135</xdr:rowOff>
    </xdr:to>
    <xdr:sp macro="" textlink="">
      <xdr:nvSpPr>
        <xdr:cNvPr id="151" name="楕円 150">
          <a:extLst>
            <a:ext uri="{FF2B5EF4-FFF2-40B4-BE49-F238E27FC236}">
              <a16:creationId xmlns:a16="http://schemas.microsoft.com/office/drawing/2014/main" id="{C57F5A60-6345-4447-91B6-3E2502AB99D2}"/>
            </a:ext>
          </a:extLst>
        </xdr:cNvPr>
        <xdr:cNvSpPr/>
      </xdr:nvSpPr>
      <xdr:spPr>
        <a:xfrm>
          <a:off x="6873240" y="10540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26335</xdr:rowOff>
    </xdr:from>
    <xdr:to>
      <xdr:col>45</xdr:col>
      <xdr:colOff>177800</xdr:colOff>
      <xdr:row>63</xdr:row>
      <xdr:rowOff>26426</xdr:rowOff>
    </xdr:to>
    <xdr:cxnSp macro="">
      <xdr:nvCxnSpPr>
        <xdr:cNvPr id="152" name="直線コネクタ 151">
          <a:extLst>
            <a:ext uri="{FF2B5EF4-FFF2-40B4-BE49-F238E27FC236}">
              <a16:creationId xmlns:a16="http://schemas.microsoft.com/office/drawing/2014/main" id="{7C1B0615-7D17-4F65-AF34-4D0D5808E460}"/>
            </a:ext>
          </a:extLst>
        </xdr:cNvPr>
        <xdr:cNvCxnSpPr/>
      </xdr:nvCxnSpPr>
      <xdr:spPr>
        <a:xfrm>
          <a:off x="6924040" y="10587655"/>
          <a:ext cx="78994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149454</xdr:rowOff>
    </xdr:from>
    <xdr:to>
      <xdr:col>36</xdr:col>
      <xdr:colOff>165100</xdr:colOff>
      <xdr:row>63</xdr:row>
      <xdr:rowOff>79604</xdr:rowOff>
    </xdr:to>
    <xdr:sp macro="" textlink="">
      <xdr:nvSpPr>
        <xdr:cNvPr id="153" name="楕円 152">
          <a:extLst>
            <a:ext uri="{FF2B5EF4-FFF2-40B4-BE49-F238E27FC236}">
              <a16:creationId xmlns:a16="http://schemas.microsoft.com/office/drawing/2014/main" id="{C9EDD049-6A25-4D3B-8A28-0449A6E6B05A}"/>
            </a:ext>
          </a:extLst>
        </xdr:cNvPr>
        <xdr:cNvSpPr/>
      </xdr:nvSpPr>
      <xdr:spPr>
        <a:xfrm>
          <a:off x="6098540" y="10543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26335</xdr:rowOff>
    </xdr:from>
    <xdr:to>
      <xdr:col>41</xdr:col>
      <xdr:colOff>50800</xdr:colOff>
      <xdr:row>63</xdr:row>
      <xdr:rowOff>28804</xdr:rowOff>
    </xdr:to>
    <xdr:cxnSp macro="">
      <xdr:nvCxnSpPr>
        <xdr:cNvPr id="154" name="直線コネクタ 153">
          <a:extLst>
            <a:ext uri="{FF2B5EF4-FFF2-40B4-BE49-F238E27FC236}">
              <a16:creationId xmlns:a16="http://schemas.microsoft.com/office/drawing/2014/main" id="{485BBD61-ACD2-425A-AC0C-D35C72936366}"/>
            </a:ext>
          </a:extLst>
        </xdr:cNvPr>
        <xdr:cNvCxnSpPr/>
      </xdr:nvCxnSpPr>
      <xdr:spPr>
        <a:xfrm flipV="1">
          <a:off x="6149340" y="10587655"/>
          <a:ext cx="7747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E384D5BB-B793-4E03-AF69-6A7FAB801802}"/>
            </a:ext>
          </a:extLst>
        </xdr:cNvPr>
        <xdr:cNvSpPr txBox="1"/>
      </xdr:nvSpPr>
      <xdr:spPr>
        <a:xfrm>
          <a:off x="8271587" y="1068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F7467453-94A7-44A8-BBA6-B96AB4921D4A}"/>
            </a:ext>
          </a:extLst>
        </xdr:cNvPr>
        <xdr:cNvSpPr txBox="1"/>
      </xdr:nvSpPr>
      <xdr:spPr>
        <a:xfrm>
          <a:off x="7509587" y="106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580632BD-9562-4112-9B64-38A8815CCFD1}"/>
            </a:ext>
          </a:extLst>
        </xdr:cNvPr>
        <xdr:cNvSpPr txBox="1"/>
      </xdr:nvSpPr>
      <xdr:spPr>
        <a:xfrm>
          <a:off x="6712027" y="106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D185901B-AA81-4391-90FB-F58F95117CC8}"/>
            </a:ext>
          </a:extLst>
        </xdr:cNvPr>
        <xdr:cNvSpPr txBox="1"/>
      </xdr:nvSpPr>
      <xdr:spPr>
        <a:xfrm>
          <a:off x="59373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90370</xdr:rowOff>
    </xdr:from>
    <xdr:ext cx="469744" cy="259045"/>
    <xdr:sp macro="" textlink="">
      <xdr:nvSpPr>
        <xdr:cNvPr id="159" name="n_1mainValue【体育館・プール】&#10;一人当たり面積">
          <a:extLst>
            <a:ext uri="{FF2B5EF4-FFF2-40B4-BE49-F238E27FC236}">
              <a16:creationId xmlns:a16="http://schemas.microsoft.com/office/drawing/2014/main" id="{0861A080-2EC5-493A-A7F1-A7C086223004}"/>
            </a:ext>
          </a:extLst>
        </xdr:cNvPr>
        <xdr:cNvSpPr txBox="1"/>
      </xdr:nvSpPr>
      <xdr:spPr>
        <a:xfrm>
          <a:off x="8271587" y="1031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93753</xdr:rowOff>
    </xdr:from>
    <xdr:ext cx="469744" cy="259045"/>
    <xdr:sp macro="" textlink="">
      <xdr:nvSpPr>
        <xdr:cNvPr id="160" name="n_2mainValue【体育館・プール】&#10;一人当たり面積">
          <a:extLst>
            <a:ext uri="{FF2B5EF4-FFF2-40B4-BE49-F238E27FC236}">
              <a16:creationId xmlns:a16="http://schemas.microsoft.com/office/drawing/2014/main" id="{EA61451D-4A9D-47C2-97EA-1A98D6F8C92F}"/>
            </a:ext>
          </a:extLst>
        </xdr:cNvPr>
        <xdr:cNvSpPr txBox="1"/>
      </xdr:nvSpPr>
      <xdr:spPr>
        <a:xfrm>
          <a:off x="7509587" y="1031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93662</xdr:rowOff>
    </xdr:from>
    <xdr:ext cx="469744" cy="259045"/>
    <xdr:sp macro="" textlink="">
      <xdr:nvSpPr>
        <xdr:cNvPr id="161" name="n_3mainValue【体育館・プール】&#10;一人当たり面積">
          <a:extLst>
            <a:ext uri="{FF2B5EF4-FFF2-40B4-BE49-F238E27FC236}">
              <a16:creationId xmlns:a16="http://schemas.microsoft.com/office/drawing/2014/main" id="{F6E4FEB8-B06E-46F1-984C-D3362AC01534}"/>
            </a:ext>
          </a:extLst>
        </xdr:cNvPr>
        <xdr:cNvSpPr txBox="1"/>
      </xdr:nvSpPr>
      <xdr:spPr>
        <a:xfrm>
          <a:off x="6712027" y="1031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96131</xdr:rowOff>
    </xdr:from>
    <xdr:ext cx="469744" cy="259045"/>
    <xdr:sp macro="" textlink="">
      <xdr:nvSpPr>
        <xdr:cNvPr id="162" name="n_4mainValue【体育館・プール】&#10;一人当たり面積">
          <a:extLst>
            <a:ext uri="{FF2B5EF4-FFF2-40B4-BE49-F238E27FC236}">
              <a16:creationId xmlns:a16="http://schemas.microsoft.com/office/drawing/2014/main" id="{EE6A45BB-9591-4729-B1D3-6B5B267B3AA7}"/>
            </a:ext>
          </a:extLst>
        </xdr:cNvPr>
        <xdr:cNvSpPr txBox="1"/>
      </xdr:nvSpPr>
      <xdr:spPr>
        <a:xfrm>
          <a:off x="5937327" y="1032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5218FB41-70AA-4C58-9519-547AC3AD206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F7D3B3E5-3FBC-4507-80A6-67734AAE73E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F54B17E-9C0F-4B5D-ACE5-809119C707C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AB6FF16D-C340-4315-B739-F3B656282FE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DAD035DF-A8C1-4B75-A1D4-71E2456A47E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80F0B701-79D9-42FB-B705-20FACC55E3B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1A7ED8FB-85C1-4344-A6CC-36C6E8F9042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CE1935A3-5AF2-4302-BC0D-1FD0D610489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357DF721-772D-412F-B3F1-71212A77185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B727CC47-6AE0-42AB-8C63-4BC1627B4B2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6245CB3F-0FAE-4654-9B36-B421C55BB249}"/>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1E7692C4-4517-4378-82EC-385B8C39154C}"/>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D5CD0214-7BE0-4B15-BC71-DFF1E8B0A5BF}"/>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27198DCF-929F-4442-88B1-3EB49D2B0F7F}"/>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173F125-ED01-4B9C-8F93-6BDEFC38BE45}"/>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84E8B0D2-A342-47C3-B11E-594292EE06A1}"/>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9FD0640A-E320-4FC0-A2E7-5A30845F965C}"/>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458EBD3A-9B41-43A9-A208-397A631F6F3D}"/>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BD7ACA7F-B771-4292-B6E7-EA7A35526A54}"/>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D00BEE6F-B51B-4893-B7DA-0DEB10A11A4C}"/>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F2185606-CB48-464C-B447-D012063A0FE5}"/>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BA34C359-77B9-49DF-AFB4-8465DB2337E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814B1808-289A-4B13-BF1C-340121A4561D}"/>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390297DE-EDB6-49A5-AA95-306EF64CF237}"/>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4A00FF26-CABB-4FE2-AAF3-C0C38D9EF7C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ED8DC91A-C160-464F-8A10-CB210DCD13C3}"/>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E88EC751-E889-4B8A-9C4C-C0A4B963B786}"/>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BE081055-FA88-4257-8225-CDF48B3C1357}"/>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855CC881-CEAC-43F9-842B-89D9015451E8}"/>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FE10DEE6-D422-4C89-A31D-4B820858378F}"/>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3611FEFD-3007-4CBF-8EFB-9AF33F6C0AFD}"/>
            </a:ext>
          </a:extLst>
        </xdr:cNvPr>
        <xdr:cNvSpPr txBox="1"/>
      </xdr:nvSpPr>
      <xdr:spPr>
        <a:xfrm>
          <a:off x="4124960" y="1363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64F27DE1-517F-4C00-B6BE-03A66B8C2A23}"/>
            </a:ext>
          </a:extLst>
        </xdr:cNvPr>
        <xdr:cNvSpPr/>
      </xdr:nvSpPr>
      <xdr:spPr>
        <a:xfrm>
          <a:off x="4036060" y="137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49886F38-FDC0-4B23-B7CD-06D9456CE7B4}"/>
            </a:ext>
          </a:extLst>
        </xdr:cNvPr>
        <xdr:cNvSpPr/>
      </xdr:nvSpPr>
      <xdr:spPr>
        <a:xfrm>
          <a:off x="3312160" y="13771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E6015388-F389-42BD-A952-4E01458D33E8}"/>
            </a:ext>
          </a:extLst>
        </xdr:cNvPr>
        <xdr:cNvSpPr/>
      </xdr:nvSpPr>
      <xdr:spPr>
        <a:xfrm>
          <a:off x="2514600" y="1372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AA51084E-FF31-4E50-9C43-DE833F1F3CB2}"/>
            </a:ext>
          </a:extLst>
        </xdr:cNvPr>
        <xdr:cNvSpPr/>
      </xdr:nvSpPr>
      <xdr:spPr>
        <a:xfrm>
          <a:off x="1739900" y="13682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EF6DF221-284D-4731-B3AB-420EE53B26A9}"/>
            </a:ext>
          </a:extLst>
        </xdr:cNvPr>
        <xdr:cNvSpPr/>
      </xdr:nvSpPr>
      <xdr:spPr>
        <a:xfrm>
          <a:off x="965200" y="13660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7CAB77FF-05F1-490A-BDAC-C8F7FAC02EF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C5B05E8-0124-4307-9758-D0F2037CFAB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96EA906-F62C-49E0-917B-F3FA2D200BC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AE59F08-41E9-45A4-922B-FDE9A63C052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5E5715C-BEAC-417F-9D76-9C0A96CC933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165281</xdr:rowOff>
    </xdr:from>
    <xdr:to>
      <xdr:col>24</xdr:col>
      <xdr:colOff>114300</xdr:colOff>
      <xdr:row>86</xdr:row>
      <xdr:rowOff>95431</xdr:rowOff>
    </xdr:to>
    <xdr:sp macro="" textlink="">
      <xdr:nvSpPr>
        <xdr:cNvPr id="204" name="楕円 203">
          <a:extLst>
            <a:ext uri="{FF2B5EF4-FFF2-40B4-BE49-F238E27FC236}">
              <a16:creationId xmlns:a16="http://schemas.microsoft.com/office/drawing/2014/main" id="{62E014EE-2AAA-438F-84D7-1969B9CDF00E}"/>
            </a:ext>
          </a:extLst>
        </xdr:cNvPr>
        <xdr:cNvSpPr/>
      </xdr:nvSpPr>
      <xdr:spPr>
        <a:xfrm>
          <a:off x="403606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80208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7BFAA24-C0CB-4C65-939B-93D0D324874E}"/>
            </a:ext>
          </a:extLst>
        </xdr:cNvPr>
        <xdr:cNvSpPr txBox="1"/>
      </xdr:nvSpPr>
      <xdr:spPr>
        <a:xfrm>
          <a:off x="4124960" y="1432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129358</xdr:rowOff>
    </xdr:from>
    <xdr:to>
      <xdr:col>20</xdr:col>
      <xdr:colOff>38100</xdr:colOff>
      <xdr:row>86</xdr:row>
      <xdr:rowOff>59508</xdr:rowOff>
    </xdr:to>
    <xdr:sp macro="" textlink="">
      <xdr:nvSpPr>
        <xdr:cNvPr id="206" name="楕円 205">
          <a:extLst>
            <a:ext uri="{FF2B5EF4-FFF2-40B4-BE49-F238E27FC236}">
              <a16:creationId xmlns:a16="http://schemas.microsoft.com/office/drawing/2014/main" id="{7B650D21-0FAC-4B20-9C02-B4239717AF1E}"/>
            </a:ext>
          </a:extLst>
        </xdr:cNvPr>
        <xdr:cNvSpPr/>
      </xdr:nvSpPr>
      <xdr:spPr>
        <a:xfrm>
          <a:off x="3312160" y="14378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8708</xdr:rowOff>
    </xdr:from>
    <xdr:to>
      <xdr:col>24</xdr:col>
      <xdr:colOff>63500</xdr:colOff>
      <xdr:row>86</xdr:row>
      <xdr:rowOff>44631</xdr:rowOff>
    </xdr:to>
    <xdr:cxnSp macro="">
      <xdr:nvCxnSpPr>
        <xdr:cNvPr id="207" name="直線コネクタ 206">
          <a:extLst>
            <a:ext uri="{FF2B5EF4-FFF2-40B4-BE49-F238E27FC236}">
              <a16:creationId xmlns:a16="http://schemas.microsoft.com/office/drawing/2014/main" id="{5B8B631E-6098-4123-AF9A-3F6E15C8C90D}"/>
            </a:ext>
          </a:extLst>
        </xdr:cNvPr>
        <xdr:cNvCxnSpPr/>
      </xdr:nvCxnSpPr>
      <xdr:spPr>
        <a:xfrm>
          <a:off x="3355340" y="14425748"/>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93436</xdr:rowOff>
    </xdr:from>
    <xdr:to>
      <xdr:col>15</xdr:col>
      <xdr:colOff>101600</xdr:colOff>
      <xdr:row>86</xdr:row>
      <xdr:rowOff>23586</xdr:rowOff>
    </xdr:to>
    <xdr:sp macro="" textlink="">
      <xdr:nvSpPr>
        <xdr:cNvPr id="208" name="楕円 207">
          <a:extLst>
            <a:ext uri="{FF2B5EF4-FFF2-40B4-BE49-F238E27FC236}">
              <a16:creationId xmlns:a16="http://schemas.microsoft.com/office/drawing/2014/main" id="{799075C5-47FB-4FEB-9664-3008790D9FF9}"/>
            </a:ext>
          </a:extLst>
        </xdr:cNvPr>
        <xdr:cNvSpPr/>
      </xdr:nvSpPr>
      <xdr:spPr>
        <a:xfrm>
          <a:off x="251460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144236</xdr:rowOff>
    </xdr:from>
    <xdr:to>
      <xdr:col>19</xdr:col>
      <xdr:colOff>177800</xdr:colOff>
      <xdr:row>86</xdr:row>
      <xdr:rowOff>8708</xdr:rowOff>
    </xdr:to>
    <xdr:cxnSp macro="">
      <xdr:nvCxnSpPr>
        <xdr:cNvPr id="209" name="直線コネクタ 208">
          <a:extLst>
            <a:ext uri="{FF2B5EF4-FFF2-40B4-BE49-F238E27FC236}">
              <a16:creationId xmlns:a16="http://schemas.microsoft.com/office/drawing/2014/main" id="{2FDA1B8B-1E94-44D6-AE2B-5FED05C07C92}"/>
            </a:ext>
          </a:extLst>
        </xdr:cNvPr>
        <xdr:cNvCxnSpPr/>
      </xdr:nvCxnSpPr>
      <xdr:spPr>
        <a:xfrm>
          <a:off x="2565400" y="14393636"/>
          <a:ext cx="78994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57513</xdr:rowOff>
    </xdr:from>
    <xdr:to>
      <xdr:col>10</xdr:col>
      <xdr:colOff>165100</xdr:colOff>
      <xdr:row>85</xdr:row>
      <xdr:rowOff>159113</xdr:rowOff>
    </xdr:to>
    <xdr:sp macro="" textlink="">
      <xdr:nvSpPr>
        <xdr:cNvPr id="210" name="楕円 209">
          <a:extLst>
            <a:ext uri="{FF2B5EF4-FFF2-40B4-BE49-F238E27FC236}">
              <a16:creationId xmlns:a16="http://schemas.microsoft.com/office/drawing/2014/main" id="{09C732A0-DFA9-4F32-B04A-540D5E0BB18E}"/>
            </a:ext>
          </a:extLst>
        </xdr:cNvPr>
        <xdr:cNvSpPr/>
      </xdr:nvSpPr>
      <xdr:spPr>
        <a:xfrm>
          <a:off x="1739900" y="143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108313</xdr:rowOff>
    </xdr:from>
    <xdr:to>
      <xdr:col>15</xdr:col>
      <xdr:colOff>50800</xdr:colOff>
      <xdr:row>85</xdr:row>
      <xdr:rowOff>144236</xdr:rowOff>
    </xdr:to>
    <xdr:cxnSp macro="">
      <xdr:nvCxnSpPr>
        <xdr:cNvPr id="211" name="直線コネクタ 210">
          <a:extLst>
            <a:ext uri="{FF2B5EF4-FFF2-40B4-BE49-F238E27FC236}">
              <a16:creationId xmlns:a16="http://schemas.microsoft.com/office/drawing/2014/main" id="{3ECF7F63-351C-41BA-BD2F-A0D6009C4911}"/>
            </a:ext>
          </a:extLst>
        </xdr:cNvPr>
        <xdr:cNvCxnSpPr/>
      </xdr:nvCxnSpPr>
      <xdr:spPr>
        <a:xfrm>
          <a:off x="1790700" y="1435771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212" name="楕円 211">
          <a:extLst>
            <a:ext uri="{FF2B5EF4-FFF2-40B4-BE49-F238E27FC236}">
              <a16:creationId xmlns:a16="http://schemas.microsoft.com/office/drawing/2014/main" id="{17ED8E1B-1D9F-4BCA-92C8-F20C67CE3BCF}"/>
            </a:ext>
          </a:extLst>
        </xdr:cNvPr>
        <xdr:cNvSpPr/>
      </xdr:nvSpPr>
      <xdr:spPr>
        <a:xfrm>
          <a:off x="96520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72389</xdr:rowOff>
    </xdr:from>
    <xdr:to>
      <xdr:col>10</xdr:col>
      <xdr:colOff>114300</xdr:colOff>
      <xdr:row>85</xdr:row>
      <xdr:rowOff>108313</xdr:rowOff>
    </xdr:to>
    <xdr:cxnSp macro="">
      <xdr:nvCxnSpPr>
        <xdr:cNvPr id="213" name="直線コネクタ 212">
          <a:extLst>
            <a:ext uri="{FF2B5EF4-FFF2-40B4-BE49-F238E27FC236}">
              <a16:creationId xmlns:a16="http://schemas.microsoft.com/office/drawing/2014/main" id="{FBCB20D5-B9E7-45AD-8827-E8599E700660}"/>
            </a:ext>
          </a:extLst>
        </xdr:cNvPr>
        <xdr:cNvCxnSpPr/>
      </xdr:nvCxnSpPr>
      <xdr:spPr>
        <a:xfrm>
          <a:off x="1008380" y="14321789"/>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45993052-86D7-4271-ABEC-9BDEDF803259}"/>
            </a:ext>
          </a:extLst>
        </xdr:cNvPr>
        <xdr:cNvSpPr txBox="1"/>
      </xdr:nvSpPr>
      <xdr:spPr>
        <a:xfrm>
          <a:off x="3170564" y="1355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B2D8E150-4341-4C87-84B0-BD2564D88AC5}"/>
            </a:ext>
          </a:extLst>
        </xdr:cNvPr>
        <xdr:cNvSpPr txBox="1"/>
      </xdr:nvSpPr>
      <xdr:spPr>
        <a:xfrm>
          <a:off x="2385704" y="135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02C413B5-30FF-4A9C-8219-78DD03AEC2C2}"/>
            </a:ext>
          </a:extLst>
        </xdr:cNvPr>
        <xdr:cNvSpPr txBox="1"/>
      </xdr:nvSpPr>
      <xdr:spPr>
        <a:xfrm>
          <a:off x="1611004" y="1346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43DCE1F6-7ED8-4839-A51F-0E308458637E}"/>
            </a:ext>
          </a:extLst>
        </xdr:cNvPr>
        <xdr:cNvSpPr txBox="1"/>
      </xdr:nvSpPr>
      <xdr:spPr>
        <a:xfrm>
          <a:off x="8363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50635</xdr:rowOff>
    </xdr:from>
    <xdr:ext cx="405111" cy="259045"/>
    <xdr:sp macro="" textlink="">
      <xdr:nvSpPr>
        <xdr:cNvPr id="218" name="n_1mainValue【福祉施設】&#10;有形固定資産減価償却率">
          <a:extLst>
            <a:ext uri="{FF2B5EF4-FFF2-40B4-BE49-F238E27FC236}">
              <a16:creationId xmlns:a16="http://schemas.microsoft.com/office/drawing/2014/main" id="{B5F52BF4-0831-41E2-9E09-DFA2F19DD5AF}"/>
            </a:ext>
          </a:extLst>
        </xdr:cNvPr>
        <xdr:cNvSpPr txBox="1"/>
      </xdr:nvSpPr>
      <xdr:spPr>
        <a:xfrm>
          <a:off x="3170564" y="1446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14713</xdr:rowOff>
    </xdr:from>
    <xdr:ext cx="405111" cy="259045"/>
    <xdr:sp macro="" textlink="">
      <xdr:nvSpPr>
        <xdr:cNvPr id="219" name="n_2mainValue【福祉施設】&#10;有形固定資産減価償却率">
          <a:extLst>
            <a:ext uri="{FF2B5EF4-FFF2-40B4-BE49-F238E27FC236}">
              <a16:creationId xmlns:a16="http://schemas.microsoft.com/office/drawing/2014/main" id="{176E23B2-4A8D-4ABD-909E-0744C959D50B}"/>
            </a:ext>
          </a:extLst>
        </xdr:cNvPr>
        <xdr:cNvSpPr txBox="1"/>
      </xdr:nvSpPr>
      <xdr:spPr>
        <a:xfrm>
          <a:off x="2385704" y="1443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150240</xdr:rowOff>
    </xdr:from>
    <xdr:ext cx="405111" cy="259045"/>
    <xdr:sp macro="" textlink="">
      <xdr:nvSpPr>
        <xdr:cNvPr id="220" name="n_3mainValue【福祉施設】&#10;有形固定資産減価償却率">
          <a:extLst>
            <a:ext uri="{FF2B5EF4-FFF2-40B4-BE49-F238E27FC236}">
              <a16:creationId xmlns:a16="http://schemas.microsoft.com/office/drawing/2014/main" id="{5EBED150-D019-4BC8-A40C-6D2F64BB13A0}"/>
            </a:ext>
          </a:extLst>
        </xdr:cNvPr>
        <xdr:cNvSpPr txBox="1"/>
      </xdr:nvSpPr>
      <xdr:spPr>
        <a:xfrm>
          <a:off x="1611004" y="1439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221" name="n_4mainValue【福祉施設】&#10;有形固定資産減価償却率">
          <a:extLst>
            <a:ext uri="{FF2B5EF4-FFF2-40B4-BE49-F238E27FC236}">
              <a16:creationId xmlns:a16="http://schemas.microsoft.com/office/drawing/2014/main" id="{02C39168-C6CF-4E59-B4AF-AE52AD6F0660}"/>
            </a:ext>
          </a:extLst>
        </xdr:cNvPr>
        <xdr:cNvSpPr txBox="1"/>
      </xdr:nvSpPr>
      <xdr:spPr>
        <a:xfrm>
          <a:off x="83630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7C0C888E-36EF-4E07-8417-37664310EBB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14C670ED-19F0-46EB-942B-F1D799A9CD5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10439F3-89E9-462A-9839-EAADE66D583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F7017CE2-F1A8-4323-B41C-D63ED9DC917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06F3772-3F7C-4B4D-BE6C-F2196FBF20C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391CF73-028B-4D41-9ADC-62A12BD5FCC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52176A98-4F41-43C9-8607-06D0281F0E8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E5F9F208-9645-4228-870A-347B66C5FA6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D86F50A-FF28-4885-8830-D9F6E0D8B3C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393DFA14-AD4C-4495-8017-040CDEADEAC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E830DC7F-7F8A-4B44-9D15-1C0DFC390709}"/>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46AEAA76-E04C-4E46-B209-653A22041ADE}"/>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62C846D-82D9-4642-B811-2750BD9FA479}"/>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E8FF71C2-B675-4B4C-A19C-66DF1E76B98E}"/>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9B1CCA6B-C790-4BE7-9ADA-3D6663152014}"/>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FEA37FAD-4161-4482-8625-C0D868B23B63}"/>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5B031707-AA92-40AF-A6D2-43285CCB6114}"/>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29F6BC2C-F2D4-45B4-8B90-6DE529B18215}"/>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13F11AE1-32E5-4249-9977-0214BA1A5DA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C7B08A43-A3FA-464D-A854-9313BDA8A263}"/>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563D2775-B7D4-420C-8458-F3984796FF2B}"/>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EE3DC495-A9AE-4ED8-8B39-E9783290D1C5}"/>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BDAF54EB-1441-4DEC-A733-6E337F60530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A3E03DD-88BD-4822-8EC6-5CAD614F357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4FCB9B17-9FB5-4892-BFE4-8BAE4F72DC0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9BF3C67C-25C7-4DBD-A9B2-2DF6BE7C5848}"/>
            </a:ext>
          </a:extLst>
        </xdr:cNvPr>
        <xdr:cNvCxnSpPr/>
      </xdr:nvCxnSpPr>
      <xdr:spPr>
        <a:xfrm flipV="1">
          <a:off x="9219565" y="13087242"/>
          <a:ext cx="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D687C2BC-CC72-4458-BFF8-813819C47E2F}"/>
            </a:ext>
          </a:extLst>
        </xdr:cNvPr>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80BAF239-CD73-4F24-ACE2-3E953DE1C9C1}"/>
            </a:ext>
          </a:extLst>
        </xdr:cNvPr>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5AA80B76-F25C-4D1D-886C-9A4ECD5067F9}"/>
            </a:ext>
          </a:extLst>
        </xdr:cNvPr>
        <xdr:cNvSpPr txBox="1"/>
      </xdr:nvSpPr>
      <xdr:spPr>
        <a:xfrm>
          <a:off x="9258300" y="1287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1B140F22-8067-4C66-9636-7C43AA258EF4}"/>
            </a:ext>
          </a:extLst>
        </xdr:cNvPr>
        <xdr:cNvCxnSpPr/>
      </xdr:nvCxnSpPr>
      <xdr:spPr>
        <a:xfrm>
          <a:off x="9154160" y="13087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1A4522D9-27FF-4F87-9711-DCFA23DE68A8}"/>
            </a:ext>
          </a:extLst>
        </xdr:cNvPr>
        <xdr:cNvSpPr txBox="1"/>
      </xdr:nvSpPr>
      <xdr:spPr>
        <a:xfrm>
          <a:off x="92583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90FDCD7A-4424-4F62-99FA-10C698914EDB}"/>
            </a:ext>
          </a:extLst>
        </xdr:cNvPr>
        <xdr:cNvSpPr/>
      </xdr:nvSpPr>
      <xdr:spPr>
        <a:xfrm>
          <a:off x="9192260" y="14282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C0F2F260-2EE4-45AD-8E06-C5A6B6B1BCAB}"/>
            </a:ext>
          </a:extLst>
        </xdr:cNvPr>
        <xdr:cNvSpPr/>
      </xdr:nvSpPr>
      <xdr:spPr>
        <a:xfrm>
          <a:off x="844550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7F77E0D6-1415-45BF-8911-F9D4E4210568}"/>
            </a:ext>
          </a:extLst>
        </xdr:cNvPr>
        <xdr:cNvSpPr/>
      </xdr:nvSpPr>
      <xdr:spPr>
        <a:xfrm>
          <a:off x="7670800" y="14234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259F0912-7A92-4EE8-AA52-F6404F9BA047}"/>
            </a:ext>
          </a:extLst>
        </xdr:cNvPr>
        <xdr:cNvSpPr/>
      </xdr:nvSpPr>
      <xdr:spPr>
        <a:xfrm>
          <a:off x="687324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A779718E-8CF5-4542-A534-7666DA842587}"/>
            </a:ext>
          </a:extLst>
        </xdr:cNvPr>
        <xdr:cNvSpPr/>
      </xdr:nvSpPr>
      <xdr:spPr>
        <a:xfrm>
          <a:off x="6098540" y="14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E21CC54-6DD7-4B93-998B-2FA12721930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997C1EE-E083-44B6-80BB-AB389322A0A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FBDFFA9-B29B-4C84-894E-F82D64D1F2D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83768BA-6A0A-46C0-AEBA-F67B991A779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7DAA80CD-4D6C-4B2D-93CF-42F654D2872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30407</xdr:rowOff>
    </xdr:from>
    <xdr:to>
      <xdr:col>55</xdr:col>
      <xdr:colOff>50800</xdr:colOff>
      <xdr:row>86</xdr:row>
      <xdr:rowOff>132007</xdr:rowOff>
    </xdr:to>
    <xdr:sp macro="" textlink="">
      <xdr:nvSpPr>
        <xdr:cNvPr id="263" name="楕円 262">
          <a:extLst>
            <a:ext uri="{FF2B5EF4-FFF2-40B4-BE49-F238E27FC236}">
              <a16:creationId xmlns:a16="http://schemas.microsoft.com/office/drawing/2014/main" id="{08834968-F325-40AD-B707-CE01CBC34198}"/>
            </a:ext>
          </a:extLst>
        </xdr:cNvPr>
        <xdr:cNvSpPr/>
      </xdr:nvSpPr>
      <xdr:spPr>
        <a:xfrm>
          <a:off x="9192260" y="144474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116784</xdr:rowOff>
    </xdr:from>
    <xdr:ext cx="469744" cy="259045"/>
    <xdr:sp macro="" textlink="">
      <xdr:nvSpPr>
        <xdr:cNvPr id="264" name="【福祉施設】&#10;一人当たり面積該当値テキスト">
          <a:extLst>
            <a:ext uri="{FF2B5EF4-FFF2-40B4-BE49-F238E27FC236}">
              <a16:creationId xmlns:a16="http://schemas.microsoft.com/office/drawing/2014/main" id="{0F8C141B-FD0D-4E22-9341-F0B54E86FC79}"/>
            </a:ext>
          </a:extLst>
        </xdr:cNvPr>
        <xdr:cNvSpPr txBox="1"/>
      </xdr:nvSpPr>
      <xdr:spPr>
        <a:xfrm>
          <a:off x="9258300" y="143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32040</xdr:rowOff>
    </xdr:from>
    <xdr:to>
      <xdr:col>50</xdr:col>
      <xdr:colOff>165100</xdr:colOff>
      <xdr:row>86</xdr:row>
      <xdr:rowOff>133640</xdr:rowOff>
    </xdr:to>
    <xdr:sp macro="" textlink="">
      <xdr:nvSpPr>
        <xdr:cNvPr id="265" name="楕円 264">
          <a:extLst>
            <a:ext uri="{FF2B5EF4-FFF2-40B4-BE49-F238E27FC236}">
              <a16:creationId xmlns:a16="http://schemas.microsoft.com/office/drawing/2014/main" id="{7F86F7AD-C670-4831-BD2E-E6BCB2CE89F3}"/>
            </a:ext>
          </a:extLst>
        </xdr:cNvPr>
        <xdr:cNvSpPr/>
      </xdr:nvSpPr>
      <xdr:spPr>
        <a:xfrm>
          <a:off x="8445500" y="144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81207</xdr:rowOff>
    </xdr:from>
    <xdr:to>
      <xdr:col>55</xdr:col>
      <xdr:colOff>0</xdr:colOff>
      <xdr:row>86</xdr:row>
      <xdr:rowOff>82840</xdr:rowOff>
    </xdr:to>
    <xdr:cxnSp macro="">
      <xdr:nvCxnSpPr>
        <xdr:cNvPr id="266" name="直線コネクタ 265">
          <a:extLst>
            <a:ext uri="{FF2B5EF4-FFF2-40B4-BE49-F238E27FC236}">
              <a16:creationId xmlns:a16="http://schemas.microsoft.com/office/drawing/2014/main" id="{64E46DDB-88A0-4E8F-80C9-4A5B8D0523F8}"/>
            </a:ext>
          </a:extLst>
        </xdr:cNvPr>
        <xdr:cNvCxnSpPr/>
      </xdr:nvCxnSpPr>
      <xdr:spPr>
        <a:xfrm flipV="1">
          <a:off x="8496300" y="14498247"/>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33999</xdr:rowOff>
    </xdr:from>
    <xdr:to>
      <xdr:col>46</xdr:col>
      <xdr:colOff>38100</xdr:colOff>
      <xdr:row>86</xdr:row>
      <xdr:rowOff>135599</xdr:rowOff>
    </xdr:to>
    <xdr:sp macro="" textlink="">
      <xdr:nvSpPr>
        <xdr:cNvPr id="267" name="楕円 266">
          <a:extLst>
            <a:ext uri="{FF2B5EF4-FFF2-40B4-BE49-F238E27FC236}">
              <a16:creationId xmlns:a16="http://schemas.microsoft.com/office/drawing/2014/main" id="{12B8E65A-D95F-499E-AC5E-76A6AF75BB78}"/>
            </a:ext>
          </a:extLst>
        </xdr:cNvPr>
        <xdr:cNvSpPr/>
      </xdr:nvSpPr>
      <xdr:spPr>
        <a:xfrm>
          <a:off x="7670800" y="144510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82840</xdr:rowOff>
    </xdr:from>
    <xdr:to>
      <xdr:col>50</xdr:col>
      <xdr:colOff>114300</xdr:colOff>
      <xdr:row>86</xdr:row>
      <xdr:rowOff>84799</xdr:rowOff>
    </xdr:to>
    <xdr:cxnSp macro="">
      <xdr:nvCxnSpPr>
        <xdr:cNvPr id="268" name="直線コネクタ 267">
          <a:extLst>
            <a:ext uri="{FF2B5EF4-FFF2-40B4-BE49-F238E27FC236}">
              <a16:creationId xmlns:a16="http://schemas.microsoft.com/office/drawing/2014/main" id="{D83BF6E7-43F1-435D-ABF2-8945ED0148C9}"/>
            </a:ext>
          </a:extLst>
        </xdr:cNvPr>
        <xdr:cNvCxnSpPr/>
      </xdr:nvCxnSpPr>
      <xdr:spPr>
        <a:xfrm flipV="1">
          <a:off x="7713980" y="14499880"/>
          <a:ext cx="78232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33999</xdr:rowOff>
    </xdr:from>
    <xdr:to>
      <xdr:col>41</xdr:col>
      <xdr:colOff>101600</xdr:colOff>
      <xdr:row>86</xdr:row>
      <xdr:rowOff>135599</xdr:rowOff>
    </xdr:to>
    <xdr:sp macro="" textlink="">
      <xdr:nvSpPr>
        <xdr:cNvPr id="269" name="楕円 268">
          <a:extLst>
            <a:ext uri="{FF2B5EF4-FFF2-40B4-BE49-F238E27FC236}">
              <a16:creationId xmlns:a16="http://schemas.microsoft.com/office/drawing/2014/main" id="{52127780-F651-466B-A403-80BDDADCEFEE}"/>
            </a:ext>
          </a:extLst>
        </xdr:cNvPr>
        <xdr:cNvSpPr/>
      </xdr:nvSpPr>
      <xdr:spPr>
        <a:xfrm>
          <a:off x="6873240" y="144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84799</xdr:rowOff>
    </xdr:from>
    <xdr:to>
      <xdr:col>45</xdr:col>
      <xdr:colOff>177800</xdr:colOff>
      <xdr:row>86</xdr:row>
      <xdr:rowOff>84799</xdr:rowOff>
    </xdr:to>
    <xdr:cxnSp macro="">
      <xdr:nvCxnSpPr>
        <xdr:cNvPr id="270" name="直線コネクタ 269">
          <a:extLst>
            <a:ext uri="{FF2B5EF4-FFF2-40B4-BE49-F238E27FC236}">
              <a16:creationId xmlns:a16="http://schemas.microsoft.com/office/drawing/2014/main" id="{4BD95B63-9EED-49C9-9C9B-BD4B7B0E440F}"/>
            </a:ext>
          </a:extLst>
        </xdr:cNvPr>
        <xdr:cNvCxnSpPr/>
      </xdr:nvCxnSpPr>
      <xdr:spPr>
        <a:xfrm>
          <a:off x="6924040" y="145018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35306</xdr:rowOff>
    </xdr:from>
    <xdr:to>
      <xdr:col>36</xdr:col>
      <xdr:colOff>165100</xdr:colOff>
      <xdr:row>86</xdr:row>
      <xdr:rowOff>136906</xdr:rowOff>
    </xdr:to>
    <xdr:sp macro="" textlink="">
      <xdr:nvSpPr>
        <xdr:cNvPr id="271" name="楕円 270">
          <a:extLst>
            <a:ext uri="{FF2B5EF4-FFF2-40B4-BE49-F238E27FC236}">
              <a16:creationId xmlns:a16="http://schemas.microsoft.com/office/drawing/2014/main" id="{92A663B4-622D-4D24-B848-191E5B2914E0}"/>
            </a:ext>
          </a:extLst>
        </xdr:cNvPr>
        <xdr:cNvSpPr/>
      </xdr:nvSpPr>
      <xdr:spPr>
        <a:xfrm>
          <a:off x="609854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84799</xdr:rowOff>
    </xdr:from>
    <xdr:to>
      <xdr:col>41</xdr:col>
      <xdr:colOff>50800</xdr:colOff>
      <xdr:row>86</xdr:row>
      <xdr:rowOff>86106</xdr:rowOff>
    </xdr:to>
    <xdr:cxnSp macro="">
      <xdr:nvCxnSpPr>
        <xdr:cNvPr id="272" name="直線コネクタ 271">
          <a:extLst>
            <a:ext uri="{FF2B5EF4-FFF2-40B4-BE49-F238E27FC236}">
              <a16:creationId xmlns:a16="http://schemas.microsoft.com/office/drawing/2014/main" id="{AEDB76E2-2401-4E09-A22E-BCAE85143733}"/>
            </a:ext>
          </a:extLst>
        </xdr:cNvPr>
        <xdr:cNvCxnSpPr/>
      </xdr:nvCxnSpPr>
      <xdr:spPr>
        <a:xfrm flipV="1">
          <a:off x="6149340" y="14501839"/>
          <a:ext cx="7747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C1DF6D51-49DC-40DB-9FCE-BE67F5827E36}"/>
            </a:ext>
          </a:extLst>
        </xdr:cNvPr>
        <xdr:cNvSpPr txBox="1"/>
      </xdr:nvSpPr>
      <xdr:spPr>
        <a:xfrm>
          <a:off x="827158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424DF67B-30FE-4888-8884-C284B26A0C51}"/>
            </a:ext>
          </a:extLst>
        </xdr:cNvPr>
        <xdr:cNvSpPr txBox="1"/>
      </xdr:nvSpPr>
      <xdr:spPr>
        <a:xfrm>
          <a:off x="7509587" y="1401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9D75A318-6FD0-415B-A35D-66051F016091}"/>
            </a:ext>
          </a:extLst>
        </xdr:cNvPr>
        <xdr:cNvSpPr txBox="1"/>
      </xdr:nvSpPr>
      <xdr:spPr>
        <a:xfrm>
          <a:off x="671202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9336F29D-500E-4A48-AC04-0D4D9DB7519A}"/>
            </a:ext>
          </a:extLst>
        </xdr:cNvPr>
        <xdr:cNvSpPr txBox="1"/>
      </xdr:nvSpPr>
      <xdr:spPr>
        <a:xfrm>
          <a:off x="5937327" y="140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124767</xdr:rowOff>
    </xdr:from>
    <xdr:ext cx="469744" cy="259045"/>
    <xdr:sp macro="" textlink="">
      <xdr:nvSpPr>
        <xdr:cNvPr id="277" name="n_1mainValue【福祉施設】&#10;一人当たり面積">
          <a:extLst>
            <a:ext uri="{FF2B5EF4-FFF2-40B4-BE49-F238E27FC236}">
              <a16:creationId xmlns:a16="http://schemas.microsoft.com/office/drawing/2014/main" id="{698D7C9B-8E5E-4A87-A83F-2572FCD1B433}"/>
            </a:ext>
          </a:extLst>
        </xdr:cNvPr>
        <xdr:cNvSpPr txBox="1"/>
      </xdr:nvSpPr>
      <xdr:spPr>
        <a:xfrm>
          <a:off x="8271587" y="1454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126726</xdr:rowOff>
    </xdr:from>
    <xdr:ext cx="469744" cy="259045"/>
    <xdr:sp macro="" textlink="">
      <xdr:nvSpPr>
        <xdr:cNvPr id="278" name="n_2mainValue【福祉施設】&#10;一人当たり面積">
          <a:extLst>
            <a:ext uri="{FF2B5EF4-FFF2-40B4-BE49-F238E27FC236}">
              <a16:creationId xmlns:a16="http://schemas.microsoft.com/office/drawing/2014/main" id="{24B821CB-92E3-4ABB-A245-19401745378C}"/>
            </a:ext>
          </a:extLst>
        </xdr:cNvPr>
        <xdr:cNvSpPr txBox="1"/>
      </xdr:nvSpPr>
      <xdr:spPr>
        <a:xfrm>
          <a:off x="7509587" y="1454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126726</xdr:rowOff>
    </xdr:from>
    <xdr:ext cx="469744" cy="259045"/>
    <xdr:sp macro="" textlink="">
      <xdr:nvSpPr>
        <xdr:cNvPr id="279" name="n_3mainValue【福祉施設】&#10;一人当たり面積">
          <a:extLst>
            <a:ext uri="{FF2B5EF4-FFF2-40B4-BE49-F238E27FC236}">
              <a16:creationId xmlns:a16="http://schemas.microsoft.com/office/drawing/2014/main" id="{44F3F7CC-9ACC-4782-902F-F1C26582F7F5}"/>
            </a:ext>
          </a:extLst>
        </xdr:cNvPr>
        <xdr:cNvSpPr txBox="1"/>
      </xdr:nvSpPr>
      <xdr:spPr>
        <a:xfrm>
          <a:off x="6712027" y="1454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128033</xdr:rowOff>
    </xdr:from>
    <xdr:ext cx="469744" cy="259045"/>
    <xdr:sp macro="" textlink="">
      <xdr:nvSpPr>
        <xdr:cNvPr id="280" name="n_4mainValue【福祉施設】&#10;一人当たり面積">
          <a:extLst>
            <a:ext uri="{FF2B5EF4-FFF2-40B4-BE49-F238E27FC236}">
              <a16:creationId xmlns:a16="http://schemas.microsoft.com/office/drawing/2014/main" id="{C657B74D-F6F0-4F2E-B184-B3BC77CB5343}"/>
            </a:ext>
          </a:extLst>
        </xdr:cNvPr>
        <xdr:cNvSpPr txBox="1"/>
      </xdr:nvSpPr>
      <xdr:spPr>
        <a:xfrm>
          <a:off x="5937327" y="14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B1AD3E1F-0387-46E3-8287-2D9DA854C67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3CD6F16D-132C-49D3-B5C2-563F0506654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6EF35737-C19A-4EB2-964C-12DC7265B1C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9D8E2286-2F13-4B58-A4B8-943F5638C2E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13B483F9-9B07-4A36-AADC-F64DD81440E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DEAFFEF5-8BFE-4CF4-B9F5-767782A59B9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3B57DEA0-FEA4-4386-8EDE-00E4463C1D0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E3B9D7F8-A26D-4EC0-8029-0C6F611EDAEC}"/>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C93AC4AD-F8E0-4940-BFED-7D411B481EE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9CB4A880-E710-42B4-8A27-8FB7615877D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8E4E32F6-29C8-4AC1-BB5D-3E8D240B610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F40E6208-7DA0-4A49-84A1-33730712FF8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6AC47E7E-5200-4B31-ACBF-7E534BA7A7B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38DB103D-80EE-4459-AD8F-EAF53869BBA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DBA7B752-2A12-4612-850C-3ABB41EB15C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F9F7DE1D-5F18-4EFB-AE93-870156C66105}"/>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F064B42F-BC20-4360-856D-BC8B359EC18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363A2E53-6D86-44B7-AB93-F5FD92664D1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3900AB09-10D8-4D24-8250-0E8FB39EBAB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BA68E68-87CF-42E2-B3A0-46F46F2F3F8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213C6148-83F8-4A99-915C-E1B89F8534B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96189EF0-4931-4F69-BBA7-340AE3A49A7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D46EC743-82BA-46B9-854C-5146AAB5FA9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D9D3DAE9-35FF-4404-AF5C-1DB7DFB025F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A28E785B-FB3B-4696-90F6-D57558A8646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62425E00-167D-4D11-9932-D109A58F9B3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8449BAA8-42D7-4607-A53B-E571C4C7042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4A472F67-05BC-4033-A368-283C2ABADC39}"/>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9AF462EB-0093-4243-8E76-C8D9C76A4F8C}"/>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F2802162-1CDD-4653-B675-471D887AADD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D4046F9E-3C94-40D8-8BB6-40EF24E77FA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181A0C30-3DB8-4C4B-8E1E-E0CD8DEBEC1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B115A59-F497-4D5D-BB90-C6024C1DFB2D}"/>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9023AAAF-3565-4346-8B5B-C9E1E85E875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7855F91A-B51B-4F50-AA97-06FA7E910BA9}"/>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C9F07AC4-A0A7-4B87-BC58-A225BA58EA1D}"/>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88AB5F25-9C44-46A7-BE28-9FF778EB5E21}"/>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6987A42A-1A9D-4C87-A8B4-3F59B2A3D422}"/>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43093C58-B3E1-4EAB-8F12-221F5A5851E7}"/>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3504B04-C0B6-461B-8246-DE23BBBAF65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D8460D87-71AA-4A88-9406-6CF526C35CF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9ECDDC88-0E68-4F5C-8EA5-4A08B09C2340}"/>
            </a:ext>
          </a:extLst>
        </xdr:cNvPr>
        <xdr:cNvCxnSpPr/>
      </xdr:nvCxnSpPr>
      <xdr:spPr>
        <a:xfrm flipV="1">
          <a:off x="14375764" y="554627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1A0D87AB-0109-41D4-B375-8CD9AF944B09}"/>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A4007D1A-159D-4238-98BC-C773A4A09CCC}"/>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56DBB51A-4EEF-4512-8980-7565F1836740}"/>
            </a:ext>
          </a:extLst>
        </xdr:cNvPr>
        <xdr:cNvSpPr txBox="1"/>
      </xdr:nvSpPr>
      <xdr:spPr>
        <a:xfrm>
          <a:off x="14414500" y="53291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4958A4E0-87F4-4047-A461-E5B3A7377689}"/>
            </a:ext>
          </a:extLst>
        </xdr:cNvPr>
        <xdr:cNvCxnSpPr/>
      </xdr:nvCxnSpPr>
      <xdr:spPr>
        <a:xfrm>
          <a:off x="14287500" y="5546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0F5705A9-C3A3-4145-AE2B-6771A2A45A76}"/>
            </a:ext>
          </a:extLst>
        </xdr:cNvPr>
        <xdr:cNvSpPr txBox="1"/>
      </xdr:nvSpPr>
      <xdr:spPr>
        <a:xfrm>
          <a:off x="144145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BB5B315F-6E7E-45CF-BBE7-83651D27B967}"/>
            </a:ext>
          </a:extLst>
        </xdr:cNvPr>
        <xdr:cNvSpPr/>
      </xdr:nvSpPr>
      <xdr:spPr>
        <a:xfrm>
          <a:off x="14325600" y="63957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4CDDFD67-8A11-4F90-8A79-3733C3EC00E7}"/>
            </a:ext>
          </a:extLst>
        </xdr:cNvPr>
        <xdr:cNvSpPr/>
      </xdr:nvSpPr>
      <xdr:spPr>
        <a:xfrm>
          <a:off x="135788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DF60BC2C-FFF8-4446-8EAA-119DC9D4C709}"/>
            </a:ext>
          </a:extLst>
        </xdr:cNvPr>
        <xdr:cNvSpPr/>
      </xdr:nvSpPr>
      <xdr:spPr>
        <a:xfrm>
          <a:off x="1280414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33D5706B-E438-496A-9E1A-C2936C2200D3}"/>
            </a:ext>
          </a:extLst>
        </xdr:cNvPr>
        <xdr:cNvSpPr/>
      </xdr:nvSpPr>
      <xdr:spPr>
        <a:xfrm>
          <a:off x="12029440" y="6326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5BD071B6-F455-4802-8791-1D3489A4D406}"/>
            </a:ext>
          </a:extLst>
        </xdr:cNvPr>
        <xdr:cNvSpPr/>
      </xdr:nvSpPr>
      <xdr:spPr>
        <a:xfrm>
          <a:off x="1123188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739834A-C4C4-49C4-A6CB-CCB76639332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E73A10A5-F966-47B3-9403-946B5E76A8B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2F959FAC-4AD3-4D3D-A9BB-E15A579C8E3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EDEA65C3-73AF-4058-9570-118EE06E29F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843803C2-A4A9-4BF2-B4C7-A928C6F44E6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12337</xdr:rowOff>
    </xdr:from>
    <xdr:to>
      <xdr:col>85</xdr:col>
      <xdr:colOff>177800</xdr:colOff>
      <xdr:row>35</xdr:row>
      <xdr:rowOff>113937</xdr:rowOff>
    </xdr:to>
    <xdr:sp macro="" textlink="">
      <xdr:nvSpPr>
        <xdr:cNvPr id="338" name="楕円 337">
          <a:extLst>
            <a:ext uri="{FF2B5EF4-FFF2-40B4-BE49-F238E27FC236}">
              <a16:creationId xmlns:a16="http://schemas.microsoft.com/office/drawing/2014/main" id="{71A00397-40A1-4212-BCA8-C9D0331ACF3F}"/>
            </a:ext>
          </a:extLst>
        </xdr:cNvPr>
        <xdr:cNvSpPr/>
      </xdr:nvSpPr>
      <xdr:spPr>
        <a:xfrm>
          <a:off x="14325600" y="58797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35214</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2327771E-5219-4217-8679-162B3CB03C01}"/>
            </a:ext>
          </a:extLst>
        </xdr:cNvPr>
        <xdr:cNvSpPr txBox="1"/>
      </xdr:nvSpPr>
      <xdr:spPr>
        <a:xfrm>
          <a:off x="14414500" y="5734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134801</xdr:rowOff>
    </xdr:from>
    <xdr:to>
      <xdr:col>81</xdr:col>
      <xdr:colOff>101600</xdr:colOff>
      <xdr:row>35</xdr:row>
      <xdr:rowOff>64951</xdr:rowOff>
    </xdr:to>
    <xdr:sp macro="" textlink="">
      <xdr:nvSpPr>
        <xdr:cNvPr id="340" name="楕円 339">
          <a:extLst>
            <a:ext uri="{FF2B5EF4-FFF2-40B4-BE49-F238E27FC236}">
              <a16:creationId xmlns:a16="http://schemas.microsoft.com/office/drawing/2014/main" id="{7F9F7219-2106-432E-98A5-BD5F4C3CB8E0}"/>
            </a:ext>
          </a:extLst>
        </xdr:cNvPr>
        <xdr:cNvSpPr/>
      </xdr:nvSpPr>
      <xdr:spPr>
        <a:xfrm>
          <a:off x="13578840" y="5834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xdr:rowOff>
    </xdr:from>
    <xdr:to>
      <xdr:col>85</xdr:col>
      <xdr:colOff>127000</xdr:colOff>
      <xdr:row>35</xdr:row>
      <xdr:rowOff>63137</xdr:rowOff>
    </xdr:to>
    <xdr:cxnSp macro="">
      <xdr:nvCxnSpPr>
        <xdr:cNvPr id="341" name="直線コネクタ 340">
          <a:extLst>
            <a:ext uri="{FF2B5EF4-FFF2-40B4-BE49-F238E27FC236}">
              <a16:creationId xmlns:a16="http://schemas.microsoft.com/office/drawing/2014/main" id="{4C8D660E-CDDD-4E59-A10C-DE01293EE83D}"/>
            </a:ext>
          </a:extLst>
        </xdr:cNvPr>
        <xdr:cNvCxnSpPr/>
      </xdr:nvCxnSpPr>
      <xdr:spPr>
        <a:xfrm>
          <a:off x="13629640" y="5881551"/>
          <a:ext cx="74676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84183</xdr:rowOff>
    </xdr:from>
    <xdr:to>
      <xdr:col>76</xdr:col>
      <xdr:colOff>165100</xdr:colOff>
      <xdr:row>35</xdr:row>
      <xdr:rowOff>14333</xdr:rowOff>
    </xdr:to>
    <xdr:sp macro="" textlink="">
      <xdr:nvSpPr>
        <xdr:cNvPr id="342" name="楕円 341">
          <a:extLst>
            <a:ext uri="{FF2B5EF4-FFF2-40B4-BE49-F238E27FC236}">
              <a16:creationId xmlns:a16="http://schemas.microsoft.com/office/drawing/2014/main" id="{CF26D7F9-01AE-4685-815C-1E5361DC156B}"/>
            </a:ext>
          </a:extLst>
        </xdr:cNvPr>
        <xdr:cNvSpPr/>
      </xdr:nvSpPr>
      <xdr:spPr>
        <a:xfrm>
          <a:off x="12804140" y="5783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134983</xdr:rowOff>
    </xdr:from>
    <xdr:to>
      <xdr:col>81</xdr:col>
      <xdr:colOff>50800</xdr:colOff>
      <xdr:row>35</xdr:row>
      <xdr:rowOff>14151</xdr:rowOff>
    </xdr:to>
    <xdr:cxnSp macro="">
      <xdr:nvCxnSpPr>
        <xdr:cNvPr id="343" name="直線コネクタ 342">
          <a:extLst>
            <a:ext uri="{FF2B5EF4-FFF2-40B4-BE49-F238E27FC236}">
              <a16:creationId xmlns:a16="http://schemas.microsoft.com/office/drawing/2014/main" id="{44D12EE6-4767-4789-B8AA-2704271D9332}"/>
            </a:ext>
          </a:extLst>
        </xdr:cNvPr>
        <xdr:cNvCxnSpPr/>
      </xdr:nvCxnSpPr>
      <xdr:spPr>
        <a:xfrm>
          <a:off x="12854940" y="5834743"/>
          <a:ext cx="7747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35197</xdr:rowOff>
    </xdr:from>
    <xdr:to>
      <xdr:col>72</xdr:col>
      <xdr:colOff>38100</xdr:colOff>
      <xdr:row>34</xdr:row>
      <xdr:rowOff>136797</xdr:rowOff>
    </xdr:to>
    <xdr:sp macro="" textlink="">
      <xdr:nvSpPr>
        <xdr:cNvPr id="344" name="楕円 343">
          <a:extLst>
            <a:ext uri="{FF2B5EF4-FFF2-40B4-BE49-F238E27FC236}">
              <a16:creationId xmlns:a16="http://schemas.microsoft.com/office/drawing/2014/main" id="{C71FF096-1D9E-49AE-9B29-1E0B0842E0C5}"/>
            </a:ext>
          </a:extLst>
        </xdr:cNvPr>
        <xdr:cNvSpPr/>
      </xdr:nvSpPr>
      <xdr:spPr>
        <a:xfrm>
          <a:off x="12029440" y="57349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85997</xdr:rowOff>
    </xdr:from>
    <xdr:to>
      <xdr:col>76</xdr:col>
      <xdr:colOff>114300</xdr:colOff>
      <xdr:row>34</xdr:row>
      <xdr:rowOff>134983</xdr:rowOff>
    </xdr:to>
    <xdr:cxnSp macro="">
      <xdr:nvCxnSpPr>
        <xdr:cNvPr id="345" name="直線コネクタ 344">
          <a:extLst>
            <a:ext uri="{FF2B5EF4-FFF2-40B4-BE49-F238E27FC236}">
              <a16:creationId xmlns:a16="http://schemas.microsoft.com/office/drawing/2014/main" id="{3889A0EB-B45E-4DC0-A4A6-15B7D50E58B7}"/>
            </a:ext>
          </a:extLst>
        </xdr:cNvPr>
        <xdr:cNvCxnSpPr/>
      </xdr:nvCxnSpPr>
      <xdr:spPr>
        <a:xfrm>
          <a:off x="12072620" y="5785757"/>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157661</xdr:rowOff>
    </xdr:from>
    <xdr:to>
      <xdr:col>67</xdr:col>
      <xdr:colOff>101600</xdr:colOff>
      <xdr:row>34</xdr:row>
      <xdr:rowOff>87811</xdr:rowOff>
    </xdr:to>
    <xdr:sp macro="" textlink="">
      <xdr:nvSpPr>
        <xdr:cNvPr id="346" name="楕円 345">
          <a:extLst>
            <a:ext uri="{FF2B5EF4-FFF2-40B4-BE49-F238E27FC236}">
              <a16:creationId xmlns:a16="http://schemas.microsoft.com/office/drawing/2014/main" id="{5A5C4F1A-E118-4DE8-B91F-F7ADD1042225}"/>
            </a:ext>
          </a:extLst>
        </xdr:cNvPr>
        <xdr:cNvSpPr/>
      </xdr:nvSpPr>
      <xdr:spPr>
        <a:xfrm>
          <a:off x="11231880" y="5689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37011</xdr:rowOff>
    </xdr:from>
    <xdr:to>
      <xdr:col>71</xdr:col>
      <xdr:colOff>177800</xdr:colOff>
      <xdr:row>34</xdr:row>
      <xdr:rowOff>85997</xdr:rowOff>
    </xdr:to>
    <xdr:cxnSp macro="">
      <xdr:nvCxnSpPr>
        <xdr:cNvPr id="347" name="直線コネクタ 346">
          <a:extLst>
            <a:ext uri="{FF2B5EF4-FFF2-40B4-BE49-F238E27FC236}">
              <a16:creationId xmlns:a16="http://schemas.microsoft.com/office/drawing/2014/main" id="{F2FE8118-2C0C-42EE-A0B9-B2DA1E07E630}"/>
            </a:ext>
          </a:extLst>
        </xdr:cNvPr>
        <xdr:cNvCxnSpPr/>
      </xdr:nvCxnSpPr>
      <xdr:spPr>
        <a:xfrm>
          <a:off x="11282680" y="5736771"/>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9C1FDA72-4D87-4165-96EF-BBD5D49AFF79}"/>
            </a:ext>
          </a:extLst>
        </xdr:cNvPr>
        <xdr:cNvSpPr txBox="1"/>
      </xdr:nvSpPr>
      <xdr:spPr>
        <a:xfrm>
          <a:off x="13437244" y="649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BB2342B4-DAFE-47A9-A2D3-E92CAE0BCE02}"/>
            </a:ext>
          </a:extLst>
        </xdr:cNvPr>
        <xdr:cNvSpPr txBox="1"/>
      </xdr:nvSpPr>
      <xdr:spPr>
        <a:xfrm>
          <a:off x="1267524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3381C5D7-F0FF-4A32-852E-45C13DB036F0}"/>
            </a:ext>
          </a:extLst>
        </xdr:cNvPr>
        <xdr:cNvSpPr txBox="1"/>
      </xdr:nvSpPr>
      <xdr:spPr>
        <a:xfrm>
          <a:off x="11900544" y="64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8E2034D8-D1E5-45A5-A7EE-7D18573AFF5F}"/>
            </a:ext>
          </a:extLst>
        </xdr:cNvPr>
        <xdr:cNvSpPr txBox="1"/>
      </xdr:nvSpPr>
      <xdr:spPr>
        <a:xfrm>
          <a:off x="1110298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81478</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807A3AC3-9700-4ED3-ACB0-9E17EE80FFB4}"/>
            </a:ext>
          </a:extLst>
        </xdr:cNvPr>
        <xdr:cNvSpPr txBox="1"/>
      </xdr:nvSpPr>
      <xdr:spPr>
        <a:xfrm>
          <a:off x="13437244" y="561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30860</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2E531C65-C224-40A5-A740-4A762D2AC3D5}"/>
            </a:ext>
          </a:extLst>
        </xdr:cNvPr>
        <xdr:cNvSpPr txBox="1"/>
      </xdr:nvSpPr>
      <xdr:spPr>
        <a:xfrm>
          <a:off x="126752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153324</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4541D730-3D5E-45B1-ACB3-AB821C62A534}"/>
            </a:ext>
          </a:extLst>
        </xdr:cNvPr>
        <xdr:cNvSpPr txBox="1"/>
      </xdr:nvSpPr>
      <xdr:spPr>
        <a:xfrm>
          <a:off x="11900544" y="55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104338</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1931A3B2-B946-48DF-9F9A-F3A28D84CAB1}"/>
            </a:ext>
          </a:extLst>
        </xdr:cNvPr>
        <xdr:cNvSpPr txBox="1"/>
      </xdr:nvSpPr>
      <xdr:spPr>
        <a:xfrm>
          <a:off x="11102984" y="546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FA91563C-29E0-403C-BFD8-4329BD5AB9D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3FBD1DB1-89D8-44DD-8A67-B79D5257C72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CC090375-4E72-4426-932E-080028B6734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6DEFBFCE-102B-40CA-9E9E-DAE2E529BEE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527C29C1-DCDA-44DF-A72D-BA7C0F7684E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AFE2714B-C61C-4332-B67A-0217E389573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208ABA7D-C5F8-4425-B169-6E5720E1B8C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3C7024DC-7CE9-4751-AE4E-F43F4906EEF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B2ED7F05-6A7C-48F5-B43D-5D1409958FD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1BBD3BD8-80C6-4AB8-97AB-69EF0F7C96C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119EFEB6-68F9-4A90-969E-9B4622FECAE1}"/>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E70D5B38-3974-4630-9991-399D85F1D60C}"/>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672A7A8F-D6EB-4263-BB09-4B637190A5B7}"/>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ACCF36D4-977F-4A77-9F32-EBB301C755B8}"/>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99B83EC6-D5FF-4825-80A8-4CE31AD515F7}"/>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52930DDC-D196-4A89-9C50-6B4D0F672F9F}"/>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FBD6C826-AE37-49F3-83B3-0CB80D74C2E6}"/>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F1A5B7AB-4867-4AD3-B252-C501EE0C474D}"/>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3342D7E8-0E04-41D7-98F4-8B474B51EDB2}"/>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DECB4009-8267-4F87-B592-C2FB9507FD5E}"/>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95461002-0A34-4BC4-B249-5A8B544E9345}"/>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7D1FA5B3-C06C-4119-8AD6-973C3DE90954}"/>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1721376F-FECD-487E-A748-88F6606ED58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D6545695-EE5A-4D37-9732-9E680296323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A6337B9A-D74E-4303-A014-1FEDD7A3997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A2437560-9F4B-48DC-B50F-6E5BD5880ABB}"/>
            </a:ext>
          </a:extLst>
        </xdr:cNvPr>
        <xdr:cNvCxnSpPr/>
      </xdr:nvCxnSpPr>
      <xdr:spPr>
        <a:xfrm flipV="1">
          <a:off x="19509104" y="5666118"/>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8C42994A-2499-446F-811C-EA6EEFD9171D}"/>
            </a:ext>
          </a:extLst>
        </xdr:cNvPr>
        <xdr:cNvSpPr txBox="1"/>
      </xdr:nvSpPr>
      <xdr:spPr>
        <a:xfrm>
          <a:off x="19547840" y="71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7C1DED19-0BC2-493E-907C-5AD4DC86BB56}"/>
            </a:ext>
          </a:extLst>
        </xdr:cNvPr>
        <xdr:cNvCxnSpPr/>
      </xdr:nvCxnSpPr>
      <xdr:spPr>
        <a:xfrm>
          <a:off x="19443700" y="7131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0039D63A-7FFB-40CF-ADC0-CD09D065A14F}"/>
            </a:ext>
          </a:extLst>
        </xdr:cNvPr>
        <xdr:cNvSpPr txBox="1"/>
      </xdr:nvSpPr>
      <xdr:spPr>
        <a:xfrm>
          <a:off x="19547840" y="5445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C9476433-1939-449A-ABD5-C758A7BCBE07}"/>
            </a:ext>
          </a:extLst>
        </xdr:cNvPr>
        <xdr:cNvCxnSpPr/>
      </xdr:nvCxnSpPr>
      <xdr:spPr>
        <a:xfrm>
          <a:off x="19443700" y="5666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818C111C-A065-44F4-B654-1986E0B14E93}"/>
            </a:ext>
          </a:extLst>
        </xdr:cNvPr>
        <xdr:cNvSpPr txBox="1"/>
      </xdr:nvSpPr>
      <xdr:spPr>
        <a:xfrm>
          <a:off x="19547840" y="6890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100E8BFF-2DC9-4294-8E2B-8EEDED0EAAAC}"/>
            </a:ext>
          </a:extLst>
        </xdr:cNvPr>
        <xdr:cNvSpPr/>
      </xdr:nvSpPr>
      <xdr:spPr>
        <a:xfrm>
          <a:off x="19458940" y="69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25537A7A-8E4D-4778-B91A-30A2E570636D}"/>
            </a:ext>
          </a:extLst>
        </xdr:cNvPr>
        <xdr:cNvSpPr/>
      </xdr:nvSpPr>
      <xdr:spPr>
        <a:xfrm>
          <a:off x="18735040" y="691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8C9E3D13-3D87-4C16-8629-62CF76CFC3AF}"/>
            </a:ext>
          </a:extLst>
        </xdr:cNvPr>
        <xdr:cNvSpPr/>
      </xdr:nvSpPr>
      <xdr:spPr>
        <a:xfrm>
          <a:off x="17937480" y="69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FBFD8219-1F60-4525-8469-C9F90645D9C1}"/>
            </a:ext>
          </a:extLst>
        </xdr:cNvPr>
        <xdr:cNvSpPr/>
      </xdr:nvSpPr>
      <xdr:spPr>
        <a:xfrm>
          <a:off x="17162780" y="693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089DB00F-AD01-43E8-AAC4-660057A80F83}"/>
            </a:ext>
          </a:extLst>
        </xdr:cNvPr>
        <xdr:cNvSpPr/>
      </xdr:nvSpPr>
      <xdr:spPr>
        <a:xfrm>
          <a:off x="16388080" y="68841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6A48F75-D4FB-444C-BC9E-1085A0A11563}"/>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FF316C4C-6C99-454F-9BD9-1A00B5F638E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FE2B4F0A-1A51-418F-B0F0-D3E115F6BDA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6146130C-193A-4B91-9B39-804B64AFCFA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5C823334-42F6-4050-9CA9-C013F9C3136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144605</xdr:rowOff>
    </xdr:from>
    <xdr:to>
      <xdr:col>116</xdr:col>
      <xdr:colOff>114300</xdr:colOff>
      <xdr:row>39</xdr:row>
      <xdr:rowOff>74755</xdr:rowOff>
    </xdr:to>
    <xdr:sp macro="" textlink="">
      <xdr:nvSpPr>
        <xdr:cNvPr id="397" name="楕円 396">
          <a:extLst>
            <a:ext uri="{FF2B5EF4-FFF2-40B4-BE49-F238E27FC236}">
              <a16:creationId xmlns:a16="http://schemas.microsoft.com/office/drawing/2014/main" id="{3C495700-E518-4EE3-9484-BDC8CFD9BA6F}"/>
            </a:ext>
          </a:extLst>
        </xdr:cNvPr>
        <xdr:cNvSpPr/>
      </xdr:nvSpPr>
      <xdr:spPr>
        <a:xfrm>
          <a:off x="19458940" y="6514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167482</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A8D24422-C08B-4B4F-8BCB-794383A8512E}"/>
            </a:ext>
          </a:extLst>
        </xdr:cNvPr>
        <xdr:cNvSpPr txBox="1"/>
      </xdr:nvSpPr>
      <xdr:spPr>
        <a:xfrm>
          <a:off x="19547840" y="637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155511</xdr:rowOff>
    </xdr:from>
    <xdr:to>
      <xdr:col>112</xdr:col>
      <xdr:colOff>38100</xdr:colOff>
      <xdr:row>39</xdr:row>
      <xdr:rowOff>85661</xdr:rowOff>
    </xdr:to>
    <xdr:sp macro="" textlink="">
      <xdr:nvSpPr>
        <xdr:cNvPr id="399" name="楕円 398">
          <a:extLst>
            <a:ext uri="{FF2B5EF4-FFF2-40B4-BE49-F238E27FC236}">
              <a16:creationId xmlns:a16="http://schemas.microsoft.com/office/drawing/2014/main" id="{1FCD3535-C830-4C18-9C5C-C04B3F709BF9}"/>
            </a:ext>
          </a:extLst>
        </xdr:cNvPr>
        <xdr:cNvSpPr/>
      </xdr:nvSpPr>
      <xdr:spPr>
        <a:xfrm>
          <a:off x="18735040" y="65258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23955</xdr:rowOff>
    </xdr:from>
    <xdr:to>
      <xdr:col>116</xdr:col>
      <xdr:colOff>63500</xdr:colOff>
      <xdr:row>39</xdr:row>
      <xdr:rowOff>34861</xdr:rowOff>
    </xdr:to>
    <xdr:cxnSp macro="">
      <xdr:nvCxnSpPr>
        <xdr:cNvPr id="400" name="直線コネクタ 399">
          <a:extLst>
            <a:ext uri="{FF2B5EF4-FFF2-40B4-BE49-F238E27FC236}">
              <a16:creationId xmlns:a16="http://schemas.microsoft.com/office/drawing/2014/main" id="{99206850-880E-44B6-9AAD-99527C59E8CB}"/>
            </a:ext>
          </a:extLst>
        </xdr:cNvPr>
        <xdr:cNvCxnSpPr/>
      </xdr:nvCxnSpPr>
      <xdr:spPr>
        <a:xfrm flipV="1">
          <a:off x="18778220" y="6561915"/>
          <a:ext cx="73152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168504</xdr:rowOff>
    </xdr:from>
    <xdr:to>
      <xdr:col>107</xdr:col>
      <xdr:colOff>101600</xdr:colOff>
      <xdr:row>39</xdr:row>
      <xdr:rowOff>98654</xdr:rowOff>
    </xdr:to>
    <xdr:sp macro="" textlink="">
      <xdr:nvSpPr>
        <xdr:cNvPr id="401" name="楕円 400">
          <a:extLst>
            <a:ext uri="{FF2B5EF4-FFF2-40B4-BE49-F238E27FC236}">
              <a16:creationId xmlns:a16="http://schemas.microsoft.com/office/drawing/2014/main" id="{FBF4F647-7E57-4A62-B89D-7AD4E9938B90}"/>
            </a:ext>
          </a:extLst>
        </xdr:cNvPr>
        <xdr:cNvSpPr/>
      </xdr:nvSpPr>
      <xdr:spPr>
        <a:xfrm>
          <a:off x="17937480" y="6538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34861</xdr:rowOff>
    </xdr:from>
    <xdr:to>
      <xdr:col>111</xdr:col>
      <xdr:colOff>177800</xdr:colOff>
      <xdr:row>39</xdr:row>
      <xdr:rowOff>47854</xdr:rowOff>
    </xdr:to>
    <xdr:cxnSp macro="">
      <xdr:nvCxnSpPr>
        <xdr:cNvPr id="402" name="直線コネクタ 401">
          <a:extLst>
            <a:ext uri="{FF2B5EF4-FFF2-40B4-BE49-F238E27FC236}">
              <a16:creationId xmlns:a16="http://schemas.microsoft.com/office/drawing/2014/main" id="{0BECA503-0F9C-4795-BC07-13B7A935DA5F}"/>
            </a:ext>
          </a:extLst>
        </xdr:cNvPr>
        <xdr:cNvCxnSpPr/>
      </xdr:nvCxnSpPr>
      <xdr:spPr>
        <a:xfrm flipV="1">
          <a:off x="17988280" y="6572821"/>
          <a:ext cx="78994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168194</xdr:rowOff>
    </xdr:from>
    <xdr:to>
      <xdr:col>102</xdr:col>
      <xdr:colOff>165100</xdr:colOff>
      <xdr:row>39</xdr:row>
      <xdr:rowOff>98344</xdr:rowOff>
    </xdr:to>
    <xdr:sp macro="" textlink="">
      <xdr:nvSpPr>
        <xdr:cNvPr id="403" name="楕円 402">
          <a:extLst>
            <a:ext uri="{FF2B5EF4-FFF2-40B4-BE49-F238E27FC236}">
              <a16:creationId xmlns:a16="http://schemas.microsoft.com/office/drawing/2014/main" id="{18DDFD03-7468-42CE-AA05-927944EE015C}"/>
            </a:ext>
          </a:extLst>
        </xdr:cNvPr>
        <xdr:cNvSpPr/>
      </xdr:nvSpPr>
      <xdr:spPr>
        <a:xfrm>
          <a:off x="17162780" y="6538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47544</xdr:rowOff>
    </xdr:from>
    <xdr:to>
      <xdr:col>107</xdr:col>
      <xdr:colOff>50800</xdr:colOff>
      <xdr:row>39</xdr:row>
      <xdr:rowOff>47854</xdr:rowOff>
    </xdr:to>
    <xdr:cxnSp macro="">
      <xdr:nvCxnSpPr>
        <xdr:cNvPr id="404" name="直線コネクタ 403">
          <a:extLst>
            <a:ext uri="{FF2B5EF4-FFF2-40B4-BE49-F238E27FC236}">
              <a16:creationId xmlns:a16="http://schemas.microsoft.com/office/drawing/2014/main" id="{C746DCAB-87CC-40A5-B067-4E3BEBDC495B}"/>
            </a:ext>
          </a:extLst>
        </xdr:cNvPr>
        <xdr:cNvCxnSpPr/>
      </xdr:nvCxnSpPr>
      <xdr:spPr>
        <a:xfrm>
          <a:off x="17213580" y="6585504"/>
          <a:ext cx="7747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6193</xdr:rowOff>
    </xdr:from>
    <xdr:to>
      <xdr:col>98</xdr:col>
      <xdr:colOff>38100</xdr:colOff>
      <xdr:row>39</xdr:row>
      <xdr:rowOff>107793</xdr:rowOff>
    </xdr:to>
    <xdr:sp macro="" textlink="">
      <xdr:nvSpPr>
        <xdr:cNvPr id="405" name="楕円 404">
          <a:extLst>
            <a:ext uri="{FF2B5EF4-FFF2-40B4-BE49-F238E27FC236}">
              <a16:creationId xmlns:a16="http://schemas.microsoft.com/office/drawing/2014/main" id="{D69EA131-1160-4156-A157-31048E0555F1}"/>
            </a:ext>
          </a:extLst>
        </xdr:cNvPr>
        <xdr:cNvSpPr/>
      </xdr:nvSpPr>
      <xdr:spPr>
        <a:xfrm>
          <a:off x="16388080" y="6544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47544</xdr:rowOff>
    </xdr:from>
    <xdr:to>
      <xdr:col>102</xdr:col>
      <xdr:colOff>114300</xdr:colOff>
      <xdr:row>39</xdr:row>
      <xdr:rowOff>56993</xdr:rowOff>
    </xdr:to>
    <xdr:cxnSp macro="">
      <xdr:nvCxnSpPr>
        <xdr:cNvPr id="406" name="直線コネクタ 405">
          <a:extLst>
            <a:ext uri="{FF2B5EF4-FFF2-40B4-BE49-F238E27FC236}">
              <a16:creationId xmlns:a16="http://schemas.microsoft.com/office/drawing/2014/main" id="{6A4E98A1-6D28-4B03-87E6-60CAAE47850F}"/>
            </a:ext>
          </a:extLst>
        </xdr:cNvPr>
        <xdr:cNvCxnSpPr/>
      </xdr:nvCxnSpPr>
      <xdr:spPr>
        <a:xfrm flipV="1">
          <a:off x="16431260" y="6585504"/>
          <a:ext cx="78232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D561097F-0F33-4591-A346-6DF7B3A175F5}"/>
            </a:ext>
          </a:extLst>
        </xdr:cNvPr>
        <xdr:cNvSpPr txBox="1"/>
      </xdr:nvSpPr>
      <xdr:spPr>
        <a:xfrm>
          <a:off x="18496495" y="700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CE66F2EE-15E2-4B1C-84A2-9041AA6A1595}"/>
            </a:ext>
          </a:extLst>
        </xdr:cNvPr>
        <xdr:cNvSpPr txBox="1"/>
      </xdr:nvSpPr>
      <xdr:spPr>
        <a:xfrm>
          <a:off x="17734495" y="701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6C81AB3C-2781-4F85-8206-3D51C31B6E7D}"/>
            </a:ext>
          </a:extLst>
        </xdr:cNvPr>
        <xdr:cNvSpPr txBox="1"/>
      </xdr:nvSpPr>
      <xdr:spPr>
        <a:xfrm>
          <a:off x="16936935" y="702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D75D18F5-2C38-4145-B276-8BE8D6ABD442}"/>
            </a:ext>
          </a:extLst>
        </xdr:cNvPr>
        <xdr:cNvSpPr txBox="1"/>
      </xdr:nvSpPr>
      <xdr:spPr>
        <a:xfrm>
          <a:off x="16162235" y="697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102187</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9BECC736-85FC-421F-8C5E-8E1B90202820}"/>
            </a:ext>
          </a:extLst>
        </xdr:cNvPr>
        <xdr:cNvSpPr txBox="1"/>
      </xdr:nvSpPr>
      <xdr:spPr>
        <a:xfrm>
          <a:off x="18496495" y="630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115181</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56DED37A-783A-40BE-B5ED-8C42B68791A6}"/>
            </a:ext>
          </a:extLst>
        </xdr:cNvPr>
        <xdr:cNvSpPr txBox="1"/>
      </xdr:nvSpPr>
      <xdr:spPr>
        <a:xfrm>
          <a:off x="17734495" y="63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114870</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CC25D94E-6052-4EC0-B61D-2C98F4549B98}"/>
            </a:ext>
          </a:extLst>
        </xdr:cNvPr>
        <xdr:cNvSpPr txBox="1"/>
      </xdr:nvSpPr>
      <xdr:spPr>
        <a:xfrm>
          <a:off x="16936935" y="631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124320</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30A01C71-D75B-470F-80AE-D28E25E421A5}"/>
            </a:ext>
          </a:extLst>
        </xdr:cNvPr>
        <xdr:cNvSpPr txBox="1"/>
      </xdr:nvSpPr>
      <xdr:spPr>
        <a:xfrm>
          <a:off x="16162235" y="63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AE2F75DD-9AAF-4253-A456-9CDDB34EC17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F085FD8D-2D66-4D5D-A3E1-70718DA6822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9427D303-A844-425B-9252-B35F0C32CEC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494F89A0-1FD2-443A-9F19-B33A213D942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7B4B8FF2-D922-4ED2-B6A2-A311CB9DE5B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021E3973-1552-4690-B499-06B533A0981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880A93D4-D4A8-4B04-9F5D-D0DC73B4F18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DC654FFF-AA2A-437E-83A0-97293CD6774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249F9D5A-74DC-4818-AC2E-9F110B90D6E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C703D3F0-605C-41DA-AC23-51FD8731430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522E177E-787F-4039-8090-118790F7C93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58845650-1CE5-479B-83B5-FC3EC553694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F2059A40-AE96-4203-964E-800839C95CBA}"/>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390376A0-1108-46AB-9C61-6D86C973D785}"/>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85B675D4-D036-4832-B152-19E163B2DDA2}"/>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00212502-9890-4147-BAB7-E4F303B193B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E2ABF932-E1C0-4214-A21D-756E85423BB9}"/>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1658FBD7-876F-4318-A76C-40CDC22F010F}"/>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1AA49F9F-36C1-42CA-AFBF-DD633C2194F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7F2C9CCC-6A65-4790-96D3-8F310CACCD8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393FF6C6-F72A-4ED8-A924-1BA74B966A77}"/>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EC4A5655-DA8A-4A76-9B1F-C4F8D74808A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F9270810-59BB-41E3-AFF6-8319987C3252}"/>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562D1E05-0023-4D79-8858-C48DC3D545E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545E8D7C-098D-4CE4-A747-0C247ADC3D5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0" name="直線コネクタ 439">
          <a:extLst>
            <a:ext uri="{FF2B5EF4-FFF2-40B4-BE49-F238E27FC236}">
              <a16:creationId xmlns:a16="http://schemas.microsoft.com/office/drawing/2014/main" id="{921015A8-2BEE-4342-BBF8-A3F8701BF029}"/>
            </a:ext>
          </a:extLst>
        </xdr:cNvPr>
        <xdr:cNvCxnSpPr/>
      </xdr:nvCxnSpPr>
      <xdr:spPr>
        <a:xfrm flipV="1">
          <a:off x="14375764" y="9387840"/>
          <a:ext cx="0" cy="147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a:extLst>
            <a:ext uri="{FF2B5EF4-FFF2-40B4-BE49-F238E27FC236}">
              <a16:creationId xmlns:a16="http://schemas.microsoft.com/office/drawing/2014/main" id="{93C56D5F-EB73-44CE-AA68-7A7D9AF7F9AA}"/>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a:extLst>
            <a:ext uri="{FF2B5EF4-FFF2-40B4-BE49-F238E27FC236}">
              <a16:creationId xmlns:a16="http://schemas.microsoft.com/office/drawing/2014/main" id="{B4F640DE-842E-44A0-9E57-CC17A9EA87BA}"/>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B805DA5C-85C3-4DA5-869A-25FFD4096DB5}"/>
            </a:ext>
          </a:extLst>
        </xdr:cNvPr>
        <xdr:cNvSpPr txBox="1"/>
      </xdr:nvSpPr>
      <xdr:spPr>
        <a:xfrm>
          <a:off x="14414500" y="9170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4" name="直線コネクタ 443">
          <a:extLst>
            <a:ext uri="{FF2B5EF4-FFF2-40B4-BE49-F238E27FC236}">
              <a16:creationId xmlns:a16="http://schemas.microsoft.com/office/drawing/2014/main" id="{A2928EF4-16CB-4D0D-941D-639CE1AA78B1}"/>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41AA0F54-680E-460B-8A7D-142D2330151F}"/>
            </a:ext>
          </a:extLst>
        </xdr:cNvPr>
        <xdr:cNvSpPr txBox="1"/>
      </xdr:nvSpPr>
      <xdr:spPr>
        <a:xfrm>
          <a:off x="14414500" y="10050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6" name="フローチャート: 判断 445">
          <a:extLst>
            <a:ext uri="{FF2B5EF4-FFF2-40B4-BE49-F238E27FC236}">
              <a16:creationId xmlns:a16="http://schemas.microsoft.com/office/drawing/2014/main" id="{84437932-416B-4206-AFAF-CC16EA16920A}"/>
            </a:ext>
          </a:extLst>
        </xdr:cNvPr>
        <xdr:cNvSpPr/>
      </xdr:nvSpPr>
      <xdr:spPr>
        <a:xfrm>
          <a:off x="14325600" y="100680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7" name="フローチャート: 判断 446">
          <a:extLst>
            <a:ext uri="{FF2B5EF4-FFF2-40B4-BE49-F238E27FC236}">
              <a16:creationId xmlns:a16="http://schemas.microsoft.com/office/drawing/2014/main" id="{18235931-EEE2-46CF-9B07-D812FA5266B3}"/>
            </a:ext>
          </a:extLst>
        </xdr:cNvPr>
        <xdr:cNvSpPr/>
      </xdr:nvSpPr>
      <xdr:spPr>
        <a:xfrm>
          <a:off x="135788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8" name="フローチャート: 判断 447">
          <a:extLst>
            <a:ext uri="{FF2B5EF4-FFF2-40B4-BE49-F238E27FC236}">
              <a16:creationId xmlns:a16="http://schemas.microsoft.com/office/drawing/2014/main" id="{20058F45-1324-44E3-8B40-12C9560D1AF8}"/>
            </a:ext>
          </a:extLst>
        </xdr:cNvPr>
        <xdr:cNvSpPr/>
      </xdr:nvSpPr>
      <xdr:spPr>
        <a:xfrm>
          <a:off x="12804140" y="10013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9" name="フローチャート: 判断 448">
          <a:extLst>
            <a:ext uri="{FF2B5EF4-FFF2-40B4-BE49-F238E27FC236}">
              <a16:creationId xmlns:a16="http://schemas.microsoft.com/office/drawing/2014/main" id="{4B6FF9E4-C6B0-41E7-A989-425ED3EF5BFD}"/>
            </a:ext>
          </a:extLst>
        </xdr:cNvPr>
        <xdr:cNvSpPr/>
      </xdr:nvSpPr>
      <xdr:spPr>
        <a:xfrm>
          <a:off x="12029440" y="9955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0" name="フローチャート: 判断 449">
          <a:extLst>
            <a:ext uri="{FF2B5EF4-FFF2-40B4-BE49-F238E27FC236}">
              <a16:creationId xmlns:a16="http://schemas.microsoft.com/office/drawing/2014/main" id="{746E18CB-7252-47D0-838D-A3BA821C67DF}"/>
            </a:ext>
          </a:extLst>
        </xdr:cNvPr>
        <xdr:cNvSpPr/>
      </xdr:nvSpPr>
      <xdr:spPr>
        <a:xfrm>
          <a:off x="1123188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CB07A12E-47A3-4AE6-AD75-AE4F31A2C4C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77151402-447A-4CCC-BBC7-91D8BAF2388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A4882653-0B3C-471F-804C-3ABEF12D045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33A099A5-C9E1-41EE-9217-3FF8075431A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4956B750-A6CD-4D6C-8A1F-11D11334AB6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145143</xdr:rowOff>
    </xdr:from>
    <xdr:to>
      <xdr:col>85</xdr:col>
      <xdr:colOff>177800</xdr:colOff>
      <xdr:row>57</xdr:row>
      <xdr:rowOff>75293</xdr:rowOff>
    </xdr:to>
    <xdr:sp macro="" textlink="">
      <xdr:nvSpPr>
        <xdr:cNvPr id="456" name="楕円 455">
          <a:extLst>
            <a:ext uri="{FF2B5EF4-FFF2-40B4-BE49-F238E27FC236}">
              <a16:creationId xmlns:a16="http://schemas.microsoft.com/office/drawing/2014/main" id="{0C58797C-ABD8-47E6-9A19-D72ECFC64FCD}"/>
            </a:ext>
          </a:extLst>
        </xdr:cNvPr>
        <xdr:cNvSpPr/>
      </xdr:nvSpPr>
      <xdr:spPr>
        <a:xfrm>
          <a:off x="14325600" y="95329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168020</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E20DDC34-344B-439F-91AD-A715363234C0}"/>
            </a:ext>
          </a:extLst>
        </xdr:cNvPr>
        <xdr:cNvSpPr txBox="1"/>
      </xdr:nvSpPr>
      <xdr:spPr>
        <a:xfrm>
          <a:off x="14414500" y="938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112485</xdr:rowOff>
    </xdr:from>
    <xdr:to>
      <xdr:col>81</xdr:col>
      <xdr:colOff>101600</xdr:colOff>
      <xdr:row>57</xdr:row>
      <xdr:rowOff>42635</xdr:rowOff>
    </xdr:to>
    <xdr:sp macro="" textlink="">
      <xdr:nvSpPr>
        <xdr:cNvPr id="458" name="楕円 457">
          <a:extLst>
            <a:ext uri="{FF2B5EF4-FFF2-40B4-BE49-F238E27FC236}">
              <a16:creationId xmlns:a16="http://schemas.microsoft.com/office/drawing/2014/main" id="{F4181D32-4A09-40D5-8A72-E053CF443FFF}"/>
            </a:ext>
          </a:extLst>
        </xdr:cNvPr>
        <xdr:cNvSpPr/>
      </xdr:nvSpPr>
      <xdr:spPr>
        <a:xfrm>
          <a:off x="13578840" y="9500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163285</xdr:rowOff>
    </xdr:from>
    <xdr:to>
      <xdr:col>85</xdr:col>
      <xdr:colOff>127000</xdr:colOff>
      <xdr:row>57</xdr:row>
      <xdr:rowOff>24493</xdr:rowOff>
    </xdr:to>
    <xdr:cxnSp macro="">
      <xdr:nvCxnSpPr>
        <xdr:cNvPr id="459" name="直線コネクタ 458">
          <a:extLst>
            <a:ext uri="{FF2B5EF4-FFF2-40B4-BE49-F238E27FC236}">
              <a16:creationId xmlns:a16="http://schemas.microsoft.com/office/drawing/2014/main" id="{882873E2-707E-428B-A40B-7B979BA2A080}"/>
            </a:ext>
          </a:extLst>
        </xdr:cNvPr>
        <xdr:cNvCxnSpPr/>
      </xdr:nvCxnSpPr>
      <xdr:spPr>
        <a:xfrm>
          <a:off x="13629640" y="9551125"/>
          <a:ext cx="74676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79828</xdr:rowOff>
    </xdr:from>
    <xdr:to>
      <xdr:col>76</xdr:col>
      <xdr:colOff>165100</xdr:colOff>
      <xdr:row>57</xdr:row>
      <xdr:rowOff>9978</xdr:rowOff>
    </xdr:to>
    <xdr:sp macro="" textlink="">
      <xdr:nvSpPr>
        <xdr:cNvPr id="460" name="楕円 459">
          <a:extLst>
            <a:ext uri="{FF2B5EF4-FFF2-40B4-BE49-F238E27FC236}">
              <a16:creationId xmlns:a16="http://schemas.microsoft.com/office/drawing/2014/main" id="{32D13331-DBCA-4093-9B35-D931D6B9820F}"/>
            </a:ext>
          </a:extLst>
        </xdr:cNvPr>
        <xdr:cNvSpPr/>
      </xdr:nvSpPr>
      <xdr:spPr>
        <a:xfrm>
          <a:off x="12804140" y="9467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56</xdr:row>
      <xdr:rowOff>163285</xdr:rowOff>
    </xdr:to>
    <xdr:cxnSp macro="">
      <xdr:nvCxnSpPr>
        <xdr:cNvPr id="461" name="直線コネクタ 460">
          <a:extLst>
            <a:ext uri="{FF2B5EF4-FFF2-40B4-BE49-F238E27FC236}">
              <a16:creationId xmlns:a16="http://schemas.microsoft.com/office/drawing/2014/main" id="{4BEB61E4-C782-48EA-88FB-DC10F73344D2}"/>
            </a:ext>
          </a:extLst>
        </xdr:cNvPr>
        <xdr:cNvCxnSpPr/>
      </xdr:nvCxnSpPr>
      <xdr:spPr>
        <a:xfrm>
          <a:off x="12854940" y="951846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47172</xdr:rowOff>
    </xdr:from>
    <xdr:to>
      <xdr:col>72</xdr:col>
      <xdr:colOff>38100</xdr:colOff>
      <xdr:row>56</xdr:row>
      <xdr:rowOff>148772</xdr:rowOff>
    </xdr:to>
    <xdr:sp macro="" textlink="">
      <xdr:nvSpPr>
        <xdr:cNvPr id="462" name="楕円 461">
          <a:extLst>
            <a:ext uri="{FF2B5EF4-FFF2-40B4-BE49-F238E27FC236}">
              <a16:creationId xmlns:a16="http://schemas.microsoft.com/office/drawing/2014/main" id="{269344A8-EDDE-4601-9D83-C576E6997368}"/>
            </a:ext>
          </a:extLst>
        </xdr:cNvPr>
        <xdr:cNvSpPr/>
      </xdr:nvSpPr>
      <xdr:spPr>
        <a:xfrm>
          <a:off x="12029440" y="94350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97972</xdr:rowOff>
    </xdr:from>
    <xdr:to>
      <xdr:col>76</xdr:col>
      <xdr:colOff>114300</xdr:colOff>
      <xdr:row>56</xdr:row>
      <xdr:rowOff>130628</xdr:rowOff>
    </xdr:to>
    <xdr:cxnSp macro="">
      <xdr:nvCxnSpPr>
        <xdr:cNvPr id="463" name="直線コネクタ 462">
          <a:extLst>
            <a:ext uri="{FF2B5EF4-FFF2-40B4-BE49-F238E27FC236}">
              <a16:creationId xmlns:a16="http://schemas.microsoft.com/office/drawing/2014/main" id="{4A0B1B10-F88A-4297-A8A7-29F5255843AE}"/>
            </a:ext>
          </a:extLst>
        </xdr:cNvPr>
        <xdr:cNvCxnSpPr/>
      </xdr:nvCxnSpPr>
      <xdr:spPr>
        <a:xfrm>
          <a:off x="12072620" y="948581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14515</xdr:rowOff>
    </xdr:from>
    <xdr:to>
      <xdr:col>67</xdr:col>
      <xdr:colOff>101600</xdr:colOff>
      <xdr:row>56</xdr:row>
      <xdr:rowOff>116115</xdr:rowOff>
    </xdr:to>
    <xdr:sp macro="" textlink="">
      <xdr:nvSpPr>
        <xdr:cNvPr id="464" name="楕円 463">
          <a:extLst>
            <a:ext uri="{FF2B5EF4-FFF2-40B4-BE49-F238E27FC236}">
              <a16:creationId xmlns:a16="http://schemas.microsoft.com/office/drawing/2014/main" id="{01FEB5B8-2147-4D2B-95B9-318157950AE0}"/>
            </a:ext>
          </a:extLst>
        </xdr:cNvPr>
        <xdr:cNvSpPr/>
      </xdr:nvSpPr>
      <xdr:spPr>
        <a:xfrm>
          <a:off x="11231880" y="94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65315</xdr:rowOff>
    </xdr:from>
    <xdr:to>
      <xdr:col>71</xdr:col>
      <xdr:colOff>177800</xdr:colOff>
      <xdr:row>56</xdr:row>
      <xdr:rowOff>97972</xdr:rowOff>
    </xdr:to>
    <xdr:cxnSp macro="">
      <xdr:nvCxnSpPr>
        <xdr:cNvPr id="465" name="直線コネクタ 464">
          <a:extLst>
            <a:ext uri="{FF2B5EF4-FFF2-40B4-BE49-F238E27FC236}">
              <a16:creationId xmlns:a16="http://schemas.microsoft.com/office/drawing/2014/main" id="{EF613B82-473C-442A-B10D-1822B1BFC159}"/>
            </a:ext>
          </a:extLst>
        </xdr:cNvPr>
        <xdr:cNvCxnSpPr/>
      </xdr:nvCxnSpPr>
      <xdr:spPr>
        <a:xfrm>
          <a:off x="11282680" y="9453155"/>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E944D2BF-7048-4AC1-9993-983BB6F52B93}"/>
            </a:ext>
          </a:extLst>
        </xdr:cNvPr>
        <xdr:cNvSpPr txBox="1"/>
      </xdr:nvSpPr>
      <xdr:spPr>
        <a:xfrm>
          <a:off x="13437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C733A456-0013-4F40-A270-C849CCB3D564}"/>
            </a:ext>
          </a:extLst>
        </xdr:cNvPr>
        <xdr:cNvSpPr txBox="1"/>
      </xdr:nvSpPr>
      <xdr:spPr>
        <a:xfrm>
          <a:off x="12675244"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C1A4CBAA-EB42-4B42-A78D-CE2D9EC6962D}"/>
            </a:ext>
          </a:extLst>
        </xdr:cNvPr>
        <xdr:cNvSpPr txBox="1"/>
      </xdr:nvSpPr>
      <xdr:spPr>
        <a:xfrm>
          <a:off x="119005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BE7269B6-A258-4670-8968-11402396911A}"/>
            </a:ext>
          </a:extLst>
        </xdr:cNvPr>
        <xdr:cNvSpPr txBox="1"/>
      </xdr:nvSpPr>
      <xdr:spPr>
        <a:xfrm>
          <a:off x="1110298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59162</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CA71C891-A29B-421D-9ABE-F8BE774E9574}"/>
            </a:ext>
          </a:extLst>
        </xdr:cNvPr>
        <xdr:cNvSpPr txBox="1"/>
      </xdr:nvSpPr>
      <xdr:spPr>
        <a:xfrm>
          <a:off x="13437244" y="927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26505</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1749D566-F7DC-4E64-A18D-E5CB1AA16638}"/>
            </a:ext>
          </a:extLst>
        </xdr:cNvPr>
        <xdr:cNvSpPr txBox="1"/>
      </xdr:nvSpPr>
      <xdr:spPr>
        <a:xfrm>
          <a:off x="12675244" y="924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165299</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E5ED8BED-7C80-4826-969B-7E557EE112DE}"/>
            </a:ext>
          </a:extLst>
        </xdr:cNvPr>
        <xdr:cNvSpPr txBox="1"/>
      </xdr:nvSpPr>
      <xdr:spPr>
        <a:xfrm>
          <a:off x="11900544" y="921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132642</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7C97AE82-CD38-4236-B0BA-BC0AB04D8A44}"/>
            </a:ext>
          </a:extLst>
        </xdr:cNvPr>
        <xdr:cNvSpPr txBox="1"/>
      </xdr:nvSpPr>
      <xdr:spPr>
        <a:xfrm>
          <a:off x="11102984" y="918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E349509D-83D8-4AB3-96AB-2527E1A11EF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57680928-9A79-4171-89DC-4F97C77501B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64C0882E-7802-4424-81EC-C0A5E453C2F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1AD16D21-53CE-400B-91F7-63826C4FCD7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65139274-BD39-4E44-BECD-77947517A7B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121F7D9B-6965-49A5-82D6-E7F784BF11D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511F4969-9CC8-4F89-A2B0-0B3CDE404D9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777E5F3A-3A94-4BF0-9422-A2DA12CE057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7153441E-2D94-4720-9B71-3516CB1BD59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302608C7-D763-4F98-BA98-13FC894DFC9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a:extLst>
            <a:ext uri="{FF2B5EF4-FFF2-40B4-BE49-F238E27FC236}">
              <a16:creationId xmlns:a16="http://schemas.microsoft.com/office/drawing/2014/main" id="{7889C4F1-B7AE-42A5-B915-DBFC987D30A5}"/>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a:extLst>
            <a:ext uri="{FF2B5EF4-FFF2-40B4-BE49-F238E27FC236}">
              <a16:creationId xmlns:a16="http://schemas.microsoft.com/office/drawing/2014/main" id="{E3683834-7DF2-4E6F-AAD3-4D6036C78D5B}"/>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FD5F09D1-7D83-415A-929B-6FFC1F71C459}"/>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706F3770-8264-400D-B389-53F03052465D}"/>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2B31077D-833F-4028-AB25-9090442E5B2F}"/>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6B3553CB-3CD7-47CE-99EC-2DA23753D736}"/>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31359199-F235-4B60-8827-C279A95CFE8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DC392991-3F49-45BE-9F36-0A79FA9BDF1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8E700646-3AD6-418E-882C-B6E622BE549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3" name="直線コネクタ 492">
          <a:extLst>
            <a:ext uri="{FF2B5EF4-FFF2-40B4-BE49-F238E27FC236}">
              <a16:creationId xmlns:a16="http://schemas.microsoft.com/office/drawing/2014/main" id="{AB8E18AC-8831-4861-B207-955460ACC72E}"/>
            </a:ext>
          </a:extLst>
        </xdr:cNvPr>
        <xdr:cNvCxnSpPr/>
      </xdr:nvCxnSpPr>
      <xdr:spPr>
        <a:xfrm flipV="1">
          <a:off x="19509104" y="9430131"/>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1EF1D9AF-1293-4AB0-A8F6-8B33AFB0BF38}"/>
            </a:ext>
          </a:extLst>
        </xdr:cNvPr>
        <xdr:cNvSpPr txBox="1"/>
      </xdr:nvSpPr>
      <xdr:spPr>
        <a:xfrm>
          <a:off x="19547840" y="1061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5" name="直線コネクタ 494">
          <a:extLst>
            <a:ext uri="{FF2B5EF4-FFF2-40B4-BE49-F238E27FC236}">
              <a16:creationId xmlns:a16="http://schemas.microsoft.com/office/drawing/2014/main" id="{4AB7D8E4-DDD9-4322-A27E-548C2A32C055}"/>
            </a:ext>
          </a:extLst>
        </xdr:cNvPr>
        <xdr:cNvCxnSpPr/>
      </xdr:nvCxnSpPr>
      <xdr:spPr>
        <a:xfrm>
          <a:off x="19443700" y="10608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A0DCEA4B-CFC4-4790-9A6E-CBEE9DFE7518}"/>
            </a:ext>
          </a:extLst>
        </xdr:cNvPr>
        <xdr:cNvSpPr txBox="1"/>
      </xdr:nvSpPr>
      <xdr:spPr>
        <a:xfrm>
          <a:off x="19547840" y="921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7" name="直線コネクタ 496">
          <a:extLst>
            <a:ext uri="{FF2B5EF4-FFF2-40B4-BE49-F238E27FC236}">
              <a16:creationId xmlns:a16="http://schemas.microsoft.com/office/drawing/2014/main" id="{C0A53122-FE84-4D72-A778-0CB78B7D8936}"/>
            </a:ext>
          </a:extLst>
        </xdr:cNvPr>
        <xdr:cNvCxnSpPr/>
      </xdr:nvCxnSpPr>
      <xdr:spPr>
        <a:xfrm>
          <a:off x="19443700" y="9430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774ACA05-9A1F-432B-909B-A61150E90849}"/>
            </a:ext>
          </a:extLst>
        </xdr:cNvPr>
        <xdr:cNvSpPr txBox="1"/>
      </xdr:nvSpPr>
      <xdr:spPr>
        <a:xfrm>
          <a:off x="19547840" y="1031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9" name="フローチャート: 判断 498">
          <a:extLst>
            <a:ext uri="{FF2B5EF4-FFF2-40B4-BE49-F238E27FC236}">
              <a16:creationId xmlns:a16="http://schemas.microsoft.com/office/drawing/2014/main" id="{50F31F8D-8583-42ED-A8FA-5C50EC41B834}"/>
            </a:ext>
          </a:extLst>
        </xdr:cNvPr>
        <xdr:cNvSpPr/>
      </xdr:nvSpPr>
      <xdr:spPr>
        <a:xfrm>
          <a:off x="19458940" y="10334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00" name="フローチャート: 判断 499">
          <a:extLst>
            <a:ext uri="{FF2B5EF4-FFF2-40B4-BE49-F238E27FC236}">
              <a16:creationId xmlns:a16="http://schemas.microsoft.com/office/drawing/2014/main" id="{9B2435F6-5F1A-42D4-B283-226D8E2B5473}"/>
            </a:ext>
          </a:extLst>
        </xdr:cNvPr>
        <xdr:cNvSpPr/>
      </xdr:nvSpPr>
      <xdr:spPr>
        <a:xfrm>
          <a:off x="18735040" y="103564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01" name="フローチャート: 判断 500">
          <a:extLst>
            <a:ext uri="{FF2B5EF4-FFF2-40B4-BE49-F238E27FC236}">
              <a16:creationId xmlns:a16="http://schemas.microsoft.com/office/drawing/2014/main" id="{A7090078-1C0B-4BA0-B880-09E838C87155}"/>
            </a:ext>
          </a:extLst>
        </xdr:cNvPr>
        <xdr:cNvSpPr/>
      </xdr:nvSpPr>
      <xdr:spPr>
        <a:xfrm>
          <a:off x="17937480" y="1033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2" name="フローチャート: 判断 501">
          <a:extLst>
            <a:ext uri="{FF2B5EF4-FFF2-40B4-BE49-F238E27FC236}">
              <a16:creationId xmlns:a16="http://schemas.microsoft.com/office/drawing/2014/main" id="{A79E77DF-3978-41C5-B273-1DFE1468B661}"/>
            </a:ext>
          </a:extLst>
        </xdr:cNvPr>
        <xdr:cNvSpPr/>
      </xdr:nvSpPr>
      <xdr:spPr>
        <a:xfrm>
          <a:off x="17162780" y="10342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3" name="フローチャート: 判断 502">
          <a:extLst>
            <a:ext uri="{FF2B5EF4-FFF2-40B4-BE49-F238E27FC236}">
              <a16:creationId xmlns:a16="http://schemas.microsoft.com/office/drawing/2014/main" id="{DD4F6C37-F0ED-4695-B978-A6DD97DD0693}"/>
            </a:ext>
          </a:extLst>
        </xdr:cNvPr>
        <xdr:cNvSpPr/>
      </xdr:nvSpPr>
      <xdr:spPr>
        <a:xfrm>
          <a:off x="16388080" y="103564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D9384B1-05B3-4A93-B82D-51206E6350C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D6EF62C-9C30-451F-A4B2-15C968D2453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461BAE10-605D-490E-AF21-7EFB2D6ED2C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B14C32D-679B-4708-ACF4-84B9A8E873E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7691764-AE2E-46C0-8466-038A7FBEC9E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142939</xdr:rowOff>
    </xdr:from>
    <xdr:to>
      <xdr:col>116</xdr:col>
      <xdr:colOff>114300</xdr:colOff>
      <xdr:row>61</xdr:row>
      <xdr:rowOff>73089</xdr:rowOff>
    </xdr:to>
    <xdr:sp macro="" textlink="">
      <xdr:nvSpPr>
        <xdr:cNvPr id="509" name="楕円 508">
          <a:extLst>
            <a:ext uri="{FF2B5EF4-FFF2-40B4-BE49-F238E27FC236}">
              <a16:creationId xmlns:a16="http://schemas.microsoft.com/office/drawing/2014/main" id="{DA62A026-DB42-42EB-B34F-6A73A8667652}"/>
            </a:ext>
          </a:extLst>
        </xdr:cNvPr>
        <xdr:cNvSpPr/>
      </xdr:nvSpPr>
      <xdr:spPr>
        <a:xfrm>
          <a:off x="19458940" y="10201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165816</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FA5B00E4-0A4E-479B-85D2-898A14AB1D0A}"/>
            </a:ext>
          </a:extLst>
        </xdr:cNvPr>
        <xdr:cNvSpPr txBox="1"/>
      </xdr:nvSpPr>
      <xdr:spPr>
        <a:xfrm>
          <a:off x="19547840" y="1005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149796</xdr:rowOff>
    </xdr:from>
    <xdr:to>
      <xdr:col>112</xdr:col>
      <xdr:colOff>38100</xdr:colOff>
      <xdr:row>61</xdr:row>
      <xdr:rowOff>79946</xdr:rowOff>
    </xdr:to>
    <xdr:sp macro="" textlink="">
      <xdr:nvSpPr>
        <xdr:cNvPr id="511" name="楕円 510">
          <a:extLst>
            <a:ext uri="{FF2B5EF4-FFF2-40B4-BE49-F238E27FC236}">
              <a16:creationId xmlns:a16="http://schemas.microsoft.com/office/drawing/2014/main" id="{890EAA38-0ABB-4626-A896-8C65E9CD1E59}"/>
            </a:ext>
          </a:extLst>
        </xdr:cNvPr>
        <xdr:cNvSpPr/>
      </xdr:nvSpPr>
      <xdr:spPr>
        <a:xfrm>
          <a:off x="18735040" y="102081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22289</xdr:rowOff>
    </xdr:from>
    <xdr:to>
      <xdr:col>116</xdr:col>
      <xdr:colOff>63500</xdr:colOff>
      <xdr:row>61</xdr:row>
      <xdr:rowOff>29146</xdr:rowOff>
    </xdr:to>
    <xdr:cxnSp macro="">
      <xdr:nvCxnSpPr>
        <xdr:cNvPr id="512" name="直線コネクタ 511">
          <a:extLst>
            <a:ext uri="{FF2B5EF4-FFF2-40B4-BE49-F238E27FC236}">
              <a16:creationId xmlns:a16="http://schemas.microsoft.com/office/drawing/2014/main" id="{DA5AE15C-4F7D-411E-A704-EDA66333C80C}"/>
            </a:ext>
          </a:extLst>
        </xdr:cNvPr>
        <xdr:cNvCxnSpPr/>
      </xdr:nvCxnSpPr>
      <xdr:spPr>
        <a:xfrm flipV="1">
          <a:off x="18778220" y="10248329"/>
          <a:ext cx="7315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158369</xdr:rowOff>
    </xdr:from>
    <xdr:to>
      <xdr:col>107</xdr:col>
      <xdr:colOff>101600</xdr:colOff>
      <xdr:row>61</xdr:row>
      <xdr:rowOff>88519</xdr:rowOff>
    </xdr:to>
    <xdr:sp macro="" textlink="">
      <xdr:nvSpPr>
        <xdr:cNvPr id="513" name="楕円 512">
          <a:extLst>
            <a:ext uri="{FF2B5EF4-FFF2-40B4-BE49-F238E27FC236}">
              <a16:creationId xmlns:a16="http://schemas.microsoft.com/office/drawing/2014/main" id="{3F8D18FA-3F79-4DD9-A346-548748C7BEDB}"/>
            </a:ext>
          </a:extLst>
        </xdr:cNvPr>
        <xdr:cNvSpPr/>
      </xdr:nvSpPr>
      <xdr:spPr>
        <a:xfrm>
          <a:off x="17937480" y="10216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29146</xdr:rowOff>
    </xdr:from>
    <xdr:to>
      <xdr:col>111</xdr:col>
      <xdr:colOff>177800</xdr:colOff>
      <xdr:row>61</xdr:row>
      <xdr:rowOff>37719</xdr:rowOff>
    </xdr:to>
    <xdr:cxnSp macro="">
      <xdr:nvCxnSpPr>
        <xdr:cNvPr id="514" name="直線コネクタ 513">
          <a:extLst>
            <a:ext uri="{FF2B5EF4-FFF2-40B4-BE49-F238E27FC236}">
              <a16:creationId xmlns:a16="http://schemas.microsoft.com/office/drawing/2014/main" id="{617E9C5B-896B-4E13-AEF3-FE7DA849A9C1}"/>
            </a:ext>
          </a:extLst>
        </xdr:cNvPr>
        <xdr:cNvCxnSpPr/>
      </xdr:nvCxnSpPr>
      <xdr:spPr>
        <a:xfrm flipV="1">
          <a:off x="17988280" y="10255186"/>
          <a:ext cx="78994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157797</xdr:rowOff>
    </xdr:from>
    <xdr:to>
      <xdr:col>102</xdr:col>
      <xdr:colOff>165100</xdr:colOff>
      <xdr:row>61</xdr:row>
      <xdr:rowOff>87947</xdr:rowOff>
    </xdr:to>
    <xdr:sp macro="" textlink="">
      <xdr:nvSpPr>
        <xdr:cNvPr id="515" name="楕円 514">
          <a:extLst>
            <a:ext uri="{FF2B5EF4-FFF2-40B4-BE49-F238E27FC236}">
              <a16:creationId xmlns:a16="http://schemas.microsoft.com/office/drawing/2014/main" id="{B2046B15-35C4-4B38-8CB0-D1DFC7205C45}"/>
            </a:ext>
          </a:extLst>
        </xdr:cNvPr>
        <xdr:cNvSpPr/>
      </xdr:nvSpPr>
      <xdr:spPr>
        <a:xfrm>
          <a:off x="17162780" y="10216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37147</xdr:rowOff>
    </xdr:from>
    <xdr:to>
      <xdr:col>107</xdr:col>
      <xdr:colOff>50800</xdr:colOff>
      <xdr:row>61</xdr:row>
      <xdr:rowOff>37719</xdr:rowOff>
    </xdr:to>
    <xdr:cxnSp macro="">
      <xdr:nvCxnSpPr>
        <xdr:cNvPr id="516" name="直線コネクタ 515">
          <a:extLst>
            <a:ext uri="{FF2B5EF4-FFF2-40B4-BE49-F238E27FC236}">
              <a16:creationId xmlns:a16="http://schemas.microsoft.com/office/drawing/2014/main" id="{C93BB94D-ACC4-4024-99F5-F083D2C4F4A2}"/>
            </a:ext>
          </a:extLst>
        </xdr:cNvPr>
        <xdr:cNvCxnSpPr/>
      </xdr:nvCxnSpPr>
      <xdr:spPr>
        <a:xfrm>
          <a:off x="17213580" y="10263187"/>
          <a:ext cx="7747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164084</xdr:rowOff>
    </xdr:from>
    <xdr:to>
      <xdr:col>98</xdr:col>
      <xdr:colOff>38100</xdr:colOff>
      <xdr:row>61</xdr:row>
      <xdr:rowOff>94234</xdr:rowOff>
    </xdr:to>
    <xdr:sp macro="" textlink="">
      <xdr:nvSpPr>
        <xdr:cNvPr id="517" name="楕円 516">
          <a:extLst>
            <a:ext uri="{FF2B5EF4-FFF2-40B4-BE49-F238E27FC236}">
              <a16:creationId xmlns:a16="http://schemas.microsoft.com/office/drawing/2014/main" id="{F3847515-BB50-4C9C-92D1-CF266F55857A}"/>
            </a:ext>
          </a:extLst>
        </xdr:cNvPr>
        <xdr:cNvSpPr/>
      </xdr:nvSpPr>
      <xdr:spPr>
        <a:xfrm>
          <a:off x="16388080" y="102224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37147</xdr:rowOff>
    </xdr:from>
    <xdr:to>
      <xdr:col>102</xdr:col>
      <xdr:colOff>114300</xdr:colOff>
      <xdr:row>61</xdr:row>
      <xdr:rowOff>43434</xdr:rowOff>
    </xdr:to>
    <xdr:cxnSp macro="">
      <xdr:nvCxnSpPr>
        <xdr:cNvPr id="518" name="直線コネクタ 517">
          <a:extLst>
            <a:ext uri="{FF2B5EF4-FFF2-40B4-BE49-F238E27FC236}">
              <a16:creationId xmlns:a16="http://schemas.microsoft.com/office/drawing/2014/main" id="{A39AC3E5-ABD2-43B8-979C-41E25A440FEF}"/>
            </a:ext>
          </a:extLst>
        </xdr:cNvPr>
        <xdr:cNvCxnSpPr/>
      </xdr:nvCxnSpPr>
      <xdr:spPr>
        <a:xfrm flipV="1">
          <a:off x="16431260" y="10263187"/>
          <a:ext cx="78232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519" name="n_1aveValue【保健センター・保健所】&#10;一人当たり面積">
          <a:extLst>
            <a:ext uri="{FF2B5EF4-FFF2-40B4-BE49-F238E27FC236}">
              <a16:creationId xmlns:a16="http://schemas.microsoft.com/office/drawing/2014/main" id="{F6BA4032-5DFB-441F-B2D6-625B9AAA3480}"/>
            </a:ext>
          </a:extLst>
        </xdr:cNvPr>
        <xdr:cNvSpPr txBox="1"/>
      </xdr:nvSpPr>
      <xdr:spPr>
        <a:xfrm>
          <a:off x="18561127" y="104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520" name="n_2aveValue【保健センター・保健所】&#10;一人当たり面積">
          <a:extLst>
            <a:ext uri="{FF2B5EF4-FFF2-40B4-BE49-F238E27FC236}">
              <a16:creationId xmlns:a16="http://schemas.microsoft.com/office/drawing/2014/main" id="{2B08259D-FA48-4696-A496-A238FCBDF15B}"/>
            </a:ext>
          </a:extLst>
        </xdr:cNvPr>
        <xdr:cNvSpPr txBox="1"/>
      </xdr:nvSpPr>
      <xdr:spPr>
        <a:xfrm>
          <a:off x="17776267" y="1042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521" name="n_3aveValue【保健センター・保健所】&#10;一人当たり面積">
          <a:extLst>
            <a:ext uri="{FF2B5EF4-FFF2-40B4-BE49-F238E27FC236}">
              <a16:creationId xmlns:a16="http://schemas.microsoft.com/office/drawing/2014/main" id="{D771E8F0-56D0-4B71-95F1-254F3D81F505}"/>
            </a:ext>
          </a:extLst>
        </xdr:cNvPr>
        <xdr:cNvSpPr txBox="1"/>
      </xdr:nvSpPr>
      <xdr:spPr>
        <a:xfrm>
          <a:off x="17001567" y="104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522" name="n_4aveValue【保健センター・保健所】&#10;一人当たり面積">
          <a:extLst>
            <a:ext uri="{FF2B5EF4-FFF2-40B4-BE49-F238E27FC236}">
              <a16:creationId xmlns:a16="http://schemas.microsoft.com/office/drawing/2014/main" id="{34A1FA72-DA68-4A3A-9CE2-B28B00066724}"/>
            </a:ext>
          </a:extLst>
        </xdr:cNvPr>
        <xdr:cNvSpPr txBox="1"/>
      </xdr:nvSpPr>
      <xdr:spPr>
        <a:xfrm>
          <a:off x="16226867" y="104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96473</xdr:rowOff>
    </xdr:from>
    <xdr:ext cx="469744" cy="259045"/>
    <xdr:sp macro="" textlink="">
      <xdr:nvSpPr>
        <xdr:cNvPr id="523" name="n_1mainValue【保健センター・保健所】&#10;一人当たり面積">
          <a:extLst>
            <a:ext uri="{FF2B5EF4-FFF2-40B4-BE49-F238E27FC236}">
              <a16:creationId xmlns:a16="http://schemas.microsoft.com/office/drawing/2014/main" id="{E194E203-0892-438D-BCEB-D0EC78C4837E}"/>
            </a:ext>
          </a:extLst>
        </xdr:cNvPr>
        <xdr:cNvSpPr txBox="1"/>
      </xdr:nvSpPr>
      <xdr:spPr>
        <a:xfrm>
          <a:off x="18561127" y="998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105046</xdr:rowOff>
    </xdr:from>
    <xdr:ext cx="469744" cy="259045"/>
    <xdr:sp macro="" textlink="">
      <xdr:nvSpPr>
        <xdr:cNvPr id="524" name="n_2mainValue【保健センター・保健所】&#10;一人当たり面積">
          <a:extLst>
            <a:ext uri="{FF2B5EF4-FFF2-40B4-BE49-F238E27FC236}">
              <a16:creationId xmlns:a16="http://schemas.microsoft.com/office/drawing/2014/main" id="{8183DBF2-3271-4648-8F71-B61CC09662A3}"/>
            </a:ext>
          </a:extLst>
        </xdr:cNvPr>
        <xdr:cNvSpPr txBox="1"/>
      </xdr:nvSpPr>
      <xdr:spPr>
        <a:xfrm>
          <a:off x="17776267" y="999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104474</xdr:rowOff>
    </xdr:from>
    <xdr:ext cx="469744" cy="259045"/>
    <xdr:sp macro="" textlink="">
      <xdr:nvSpPr>
        <xdr:cNvPr id="525" name="n_3mainValue【保健センター・保健所】&#10;一人当たり面積">
          <a:extLst>
            <a:ext uri="{FF2B5EF4-FFF2-40B4-BE49-F238E27FC236}">
              <a16:creationId xmlns:a16="http://schemas.microsoft.com/office/drawing/2014/main" id="{C154774D-DCE9-447F-A6EC-E3ABD8AE57DE}"/>
            </a:ext>
          </a:extLst>
        </xdr:cNvPr>
        <xdr:cNvSpPr txBox="1"/>
      </xdr:nvSpPr>
      <xdr:spPr>
        <a:xfrm>
          <a:off x="17001567" y="999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110761</xdr:rowOff>
    </xdr:from>
    <xdr:ext cx="469744" cy="259045"/>
    <xdr:sp macro="" textlink="">
      <xdr:nvSpPr>
        <xdr:cNvPr id="526" name="n_4mainValue【保健センター・保健所】&#10;一人当たり面積">
          <a:extLst>
            <a:ext uri="{FF2B5EF4-FFF2-40B4-BE49-F238E27FC236}">
              <a16:creationId xmlns:a16="http://schemas.microsoft.com/office/drawing/2014/main" id="{CE679BC2-1665-40BD-A46B-FAEAACE4CE81}"/>
            </a:ext>
          </a:extLst>
        </xdr:cNvPr>
        <xdr:cNvSpPr txBox="1"/>
      </xdr:nvSpPr>
      <xdr:spPr>
        <a:xfrm>
          <a:off x="16226867" y="1000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A7649FEE-EDD9-4EB7-8C12-0129ECC4285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BB8FC4FC-09FC-4864-BD45-02A86B563AC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801A417B-5663-4CC3-8B24-631F1D7D29B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A46FDFA6-EAB8-4790-A998-536AAADF1B7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15FA7C5-DAA0-41EC-A79B-195C6824BCE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936E5DAA-2ED8-41CC-BD01-59055A00A73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9E369160-92C8-42B7-9BA5-B5CBD90A39D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BFAFB103-1E14-44F8-813F-CCF3C3638D3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E1E8EBBA-D8AC-45E5-981A-BF8CA093D6E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88E66D51-E8BB-4534-9184-2518CE23E9CB}"/>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68FFBE09-B9A7-4047-A74F-BF02E7532C1C}"/>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E43C3363-1339-40EB-881D-0C1BAFE52E3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041DE57B-0524-49F1-AD4F-BF021504AE85}"/>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67AC6142-AE35-4B33-BCF1-38D0881E3A9C}"/>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413C0776-5C83-4528-A1F8-0FF90F6D54C3}"/>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82009757-0419-4127-B745-9FFC18F3EE61}"/>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C91B11BC-4BE9-4725-9667-3FADFFA0D5E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002AB7E0-AEA8-43E0-AE1A-CEF2DC136AD2}"/>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B4957AB2-4CC6-4AD2-8258-C43E892ABB2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42A2334A-45A8-494F-B0DF-C8C9C7B29CFE}"/>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C727FA25-B5C3-497F-ABBA-4BCA6A1F4F11}"/>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7A71033B-4293-4FDC-8EA3-F0F8040AB75E}"/>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7C018751-6AF8-4B9A-B992-B25BC60563D4}"/>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1CACD29-ED45-4405-B1AC-E7CC0290C96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8C783CA5-25E5-4762-AEE7-DDBCADFA3F9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CA923C7B-4BBE-4435-BC61-23A91E50E4EA}"/>
            </a:ext>
          </a:extLst>
        </xdr:cNvPr>
        <xdr:cNvCxnSpPr/>
      </xdr:nvCxnSpPr>
      <xdr:spPr>
        <a:xfrm flipV="1">
          <a:off x="14375764" y="13092793"/>
          <a:ext cx="0" cy="1492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0AFF0484-92A9-42DF-847B-B2D1DFB89B39}"/>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DD73172D-BD7D-44B5-AFCE-A5C8F6F1BC4F}"/>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5" name="【消防施設】&#10;有形固定資産減価償却率最大値テキスト">
          <a:extLst>
            <a:ext uri="{FF2B5EF4-FFF2-40B4-BE49-F238E27FC236}">
              <a16:creationId xmlns:a16="http://schemas.microsoft.com/office/drawing/2014/main" id="{415EF5C1-C4E6-43CC-B017-64172E21FEC5}"/>
            </a:ext>
          </a:extLst>
        </xdr:cNvPr>
        <xdr:cNvSpPr txBox="1"/>
      </xdr:nvSpPr>
      <xdr:spPr>
        <a:xfrm>
          <a:off x="14414500" y="12875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6" name="直線コネクタ 555">
          <a:extLst>
            <a:ext uri="{FF2B5EF4-FFF2-40B4-BE49-F238E27FC236}">
              <a16:creationId xmlns:a16="http://schemas.microsoft.com/office/drawing/2014/main" id="{3DBCEE16-1799-4D01-A834-CCD2F342911E}"/>
            </a:ext>
          </a:extLst>
        </xdr:cNvPr>
        <xdr:cNvCxnSpPr/>
      </xdr:nvCxnSpPr>
      <xdr:spPr>
        <a:xfrm>
          <a:off x="14287500" y="13092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0D9A031D-BD0B-4C2A-8C7A-CDACD966E18E}"/>
            </a:ext>
          </a:extLst>
        </xdr:cNvPr>
        <xdr:cNvSpPr txBox="1"/>
      </xdr:nvSpPr>
      <xdr:spPr>
        <a:xfrm>
          <a:off x="14414500" y="13862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8" name="フローチャート: 判断 557">
          <a:extLst>
            <a:ext uri="{FF2B5EF4-FFF2-40B4-BE49-F238E27FC236}">
              <a16:creationId xmlns:a16="http://schemas.microsoft.com/office/drawing/2014/main" id="{FD706C8A-CCD1-4A12-8DDB-B55880F82D5A}"/>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9" name="フローチャート: 判断 558">
          <a:extLst>
            <a:ext uri="{FF2B5EF4-FFF2-40B4-BE49-F238E27FC236}">
              <a16:creationId xmlns:a16="http://schemas.microsoft.com/office/drawing/2014/main" id="{0E491FB6-C1A4-4724-BE55-599596C78B9A}"/>
            </a:ext>
          </a:extLst>
        </xdr:cNvPr>
        <xdr:cNvSpPr/>
      </xdr:nvSpPr>
      <xdr:spPr>
        <a:xfrm>
          <a:off x="135788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60" name="フローチャート: 判断 559">
          <a:extLst>
            <a:ext uri="{FF2B5EF4-FFF2-40B4-BE49-F238E27FC236}">
              <a16:creationId xmlns:a16="http://schemas.microsoft.com/office/drawing/2014/main" id="{431F9163-5E70-416F-B231-DA429AD7264F}"/>
            </a:ext>
          </a:extLst>
        </xdr:cNvPr>
        <xdr:cNvSpPr/>
      </xdr:nvSpPr>
      <xdr:spPr>
        <a:xfrm>
          <a:off x="12804140" y="139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61" name="フローチャート: 判断 560">
          <a:extLst>
            <a:ext uri="{FF2B5EF4-FFF2-40B4-BE49-F238E27FC236}">
              <a16:creationId xmlns:a16="http://schemas.microsoft.com/office/drawing/2014/main" id="{8455FFFF-9BF3-4E97-A0F7-EC06E31D4F70}"/>
            </a:ext>
          </a:extLst>
        </xdr:cNvPr>
        <xdr:cNvSpPr/>
      </xdr:nvSpPr>
      <xdr:spPr>
        <a:xfrm>
          <a:off x="12029440" y="13864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62" name="フローチャート: 判断 561">
          <a:extLst>
            <a:ext uri="{FF2B5EF4-FFF2-40B4-BE49-F238E27FC236}">
              <a16:creationId xmlns:a16="http://schemas.microsoft.com/office/drawing/2014/main" id="{05D577BE-DC24-4D33-B5D5-792C0C7CD0E5}"/>
            </a:ext>
          </a:extLst>
        </xdr:cNvPr>
        <xdr:cNvSpPr/>
      </xdr:nvSpPr>
      <xdr:spPr>
        <a:xfrm>
          <a:off x="11231880" y="1391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9BC59FB-D8AF-4CEB-810D-F0D5E2462A7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BABE7F4-8280-450E-83ED-21E9F6CAC04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4A9BFF4-A6D4-4F0B-907D-E0F3EB7B7D0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EC137D68-974B-46C9-A4ED-239D74D3381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47C8F51-DCA7-4BFD-A922-C30381142B3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68" name="楕円 567">
          <a:extLst>
            <a:ext uri="{FF2B5EF4-FFF2-40B4-BE49-F238E27FC236}">
              <a16:creationId xmlns:a16="http://schemas.microsoft.com/office/drawing/2014/main" id="{C6330514-F465-4E6B-BDD2-F053184E11BB}"/>
            </a:ext>
          </a:extLst>
        </xdr:cNvPr>
        <xdr:cNvSpPr/>
      </xdr:nvSpPr>
      <xdr:spPr>
        <a:xfrm>
          <a:off x="14325600" y="135699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D980BFE6-0F52-4F86-AB41-6164321D1588}"/>
            </a:ext>
          </a:extLst>
        </xdr:cNvPr>
        <xdr:cNvSpPr txBox="1"/>
      </xdr:nvSpPr>
      <xdr:spPr>
        <a:xfrm>
          <a:off x="144145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129358</xdr:rowOff>
    </xdr:from>
    <xdr:to>
      <xdr:col>81</xdr:col>
      <xdr:colOff>101600</xdr:colOff>
      <xdr:row>81</xdr:row>
      <xdr:rowOff>59508</xdr:rowOff>
    </xdr:to>
    <xdr:sp macro="" textlink="">
      <xdr:nvSpPr>
        <xdr:cNvPr id="570" name="楕円 569">
          <a:extLst>
            <a:ext uri="{FF2B5EF4-FFF2-40B4-BE49-F238E27FC236}">
              <a16:creationId xmlns:a16="http://schemas.microsoft.com/office/drawing/2014/main" id="{FDD5EA96-AACF-404B-9DCA-E6C4F4DF23DB}"/>
            </a:ext>
          </a:extLst>
        </xdr:cNvPr>
        <xdr:cNvSpPr/>
      </xdr:nvSpPr>
      <xdr:spPr>
        <a:xfrm>
          <a:off x="13578840" y="13540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8708</xdr:rowOff>
    </xdr:from>
    <xdr:to>
      <xdr:col>85</xdr:col>
      <xdr:colOff>127000</xdr:colOff>
      <xdr:row>81</xdr:row>
      <xdr:rowOff>38100</xdr:rowOff>
    </xdr:to>
    <xdr:cxnSp macro="">
      <xdr:nvCxnSpPr>
        <xdr:cNvPr id="571" name="直線コネクタ 570">
          <a:extLst>
            <a:ext uri="{FF2B5EF4-FFF2-40B4-BE49-F238E27FC236}">
              <a16:creationId xmlns:a16="http://schemas.microsoft.com/office/drawing/2014/main" id="{DAA3DC26-B45D-4992-B6E9-DF2277741727}"/>
            </a:ext>
          </a:extLst>
        </xdr:cNvPr>
        <xdr:cNvCxnSpPr/>
      </xdr:nvCxnSpPr>
      <xdr:spPr>
        <a:xfrm>
          <a:off x="13629640" y="13587548"/>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95069</xdr:rowOff>
    </xdr:from>
    <xdr:to>
      <xdr:col>76</xdr:col>
      <xdr:colOff>165100</xdr:colOff>
      <xdr:row>81</xdr:row>
      <xdr:rowOff>25219</xdr:rowOff>
    </xdr:to>
    <xdr:sp macro="" textlink="">
      <xdr:nvSpPr>
        <xdr:cNvPr id="572" name="楕円 571">
          <a:extLst>
            <a:ext uri="{FF2B5EF4-FFF2-40B4-BE49-F238E27FC236}">
              <a16:creationId xmlns:a16="http://schemas.microsoft.com/office/drawing/2014/main" id="{48829C2B-87A7-4C8F-ABB2-690EDC93B299}"/>
            </a:ext>
          </a:extLst>
        </xdr:cNvPr>
        <xdr:cNvSpPr/>
      </xdr:nvSpPr>
      <xdr:spPr>
        <a:xfrm>
          <a:off x="12804140" y="13506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145869</xdr:rowOff>
    </xdr:from>
    <xdr:to>
      <xdr:col>81</xdr:col>
      <xdr:colOff>50800</xdr:colOff>
      <xdr:row>81</xdr:row>
      <xdr:rowOff>8708</xdr:rowOff>
    </xdr:to>
    <xdr:cxnSp macro="">
      <xdr:nvCxnSpPr>
        <xdr:cNvPr id="573" name="直線コネクタ 572">
          <a:extLst>
            <a:ext uri="{FF2B5EF4-FFF2-40B4-BE49-F238E27FC236}">
              <a16:creationId xmlns:a16="http://schemas.microsoft.com/office/drawing/2014/main" id="{62000BE1-74B1-4953-938F-8FE4821B4E14}"/>
            </a:ext>
          </a:extLst>
        </xdr:cNvPr>
        <xdr:cNvCxnSpPr/>
      </xdr:nvCxnSpPr>
      <xdr:spPr>
        <a:xfrm>
          <a:off x="12854940" y="13557069"/>
          <a:ext cx="7747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65677</xdr:rowOff>
    </xdr:from>
    <xdr:to>
      <xdr:col>72</xdr:col>
      <xdr:colOff>38100</xdr:colOff>
      <xdr:row>80</xdr:row>
      <xdr:rowOff>167277</xdr:rowOff>
    </xdr:to>
    <xdr:sp macro="" textlink="">
      <xdr:nvSpPr>
        <xdr:cNvPr id="574" name="楕円 573">
          <a:extLst>
            <a:ext uri="{FF2B5EF4-FFF2-40B4-BE49-F238E27FC236}">
              <a16:creationId xmlns:a16="http://schemas.microsoft.com/office/drawing/2014/main" id="{EEB20880-B055-4731-A339-8E22618C36B4}"/>
            </a:ext>
          </a:extLst>
        </xdr:cNvPr>
        <xdr:cNvSpPr/>
      </xdr:nvSpPr>
      <xdr:spPr>
        <a:xfrm>
          <a:off x="12029440" y="134768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116477</xdr:rowOff>
    </xdr:from>
    <xdr:to>
      <xdr:col>76</xdr:col>
      <xdr:colOff>114300</xdr:colOff>
      <xdr:row>80</xdr:row>
      <xdr:rowOff>145869</xdr:rowOff>
    </xdr:to>
    <xdr:cxnSp macro="">
      <xdr:nvCxnSpPr>
        <xdr:cNvPr id="575" name="直線コネクタ 574">
          <a:extLst>
            <a:ext uri="{FF2B5EF4-FFF2-40B4-BE49-F238E27FC236}">
              <a16:creationId xmlns:a16="http://schemas.microsoft.com/office/drawing/2014/main" id="{FAE410A8-ED0D-4A9A-B4A6-86AD10D7308E}"/>
            </a:ext>
          </a:extLst>
        </xdr:cNvPr>
        <xdr:cNvCxnSpPr/>
      </xdr:nvCxnSpPr>
      <xdr:spPr>
        <a:xfrm>
          <a:off x="12072620" y="13527677"/>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91802</xdr:rowOff>
    </xdr:from>
    <xdr:to>
      <xdr:col>67</xdr:col>
      <xdr:colOff>101600</xdr:colOff>
      <xdr:row>81</xdr:row>
      <xdr:rowOff>21952</xdr:rowOff>
    </xdr:to>
    <xdr:sp macro="" textlink="">
      <xdr:nvSpPr>
        <xdr:cNvPr id="576" name="楕円 575">
          <a:extLst>
            <a:ext uri="{FF2B5EF4-FFF2-40B4-BE49-F238E27FC236}">
              <a16:creationId xmlns:a16="http://schemas.microsoft.com/office/drawing/2014/main" id="{9A105E9B-7C7F-4A49-A513-8D5383113B04}"/>
            </a:ext>
          </a:extLst>
        </xdr:cNvPr>
        <xdr:cNvSpPr/>
      </xdr:nvSpPr>
      <xdr:spPr>
        <a:xfrm>
          <a:off x="11231880" y="13503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116477</xdr:rowOff>
    </xdr:from>
    <xdr:to>
      <xdr:col>71</xdr:col>
      <xdr:colOff>177800</xdr:colOff>
      <xdr:row>80</xdr:row>
      <xdr:rowOff>142602</xdr:rowOff>
    </xdr:to>
    <xdr:cxnSp macro="">
      <xdr:nvCxnSpPr>
        <xdr:cNvPr id="577" name="直線コネクタ 576">
          <a:extLst>
            <a:ext uri="{FF2B5EF4-FFF2-40B4-BE49-F238E27FC236}">
              <a16:creationId xmlns:a16="http://schemas.microsoft.com/office/drawing/2014/main" id="{2AC7BEE0-5A7B-43AD-B8C7-3B4417C17E50}"/>
            </a:ext>
          </a:extLst>
        </xdr:cNvPr>
        <xdr:cNvCxnSpPr/>
      </xdr:nvCxnSpPr>
      <xdr:spPr>
        <a:xfrm flipV="1">
          <a:off x="11282680" y="13527677"/>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578" name="n_1aveValue【消防施設】&#10;有形固定資産減価償却率">
          <a:extLst>
            <a:ext uri="{FF2B5EF4-FFF2-40B4-BE49-F238E27FC236}">
              <a16:creationId xmlns:a16="http://schemas.microsoft.com/office/drawing/2014/main" id="{F56298BD-0DC7-4095-B4CF-1E01CCA18CF6}"/>
            </a:ext>
          </a:extLst>
        </xdr:cNvPr>
        <xdr:cNvSpPr txBox="1"/>
      </xdr:nvSpPr>
      <xdr:spPr>
        <a:xfrm>
          <a:off x="1343724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579" name="n_2aveValue【消防施設】&#10;有形固定資産減価償却率">
          <a:extLst>
            <a:ext uri="{FF2B5EF4-FFF2-40B4-BE49-F238E27FC236}">
              <a16:creationId xmlns:a16="http://schemas.microsoft.com/office/drawing/2014/main" id="{F7979793-E654-4054-9E21-D430BEF2A420}"/>
            </a:ext>
          </a:extLst>
        </xdr:cNvPr>
        <xdr:cNvSpPr txBox="1"/>
      </xdr:nvSpPr>
      <xdr:spPr>
        <a:xfrm>
          <a:off x="12675244" y="1401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80" name="n_3aveValue【消防施設】&#10;有形固定資産減価償却率">
          <a:extLst>
            <a:ext uri="{FF2B5EF4-FFF2-40B4-BE49-F238E27FC236}">
              <a16:creationId xmlns:a16="http://schemas.microsoft.com/office/drawing/2014/main" id="{F020CFFA-7E4B-4F1B-8390-077CBB947A46}"/>
            </a:ext>
          </a:extLst>
        </xdr:cNvPr>
        <xdr:cNvSpPr txBox="1"/>
      </xdr:nvSpPr>
      <xdr:spPr>
        <a:xfrm>
          <a:off x="11900544" y="1395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81" name="n_4aveValue【消防施設】&#10;有形固定資産減価償却率">
          <a:extLst>
            <a:ext uri="{FF2B5EF4-FFF2-40B4-BE49-F238E27FC236}">
              <a16:creationId xmlns:a16="http://schemas.microsoft.com/office/drawing/2014/main" id="{4AECDD77-CE94-4456-8CE3-52A49DEFC8D5}"/>
            </a:ext>
          </a:extLst>
        </xdr:cNvPr>
        <xdr:cNvSpPr txBox="1"/>
      </xdr:nvSpPr>
      <xdr:spPr>
        <a:xfrm>
          <a:off x="11102984" y="1399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76035</xdr:rowOff>
    </xdr:from>
    <xdr:ext cx="405111" cy="259045"/>
    <xdr:sp macro="" textlink="">
      <xdr:nvSpPr>
        <xdr:cNvPr id="582" name="n_1mainValue【消防施設】&#10;有形固定資産減価償却率">
          <a:extLst>
            <a:ext uri="{FF2B5EF4-FFF2-40B4-BE49-F238E27FC236}">
              <a16:creationId xmlns:a16="http://schemas.microsoft.com/office/drawing/2014/main" id="{3251C1B6-4FA7-46CF-8FB0-9258D81970FB}"/>
            </a:ext>
          </a:extLst>
        </xdr:cNvPr>
        <xdr:cNvSpPr txBox="1"/>
      </xdr:nvSpPr>
      <xdr:spPr>
        <a:xfrm>
          <a:off x="13437244" y="1331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41746</xdr:rowOff>
    </xdr:from>
    <xdr:ext cx="405111" cy="259045"/>
    <xdr:sp macro="" textlink="">
      <xdr:nvSpPr>
        <xdr:cNvPr id="583" name="n_2mainValue【消防施設】&#10;有形固定資産減価償却率">
          <a:extLst>
            <a:ext uri="{FF2B5EF4-FFF2-40B4-BE49-F238E27FC236}">
              <a16:creationId xmlns:a16="http://schemas.microsoft.com/office/drawing/2014/main" id="{909B2492-298F-4AE9-BA8B-5138DE380D61}"/>
            </a:ext>
          </a:extLst>
        </xdr:cNvPr>
        <xdr:cNvSpPr txBox="1"/>
      </xdr:nvSpPr>
      <xdr:spPr>
        <a:xfrm>
          <a:off x="12675244"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12354</xdr:rowOff>
    </xdr:from>
    <xdr:ext cx="405111" cy="259045"/>
    <xdr:sp macro="" textlink="">
      <xdr:nvSpPr>
        <xdr:cNvPr id="584" name="n_3mainValue【消防施設】&#10;有形固定資産減価償却率">
          <a:extLst>
            <a:ext uri="{FF2B5EF4-FFF2-40B4-BE49-F238E27FC236}">
              <a16:creationId xmlns:a16="http://schemas.microsoft.com/office/drawing/2014/main" id="{E556EB5B-553C-49E0-AF96-AAABF7621C03}"/>
            </a:ext>
          </a:extLst>
        </xdr:cNvPr>
        <xdr:cNvSpPr txBox="1"/>
      </xdr:nvSpPr>
      <xdr:spPr>
        <a:xfrm>
          <a:off x="11900544" y="1325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38479</xdr:rowOff>
    </xdr:from>
    <xdr:ext cx="405111" cy="259045"/>
    <xdr:sp macro="" textlink="">
      <xdr:nvSpPr>
        <xdr:cNvPr id="585" name="n_4mainValue【消防施設】&#10;有形固定資産減価償却率">
          <a:extLst>
            <a:ext uri="{FF2B5EF4-FFF2-40B4-BE49-F238E27FC236}">
              <a16:creationId xmlns:a16="http://schemas.microsoft.com/office/drawing/2014/main" id="{51EFAC82-E61E-4D48-9638-6710A7B5C606}"/>
            </a:ext>
          </a:extLst>
        </xdr:cNvPr>
        <xdr:cNvSpPr txBox="1"/>
      </xdr:nvSpPr>
      <xdr:spPr>
        <a:xfrm>
          <a:off x="11102984" y="132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8D25C024-941B-4676-8FE9-97108089984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C39AE2E5-53C7-41A5-8095-A69903FFFDAE}"/>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5643DEA-D983-4A3A-8C9B-4F5A8DF24CE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83C1BD8F-4284-4C39-AE84-1C03B2063A7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D4298F39-CBE0-4CF8-AF79-8B1353F1F03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B81A0919-5C63-4886-A462-BB14FBDEA87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43CA06DC-9B58-4F5D-8DF5-35C292E4759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E43C90C-EBAF-4688-AF18-B1D67CF0194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4B51A9E6-53CB-4A5E-AEB6-86F236FBD5C2}"/>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89D3710-34CC-45B8-8546-D67270EE908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6" name="直線コネクタ 595">
          <a:extLst>
            <a:ext uri="{FF2B5EF4-FFF2-40B4-BE49-F238E27FC236}">
              <a16:creationId xmlns:a16="http://schemas.microsoft.com/office/drawing/2014/main" id="{7DDB8BFC-6C05-4C2D-9F45-EA975902229D}"/>
            </a:ext>
          </a:extLst>
        </xdr:cNvPr>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7" name="テキスト ボックス 596">
          <a:extLst>
            <a:ext uri="{FF2B5EF4-FFF2-40B4-BE49-F238E27FC236}">
              <a16:creationId xmlns:a16="http://schemas.microsoft.com/office/drawing/2014/main" id="{DA88B52D-5C09-453C-97BC-E1547AEDBC3F}"/>
            </a:ext>
          </a:extLst>
        </xdr:cNvPr>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821F92DF-B8EA-4866-9F7B-AF31D0DE181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7EBBDC53-3635-4168-8C92-4B0AB2F9B031}"/>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0" name="直線コネクタ 599">
          <a:extLst>
            <a:ext uri="{FF2B5EF4-FFF2-40B4-BE49-F238E27FC236}">
              <a16:creationId xmlns:a16="http://schemas.microsoft.com/office/drawing/2014/main" id="{D9EE7113-9F77-4568-A60A-CA7E89154288}"/>
            </a:ext>
          </a:extLst>
        </xdr:cNvPr>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1" name="テキスト ボックス 600">
          <a:extLst>
            <a:ext uri="{FF2B5EF4-FFF2-40B4-BE49-F238E27FC236}">
              <a16:creationId xmlns:a16="http://schemas.microsoft.com/office/drawing/2014/main" id="{32A5471B-28D1-4884-8141-543AD3AF7073}"/>
            </a:ext>
          </a:extLst>
        </xdr:cNvPr>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FD44F1D6-0615-4093-9290-BF5D6A5FDE41}"/>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EE3A55B8-1E46-42EF-BD40-EB49C39C1E6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98812F05-663D-432B-8675-165EBF24F7A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5" name="直線コネクタ 604">
          <a:extLst>
            <a:ext uri="{FF2B5EF4-FFF2-40B4-BE49-F238E27FC236}">
              <a16:creationId xmlns:a16="http://schemas.microsoft.com/office/drawing/2014/main" id="{D730BDC5-2F7A-4841-8A74-3770A103B1F1}"/>
            </a:ext>
          </a:extLst>
        </xdr:cNvPr>
        <xdr:cNvCxnSpPr/>
      </xdr:nvCxnSpPr>
      <xdr:spPr>
        <a:xfrm flipV="1">
          <a:off x="19509104" y="13063537"/>
          <a:ext cx="0" cy="1277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6" name="【消防施設】&#10;一人当たり面積最小値テキスト">
          <a:extLst>
            <a:ext uri="{FF2B5EF4-FFF2-40B4-BE49-F238E27FC236}">
              <a16:creationId xmlns:a16="http://schemas.microsoft.com/office/drawing/2014/main" id="{032A0F4C-ADE0-4423-BDC6-377C6C04A874}"/>
            </a:ext>
          </a:extLst>
        </xdr:cNvPr>
        <xdr:cNvSpPr txBox="1"/>
      </xdr:nvSpPr>
      <xdr:spPr>
        <a:xfrm>
          <a:off x="19547840" y="143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7" name="直線コネクタ 606">
          <a:extLst>
            <a:ext uri="{FF2B5EF4-FFF2-40B4-BE49-F238E27FC236}">
              <a16:creationId xmlns:a16="http://schemas.microsoft.com/office/drawing/2014/main" id="{D8DD33F2-1695-464F-B9D9-4752191254DE}"/>
            </a:ext>
          </a:extLst>
        </xdr:cNvPr>
        <xdr:cNvCxnSpPr/>
      </xdr:nvCxnSpPr>
      <xdr:spPr>
        <a:xfrm>
          <a:off x="19443700" y="14341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8" name="【消防施設】&#10;一人当たり面積最大値テキスト">
          <a:extLst>
            <a:ext uri="{FF2B5EF4-FFF2-40B4-BE49-F238E27FC236}">
              <a16:creationId xmlns:a16="http://schemas.microsoft.com/office/drawing/2014/main" id="{5C2DF928-D8B6-49AD-92E8-114E0F80D5D6}"/>
            </a:ext>
          </a:extLst>
        </xdr:cNvPr>
        <xdr:cNvSpPr txBox="1"/>
      </xdr:nvSpPr>
      <xdr:spPr>
        <a:xfrm>
          <a:off x="19547840" y="128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9" name="直線コネクタ 608">
          <a:extLst>
            <a:ext uri="{FF2B5EF4-FFF2-40B4-BE49-F238E27FC236}">
              <a16:creationId xmlns:a16="http://schemas.microsoft.com/office/drawing/2014/main" id="{2638EA58-71C4-4E28-BE2F-20EA29D947C4}"/>
            </a:ext>
          </a:extLst>
        </xdr:cNvPr>
        <xdr:cNvCxnSpPr/>
      </xdr:nvCxnSpPr>
      <xdr:spPr>
        <a:xfrm>
          <a:off x="19443700" y="13063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10" name="【消防施設】&#10;一人当たり面積平均値テキスト">
          <a:extLst>
            <a:ext uri="{FF2B5EF4-FFF2-40B4-BE49-F238E27FC236}">
              <a16:creationId xmlns:a16="http://schemas.microsoft.com/office/drawing/2014/main" id="{2C385579-1514-4619-B6F6-749BC85DAA72}"/>
            </a:ext>
          </a:extLst>
        </xdr:cNvPr>
        <xdr:cNvSpPr txBox="1"/>
      </xdr:nvSpPr>
      <xdr:spPr>
        <a:xfrm>
          <a:off x="19547840" y="1397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1" name="フローチャート: 判断 610">
          <a:extLst>
            <a:ext uri="{FF2B5EF4-FFF2-40B4-BE49-F238E27FC236}">
              <a16:creationId xmlns:a16="http://schemas.microsoft.com/office/drawing/2014/main" id="{93EFBA13-BD48-42F3-8272-7C95070E39FA}"/>
            </a:ext>
          </a:extLst>
        </xdr:cNvPr>
        <xdr:cNvSpPr/>
      </xdr:nvSpPr>
      <xdr:spPr>
        <a:xfrm>
          <a:off x="19458940" y="141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12" name="フローチャート: 判断 611">
          <a:extLst>
            <a:ext uri="{FF2B5EF4-FFF2-40B4-BE49-F238E27FC236}">
              <a16:creationId xmlns:a16="http://schemas.microsoft.com/office/drawing/2014/main" id="{52064892-FED3-48A1-A438-591242C8E3F5}"/>
            </a:ext>
          </a:extLst>
        </xdr:cNvPr>
        <xdr:cNvSpPr/>
      </xdr:nvSpPr>
      <xdr:spPr>
        <a:xfrm>
          <a:off x="18735040" y="14126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13" name="フローチャート: 判断 612">
          <a:extLst>
            <a:ext uri="{FF2B5EF4-FFF2-40B4-BE49-F238E27FC236}">
              <a16:creationId xmlns:a16="http://schemas.microsoft.com/office/drawing/2014/main" id="{2105CA91-350F-4480-A529-9E31FBB0E1D4}"/>
            </a:ext>
          </a:extLst>
        </xdr:cNvPr>
        <xdr:cNvSpPr/>
      </xdr:nvSpPr>
      <xdr:spPr>
        <a:xfrm>
          <a:off x="17937480" y="14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14" name="フローチャート: 判断 613">
          <a:extLst>
            <a:ext uri="{FF2B5EF4-FFF2-40B4-BE49-F238E27FC236}">
              <a16:creationId xmlns:a16="http://schemas.microsoft.com/office/drawing/2014/main" id="{C92A1A80-089F-4071-A5D5-346DBE622077}"/>
            </a:ext>
          </a:extLst>
        </xdr:cNvPr>
        <xdr:cNvSpPr/>
      </xdr:nvSpPr>
      <xdr:spPr>
        <a:xfrm>
          <a:off x="17162780" y="14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15" name="フローチャート: 判断 614">
          <a:extLst>
            <a:ext uri="{FF2B5EF4-FFF2-40B4-BE49-F238E27FC236}">
              <a16:creationId xmlns:a16="http://schemas.microsoft.com/office/drawing/2014/main" id="{52DAC233-2897-4268-BD0C-162E238ECD06}"/>
            </a:ext>
          </a:extLst>
        </xdr:cNvPr>
        <xdr:cNvSpPr/>
      </xdr:nvSpPr>
      <xdr:spPr>
        <a:xfrm>
          <a:off x="16388080" y="14083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527BDC9F-B978-4A32-9BF3-BBDFED9BC4C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8B72C09-7F88-41E0-B8E4-847EDDFD6E6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09AA3EC-0AE6-4B72-9D48-84444FE69F0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8010FD4-6F95-416E-8D6A-385251F3678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F531A768-55F3-479B-88A9-8875E9925DB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21" name="楕円 620">
          <a:extLst>
            <a:ext uri="{FF2B5EF4-FFF2-40B4-BE49-F238E27FC236}">
              <a16:creationId xmlns:a16="http://schemas.microsoft.com/office/drawing/2014/main" id="{601E466B-5E8B-4207-B511-30502E7C7701}"/>
            </a:ext>
          </a:extLst>
        </xdr:cNvPr>
        <xdr:cNvSpPr/>
      </xdr:nvSpPr>
      <xdr:spPr>
        <a:xfrm>
          <a:off x="1945894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622" name="【消防施設】&#10;一人当たり面積該当値テキスト">
          <a:extLst>
            <a:ext uri="{FF2B5EF4-FFF2-40B4-BE49-F238E27FC236}">
              <a16:creationId xmlns:a16="http://schemas.microsoft.com/office/drawing/2014/main" id="{6DAA9D31-A4C1-4DDE-B9F0-2A2D677A0633}"/>
            </a:ext>
          </a:extLst>
        </xdr:cNvPr>
        <xdr:cNvSpPr txBox="1"/>
      </xdr:nvSpPr>
      <xdr:spPr>
        <a:xfrm>
          <a:off x="19547840"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63309</xdr:rowOff>
    </xdr:from>
    <xdr:to>
      <xdr:col>112</xdr:col>
      <xdr:colOff>38100</xdr:colOff>
      <xdr:row>84</xdr:row>
      <xdr:rowOff>164909</xdr:rowOff>
    </xdr:to>
    <xdr:sp macro="" textlink="">
      <xdr:nvSpPr>
        <xdr:cNvPr id="623" name="楕円 622">
          <a:extLst>
            <a:ext uri="{FF2B5EF4-FFF2-40B4-BE49-F238E27FC236}">
              <a16:creationId xmlns:a16="http://schemas.microsoft.com/office/drawing/2014/main" id="{58CB7C95-21D0-4CDE-B043-6FE97231680C}"/>
            </a:ext>
          </a:extLst>
        </xdr:cNvPr>
        <xdr:cNvSpPr/>
      </xdr:nvSpPr>
      <xdr:spPr>
        <a:xfrm>
          <a:off x="18735040" y="14145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114109</xdr:rowOff>
    </xdr:to>
    <xdr:cxnSp macro="">
      <xdr:nvCxnSpPr>
        <xdr:cNvPr id="624" name="直線コネクタ 623">
          <a:extLst>
            <a:ext uri="{FF2B5EF4-FFF2-40B4-BE49-F238E27FC236}">
              <a16:creationId xmlns:a16="http://schemas.microsoft.com/office/drawing/2014/main" id="{6CC8CF26-5B3A-44C7-BF60-C8A13B1BF2CF}"/>
            </a:ext>
          </a:extLst>
        </xdr:cNvPr>
        <xdr:cNvCxnSpPr/>
      </xdr:nvCxnSpPr>
      <xdr:spPr>
        <a:xfrm flipV="1">
          <a:off x="18778220" y="14193012"/>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66739</xdr:rowOff>
    </xdr:from>
    <xdr:to>
      <xdr:col>107</xdr:col>
      <xdr:colOff>101600</xdr:colOff>
      <xdr:row>84</xdr:row>
      <xdr:rowOff>168339</xdr:rowOff>
    </xdr:to>
    <xdr:sp macro="" textlink="">
      <xdr:nvSpPr>
        <xdr:cNvPr id="625" name="楕円 624">
          <a:extLst>
            <a:ext uri="{FF2B5EF4-FFF2-40B4-BE49-F238E27FC236}">
              <a16:creationId xmlns:a16="http://schemas.microsoft.com/office/drawing/2014/main" id="{9012E317-F37F-4AF5-9C04-627E7413DD72}"/>
            </a:ext>
          </a:extLst>
        </xdr:cNvPr>
        <xdr:cNvSpPr/>
      </xdr:nvSpPr>
      <xdr:spPr>
        <a:xfrm>
          <a:off x="17937480" y="1414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114109</xdr:rowOff>
    </xdr:from>
    <xdr:to>
      <xdr:col>111</xdr:col>
      <xdr:colOff>177800</xdr:colOff>
      <xdr:row>84</xdr:row>
      <xdr:rowOff>117539</xdr:rowOff>
    </xdr:to>
    <xdr:cxnSp macro="">
      <xdr:nvCxnSpPr>
        <xdr:cNvPr id="626" name="直線コネクタ 625">
          <a:extLst>
            <a:ext uri="{FF2B5EF4-FFF2-40B4-BE49-F238E27FC236}">
              <a16:creationId xmlns:a16="http://schemas.microsoft.com/office/drawing/2014/main" id="{FE0C8358-0068-43E1-A655-AD2F473C7D86}"/>
            </a:ext>
          </a:extLst>
        </xdr:cNvPr>
        <xdr:cNvCxnSpPr/>
      </xdr:nvCxnSpPr>
      <xdr:spPr>
        <a:xfrm flipV="1">
          <a:off x="17988280" y="14195869"/>
          <a:ext cx="78994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65596</xdr:rowOff>
    </xdr:from>
    <xdr:to>
      <xdr:col>102</xdr:col>
      <xdr:colOff>165100</xdr:colOff>
      <xdr:row>84</xdr:row>
      <xdr:rowOff>167196</xdr:rowOff>
    </xdr:to>
    <xdr:sp macro="" textlink="">
      <xdr:nvSpPr>
        <xdr:cNvPr id="627" name="楕円 626">
          <a:extLst>
            <a:ext uri="{FF2B5EF4-FFF2-40B4-BE49-F238E27FC236}">
              <a16:creationId xmlns:a16="http://schemas.microsoft.com/office/drawing/2014/main" id="{04772262-C3C5-4B50-9408-8355F536D8E4}"/>
            </a:ext>
          </a:extLst>
        </xdr:cNvPr>
        <xdr:cNvSpPr/>
      </xdr:nvSpPr>
      <xdr:spPr>
        <a:xfrm>
          <a:off x="17162780" y="141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116396</xdr:rowOff>
    </xdr:from>
    <xdr:to>
      <xdr:col>107</xdr:col>
      <xdr:colOff>50800</xdr:colOff>
      <xdr:row>84</xdr:row>
      <xdr:rowOff>117539</xdr:rowOff>
    </xdr:to>
    <xdr:cxnSp macro="">
      <xdr:nvCxnSpPr>
        <xdr:cNvPr id="628" name="直線コネクタ 627">
          <a:extLst>
            <a:ext uri="{FF2B5EF4-FFF2-40B4-BE49-F238E27FC236}">
              <a16:creationId xmlns:a16="http://schemas.microsoft.com/office/drawing/2014/main" id="{E9B48831-102F-450B-9D1D-FBC594E78D26}"/>
            </a:ext>
          </a:extLst>
        </xdr:cNvPr>
        <xdr:cNvCxnSpPr/>
      </xdr:nvCxnSpPr>
      <xdr:spPr>
        <a:xfrm>
          <a:off x="17213580" y="14198156"/>
          <a:ext cx="7747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118174</xdr:rowOff>
    </xdr:from>
    <xdr:to>
      <xdr:col>98</xdr:col>
      <xdr:colOff>38100</xdr:colOff>
      <xdr:row>83</xdr:row>
      <xdr:rowOff>48324</xdr:rowOff>
    </xdr:to>
    <xdr:sp macro="" textlink="">
      <xdr:nvSpPr>
        <xdr:cNvPr id="629" name="楕円 628">
          <a:extLst>
            <a:ext uri="{FF2B5EF4-FFF2-40B4-BE49-F238E27FC236}">
              <a16:creationId xmlns:a16="http://schemas.microsoft.com/office/drawing/2014/main" id="{DC6734A1-E0F4-49C7-8101-2680781EEE59}"/>
            </a:ext>
          </a:extLst>
        </xdr:cNvPr>
        <xdr:cNvSpPr/>
      </xdr:nvSpPr>
      <xdr:spPr>
        <a:xfrm>
          <a:off x="16388080" y="13864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168974</xdr:rowOff>
    </xdr:from>
    <xdr:to>
      <xdr:col>102</xdr:col>
      <xdr:colOff>114300</xdr:colOff>
      <xdr:row>84</xdr:row>
      <xdr:rowOff>116396</xdr:rowOff>
    </xdr:to>
    <xdr:cxnSp macro="">
      <xdr:nvCxnSpPr>
        <xdr:cNvPr id="630" name="直線コネクタ 629">
          <a:extLst>
            <a:ext uri="{FF2B5EF4-FFF2-40B4-BE49-F238E27FC236}">
              <a16:creationId xmlns:a16="http://schemas.microsoft.com/office/drawing/2014/main" id="{4B837609-3EA5-4DE9-9037-CD4846F8C0C3}"/>
            </a:ext>
          </a:extLst>
        </xdr:cNvPr>
        <xdr:cNvCxnSpPr/>
      </xdr:nvCxnSpPr>
      <xdr:spPr>
        <a:xfrm>
          <a:off x="16431260" y="13915454"/>
          <a:ext cx="78232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31" name="n_1aveValue【消防施設】&#10;一人当たり面積">
          <a:extLst>
            <a:ext uri="{FF2B5EF4-FFF2-40B4-BE49-F238E27FC236}">
              <a16:creationId xmlns:a16="http://schemas.microsoft.com/office/drawing/2014/main" id="{0141542C-3BB7-4334-8701-33A8362ABBB9}"/>
            </a:ext>
          </a:extLst>
        </xdr:cNvPr>
        <xdr:cNvSpPr txBox="1"/>
      </xdr:nvSpPr>
      <xdr:spPr>
        <a:xfrm>
          <a:off x="18561127" y="1390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32" name="n_2aveValue【消防施設】&#10;一人当たり面積">
          <a:extLst>
            <a:ext uri="{FF2B5EF4-FFF2-40B4-BE49-F238E27FC236}">
              <a16:creationId xmlns:a16="http://schemas.microsoft.com/office/drawing/2014/main" id="{BA315F94-106E-4399-8FE4-0FC896E2AE47}"/>
            </a:ext>
          </a:extLst>
        </xdr:cNvPr>
        <xdr:cNvSpPr txBox="1"/>
      </xdr:nvSpPr>
      <xdr:spPr>
        <a:xfrm>
          <a:off x="17776267" y="1390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33" name="n_3aveValue【消防施設】&#10;一人当たり面積">
          <a:extLst>
            <a:ext uri="{FF2B5EF4-FFF2-40B4-BE49-F238E27FC236}">
              <a16:creationId xmlns:a16="http://schemas.microsoft.com/office/drawing/2014/main" id="{AA483B3E-BF2D-4988-9E81-50F6166970CE}"/>
            </a:ext>
          </a:extLst>
        </xdr:cNvPr>
        <xdr:cNvSpPr txBox="1"/>
      </xdr:nvSpPr>
      <xdr:spPr>
        <a:xfrm>
          <a:off x="17001567" y="138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634" name="n_4aveValue【消防施設】&#10;一人当たり面積">
          <a:extLst>
            <a:ext uri="{FF2B5EF4-FFF2-40B4-BE49-F238E27FC236}">
              <a16:creationId xmlns:a16="http://schemas.microsoft.com/office/drawing/2014/main" id="{C5746F0C-E8E0-4EF4-8994-8B650D46C0CF}"/>
            </a:ext>
          </a:extLst>
        </xdr:cNvPr>
        <xdr:cNvSpPr txBox="1"/>
      </xdr:nvSpPr>
      <xdr:spPr>
        <a:xfrm>
          <a:off x="16226867" y="141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156036</xdr:rowOff>
    </xdr:from>
    <xdr:ext cx="469744" cy="259045"/>
    <xdr:sp macro="" textlink="">
      <xdr:nvSpPr>
        <xdr:cNvPr id="635" name="n_1mainValue【消防施設】&#10;一人当たり面積">
          <a:extLst>
            <a:ext uri="{FF2B5EF4-FFF2-40B4-BE49-F238E27FC236}">
              <a16:creationId xmlns:a16="http://schemas.microsoft.com/office/drawing/2014/main" id="{D9EA75C9-AF29-4A36-94E3-0916F6033673}"/>
            </a:ext>
          </a:extLst>
        </xdr:cNvPr>
        <xdr:cNvSpPr txBox="1"/>
      </xdr:nvSpPr>
      <xdr:spPr>
        <a:xfrm>
          <a:off x="18561127" y="142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159466</xdr:rowOff>
    </xdr:from>
    <xdr:ext cx="469744" cy="259045"/>
    <xdr:sp macro="" textlink="">
      <xdr:nvSpPr>
        <xdr:cNvPr id="636" name="n_2mainValue【消防施設】&#10;一人当たり面積">
          <a:extLst>
            <a:ext uri="{FF2B5EF4-FFF2-40B4-BE49-F238E27FC236}">
              <a16:creationId xmlns:a16="http://schemas.microsoft.com/office/drawing/2014/main" id="{6D02D1E2-9221-4C43-80BB-01928E6171E7}"/>
            </a:ext>
          </a:extLst>
        </xdr:cNvPr>
        <xdr:cNvSpPr txBox="1"/>
      </xdr:nvSpPr>
      <xdr:spPr>
        <a:xfrm>
          <a:off x="17776267" y="1424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158323</xdr:rowOff>
    </xdr:from>
    <xdr:ext cx="469744" cy="259045"/>
    <xdr:sp macro="" textlink="">
      <xdr:nvSpPr>
        <xdr:cNvPr id="637" name="n_3mainValue【消防施設】&#10;一人当たり面積">
          <a:extLst>
            <a:ext uri="{FF2B5EF4-FFF2-40B4-BE49-F238E27FC236}">
              <a16:creationId xmlns:a16="http://schemas.microsoft.com/office/drawing/2014/main" id="{8547929B-7589-4E49-BBE0-E33DDFF922F7}"/>
            </a:ext>
          </a:extLst>
        </xdr:cNvPr>
        <xdr:cNvSpPr txBox="1"/>
      </xdr:nvSpPr>
      <xdr:spPr>
        <a:xfrm>
          <a:off x="17001567" y="1424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64851</xdr:rowOff>
    </xdr:from>
    <xdr:ext cx="469744" cy="259045"/>
    <xdr:sp macro="" textlink="">
      <xdr:nvSpPr>
        <xdr:cNvPr id="638" name="n_4mainValue【消防施設】&#10;一人当たり面積">
          <a:extLst>
            <a:ext uri="{FF2B5EF4-FFF2-40B4-BE49-F238E27FC236}">
              <a16:creationId xmlns:a16="http://schemas.microsoft.com/office/drawing/2014/main" id="{0A014B7D-BF9D-4B69-87E7-3D6580AE2E6D}"/>
            </a:ext>
          </a:extLst>
        </xdr:cNvPr>
        <xdr:cNvSpPr txBox="1"/>
      </xdr:nvSpPr>
      <xdr:spPr>
        <a:xfrm>
          <a:off x="16226867" y="136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CD29665A-837A-418C-9382-2D6FA848028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91E8FDD1-346F-41B8-9B62-1123ED08EDD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B1A659C5-572A-4DF8-A614-9D01E82B267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800F7F79-DDF8-4859-9AFB-34ECDD6C9F7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7A7ECF97-4C53-43CB-AA06-D950E30967A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691E8D82-AB66-416E-8CEE-5A15AA5418B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29006270-E6DE-4E52-BA2F-AC4B4AABB78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AC66737C-04EA-469C-8DD3-44B528E0521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BE3B1F8F-A16C-4092-939A-8E880F50702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FA1D57F4-C753-4C9D-9944-B3E4C1AE4DD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ADB64034-1FE3-4E1E-9DEA-C9133187B8F3}"/>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FA3FCC25-008B-4202-B7FC-2546BE8F4F08}"/>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324C6733-D27E-402B-A1CB-4652DB8B7557}"/>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75E88335-860B-41B2-88F1-DA35BCDD400A}"/>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BDD4DB82-4BF5-4613-BEA3-FB623907979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1CD85F57-5AD4-43E9-A864-3CA008C2027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702E39AF-BB29-4CF9-BB6E-C1B44E419B49}"/>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2A88E11F-A058-437E-9202-9B3B7470E061}"/>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463F7FD1-0037-435E-A98E-5F803D3B0BE6}"/>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B024DF71-C664-4A24-B0A9-5EFA46631EF9}"/>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B3548B6D-6900-46D0-AC1C-78018054E1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7BA04FFF-DE4A-40DB-AADD-D5B4D27ED09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6833CB55-58D0-4068-B91C-BCDB4263390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54DAF4F8-5431-4AA4-9969-0AAECC9CF1BD}"/>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庁舎】&#10;有形固定資産減価償却率最小値テキスト">
          <a:extLst>
            <a:ext uri="{FF2B5EF4-FFF2-40B4-BE49-F238E27FC236}">
              <a16:creationId xmlns:a16="http://schemas.microsoft.com/office/drawing/2014/main" id="{DE545288-3537-4B16-A244-1AD2C5624817}"/>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3BD13298-D20A-4E66-AF0A-22C553C22DC2}"/>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庁舎】&#10;有形固定資産減価償却率最大値テキスト">
          <a:extLst>
            <a:ext uri="{FF2B5EF4-FFF2-40B4-BE49-F238E27FC236}">
              <a16:creationId xmlns:a16="http://schemas.microsoft.com/office/drawing/2014/main" id="{54CE1A24-83C3-4506-9BD9-4C9B6B93C6A8}"/>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8D2621B2-241C-4415-8263-4521FEB75ECB}"/>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67" name="【庁舎】&#10;有形固定資産減価償却率平均値テキスト">
          <a:extLst>
            <a:ext uri="{FF2B5EF4-FFF2-40B4-BE49-F238E27FC236}">
              <a16:creationId xmlns:a16="http://schemas.microsoft.com/office/drawing/2014/main" id="{FD5CE5EB-FB75-4F8F-8AF6-BBAB9CB3BA3F}"/>
            </a:ext>
          </a:extLst>
        </xdr:cNvPr>
        <xdr:cNvSpPr txBox="1"/>
      </xdr:nvSpPr>
      <xdr:spPr>
        <a:xfrm>
          <a:off x="14414500" y="1763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8" name="フローチャート: 判断 667">
          <a:extLst>
            <a:ext uri="{FF2B5EF4-FFF2-40B4-BE49-F238E27FC236}">
              <a16:creationId xmlns:a16="http://schemas.microsoft.com/office/drawing/2014/main" id="{0EB00E90-9D40-47D1-BC85-2C42B272677E}"/>
            </a:ext>
          </a:extLst>
        </xdr:cNvPr>
        <xdr:cNvSpPr/>
      </xdr:nvSpPr>
      <xdr:spPr>
        <a:xfrm>
          <a:off x="14325600" y="176530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9" name="フローチャート: 判断 668">
          <a:extLst>
            <a:ext uri="{FF2B5EF4-FFF2-40B4-BE49-F238E27FC236}">
              <a16:creationId xmlns:a16="http://schemas.microsoft.com/office/drawing/2014/main" id="{A282717C-0756-4B1B-837D-8090C6DA4D39}"/>
            </a:ext>
          </a:extLst>
        </xdr:cNvPr>
        <xdr:cNvSpPr/>
      </xdr:nvSpPr>
      <xdr:spPr>
        <a:xfrm>
          <a:off x="13578840" y="1745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70" name="フローチャート: 判断 669">
          <a:extLst>
            <a:ext uri="{FF2B5EF4-FFF2-40B4-BE49-F238E27FC236}">
              <a16:creationId xmlns:a16="http://schemas.microsoft.com/office/drawing/2014/main" id="{E6494F76-082E-4115-B5EB-18A72F58E877}"/>
            </a:ext>
          </a:extLst>
        </xdr:cNvPr>
        <xdr:cNvSpPr/>
      </xdr:nvSpPr>
      <xdr:spPr>
        <a:xfrm>
          <a:off x="1280414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71" name="フローチャート: 判断 670">
          <a:extLst>
            <a:ext uri="{FF2B5EF4-FFF2-40B4-BE49-F238E27FC236}">
              <a16:creationId xmlns:a16="http://schemas.microsoft.com/office/drawing/2014/main" id="{BE401767-B2E3-43E9-977D-7041CAA4A0EF}"/>
            </a:ext>
          </a:extLst>
        </xdr:cNvPr>
        <xdr:cNvSpPr/>
      </xdr:nvSpPr>
      <xdr:spPr>
        <a:xfrm>
          <a:off x="12029440" y="17473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72" name="フローチャート: 判断 671">
          <a:extLst>
            <a:ext uri="{FF2B5EF4-FFF2-40B4-BE49-F238E27FC236}">
              <a16:creationId xmlns:a16="http://schemas.microsoft.com/office/drawing/2014/main" id="{35941A27-1163-4343-9192-29FBCA586805}"/>
            </a:ext>
          </a:extLst>
        </xdr:cNvPr>
        <xdr:cNvSpPr/>
      </xdr:nvSpPr>
      <xdr:spPr>
        <a:xfrm>
          <a:off x="1123188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81B1516-BC59-4AFF-9049-D5DA16A1D1E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78CB11E-9541-498F-95C9-64CF62450F7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3DC3575-4B51-47D6-8F8E-FCD6D6ED2A0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381AF82-C6BA-4BBD-95EF-64FF51E6EA3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9A72DF4-84F3-4C9C-9028-E97462B6D64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34289</xdr:rowOff>
    </xdr:from>
    <xdr:to>
      <xdr:col>85</xdr:col>
      <xdr:colOff>177800</xdr:colOff>
      <xdr:row>102</xdr:row>
      <xdr:rowOff>135889</xdr:rowOff>
    </xdr:to>
    <xdr:sp macro="" textlink="">
      <xdr:nvSpPr>
        <xdr:cNvPr id="678" name="楕円 677">
          <a:extLst>
            <a:ext uri="{FF2B5EF4-FFF2-40B4-BE49-F238E27FC236}">
              <a16:creationId xmlns:a16="http://schemas.microsoft.com/office/drawing/2014/main" id="{5C78EF8E-47E9-4108-A0AD-E5AE24ACFF58}"/>
            </a:ext>
          </a:extLst>
        </xdr:cNvPr>
        <xdr:cNvSpPr/>
      </xdr:nvSpPr>
      <xdr:spPr>
        <a:xfrm>
          <a:off x="14325600" y="171335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57166</xdr:rowOff>
    </xdr:from>
    <xdr:ext cx="405111" cy="259045"/>
    <xdr:sp macro="" textlink="">
      <xdr:nvSpPr>
        <xdr:cNvPr id="679" name="【庁舎】&#10;有形固定資産減価償却率該当値テキスト">
          <a:extLst>
            <a:ext uri="{FF2B5EF4-FFF2-40B4-BE49-F238E27FC236}">
              <a16:creationId xmlns:a16="http://schemas.microsoft.com/office/drawing/2014/main" id="{FB46C17C-44FB-4DF7-BA37-91E1C46E49CE}"/>
            </a:ext>
          </a:extLst>
        </xdr:cNvPr>
        <xdr:cNvSpPr txBox="1"/>
      </xdr:nvSpPr>
      <xdr:spPr>
        <a:xfrm>
          <a:off x="14414500" y="16988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8889</xdr:rowOff>
    </xdr:from>
    <xdr:to>
      <xdr:col>81</xdr:col>
      <xdr:colOff>101600</xdr:colOff>
      <xdr:row>102</xdr:row>
      <xdr:rowOff>110489</xdr:rowOff>
    </xdr:to>
    <xdr:sp macro="" textlink="">
      <xdr:nvSpPr>
        <xdr:cNvPr id="680" name="楕円 679">
          <a:extLst>
            <a:ext uri="{FF2B5EF4-FFF2-40B4-BE49-F238E27FC236}">
              <a16:creationId xmlns:a16="http://schemas.microsoft.com/office/drawing/2014/main" id="{2B86AC7F-946B-4329-9E36-CB2D51443399}"/>
            </a:ext>
          </a:extLst>
        </xdr:cNvPr>
        <xdr:cNvSpPr/>
      </xdr:nvSpPr>
      <xdr:spPr>
        <a:xfrm>
          <a:off x="13578840" y="171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59689</xdr:rowOff>
    </xdr:from>
    <xdr:to>
      <xdr:col>85</xdr:col>
      <xdr:colOff>127000</xdr:colOff>
      <xdr:row>102</xdr:row>
      <xdr:rowOff>85089</xdr:rowOff>
    </xdr:to>
    <xdr:cxnSp macro="">
      <xdr:nvCxnSpPr>
        <xdr:cNvPr id="681" name="直線コネクタ 680">
          <a:extLst>
            <a:ext uri="{FF2B5EF4-FFF2-40B4-BE49-F238E27FC236}">
              <a16:creationId xmlns:a16="http://schemas.microsoft.com/office/drawing/2014/main" id="{B0E25192-DA74-4DC9-ACA6-9010AC73E688}"/>
            </a:ext>
          </a:extLst>
        </xdr:cNvPr>
        <xdr:cNvCxnSpPr/>
      </xdr:nvCxnSpPr>
      <xdr:spPr>
        <a:xfrm>
          <a:off x="13629640" y="17158969"/>
          <a:ext cx="7467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154939</xdr:rowOff>
    </xdr:from>
    <xdr:to>
      <xdr:col>76</xdr:col>
      <xdr:colOff>165100</xdr:colOff>
      <xdr:row>102</xdr:row>
      <xdr:rowOff>85089</xdr:rowOff>
    </xdr:to>
    <xdr:sp macro="" textlink="">
      <xdr:nvSpPr>
        <xdr:cNvPr id="682" name="楕円 681">
          <a:extLst>
            <a:ext uri="{FF2B5EF4-FFF2-40B4-BE49-F238E27FC236}">
              <a16:creationId xmlns:a16="http://schemas.microsoft.com/office/drawing/2014/main" id="{CBAEA140-7EEA-493A-8053-D693B66AE2F0}"/>
            </a:ext>
          </a:extLst>
        </xdr:cNvPr>
        <xdr:cNvSpPr/>
      </xdr:nvSpPr>
      <xdr:spPr>
        <a:xfrm>
          <a:off x="12804140" y="17086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34289</xdr:rowOff>
    </xdr:from>
    <xdr:to>
      <xdr:col>81</xdr:col>
      <xdr:colOff>50800</xdr:colOff>
      <xdr:row>102</xdr:row>
      <xdr:rowOff>59689</xdr:rowOff>
    </xdr:to>
    <xdr:cxnSp macro="">
      <xdr:nvCxnSpPr>
        <xdr:cNvPr id="683" name="直線コネクタ 682">
          <a:extLst>
            <a:ext uri="{FF2B5EF4-FFF2-40B4-BE49-F238E27FC236}">
              <a16:creationId xmlns:a16="http://schemas.microsoft.com/office/drawing/2014/main" id="{FE9439E5-10EE-4875-9730-498C8A720524}"/>
            </a:ext>
          </a:extLst>
        </xdr:cNvPr>
        <xdr:cNvCxnSpPr/>
      </xdr:nvCxnSpPr>
      <xdr:spPr>
        <a:xfrm>
          <a:off x="12854940" y="17133569"/>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132080</xdr:rowOff>
    </xdr:from>
    <xdr:to>
      <xdr:col>72</xdr:col>
      <xdr:colOff>38100</xdr:colOff>
      <xdr:row>102</xdr:row>
      <xdr:rowOff>62230</xdr:rowOff>
    </xdr:to>
    <xdr:sp macro="" textlink="">
      <xdr:nvSpPr>
        <xdr:cNvPr id="684" name="楕円 683">
          <a:extLst>
            <a:ext uri="{FF2B5EF4-FFF2-40B4-BE49-F238E27FC236}">
              <a16:creationId xmlns:a16="http://schemas.microsoft.com/office/drawing/2014/main" id="{7690B4B1-10F3-4C1A-84CE-CC8EAC57F726}"/>
            </a:ext>
          </a:extLst>
        </xdr:cNvPr>
        <xdr:cNvSpPr/>
      </xdr:nvSpPr>
      <xdr:spPr>
        <a:xfrm>
          <a:off x="12029440" y="17063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11430</xdr:rowOff>
    </xdr:from>
    <xdr:to>
      <xdr:col>76</xdr:col>
      <xdr:colOff>114300</xdr:colOff>
      <xdr:row>102</xdr:row>
      <xdr:rowOff>34289</xdr:rowOff>
    </xdr:to>
    <xdr:cxnSp macro="">
      <xdr:nvCxnSpPr>
        <xdr:cNvPr id="685" name="直線コネクタ 684">
          <a:extLst>
            <a:ext uri="{FF2B5EF4-FFF2-40B4-BE49-F238E27FC236}">
              <a16:creationId xmlns:a16="http://schemas.microsoft.com/office/drawing/2014/main" id="{9F4D488F-8B35-4069-ABFA-69B8FF474F4E}"/>
            </a:ext>
          </a:extLst>
        </xdr:cNvPr>
        <xdr:cNvCxnSpPr/>
      </xdr:nvCxnSpPr>
      <xdr:spPr>
        <a:xfrm>
          <a:off x="12072620" y="17110710"/>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107950</xdr:rowOff>
    </xdr:from>
    <xdr:to>
      <xdr:col>67</xdr:col>
      <xdr:colOff>101600</xdr:colOff>
      <xdr:row>102</xdr:row>
      <xdr:rowOff>38100</xdr:rowOff>
    </xdr:to>
    <xdr:sp macro="" textlink="">
      <xdr:nvSpPr>
        <xdr:cNvPr id="686" name="楕円 685">
          <a:extLst>
            <a:ext uri="{FF2B5EF4-FFF2-40B4-BE49-F238E27FC236}">
              <a16:creationId xmlns:a16="http://schemas.microsoft.com/office/drawing/2014/main" id="{265FD47E-2034-4159-AF3A-FAFADDF1E6AB}"/>
            </a:ext>
          </a:extLst>
        </xdr:cNvPr>
        <xdr:cNvSpPr/>
      </xdr:nvSpPr>
      <xdr:spPr>
        <a:xfrm>
          <a:off x="11231880" y="17039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158750</xdr:rowOff>
    </xdr:from>
    <xdr:to>
      <xdr:col>71</xdr:col>
      <xdr:colOff>177800</xdr:colOff>
      <xdr:row>102</xdr:row>
      <xdr:rowOff>11430</xdr:rowOff>
    </xdr:to>
    <xdr:cxnSp macro="">
      <xdr:nvCxnSpPr>
        <xdr:cNvPr id="687" name="直線コネクタ 686">
          <a:extLst>
            <a:ext uri="{FF2B5EF4-FFF2-40B4-BE49-F238E27FC236}">
              <a16:creationId xmlns:a16="http://schemas.microsoft.com/office/drawing/2014/main" id="{9CBAF5BD-12A9-47F7-86F9-3CCB108BF6ED}"/>
            </a:ext>
          </a:extLst>
        </xdr:cNvPr>
        <xdr:cNvCxnSpPr/>
      </xdr:nvCxnSpPr>
      <xdr:spPr>
        <a:xfrm>
          <a:off x="11282680" y="17090390"/>
          <a:ext cx="78994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688" name="n_1aveValue【庁舎】&#10;有形固定資産減価償却率">
          <a:extLst>
            <a:ext uri="{FF2B5EF4-FFF2-40B4-BE49-F238E27FC236}">
              <a16:creationId xmlns:a16="http://schemas.microsoft.com/office/drawing/2014/main" id="{42A57576-CB02-4094-BE39-C91674070139}"/>
            </a:ext>
          </a:extLst>
        </xdr:cNvPr>
        <xdr:cNvSpPr txBox="1"/>
      </xdr:nvSpPr>
      <xdr:spPr>
        <a:xfrm>
          <a:off x="13437244" y="1755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689" name="n_2aveValue【庁舎】&#10;有形固定資産減価償却率">
          <a:extLst>
            <a:ext uri="{FF2B5EF4-FFF2-40B4-BE49-F238E27FC236}">
              <a16:creationId xmlns:a16="http://schemas.microsoft.com/office/drawing/2014/main" id="{6251A746-B212-4F91-AEFF-840737D38E47}"/>
            </a:ext>
          </a:extLst>
        </xdr:cNvPr>
        <xdr:cNvSpPr txBox="1"/>
      </xdr:nvSpPr>
      <xdr:spPr>
        <a:xfrm>
          <a:off x="12675244" y="1755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690" name="n_3aveValue【庁舎】&#10;有形固定資産減価償却率">
          <a:extLst>
            <a:ext uri="{FF2B5EF4-FFF2-40B4-BE49-F238E27FC236}">
              <a16:creationId xmlns:a16="http://schemas.microsoft.com/office/drawing/2014/main" id="{72D68768-E448-45D9-A1DA-71A9F205451F}"/>
            </a:ext>
          </a:extLst>
        </xdr:cNvPr>
        <xdr:cNvSpPr txBox="1"/>
      </xdr:nvSpPr>
      <xdr:spPr>
        <a:xfrm>
          <a:off x="119005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691" name="n_4aveValue【庁舎】&#10;有形固定資産減価償却率">
          <a:extLst>
            <a:ext uri="{FF2B5EF4-FFF2-40B4-BE49-F238E27FC236}">
              <a16:creationId xmlns:a16="http://schemas.microsoft.com/office/drawing/2014/main" id="{1404C4F2-B6B6-4AD5-9D15-3B1D342CA11C}"/>
            </a:ext>
          </a:extLst>
        </xdr:cNvPr>
        <xdr:cNvSpPr txBox="1"/>
      </xdr:nvSpPr>
      <xdr:spPr>
        <a:xfrm>
          <a:off x="11102984" y="1757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127016</xdr:rowOff>
    </xdr:from>
    <xdr:ext cx="405111" cy="259045"/>
    <xdr:sp macro="" textlink="">
      <xdr:nvSpPr>
        <xdr:cNvPr id="692" name="n_1mainValue【庁舎】&#10;有形固定資産減価償却率">
          <a:extLst>
            <a:ext uri="{FF2B5EF4-FFF2-40B4-BE49-F238E27FC236}">
              <a16:creationId xmlns:a16="http://schemas.microsoft.com/office/drawing/2014/main" id="{310923AA-8793-4504-87AC-1D2A3AF0266C}"/>
            </a:ext>
          </a:extLst>
        </xdr:cNvPr>
        <xdr:cNvSpPr txBox="1"/>
      </xdr:nvSpPr>
      <xdr:spPr>
        <a:xfrm>
          <a:off x="13437244" y="1689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101616</xdr:rowOff>
    </xdr:from>
    <xdr:ext cx="405111" cy="259045"/>
    <xdr:sp macro="" textlink="">
      <xdr:nvSpPr>
        <xdr:cNvPr id="693" name="n_2mainValue【庁舎】&#10;有形固定資産減価償却率">
          <a:extLst>
            <a:ext uri="{FF2B5EF4-FFF2-40B4-BE49-F238E27FC236}">
              <a16:creationId xmlns:a16="http://schemas.microsoft.com/office/drawing/2014/main" id="{84722EC1-4F5F-4FD0-9B18-21D2C462D75C}"/>
            </a:ext>
          </a:extLst>
        </xdr:cNvPr>
        <xdr:cNvSpPr txBox="1"/>
      </xdr:nvSpPr>
      <xdr:spPr>
        <a:xfrm>
          <a:off x="126752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78757</xdr:rowOff>
    </xdr:from>
    <xdr:ext cx="405111" cy="259045"/>
    <xdr:sp macro="" textlink="">
      <xdr:nvSpPr>
        <xdr:cNvPr id="694" name="n_3mainValue【庁舎】&#10;有形固定資産減価償却率">
          <a:extLst>
            <a:ext uri="{FF2B5EF4-FFF2-40B4-BE49-F238E27FC236}">
              <a16:creationId xmlns:a16="http://schemas.microsoft.com/office/drawing/2014/main" id="{754842E6-7D49-48D6-8FB1-AF33E5F47D9F}"/>
            </a:ext>
          </a:extLst>
        </xdr:cNvPr>
        <xdr:cNvSpPr txBox="1"/>
      </xdr:nvSpPr>
      <xdr:spPr>
        <a:xfrm>
          <a:off x="119005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54627</xdr:rowOff>
    </xdr:from>
    <xdr:ext cx="405111" cy="259045"/>
    <xdr:sp macro="" textlink="">
      <xdr:nvSpPr>
        <xdr:cNvPr id="695" name="n_4mainValue【庁舎】&#10;有形固定資産減価償却率">
          <a:extLst>
            <a:ext uri="{FF2B5EF4-FFF2-40B4-BE49-F238E27FC236}">
              <a16:creationId xmlns:a16="http://schemas.microsoft.com/office/drawing/2014/main" id="{B4761E35-3505-4187-B90D-8D790AA23701}"/>
            </a:ext>
          </a:extLst>
        </xdr:cNvPr>
        <xdr:cNvSpPr txBox="1"/>
      </xdr:nvSpPr>
      <xdr:spPr>
        <a:xfrm>
          <a:off x="11102984"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BB8DE054-895F-48C6-AF5F-20A2F8BC52D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33DE2E6A-9F88-4D03-B93C-B9860B0AB01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DAF8FA79-7AA1-49DD-B2DB-F9345BD136C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BCBB5870-B00B-47BF-9D02-1BDB6F474D1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33971DCB-AAFE-4252-9EC5-88A5C378590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AAE48761-DACB-4261-892A-1487BF48267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F4FB38EB-5FF0-4336-8C0C-40AA1011608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1EE8E049-2E92-4106-A259-D8280A67BA0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24A382FE-F634-4194-94AC-D5DEF9350AD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DCF5F903-01CB-4F16-A4C2-7FB8A8CA6C5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43FAE801-4571-4F72-94EB-F2A65672721A}"/>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2A4744C8-D6A4-47BF-88E9-E68333BDC3A6}"/>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97D76813-DCEF-4813-B9F5-F500F59796B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CF9B521D-21AA-4060-84AF-3E2759269C2C}"/>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92815A04-6B7B-4D62-9668-E6A6F7FE38C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F4CFBC8F-1F54-4ECE-A8A5-20FA1740D905}"/>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C3817CF7-384B-49C5-81C6-7C967B104415}"/>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A16C810D-9BDE-435E-9938-54364A24DCF3}"/>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B7EE9145-47FC-4B44-B7F7-A1DDEF608987}"/>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C24E8888-4D7B-42E9-BBEC-C6F650BD1772}"/>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D129CD44-6695-438E-AE72-B1DAEC3556D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734CB707-68B7-4D46-89B2-7406719F653F}"/>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9AACDB35-7C8D-4086-B77B-7B42CCBCA05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9" name="直線コネクタ 718">
          <a:extLst>
            <a:ext uri="{FF2B5EF4-FFF2-40B4-BE49-F238E27FC236}">
              <a16:creationId xmlns:a16="http://schemas.microsoft.com/office/drawing/2014/main" id="{82E24EAF-A087-4F3A-94C4-C32FBBB698DF}"/>
            </a:ext>
          </a:extLst>
        </xdr:cNvPr>
        <xdr:cNvCxnSpPr/>
      </xdr:nvCxnSpPr>
      <xdr:spPr>
        <a:xfrm flipV="1">
          <a:off x="19509104" y="16899255"/>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0" name="【庁舎】&#10;一人当たり面積最小値テキスト">
          <a:extLst>
            <a:ext uri="{FF2B5EF4-FFF2-40B4-BE49-F238E27FC236}">
              <a16:creationId xmlns:a16="http://schemas.microsoft.com/office/drawing/2014/main" id="{671F539C-D978-4392-9448-2417C4228F85}"/>
            </a:ext>
          </a:extLst>
        </xdr:cNvPr>
        <xdr:cNvSpPr txBox="1"/>
      </xdr:nvSpPr>
      <xdr:spPr>
        <a:xfrm>
          <a:off x="19547840" y="181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1" name="直線コネクタ 720">
          <a:extLst>
            <a:ext uri="{FF2B5EF4-FFF2-40B4-BE49-F238E27FC236}">
              <a16:creationId xmlns:a16="http://schemas.microsoft.com/office/drawing/2014/main" id="{0C54E578-19FF-4ADD-AA3F-FF952FAFE0CE}"/>
            </a:ext>
          </a:extLst>
        </xdr:cNvPr>
        <xdr:cNvCxnSpPr/>
      </xdr:nvCxnSpPr>
      <xdr:spPr>
        <a:xfrm>
          <a:off x="19443700" y="18161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2" name="【庁舎】&#10;一人当たり面積最大値テキスト">
          <a:extLst>
            <a:ext uri="{FF2B5EF4-FFF2-40B4-BE49-F238E27FC236}">
              <a16:creationId xmlns:a16="http://schemas.microsoft.com/office/drawing/2014/main" id="{73D7F05D-5D21-4ACC-B75B-1EAE0167CAC9}"/>
            </a:ext>
          </a:extLst>
        </xdr:cNvPr>
        <xdr:cNvSpPr txBox="1"/>
      </xdr:nvSpPr>
      <xdr:spPr>
        <a:xfrm>
          <a:off x="19547840" y="1667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3" name="直線コネクタ 722">
          <a:extLst>
            <a:ext uri="{FF2B5EF4-FFF2-40B4-BE49-F238E27FC236}">
              <a16:creationId xmlns:a16="http://schemas.microsoft.com/office/drawing/2014/main" id="{BE184267-2ECC-4DE1-B600-5257911687B7}"/>
            </a:ext>
          </a:extLst>
        </xdr:cNvPr>
        <xdr:cNvCxnSpPr/>
      </xdr:nvCxnSpPr>
      <xdr:spPr>
        <a:xfrm>
          <a:off x="19443700" y="1689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724" name="【庁舎】&#10;一人当たり面積平均値テキスト">
          <a:extLst>
            <a:ext uri="{FF2B5EF4-FFF2-40B4-BE49-F238E27FC236}">
              <a16:creationId xmlns:a16="http://schemas.microsoft.com/office/drawing/2014/main" id="{19888BAC-ECC1-4C57-BEA8-184E73738ACC}"/>
            </a:ext>
          </a:extLst>
        </xdr:cNvPr>
        <xdr:cNvSpPr txBox="1"/>
      </xdr:nvSpPr>
      <xdr:spPr>
        <a:xfrm>
          <a:off x="19547840" y="1784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5" name="フローチャート: 判断 724">
          <a:extLst>
            <a:ext uri="{FF2B5EF4-FFF2-40B4-BE49-F238E27FC236}">
              <a16:creationId xmlns:a16="http://schemas.microsoft.com/office/drawing/2014/main" id="{C3144C4A-7646-40BE-8B66-6BA1D61C3354}"/>
            </a:ext>
          </a:extLst>
        </xdr:cNvPr>
        <xdr:cNvSpPr/>
      </xdr:nvSpPr>
      <xdr:spPr>
        <a:xfrm>
          <a:off x="19458940" y="17864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26" name="フローチャート: 判断 725">
          <a:extLst>
            <a:ext uri="{FF2B5EF4-FFF2-40B4-BE49-F238E27FC236}">
              <a16:creationId xmlns:a16="http://schemas.microsoft.com/office/drawing/2014/main" id="{BB39EEAD-39AA-47D9-80BF-C880F0DDC762}"/>
            </a:ext>
          </a:extLst>
        </xdr:cNvPr>
        <xdr:cNvSpPr/>
      </xdr:nvSpPr>
      <xdr:spPr>
        <a:xfrm>
          <a:off x="18735040" y="17870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27" name="フローチャート: 判断 726">
          <a:extLst>
            <a:ext uri="{FF2B5EF4-FFF2-40B4-BE49-F238E27FC236}">
              <a16:creationId xmlns:a16="http://schemas.microsoft.com/office/drawing/2014/main" id="{3EF4702C-3D0F-4179-9D27-58DB6196E660}"/>
            </a:ext>
          </a:extLst>
        </xdr:cNvPr>
        <xdr:cNvSpPr/>
      </xdr:nvSpPr>
      <xdr:spPr>
        <a:xfrm>
          <a:off x="179374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8" name="フローチャート: 判断 727">
          <a:extLst>
            <a:ext uri="{FF2B5EF4-FFF2-40B4-BE49-F238E27FC236}">
              <a16:creationId xmlns:a16="http://schemas.microsoft.com/office/drawing/2014/main" id="{62D1EE45-5A46-4CD2-898F-81F1B3FBAEBC}"/>
            </a:ext>
          </a:extLst>
        </xdr:cNvPr>
        <xdr:cNvSpPr/>
      </xdr:nvSpPr>
      <xdr:spPr>
        <a:xfrm>
          <a:off x="17162780" y="1788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9" name="フローチャート: 判断 728">
          <a:extLst>
            <a:ext uri="{FF2B5EF4-FFF2-40B4-BE49-F238E27FC236}">
              <a16:creationId xmlns:a16="http://schemas.microsoft.com/office/drawing/2014/main" id="{63762204-B82A-4A74-AB59-7E1ED01C043E}"/>
            </a:ext>
          </a:extLst>
        </xdr:cNvPr>
        <xdr:cNvSpPr/>
      </xdr:nvSpPr>
      <xdr:spPr>
        <a:xfrm>
          <a:off x="16388080" y="1787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7252E29-9BEB-411F-A7B6-97B882538AF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79BE3897-0555-461D-8447-859B38A3E21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CAF271B-9939-4DE6-9713-11C388FA158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1C3BE9C3-FC36-4125-A797-0D26E215BCC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DF389F3-E388-409C-BB43-94EDBE25260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164846</xdr:rowOff>
    </xdr:from>
    <xdr:to>
      <xdr:col>116</xdr:col>
      <xdr:colOff>114300</xdr:colOff>
      <xdr:row>103</xdr:row>
      <xdr:rowOff>94996</xdr:rowOff>
    </xdr:to>
    <xdr:sp macro="" textlink="">
      <xdr:nvSpPr>
        <xdr:cNvPr id="735" name="楕円 734">
          <a:extLst>
            <a:ext uri="{FF2B5EF4-FFF2-40B4-BE49-F238E27FC236}">
              <a16:creationId xmlns:a16="http://schemas.microsoft.com/office/drawing/2014/main" id="{62B5ABBF-83B5-4BBF-A3DD-56F3B47789DF}"/>
            </a:ext>
          </a:extLst>
        </xdr:cNvPr>
        <xdr:cNvSpPr/>
      </xdr:nvSpPr>
      <xdr:spPr>
        <a:xfrm>
          <a:off x="19458940" y="17264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16273</xdr:rowOff>
    </xdr:from>
    <xdr:ext cx="469744" cy="259045"/>
    <xdr:sp macro="" textlink="">
      <xdr:nvSpPr>
        <xdr:cNvPr id="736" name="【庁舎】&#10;一人当たり面積該当値テキスト">
          <a:extLst>
            <a:ext uri="{FF2B5EF4-FFF2-40B4-BE49-F238E27FC236}">
              <a16:creationId xmlns:a16="http://schemas.microsoft.com/office/drawing/2014/main" id="{3CC6F1EA-0B17-46EF-8954-0D48FBF41024}"/>
            </a:ext>
          </a:extLst>
        </xdr:cNvPr>
        <xdr:cNvSpPr txBox="1"/>
      </xdr:nvSpPr>
      <xdr:spPr>
        <a:xfrm>
          <a:off x="19547840" y="171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11685</xdr:rowOff>
    </xdr:from>
    <xdr:to>
      <xdr:col>112</xdr:col>
      <xdr:colOff>38100</xdr:colOff>
      <xdr:row>103</xdr:row>
      <xdr:rowOff>113285</xdr:rowOff>
    </xdr:to>
    <xdr:sp macro="" textlink="">
      <xdr:nvSpPr>
        <xdr:cNvPr id="737" name="楕円 736">
          <a:extLst>
            <a:ext uri="{FF2B5EF4-FFF2-40B4-BE49-F238E27FC236}">
              <a16:creationId xmlns:a16="http://schemas.microsoft.com/office/drawing/2014/main" id="{FD48A4A0-777D-4C7D-86F1-6EE93CC86674}"/>
            </a:ext>
          </a:extLst>
        </xdr:cNvPr>
        <xdr:cNvSpPr/>
      </xdr:nvSpPr>
      <xdr:spPr>
        <a:xfrm>
          <a:off x="18735040" y="17278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44196</xdr:rowOff>
    </xdr:from>
    <xdr:to>
      <xdr:col>116</xdr:col>
      <xdr:colOff>63500</xdr:colOff>
      <xdr:row>103</xdr:row>
      <xdr:rowOff>62485</xdr:rowOff>
    </xdr:to>
    <xdr:cxnSp macro="">
      <xdr:nvCxnSpPr>
        <xdr:cNvPr id="738" name="直線コネクタ 737">
          <a:extLst>
            <a:ext uri="{FF2B5EF4-FFF2-40B4-BE49-F238E27FC236}">
              <a16:creationId xmlns:a16="http://schemas.microsoft.com/office/drawing/2014/main" id="{6FD7B138-FC1B-4C87-91B3-52CCFBBE5653}"/>
            </a:ext>
          </a:extLst>
        </xdr:cNvPr>
        <xdr:cNvCxnSpPr/>
      </xdr:nvCxnSpPr>
      <xdr:spPr>
        <a:xfrm flipV="1">
          <a:off x="18778220" y="17311116"/>
          <a:ext cx="73152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33020</xdr:rowOff>
    </xdr:from>
    <xdr:to>
      <xdr:col>107</xdr:col>
      <xdr:colOff>101600</xdr:colOff>
      <xdr:row>103</xdr:row>
      <xdr:rowOff>134620</xdr:rowOff>
    </xdr:to>
    <xdr:sp macro="" textlink="">
      <xdr:nvSpPr>
        <xdr:cNvPr id="739" name="楕円 738">
          <a:extLst>
            <a:ext uri="{FF2B5EF4-FFF2-40B4-BE49-F238E27FC236}">
              <a16:creationId xmlns:a16="http://schemas.microsoft.com/office/drawing/2014/main" id="{114B69BD-B676-461B-B963-E184298075FD}"/>
            </a:ext>
          </a:extLst>
        </xdr:cNvPr>
        <xdr:cNvSpPr/>
      </xdr:nvSpPr>
      <xdr:spPr>
        <a:xfrm>
          <a:off x="17937480" y="172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62485</xdr:rowOff>
    </xdr:from>
    <xdr:to>
      <xdr:col>111</xdr:col>
      <xdr:colOff>177800</xdr:colOff>
      <xdr:row>103</xdr:row>
      <xdr:rowOff>83820</xdr:rowOff>
    </xdr:to>
    <xdr:cxnSp macro="">
      <xdr:nvCxnSpPr>
        <xdr:cNvPr id="740" name="直線コネクタ 739">
          <a:extLst>
            <a:ext uri="{FF2B5EF4-FFF2-40B4-BE49-F238E27FC236}">
              <a16:creationId xmlns:a16="http://schemas.microsoft.com/office/drawing/2014/main" id="{EBFBD4EC-B231-4F8A-9674-3A614EF488C0}"/>
            </a:ext>
          </a:extLst>
        </xdr:cNvPr>
        <xdr:cNvCxnSpPr/>
      </xdr:nvCxnSpPr>
      <xdr:spPr>
        <a:xfrm flipV="1">
          <a:off x="17988280" y="17329405"/>
          <a:ext cx="78994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32638</xdr:rowOff>
    </xdr:from>
    <xdr:to>
      <xdr:col>102</xdr:col>
      <xdr:colOff>165100</xdr:colOff>
      <xdr:row>103</xdr:row>
      <xdr:rowOff>134238</xdr:rowOff>
    </xdr:to>
    <xdr:sp macro="" textlink="">
      <xdr:nvSpPr>
        <xdr:cNvPr id="741" name="楕円 740">
          <a:extLst>
            <a:ext uri="{FF2B5EF4-FFF2-40B4-BE49-F238E27FC236}">
              <a16:creationId xmlns:a16="http://schemas.microsoft.com/office/drawing/2014/main" id="{A3058FB8-C1E1-4613-B985-35FCADE889A3}"/>
            </a:ext>
          </a:extLst>
        </xdr:cNvPr>
        <xdr:cNvSpPr/>
      </xdr:nvSpPr>
      <xdr:spPr>
        <a:xfrm>
          <a:off x="17162780" y="172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83438</xdr:rowOff>
    </xdr:from>
    <xdr:to>
      <xdr:col>107</xdr:col>
      <xdr:colOff>50800</xdr:colOff>
      <xdr:row>103</xdr:row>
      <xdr:rowOff>83820</xdr:rowOff>
    </xdr:to>
    <xdr:cxnSp macro="">
      <xdr:nvCxnSpPr>
        <xdr:cNvPr id="742" name="直線コネクタ 741">
          <a:extLst>
            <a:ext uri="{FF2B5EF4-FFF2-40B4-BE49-F238E27FC236}">
              <a16:creationId xmlns:a16="http://schemas.microsoft.com/office/drawing/2014/main" id="{5D146D23-ADC7-4B9A-ACA9-CA6D8B8D535E}"/>
            </a:ext>
          </a:extLst>
        </xdr:cNvPr>
        <xdr:cNvCxnSpPr/>
      </xdr:nvCxnSpPr>
      <xdr:spPr>
        <a:xfrm>
          <a:off x="17213580" y="17350358"/>
          <a:ext cx="7747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48261</xdr:rowOff>
    </xdr:from>
    <xdr:to>
      <xdr:col>98</xdr:col>
      <xdr:colOff>38100</xdr:colOff>
      <xdr:row>103</xdr:row>
      <xdr:rowOff>149861</xdr:rowOff>
    </xdr:to>
    <xdr:sp macro="" textlink="">
      <xdr:nvSpPr>
        <xdr:cNvPr id="743" name="楕円 742">
          <a:extLst>
            <a:ext uri="{FF2B5EF4-FFF2-40B4-BE49-F238E27FC236}">
              <a16:creationId xmlns:a16="http://schemas.microsoft.com/office/drawing/2014/main" id="{AFF31517-B19D-451B-BE5A-772488EC3A87}"/>
            </a:ext>
          </a:extLst>
        </xdr:cNvPr>
        <xdr:cNvSpPr/>
      </xdr:nvSpPr>
      <xdr:spPr>
        <a:xfrm>
          <a:off x="16388080" y="173151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83438</xdr:rowOff>
    </xdr:from>
    <xdr:to>
      <xdr:col>102</xdr:col>
      <xdr:colOff>114300</xdr:colOff>
      <xdr:row>103</xdr:row>
      <xdr:rowOff>99061</xdr:rowOff>
    </xdr:to>
    <xdr:cxnSp macro="">
      <xdr:nvCxnSpPr>
        <xdr:cNvPr id="744" name="直線コネクタ 743">
          <a:extLst>
            <a:ext uri="{FF2B5EF4-FFF2-40B4-BE49-F238E27FC236}">
              <a16:creationId xmlns:a16="http://schemas.microsoft.com/office/drawing/2014/main" id="{10B90951-CB87-4F5B-9DC8-B0455FC3F0CB}"/>
            </a:ext>
          </a:extLst>
        </xdr:cNvPr>
        <xdr:cNvCxnSpPr/>
      </xdr:nvCxnSpPr>
      <xdr:spPr>
        <a:xfrm flipV="1">
          <a:off x="16431260" y="17350358"/>
          <a:ext cx="78232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45" name="n_1aveValue【庁舎】&#10;一人当たり面積">
          <a:extLst>
            <a:ext uri="{FF2B5EF4-FFF2-40B4-BE49-F238E27FC236}">
              <a16:creationId xmlns:a16="http://schemas.microsoft.com/office/drawing/2014/main" id="{255110C6-082D-4121-BC9A-B38086C29F69}"/>
            </a:ext>
          </a:extLst>
        </xdr:cNvPr>
        <xdr:cNvSpPr txBox="1"/>
      </xdr:nvSpPr>
      <xdr:spPr>
        <a:xfrm>
          <a:off x="18561127" y="179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46" name="n_2aveValue【庁舎】&#10;一人当たり面積">
          <a:extLst>
            <a:ext uri="{FF2B5EF4-FFF2-40B4-BE49-F238E27FC236}">
              <a16:creationId xmlns:a16="http://schemas.microsoft.com/office/drawing/2014/main" id="{95C2B395-7098-4633-AA6A-69970EEA17FC}"/>
            </a:ext>
          </a:extLst>
        </xdr:cNvPr>
        <xdr:cNvSpPr txBox="1"/>
      </xdr:nvSpPr>
      <xdr:spPr>
        <a:xfrm>
          <a:off x="17776267" y="179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47" name="n_3aveValue【庁舎】&#10;一人当たり面積">
          <a:extLst>
            <a:ext uri="{FF2B5EF4-FFF2-40B4-BE49-F238E27FC236}">
              <a16:creationId xmlns:a16="http://schemas.microsoft.com/office/drawing/2014/main" id="{C17D960E-6C4B-4541-A99E-30B1969A3A72}"/>
            </a:ext>
          </a:extLst>
        </xdr:cNvPr>
        <xdr:cNvSpPr txBox="1"/>
      </xdr:nvSpPr>
      <xdr:spPr>
        <a:xfrm>
          <a:off x="1700156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48" name="n_4aveValue【庁舎】&#10;一人当たり面積">
          <a:extLst>
            <a:ext uri="{FF2B5EF4-FFF2-40B4-BE49-F238E27FC236}">
              <a16:creationId xmlns:a16="http://schemas.microsoft.com/office/drawing/2014/main" id="{45DDFBCF-3DBC-45CD-8BE0-E626FE5B00AE}"/>
            </a:ext>
          </a:extLst>
        </xdr:cNvPr>
        <xdr:cNvSpPr txBox="1"/>
      </xdr:nvSpPr>
      <xdr:spPr>
        <a:xfrm>
          <a:off x="16226867" y="1796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129812</xdr:rowOff>
    </xdr:from>
    <xdr:ext cx="469744" cy="259045"/>
    <xdr:sp macro="" textlink="">
      <xdr:nvSpPr>
        <xdr:cNvPr id="749" name="n_1mainValue【庁舎】&#10;一人当たり面積">
          <a:extLst>
            <a:ext uri="{FF2B5EF4-FFF2-40B4-BE49-F238E27FC236}">
              <a16:creationId xmlns:a16="http://schemas.microsoft.com/office/drawing/2014/main" id="{AC7D991A-4B4C-48FD-AAB7-9C9FB3E93538}"/>
            </a:ext>
          </a:extLst>
        </xdr:cNvPr>
        <xdr:cNvSpPr txBox="1"/>
      </xdr:nvSpPr>
      <xdr:spPr>
        <a:xfrm>
          <a:off x="18561127" y="170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151147</xdr:rowOff>
    </xdr:from>
    <xdr:ext cx="469744" cy="259045"/>
    <xdr:sp macro="" textlink="">
      <xdr:nvSpPr>
        <xdr:cNvPr id="750" name="n_2mainValue【庁舎】&#10;一人当たり面積">
          <a:extLst>
            <a:ext uri="{FF2B5EF4-FFF2-40B4-BE49-F238E27FC236}">
              <a16:creationId xmlns:a16="http://schemas.microsoft.com/office/drawing/2014/main" id="{751AD21E-E63B-49F4-A6DE-0A9F42DDCD48}"/>
            </a:ext>
          </a:extLst>
        </xdr:cNvPr>
        <xdr:cNvSpPr txBox="1"/>
      </xdr:nvSpPr>
      <xdr:spPr>
        <a:xfrm>
          <a:off x="17776267" y="170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150765</xdr:rowOff>
    </xdr:from>
    <xdr:ext cx="469744" cy="259045"/>
    <xdr:sp macro="" textlink="">
      <xdr:nvSpPr>
        <xdr:cNvPr id="751" name="n_3mainValue【庁舎】&#10;一人当たり面積">
          <a:extLst>
            <a:ext uri="{FF2B5EF4-FFF2-40B4-BE49-F238E27FC236}">
              <a16:creationId xmlns:a16="http://schemas.microsoft.com/office/drawing/2014/main" id="{0BBF9D12-AFE0-4250-8C22-BD2F871FB378}"/>
            </a:ext>
          </a:extLst>
        </xdr:cNvPr>
        <xdr:cNvSpPr txBox="1"/>
      </xdr:nvSpPr>
      <xdr:spPr>
        <a:xfrm>
          <a:off x="17001567" y="1708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166388</xdr:rowOff>
    </xdr:from>
    <xdr:ext cx="469744" cy="259045"/>
    <xdr:sp macro="" textlink="">
      <xdr:nvSpPr>
        <xdr:cNvPr id="752" name="n_4mainValue【庁舎】&#10;一人当たり面積">
          <a:extLst>
            <a:ext uri="{FF2B5EF4-FFF2-40B4-BE49-F238E27FC236}">
              <a16:creationId xmlns:a16="http://schemas.microsoft.com/office/drawing/2014/main" id="{836EFFB0-B32A-4213-AABF-85F64C11C10E}"/>
            </a:ext>
          </a:extLst>
        </xdr:cNvPr>
        <xdr:cNvSpPr txBox="1"/>
      </xdr:nvSpPr>
      <xdr:spPr>
        <a:xfrm>
          <a:off x="16226867" y="170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9703F5AC-F2E6-4D33-8D3F-C2EB6293742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9BA8BB50-E6BE-4326-B7F3-F443CEB97CB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ADFDF6D5-9A9E-4245-AE0E-88986CB0A24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減価償却率については、庁舎においては経過年数が浅く類似団体と比較しても下回っており老朽化は低いが、体育館・プール、福祉施設については類似団体よりも上回っており計画的な改修及、更新等が必要である。</a:t>
          </a:r>
          <a:endParaRPr lang="ja-JP" altLang="ja-JP" sz="1400">
            <a:effectLst/>
          </a:endParaRPr>
        </a:p>
        <a:p>
          <a:r>
            <a:rPr kumimoji="1" lang="ja-JP" altLang="ja-JP" sz="1100" baseline="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プールについては現在村内３小学校にそれぞれ保有しているが、児童生徒数の推移をふまえ施設数を縮減し、共同で使用するなどを検討する。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
1,717
81.88
3,825,886
3,700,329
117,280
1,565,901
3,240,298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財政力指数については、過去３年間は</a:t>
          </a:r>
          <a:r>
            <a:rPr kumimoji="1" lang="en-US" altLang="ja-JP" sz="1100">
              <a:solidFill>
                <a:schemeClr val="dk1"/>
              </a:solidFill>
              <a:effectLst/>
              <a:latin typeface="+mn-lt"/>
              <a:ea typeface="+mn-ea"/>
              <a:cs typeface="+mn-cs"/>
            </a:rPr>
            <a:t>0.16</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で類似団体平均とほぼ同等の数値である。農業及び観光産業が主力の産業であるが、経営規模が小さく村税に大きな増減がないことから横ばいの状況となっている。</a:t>
          </a:r>
          <a:endParaRPr lang="ja-JP" altLang="ja-JP" sz="1400">
            <a:effectLst/>
          </a:endParaRPr>
        </a:p>
        <a:p>
          <a:r>
            <a:rPr kumimoji="1" lang="ja-JP" altLang="ja-JP" sz="1100">
              <a:solidFill>
                <a:schemeClr val="dk1"/>
              </a:solidFill>
              <a:effectLst/>
              <a:latin typeface="+mn-lt"/>
              <a:ea typeface="+mn-ea"/>
              <a:cs typeface="+mn-cs"/>
            </a:rPr>
            <a:t>　自主財源については、</a:t>
          </a:r>
          <a:r>
            <a:rPr kumimoji="1" lang="en-US" altLang="ja-JP" sz="1100">
              <a:solidFill>
                <a:srgbClr val="FF0000"/>
              </a:solidFill>
              <a:effectLst/>
              <a:latin typeface="+mn-lt"/>
              <a:ea typeface="+mn-ea"/>
              <a:cs typeface="+mn-cs"/>
            </a:rPr>
            <a:t>26</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で前年度より</a:t>
          </a:r>
          <a:r>
            <a:rPr kumimoji="1" lang="ja-JP" altLang="en-US" sz="1100">
              <a:solidFill>
                <a:schemeClr val="dk1"/>
              </a:solidFill>
              <a:effectLst/>
              <a:latin typeface="+mn-lt"/>
              <a:ea typeface="+mn-ea"/>
              <a:cs typeface="+mn-cs"/>
            </a:rPr>
            <a:t>減っており</a:t>
          </a:r>
          <a:r>
            <a:rPr kumimoji="1" lang="ja-JP" altLang="ja-JP" sz="1100">
              <a:solidFill>
                <a:schemeClr val="dk1"/>
              </a:solidFill>
              <a:effectLst/>
              <a:latin typeface="+mn-lt"/>
              <a:ea typeface="+mn-ea"/>
              <a:cs typeface="+mn-cs"/>
            </a:rPr>
            <a:t>、依然として低い状況であるため、引き続き村民所得の向上を図る施策を推進するとともに、税収等の収納強化を図り歳入確保に努めたい。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全国、県平均よりも低いが、類似団体内平均値より高い数値となった。また前年度と比較しても約</a:t>
          </a:r>
          <a:r>
            <a:rPr kumimoji="1" lang="en-US" altLang="ja-JP" sz="1100">
              <a:solidFill>
                <a:srgbClr val="FF0000"/>
              </a:solidFill>
              <a:effectLst/>
              <a:latin typeface="+mn-lt"/>
              <a:ea typeface="+mn-ea"/>
              <a:cs typeface="+mn-cs"/>
            </a:rPr>
            <a:t>1.4</a:t>
          </a:r>
          <a:r>
            <a:rPr kumimoji="1" lang="ja-JP" altLang="ja-JP" sz="1100">
              <a:solidFill>
                <a:schemeClr val="dk1"/>
              </a:solidFill>
              <a:effectLst/>
              <a:latin typeface="+mn-lt"/>
              <a:ea typeface="+mn-ea"/>
              <a:cs typeface="+mn-cs"/>
            </a:rPr>
            <a:t>％高くなった。人件費</a:t>
          </a:r>
          <a:r>
            <a:rPr kumimoji="1" lang="en-US" altLang="ja-JP" sz="1100">
              <a:solidFill>
                <a:srgbClr val="FF0000"/>
              </a:solidFill>
              <a:effectLst/>
              <a:latin typeface="+mn-lt"/>
              <a:ea typeface="+mn-ea"/>
              <a:cs typeface="+mn-cs"/>
            </a:rPr>
            <a:t>4.9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と大幅に</a:t>
          </a:r>
          <a:r>
            <a:rPr kumimoji="1" lang="ja-JP" altLang="ja-JP" sz="1100">
              <a:solidFill>
                <a:schemeClr val="dk1"/>
              </a:solidFill>
              <a:effectLst/>
              <a:latin typeface="+mn-lt"/>
              <a:ea typeface="+mn-ea"/>
              <a:cs typeface="+mn-cs"/>
            </a:rPr>
            <a:t>増となったことが要因である。</a:t>
          </a:r>
          <a:r>
            <a:rPr kumimoji="1" lang="ja-JP" altLang="en-US" sz="1100">
              <a:solidFill>
                <a:schemeClr val="dk1"/>
              </a:solidFill>
              <a:effectLst/>
              <a:latin typeface="+mn-lt"/>
              <a:ea typeface="+mn-ea"/>
              <a:cs typeface="+mn-cs"/>
            </a:rPr>
            <a:t>（会計任用職員の雇用のための増）</a:t>
          </a:r>
          <a:endParaRPr lang="ja-JP" altLang="ja-JP" sz="1400">
            <a:effectLst/>
          </a:endParaRPr>
        </a:p>
        <a:p>
          <a:r>
            <a:rPr kumimoji="1" lang="ja-JP" altLang="ja-JP" sz="1100">
              <a:solidFill>
                <a:schemeClr val="dk1"/>
              </a:solidFill>
              <a:effectLst/>
              <a:latin typeface="+mn-lt"/>
              <a:ea typeface="+mn-ea"/>
              <a:cs typeface="+mn-cs"/>
            </a:rPr>
            <a:t>　公債費については年々増加傾向にあり、今後も約５年間は増加見込みである。経常的歳出の抑制に努めるとともに、特定財源の歳入獲得に努め経常収支比率の適正を図る。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31569</xdr:rowOff>
    </xdr:from>
    <xdr:to>
      <xdr:col>23</xdr:col>
      <xdr:colOff>133350</xdr:colOff>
      <xdr:row>63</xdr:row>
      <xdr:rowOff>79828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832919"/>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72027</xdr:rowOff>
    </xdr:from>
    <xdr:to>
      <xdr:col>19</xdr:col>
      <xdr:colOff>133350</xdr:colOff>
      <xdr:row>63</xdr:row>
      <xdr:rowOff>31569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01927"/>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72027</xdr:rowOff>
    </xdr:from>
    <xdr:to>
      <xdr:col>15</xdr:col>
      <xdr:colOff>82550</xdr:colOff>
      <xdr:row>62</xdr:row>
      <xdr:rowOff>144417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7019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144417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9848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29028</xdr:rowOff>
    </xdr:from>
    <xdr:to>
      <xdr:col>23</xdr:col>
      <xdr:colOff>184150</xdr:colOff>
      <xdr:row>63</xdr:row>
      <xdr:rowOff>130628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1105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152219</xdr:rowOff>
    </xdr:from>
    <xdr:to>
      <xdr:col>19</xdr:col>
      <xdr:colOff>184150</xdr:colOff>
      <xdr:row>63</xdr:row>
      <xdr:rowOff>82369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67146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6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21227</xdr:rowOff>
    </xdr:from>
    <xdr:to>
      <xdr:col>15</xdr:col>
      <xdr:colOff>133350</xdr:colOff>
      <xdr:row>62</xdr:row>
      <xdr:rowOff>122827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133004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93617</xdr:rowOff>
    </xdr:from>
    <xdr:to>
      <xdr:col>11</xdr:col>
      <xdr:colOff>82550</xdr:colOff>
      <xdr:row>63</xdr:row>
      <xdr:rowOff>23767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前年度と比較すると約</a:t>
          </a:r>
          <a:r>
            <a:rPr kumimoji="1" lang="en-US" altLang="ja-JP" sz="1100">
              <a:solidFill>
                <a:srgbClr val="FF0000"/>
              </a:solidFill>
              <a:effectLst/>
              <a:latin typeface="+mn-lt"/>
              <a:ea typeface="+mn-ea"/>
              <a:cs typeface="+mn-cs"/>
            </a:rPr>
            <a:t>51,000</a:t>
          </a:r>
          <a:r>
            <a:rPr kumimoji="1" lang="ja-JP" altLang="ja-JP" sz="1100">
              <a:solidFill>
                <a:schemeClr val="dk1"/>
              </a:solidFill>
              <a:effectLst/>
              <a:latin typeface="+mn-lt"/>
              <a:ea typeface="+mn-ea"/>
              <a:cs typeface="+mn-cs"/>
            </a:rPr>
            <a:t>円高くなった。</a:t>
          </a:r>
          <a:endParaRPr lang="ja-JP" altLang="ja-JP" sz="1400">
            <a:effectLst/>
          </a:endParaRPr>
        </a:p>
        <a:p>
          <a:r>
            <a:rPr kumimoji="1" lang="ja-JP" altLang="ja-JP" sz="1100">
              <a:solidFill>
                <a:schemeClr val="dk1"/>
              </a:solidFill>
              <a:effectLst/>
              <a:latin typeface="+mn-lt"/>
              <a:ea typeface="+mn-ea"/>
              <a:cs typeface="+mn-cs"/>
            </a:rPr>
            <a:t>　物件費について、</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、人件費において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％前年度よりも高くなった。物件費について、人件費については、</a:t>
          </a:r>
          <a:r>
            <a:rPr kumimoji="1" lang="ja-JP" altLang="en-US" sz="1100">
              <a:solidFill>
                <a:schemeClr val="dk1"/>
              </a:solidFill>
              <a:effectLst/>
              <a:latin typeface="+mn-lt"/>
              <a:ea typeface="+mn-ea"/>
              <a:cs typeface="+mn-cs"/>
            </a:rPr>
            <a:t>会計任用</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制度への移行により</a:t>
          </a:r>
          <a:r>
            <a:rPr kumimoji="1" lang="ja-JP" altLang="ja-JP" sz="1100">
              <a:solidFill>
                <a:schemeClr val="dk1"/>
              </a:solidFill>
              <a:effectLst/>
              <a:latin typeface="+mn-lt"/>
              <a:ea typeface="+mn-ea"/>
              <a:cs typeface="+mn-cs"/>
            </a:rPr>
            <a:t>増となったのが主な要因である。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154101</xdr:rowOff>
    </xdr:from>
    <xdr:to>
      <xdr:col>23</xdr:col>
      <xdr:colOff>133350</xdr:colOff>
      <xdr:row>83</xdr:row>
      <xdr:rowOff>41613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213001"/>
          <a:ext cx="838200" cy="5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26795</xdr:rowOff>
    </xdr:from>
    <xdr:to>
      <xdr:col>19</xdr:col>
      <xdr:colOff>133350</xdr:colOff>
      <xdr:row>82</xdr:row>
      <xdr:rowOff>154101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085695"/>
          <a:ext cx="889000" cy="1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26795</xdr:rowOff>
    </xdr:from>
    <xdr:to>
      <xdr:col>15</xdr:col>
      <xdr:colOff>82550</xdr:colOff>
      <xdr:row>82</xdr:row>
      <xdr:rowOff>47369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408569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159654</xdr:rowOff>
    </xdr:from>
    <xdr:to>
      <xdr:col>11</xdr:col>
      <xdr:colOff>31750</xdr:colOff>
      <xdr:row>82</xdr:row>
      <xdr:rowOff>47369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47104"/>
          <a:ext cx="889000" cy="5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162263</xdr:rowOff>
    </xdr:from>
    <xdr:to>
      <xdr:col>23</xdr:col>
      <xdr:colOff>184150</xdr:colOff>
      <xdr:row>83</xdr:row>
      <xdr:rowOff>92413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2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134340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9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103301</xdr:rowOff>
    </xdr:from>
    <xdr:to>
      <xdr:col>19</xdr:col>
      <xdr:colOff>184150</xdr:colOff>
      <xdr:row>83</xdr:row>
      <xdr:rowOff>33451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16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18228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248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147445</xdr:rowOff>
    </xdr:from>
    <xdr:to>
      <xdr:col>15</xdr:col>
      <xdr:colOff>133350</xdr:colOff>
      <xdr:row>82</xdr:row>
      <xdr:rowOff>77595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62372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12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168019</xdr:rowOff>
    </xdr:from>
    <xdr:to>
      <xdr:col>11</xdr:col>
      <xdr:colOff>82550</xdr:colOff>
      <xdr:row>82</xdr:row>
      <xdr:rowOff>98169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82946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1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108854</xdr:rowOff>
    </xdr:from>
    <xdr:to>
      <xdr:col>7</xdr:col>
      <xdr:colOff>31750</xdr:colOff>
      <xdr:row>82</xdr:row>
      <xdr:rowOff>39004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23781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0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類似団体平均、全国市町村平均を下回っている。</a:t>
          </a:r>
          <a:endParaRPr lang="ja-JP" altLang="ja-JP" sz="1400">
            <a:effectLst/>
          </a:endParaRPr>
        </a:p>
        <a:p>
          <a:r>
            <a:rPr kumimoji="1" lang="ja-JP" altLang="ja-JP" sz="1100">
              <a:solidFill>
                <a:schemeClr val="dk1"/>
              </a:solidFill>
              <a:effectLst/>
              <a:latin typeface="+mn-lt"/>
              <a:ea typeface="+mn-ea"/>
              <a:cs typeface="+mn-cs"/>
            </a:rPr>
            <a:t>近隣市町村の数値も勘案しながら給与の適正化に取り組</a:t>
          </a:r>
          <a:r>
            <a:rPr kumimoji="1" lang="ja-JP" altLang="en-US" sz="1100">
              <a:solidFill>
                <a:schemeClr val="dk1"/>
              </a:solidFill>
              <a:effectLst/>
              <a:latin typeface="+mn-lt"/>
              <a:ea typeface="+mn-ea"/>
              <a:cs typeface="+mn-cs"/>
            </a:rPr>
            <a:t>んだ結果</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％ながら増となっている。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13652</xdr:rowOff>
    </xdr:from>
    <xdr:to>
      <xdr:col>81</xdr:col>
      <xdr:colOff>44450</xdr:colOff>
      <xdr:row>85</xdr:row>
      <xdr:rowOff>134302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8690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13652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567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84</xdr:row>
      <xdr:rowOff>160973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5673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160973</xdr:rowOff>
    </xdr:from>
    <xdr:to>
      <xdr:col>68</xdr:col>
      <xdr:colOff>152400</xdr:colOff>
      <xdr:row>85</xdr:row>
      <xdr:rowOff>86043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627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134302</xdr:rowOff>
    </xdr:from>
    <xdr:to>
      <xdr:col>77</xdr:col>
      <xdr:colOff>95250</xdr:colOff>
      <xdr:row>85</xdr:row>
      <xdr:rowOff>64452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74629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04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110173</xdr:rowOff>
    </xdr:from>
    <xdr:to>
      <xdr:col>68</xdr:col>
      <xdr:colOff>203200</xdr:colOff>
      <xdr:row>85</xdr:row>
      <xdr:rowOff>40323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50500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35243</xdr:rowOff>
    </xdr:from>
    <xdr:to>
      <xdr:col>64</xdr:col>
      <xdr:colOff>152400</xdr:colOff>
      <xdr:row>85</xdr:row>
      <xdr:rowOff>136843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147020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7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依然として類似団体平均値を上回っている。</a:t>
          </a:r>
          <a:endParaRPr lang="ja-JP" altLang="ja-JP" sz="1400">
            <a:effectLst/>
          </a:endParaRPr>
        </a:p>
        <a:p>
          <a:r>
            <a:rPr kumimoji="1" lang="ja-JP" altLang="ja-JP" sz="1100">
              <a:solidFill>
                <a:schemeClr val="dk1"/>
              </a:solidFill>
              <a:effectLst/>
              <a:latin typeface="+mn-lt"/>
              <a:ea typeface="+mn-ea"/>
              <a:cs typeface="+mn-cs"/>
            </a:rPr>
            <a:t>学校等公共施設の統廃合、保育所及び給食センターの指定管理制度の導入の検討が必要である。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35878</xdr:rowOff>
    </xdr:from>
    <xdr:to>
      <xdr:col>81</xdr:col>
      <xdr:colOff>44450</xdr:colOff>
      <xdr:row>63</xdr:row>
      <xdr:rowOff>134086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37228"/>
          <a:ext cx="838200" cy="9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136385</xdr:rowOff>
    </xdr:from>
    <xdr:to>
      <xdr:col>77</xdr:col>
      <xdr:colOff>44450</xdr:colOff>
      <xdr:row>63</xdr:row>
      <xdr:rowOff>35878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66285"/>
          <a:ext cx="8890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136385</xdr:rowOff>
    </xdr:from>
    <xdr:to>
      <xdr:col>72</xdr:col>
      <xdr:colOff>203200</xdr:colOff>
      <xdr:row>62</xdr:row>
      <xdr:rowOff>150140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66285"/>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98743</xdr:rowOff>
    </xdr:from>
    <xdr:to>
      <xdr:col>68</xdr:col>
      <xdr:colOff>152400</xdr:colOff>
      <xdr:row>62</xdr:row>
      <xdr:rowOff>150140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28643"/>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83286</xdr:rowOff>
    </xdr:from>
    <xdr:to>
      <xdr:col>81</xdr:col>
      <xdr:colOff>95250</xdr:colOff>
      <xdr:row>64</xdr:row>
      <xdr:rowOff>13436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55363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5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156528</xdr:rowOff>
    </xdr:from>
    <xdr:to>
      <xdr:col>77</xdr:col>
      <xdr:colOff>95250</xdr:colOff>
      <xdr:row>63</xdr:row>
      <xdr:rowOff>86678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71455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85585</xdr:rowOff>
    </xdr:from>
    <xdr:to>
      <xdr:col>73</xdr:col>
      <xdr:colOff>44450</xdr:colOff>
      <xdr:row>63</xdr:row>
      <xdr:rowOff>15735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512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0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99340</xdr:rowOff>
    </xdr:from>
    <xdr:to>
      <xdr:col>68</xdr:col>
      <xdr:colOff>203200</xdr:colOff>
      <xdr:row>63</xdr:row>
      <xdr:rowOff>29490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14267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47943</xdr:rowOff>
    </xdr:from>
    <xdr:to>
      <xdr:col>64</xdr:col>
      <xdr:colOff>152400</xdr:colOff>
      <xdr:row>62</xdr:row>
      <xdr:rowOff>149543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134320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年度以降の一括交付金事業、定住促進住宅の整備、漁港整備事業により地方債の発行が増となったことから、実質公債費率も増化しており、令和５年度までは増傾見込みで、令和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年度まで公債費が年間</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億円台となっている。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146050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906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89746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84244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9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将来負比率は、財政調整基金などの充当可能基金などによりマイナスであり、今後もこの状況が続けられるよう財政の健全化に努める。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
1,717
81.88
3,825,886
3,700,329
117,280
1,565,901
3,240,298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類似団体と比較すると給与水準は低いが、人口千人当たりの職員数が多いため高くなっている。</a:t>
          </a:r>
          <a:endParaRPr lang="ja-JP" altLang="ja-JP" sz="1400">
            <a:effectLst/>
          </a:endParaRPr>
        </a:p>
        <a:p>
          <a:r>
            <a:rPr kumimoji="1" lang="ja-JP" altLang="ja-JP" sz="1100">
              <a:solidFill>
                <a:schemeClr val="dk1"/>
              </a:solidFill>
              <a:effectLst/>
              <a:latin typeface="+mn-lt"/>
              <a:ea typeface="+mn-ea"/>
              <a:cs typeface="+mn-cs"/>
            </a:rPr>
            <a:t>　保育所及び給食ｾﾝﾀｰの指定管理導入の検討を行い、人件費抑制に努める。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39</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494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63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163068</xdr:rowOff>
    </xdr:from>
    <xdr:to>
      <xdr:col>24</xdr:col>
      <xdr:colOff>76200</xdr:colOff>
      <xdr:row>39</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昨年度は公</a:t>
          </a:r>
          <a:r>
            <a:rPr kumimoji="1" lang="ja-JP" altLang="ja-JP" sz="1100">
              <a:solidFill>
                <a:schemeClr val="dk1"/>
              </a:solidFill>
              <a:effectLst/>
              <a:latin typeface="+mn-lt"/>
              <a:ea typeface="+mn-ea"/>
              <a:cs typeface="+mn-cs"/>
            </a:rPr>
            <a:t>有財産購入（</a:t>
          </a:r>
          <a:r>
            <a:rPr kumimoji="1" lang="en-US" altLang="ja-JP" sz="1100">
              <a:solidFill>
                <a:schemeClr val="dk1"/>
              </a:solidFill>
              <a:effectLst/>
              <a:latin typeface="+mn-lt"/>
              <a:ea typeface="+mn-ea"/>
              <a:cs typeface="+mn-cs"/>
            </a:rPr>
            <a:t>64,548</a:t>
          </a:r>
          <a:r>
            <a:rPr kumimoji="1" lang="ja-JP" altLang="ja-JP" sz="1100">
              <a:solidFill>
                <a:schemeClr val="dk1"/>
              </a:solidFill>
              <a:effectLst/>
              <a:latin typeface="+mn-lt"/>
              <a:ea typeface="+mn-ea"/>
              <a:cs typeface="+mn-cs"/>
            </a:rPr>
            <a:t>千円）が</a:t>
          </a:r>
          <a:r>
            <a:rPr kumimoji="1" lang="ja-JP" altLang="en-US" sz="1100">
              <a:solidFill>
                <a:schemeClr val="dk1"/>
              </a:solidFill>
              <a:effectLst/>
              <a:latin typeface="+mn-lt"/>
              <a:ea typeface="+mn-ea"/>
              <a:cs typeface="+mn-cs"/>
            </a:rPr>
            <a:t>あったため、</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％減なっている。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18</xdr:row>
      <xdr:rowOff>3556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210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xdr:rowOff>
    </xdr:from>
    <xdr:to>
      <xdr:col>78</xdr:col>
      <xdr:colOff>69850</xdr:colOff>
      <xdr:row>18</xdr:row>
      <xdr:rowOff>8128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89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8128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48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48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124206</xdr:rowOff>
    </xdr:from>
    <xdr:to>
      <xdr:col>78</xdr:col>
      <xdr:colOff>120650</xdr:colOff>
      <xdr:row>18</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39133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128778</xdr:rowOff>
    </xdr:from>
    <xdr:to>
      <xdr:col>74</xdr:col>
      <xdr:colOff>31750</xdr:colOff>
      <xdr:row>18</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43705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昨年度決算額</a:t>
          </a:r>
          <a:r>
            <a:rPr kumimoji="1" lang="en-US" altLang="ja-JP" sz="1100">
              <a:solidFill>
                <a:schemeClr val="dk1"/>
              </a:solidFill>
              <a:effectLst/>
              <a:latin typeface="+mn-lt"/>
              <a:ea typeface="+mn-ea"/>
              <a:cs typeface="+mn-cs"/>
            </a:rPr>
            <a:t>212,305</a:t>
          </a:r>
          <a:r>
            <a:rPr kumimoji="1" lang="ja-JP" altLang="ja-JP" sz="1100">
              <a:solidFill>
                <a:schemeClr val="dk1"/>
              </a:solidFill>
              <a:effectLst/>
              <a:latin typeface="+mn-lt"/>
              <a:ea typeface="+mn-ea"/>
              <a:cs typeface="+mn-cs"/>
            </a:rPr>
            <a:t>千円から今年度決算額</a:t>
          </a:r>
          <a:r>
            <a:rPr kumimoji="1" lang="en-US" altLang="ja-JP" sz="1100">
              <a:solidFill>
                <a:schemeClr val="dk1"/>
              </a:solidFill>
              <a:effectLst/>
              <a:latin typeface="+mn-lt"/>
              <a:ea typeface="+mn-ea"/>
              <a:cs typeface="+mn-cs"/>
            </a:rPr>
            <a:t>212,092</a:t>
          </a:r>
          <a:r>
            <a:rPr kumimoji="1" lang="ja-JP" altLang="ja-JP" sz="1100">
              <a:solidFill>
                <a:schemeClr val="dk1"/>
              </a:solidFill>
              <a:effectLst/>
              <a:latin typeface="+mn-lt"/>
              <a:ea typeface="+mn-ea"/>
              <a:cs typeface="+mn-cs"/>
            </a:rPr>
            <a:t>千円となり、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扶助費で最も高いのが障害福祉サービス費で</a:t>
          </a:r>
          <a:r>
            <a:rPr kumimoji="1" lang="en-US" altLang="ja-JP" sz="1100">
              <a:solidFill>
                <a:schemeClr val="dk1"/>
              </a:solidFill>
              <a:effectLst/>
              <a:latin typeface="+mn-lt"/>
              <a:ea typeface="+mn-ea"/>
              <a:cs typeface="+mn-cs"/>
            </a:rPr>
            <a:t>152,488</a:t>
          </a:r>
          <a:r>
            <a:rPr kumimoji="1" lang="ja-JP" altLang="ja-JP" sz="1100">
              <a:solidFill>
                <a:schemeClr val="dk1"/>
              </a:solidFill>
              <a:effectLst/>
              <a:latin typeface="+mn-lt"/>
              <a:ea typeface="+mn-ea"/>
              <a:cs typeface="+mn-cs"/>
            </a:rPr>
            <a:t>千円となっている。資格審査等の適正化を図るなど、財政を圧迫することのないよう努める。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となっているが、維持補修費の決算額では</a:t>
          </a:r>
          <a:r>
            <a:rPr kumimoji="1" lang="en-US" altLang="ja-JP" sz="1100">
              <a:solidFill>
                <a:schemeClr val="dk1"/>
              </a:solidFill>
              <a:effectLst/>
              <a:latin typeface="+mn-lt"/>
              <a:ea typeface="+mn-ea"/>
              <a:cs typeface="+mn-cs"/>
            </a:rPr>
            <a:t>31,896</a:t>
          </a:r>
          <a:r>
            <a:rPr kumimoji="1" lang="ja-JP" altLang="ja-JP" sz="1100">
              <a:solidFill>
                <a:schemeClr val="dk1"/>
              </a:solidFill>
              <a:effectLst/>
              <a:latin typeface="+mn-lt"/>
              <a:ea typeface="+mn-ea"/>
              <a:cs typeface="+mn-cs"/>
            </a:rPr>
            <a:t>千円の増となっている。公共施設や農道、村道の修繕が主な要因であり、今後は、施設の長寿命化及び集約化等を検討するなど計画的な整備修繕等が必要である。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8890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23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54</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55</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08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38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％と昨年度比で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　</a:t>
          </a:r>
          <a:r>
            <a:rPr kumimoji="1" lang="ja-JP" altLang="en-US" sz="1100">
              <a:solidFill>
                <a:schemeClr val="dk1"/>
              </a:solidFill>
              <a:effectLst/>
              <a:latin typeface="+mn-lt"/>
              <a:ea typeface="+mn-ea"/>
              <a:cs typeface="+mn-cs"/>
            </a:rPr>
            <a:t>昨年</a:t>
          </a:r>
          <a:r>
            <a:rPr kumimoji="1" lang="ja-JP" altLang="ja-JP" sz="1100">
              <a:solidFill>
                <a:schemeClr val="dk1"/>
              </a:solidFill>
              <a:effectLst/>
              <a:latin typeface="+mn-lt"/>
              <a:ea typeface="+mn-ea"/>
              <a:cs typeface="+mn-cs"/>
            </a:rPr>
            <a:t>度で若干の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年度以降削減となっている。引き続き補助金を行っている団体等について補助金を交付するのが適当か、また補助額の見直しについて検討する。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62992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711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62992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214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17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一括交付金事業及び漁港整備事業により、年々増加傾向にある。また、今後は定住促進住宅、公営住宅の整備も実施予定となっており、さらに増が見込まれる。</a:t>
          </a:r>
          <a:endParaRPr lang="ja-JP" altLang="ja-JP" sz="1400">
            <a:effectLst/>
          </a:endParaRPr>
        </a:p>
        <a:p>
          <a:r>
            <a:rPr kumimoji="1" lang="ja-JP" altLang="ja-JP" sz="1100">
              <a:solidFill>
                <a:schemeClr val="dk1"/>
              </a:solidFill>
              <a:effectLst/>
              <a:latin typeface="+mn-lt"/>
              <a:ea typeface="+mn-ea"/>
              <a:cs typeface="+mn-cs"/>
            </a:rPr>
            <a:t>　事業実施に当たり、実施年度の平準化、高率補助事業の活用等で地方債の発行を抑えるとともに、交付税措置で有利な過疎対策事業債を有効に活用する。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572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114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69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23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人件費、扶助費、補助費、繰出金等の増により、前年度から</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％増となっている。特に人件費については</a:t>
          </a:r>
          <a:r>
            <a:rPr kumimoji="1" lang="en-US" altLang="ja-JP" sz="1100">
              <a:solidFill>
                <a:srgbClr val="FF0000"/>
              </a:solidFill>
              <a:effectLst/>
              <a:latin typeface="+mn-lt"/>
              <a:ea typeface="+mn-ea"/>
              <a:cs typeface="+mn-cs"/>
            </a:rPr>
            <a:t>31.9</a:t>
          </a:r>
          <a:r>
            <a:rPr kumimoji="1" lang="ja-JP" altLang="en-US"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高いため、単純労働職員の退職による不補充、給食ｾﾝﾀｰ等の指定管理導入の検討を行い抑制に努める。</a:t>
          </a:r>
          <a:endParaRPr lang="ja-JP" altLang="ja-JP" sz="1400">
            <a:effectLst/>
          </a:endParaRPr>
        </a:p>
        <a:p>
          <a:r>
            <a:rPr kumimoji="1" lang="ja-JP" altLang="ja-JP" sz="1100">
              <a:solidFill>
                <a:schemeClr val="dk1"/>
              </a:solidFill>
              <a:effectLst/>
              <a:latin typeface="+mn-lt"/>
              <a:ea typeface="+mn-ea"/>
              <a:cs typeface="+mn-cs"/>
            </a:rPr>
            <a:t>　また、簡易水道事業等の特別会計への繰出金については、例年大きくなっているため、水道料金等受益者負担の見直しを検討する。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19231</xdr:rowOff>
    </xdr:from>
    <xdr:to>
      <xdr:col>82</xdr:col>
      <xdr:colOff>107950</xdr:colOff>
      <xdr:row>76</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4943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135165</xdr:rowOff>
    </xdr:from>
    <xdr:to>
      <xdr:col>78</xdr:col>
      <xdr:colOff>69850</xdr:colOff>
      <xdr:row>76</xdr:row>
      <xdr:rowOff>19231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9391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135165</xdr:rowOff>
    </xdr:from>
    <xdr:to>
      <xdr:col>73</xdr:col>
      <xdr:colOff>180975</xdr:colOff>
      <xdr:row>76</xdr:row>
      <xdr:rowOff>68218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93915"/>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68218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657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43543</xdr:rowOff>
    </xdr:from>
    <xdr:to>
      <xdr:col>82</xdr:col>
      <xdr:colOff>158750</xdr:colOff>
      <xdr:row>76</xdr:row>
      <xdr:rowOff>145143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15620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139881</xdr:rowOff>
    </xdr:from>
    <xdr:to>
      <xdr:col>78</xdr:col>
      <xdr:colOff>120650</xdr:colOff>
      <xdr:row>76</xdr:row>
      <xdr:rowOff>70031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54808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84365</xdr:rowOff>
    </xdr:from>
    <xdr:to>
      <xdr:col>74</xdr:col>
      <xdr:colOff>31750</xdr:colOff>
      <xdr:row>76</xdr:row>
      <xdr:rowOff>14514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24692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17418</xdr:rowOff>
    </xdr:from>
    <xdr:to>
      <xdr:col>69</xdr:col>
      <xdr:colOff>142875</xdr:colOff>
      <xdr:row>76</xdr:row>
      <xdr:rowOff>119018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103795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141063</xdr:rowOff>
    </xdr:from>
    <xdr:to>
      <xdr:col>29</xdr:col>
      <xdr:colOff>127000</xdr:colOff>
      <xdr:row>16</xdr:row>
      <xdr:rowOff>23444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60438"/>
          <a:ext cx="647700" cy="5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23444</xdr:rowOff>
    </xdr:from>
    <xdr:to>
      <xdr:col>26</xdr:col>
      <xdr:colOff>50800</xdr:colOff>
      <xdr:row>16</xdr:row>
      <xdr:rowOff>45799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14269"/>
          <a:ext cx="698500" cy="2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45799</xdr:rowOff>
    </xdr:from>
    <xdr:to>
      <xdr:col>22</xdr:col>
      <xdr:colOff>114300</xdr:colOff>
      <xdr:row>16</xdr:row>
      <xdr:rowOff>74955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36624"/>
          <a:ext cx="698500" cy="2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74955</xdr:rowOff>
    </xdr:from>
    <xdr:to>
      <xdr:col>18</xdr:col>
      <xdr:colOff>177800</xdr:colOff>
      <xdr:row>16</xdr:row>
      <xdr:rowOff>138676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65780"/>
          <a:ext cx="698500" cy="63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90263</xdr:rowOff>
    </xdr:from>
    <xdr:to>
      <xdr:col>29</xdr:col>
      <xdr:colOff>177800</xdr:colOff>
      <xdr:row>16</xdr:row>
      <xdr:rowOff>20413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0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106790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5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144094</xdr:rowOff>
    </xdr:from>
    <xdr:to>
      <xdr:col>26</xdr:col>
      <xdr:colOff>101600</xdr:colOff>
      <xdr:row>16</xdr:row>
      <xdr:rowOff>74244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6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84421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3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166449</xdr:rowOff>
    </xdr:from>
    <xdr:to>
      <xdr:col>22</xdr:col>
      <xdr:colOff>165100</xdr:colOff>
      <xdr:row>16</xdr:row>
      <xdr:rowOff>96599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8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106776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5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24155</xdr:rowOff>
    </xdr:from>
    <xdr:to>
      <xdr:col>19</xdr:col>
      <xdr:colOff>38100</xdr:colOff>
      <xdr:row>16</xdr:row>
      <xdr:rowOff>125755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1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135932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87876</xdr:rowOff>
    </xdr:from>
    <xdr:to>
      <xdr:col>15</xdr:col>
      <xdr:colOff>101600</xdr:colOff>
      <xdr:row>17</xdr:row>
      <xdr:rowOff>18026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7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28203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4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255725</xdr:rowOff>
    </xdr:from>
    <xdr:to>
      <xdr:col>29</xdr:col>
      <xdr:colOff>127000</xdr:colOff>
      <xdr:row>35</xdr:row>
      <xdr:rowOff>58481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23175"/>
          <a:ext cx="647700" cy="145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255725</xdr:rowOff>
    </xdr:from>
    <xdr:to>
      <xdr:col>26</xdr:col>
      <xdr:colOff>50800</xdr:colOff>
      <xdr:row>35</xdr:row>
      <xdr:rowOff>127099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23175"/>
          <a:ext cx="698500" cy="2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127099</xdr:rowOff>
    </xdr:from>
    <xdr:to>
      <xdr:col>22</xdr:col>
      <xdr:colOff>114300</xdr:colOff>
      <xdr:row>35</xdr:row>
      <xdr:rowOff>185735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37449"/>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185735</xdr:rowOff>
    </xdr:from>
    <xdr:to>
      <xdr:col>18</xdr:col>
      <xdr:colOff>177800</xdr:colOff>
      <xdr:row>35</xdr:row>
      <xdr:rowOff>216901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96085"/>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7681</xdr:rowOff>
    </xdr:from>
    <xdr:to>
      <xdr:col>29</xdr:col>
      <xdr:colOff>177800</xdr:colOff>
      <xdr:row>35</xdr:row>
      <xdr:rowOff>109281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1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195658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6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204925</xdr:rowOff>
    </xdr:from>
    <xdr:to>
      <xdr:col>26</xdr:col>
      <xdr:colOff>101600</xdr:colOff>
      <xdr:row>34</xdr:row>
      <xdr:rowOff>306525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7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316702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4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76299</xdr:rowOff>
    </xdr:from>
    <xdr:to>
      <xdr:col>22</xdr:col>
      <xdr:colOff>165100</xdr:colOff>
      <xdr:row>35</xdr:row>
      <xdr:rowOff>177899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8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188076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134935</xdr:rowOff>
    </xdr:from>
    <xdr:to>
      <xdr:col>19</xdr:col>
      <xdr:colOff>38100</xdr:colOff>
      <xdr:row>35</xdr:row>
      <xdr:rowOff>236535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246712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166101</xdr:rowOff>
    </xdr:from>
    <xdr:to>
      <xdr:col>15</xdr:col>
      <xdr:colOff>101600</xdr:colOff>
      <xdr:row>35</xdr:row>
      <xdr:rowOff>267701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7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277878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
1,717
81.88
3,825,886
3,700,329
117,280
1,565,901
3,240,298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1425</xdr:rowOff>
    </xdr:from>
    <xdr:to>
      <xdr:col>24</xdr:col>
      <xdr:colOff>63500</xdr:colOff>
      <xdr:row>35</xdr:row>
      <xdr:rowOff>165585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02175"/>
          <a:ext cx="838200" cy="1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165585</xdr:rowOff>
    </xdr:from>
    <xdr:to>
      <xdr:col>19</xdr:col>
      <xdr:colOff>177800</xdr:colOff>
      <xdr:row>36</xdr:row>
      <xdr:rowOff>19481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66335"/>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19481</xdr:rowOff>
    </xdr:from>
    <xdr:to>
      <xdr:col>15</xdr:col>
      <xdr:colOff>50800</xdr:colOff>
      <xdr:row>36</xdr:row>
      <xdr:rowOff>27406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91681"/>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27406</xdr:rowOff>
    </xdr:from>
    <xdr:to>
      <xdr:col>10</xdr:col>
      <xdr:colOff>114300</xdr:colOff>
      <xdr:row>36</xdr:row>
      <xdr:rowOff>69969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99606"/>
          <a:ext cx="889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122075</xdr:rowOff>
    </xdr:from>
    <xdr:to>
      <xdr:col>24</xdr:col>
      <xdr:colOff>114300</xdr:colOff>
      <xdr:row>35</xdr:row>
      <xdr:rowOff>52225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144952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0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114785</xdr:rowOff>
    </xdr:from>
    <xdr:to>
      <xdr:col>20</xdr:col>
      <xdr:colOff>38100</xdr:colOff>
      <xdr:row>36</xdr:row>
      <xdr:rowOff>44935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61462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9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140131</xdr:rowOff>
    </xdr:from>
    <xdr:to>
      <xdr:col>15</xdr:col>
      <xdr:colOff>101600</xdr:colOff>
      <xdr:row>36</xdr:row>
      <xdr:rowOff>70281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86808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1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148056</xdr:rowOff>
    </xdr:from>
    <xdr:to>
      <xdr:col>10</xdr:col>
      <xdr:colOff>165100</xdr:colOff>
      <xdr:row>36</xdr:row>
      <xdr:rowOff>78206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94733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19169</xdr:rowOff>
    </xdr:from>
    <xdr:to>
      <xdr:col>6</xdr:col>
      <xdr:colOff>38100</xdr:colOff>
      <xdr:row>36</xdr:row>
      <xdr:rowOff>120769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137296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6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115739</xdr:rowOff>
    </xdr:from>
    <xdr:to>
      <xdr:col>24</xdr:col>
      <xdr:colOff>63500</xdr:colOff>
      <xdr:row>54</xdr:row>
      <xdr:rowOff>170735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374039"/>
          <a:ext cx="838200" cy="5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115739</xdr:rowOff>
    </xdr:from>
    <xdr:to>
      <xdr:col>19</xdr:col>
      <xdr:colOff>177800</xdr:colOff>
      <xdr:row>55</xdr:row>
      <xdr:rowOff>103543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74039"/>
          <a:ext cx="889000" cy="15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66757</xdr:rowOff>
    </xdr:from>
    <xdr:to>
      <xdr:col>15</xdr:col>
      <xdr:colOff>50800</xdr:colOff>
      <xdr:row>55</xdr:row>
      <xdr:rowOff>103543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96507"/>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66757</xdr:rowOff>
    </xdr:from>
    <xdr:to>
      <xdr:col>10</xdr:col>
      <xdr:colOff>114300</xdr:colOff>
      <xdr:row>55</xdr:row>
      <xdr:rowOff>147246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96507"/>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119935</xdr:rowOff>
    </xdr:from>
    <xdr:to>
      <xdr:col>24</xdr:col>
      <xdr:colOff>114300</xdr:colOff>
      <xdr:row>55</xdr:row>
      <xdr:rowOff>50085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142812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64939</xdr:rowOff>
    </xdr:from>
    <xdr:to>
      <xdr:col>20</xdr:col>
      <xdr:colOff>38100</xdr:colOff>
      <xdr:row>54</xdr:row>
      <xdr:rowOff>166539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11616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09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52743</xdr:rowOff>
    </xdr:from>
    <xdr:to>
      <xdr:col>15</xdr:col>
      <xdr:colOff>101600</xdr:colOff>
      <xdr:row>55</xdr:row>
      <xdr:rowOff>154343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170870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5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15957</xdr:rowOff>
    </xdr:from>
    <xdr:to>
      <xdr:col>10</xdr:col>
      <xdr:colOff>165100</xdr:colOff>
      <xdr:row>55</xdr:row>
      <xdr:rowOff>117557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134084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96446</xdr:rowOff>
    </xdr:from>
    <xdr:to>
      <xdr:col>6</xdr:col>
      <xdr:colOff>38100</xdr:colOff>
      <xdr:row>56</xdr:row>
      <xdr:rowOff>26596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2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43123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0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113765</xdr:rowOff>
    </xdr:from>
    <xdr:to>
      <xdr:col>24</xdr:col>
      <xdr:colOff>63500</xdr:colOff>
      <xdr:row>78</xdr:row>
      <xdr:rowOff>145697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86865"/>
          <a:ext cx="8382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113765</xdr:rowOff>
    </xdr:from>
    <xdr:to>
      <xdr:col>19</xdr:col>
      <xdr:colOff>177800</xdr:colOff>
      <xdr:row>78</xdr:row>
      <xdr:rowOff>167920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6865"/>
          <a:ext cx="889000" cy="5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159074</xdr:rowOff>
    </xdr:from>
    <xdr:to>
      <xdr:col>15</xdr:col>
      <xdr:colOff>50800</xdr:colOff>
      <xdr:row>78</xdr:row>
      <xdr:rowOff>167920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32174"/>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115088</xdr:rowOff>
    </xdr:from>
    <xdr:to>
      <xdr:col>10</xdr:col>
      <xdr:colOff>114300</xdr:colOff>
      <xdr:row>78</xdr:row>
      <xdr:rowOff>159074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88188"/>
          <a:ext cx="889000" cy="4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94897</xdr:rowOff>
    </xdr:from>
    <xdr:to>
      <xdr:col>24</xdr:col>
      <xdr:colOff>114300</xdr:colOff>
      <xdr:row>79</xdr:row>
      <xdr:rowOff>25047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62965</xdr:rowOff>
    </xdr:from>
    <xdr:to>
      <xdr:col>20</xdr:col>
      <xdr:colOff>38100</xdr:colOff>
      <xdr:row>78</xdr:row>
      <xdr:rowOff>164565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9642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2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117120</xdr:rowOff>
    </xdr:from>
    <xdr:to>
      <xdr:col>15</xdr:col>
      <xdr:colOff>101600</xdr:colOff>
      <xdr:row>79</xdr:row>
      <xdr:rowOff>47270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38397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108274</xdr:rowOff>
    </xdr:from>
    <xdr:to>
      <xdr:col>10</xdr:col>
      <xdr:colOff>165100</xdr:colOff>
      <xdr:row>79</xdr:row>
      <xdr:rowOff>38424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29551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64288</xdr:rowOff>
    </xdr:from>
    <xdr:to>
      <xdr:col>6</xdr:col>
      <xdr:colOff>38100</xdr:colOff>
      <xdr:row>78</xdr:row>
      <xdr:rowOff>165888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10965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2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136696</xdr:rowOff>
    </xdr:from>
    <xdr:to>
      <xdr:col>24</xdr:col>
      <xdr:colOff>63500</xdr:colOff>
      <xdr:row>91</xdr:row>
      <xdr:rowOff>160339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738646"/>
          <a:ext cx="838200" cy="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160339</xdr:rowOff>
    </xdr:from>
    <xdr:to>
      <xdr:col>19</xdr:col>
      <xdr:colOff>177800</xdr:colOff>
      <xdr:row>92</xdr:row>
      <xdr:rowOff>41827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762289"/>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41827</xdr:rowOff>
    </xdr:from>
    <xdr:to>
      <xdr:col>15</xdr:col>
      <xdr:colOff>50800</xdr:colOff>
      <xdr:row>92</xdr:row>
      <xdr:rowOff>98944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15227"/>
          <a:ext cx="8890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98944</xdr:rowOff>
    </xdr:from>
    <xdr:to>
      <xdr:col>10</xdr:col>
      <xdr:colOff>114300</xdr:colOff>
      <xdr:row>92</xdr:row>
      <xdr:rowOff>117504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872344"/>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85896</xdr:rowOff>
    </xdr:from>
    <xdr:to>
      <xdr:col>24</xdr:col>
      <xdr:colOff>114300</xdr:colOff>
      <xdr:row>92</xdr:row>
      <xdr:rowOff>16046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108773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3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109539</xdr:rowOff>
    </xdr:from>
    <xdr:to>
      <xdr:col>20</xdr:col>
      <xdr:colOff>38100</xdr:colOff>
      <xdr:row>92</xdr:row>
      <xdr:rowOff>39689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56216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48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162477</xdr:rowOff>
    </xdr:from>
    <xdr:to>
      <xdr:col>15</xdr:col>
      <xdr:colOff>101600</xdr:colOff>
      <xdr:row>92</xdr:row>
      <xdr:rowOff>92627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7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109154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53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48144</xdr:rowOff>
    </xdr:from>
    <xdr:to>
      <xdr:col>10</xdr:col>
      <xdr:colOff>165100</xdr:colOff>
      <xdr:row>92</xdr:row>
      <xdr:rowOff>149744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8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166271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5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66704</xdr:rowOff>
    </xdr:from>
    <xdr:to>
      <xdr:col>6</xdr:col>
      <xdr:colOff>38100</xdr:colOff>
      <xdr:row>92</xdr:row>
      <xdr:rowOff>168304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8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13381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6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77164</xdr:rowOff>
    </xdr:from>
    <xdr:to>
      <xdr:col>55</xdr:col>
      <xdr:colOff>0</xdr:colOff>
      <xdr:row>38</xdr:row>
      <xdr:rowOff>94321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49364"/>
          <a:ext cx="838200" cy="3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94321</xdr:rowOff>
    </xdr:from>
    <xdr:to>
      <xdr:col>50</xdr:col>
      <xdr:colOff>114300</xdr:colOff>
      <xdr:row>38</xdr:row>
      <xdr:rowOff>103830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09421"/>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86999</xdr:rowOff>
    </xdr:from>
    <xdr:to>
      <xdr:col>45</xdr:col>
      <xdr:colOff>177800</xdr:colOff>
      <xdr:row>38</xdr:row>
      <xdr:rowOff>103830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602099"/>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17923</xdr:rowOff>
    </xdr:from>
    <xdr:to>
      <xdr:col>41</xdr:col>
      <xdr:colOff>50800</xdr:colOff>
      <xdr:row>38</xdr:row>
      <xdr:rowOff>86999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61573"/>
          <a:ext cx="889000" cy="2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26364</xdr:rowOff>
    </xdr:from>
    <xdr:to>
      <xdr:col>55</xdr:col>
      <xdr:colOff>50800</xdr:colOff>
      <xdr:row>36</xdr:row>
      <xdr:rowOff>127964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49241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4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43521</xdr:rowOff>
    </xdr:from>
    <xdr:to>
      <xdr:col>50</xdr:col>
      <xdr:colOff>165100</xdr:colOff>
      <xdr:row>38</xdr:row>
      <xdr:rowOff>145121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161648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3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53030</xdr:rowOff>
    </xdr:from>
    <xdr:to>
      <xdr:col>46</xdr:col>
      <xdr:colOff>38100</xdr:colOff>
      <xdr:row>38</xdr:row>
      <xdr:rowOff>154630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6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171157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36199</xdr:rowOff>
    </xdr:from>
    <xdr:to>
      <xdr:col>41</xdr:col>
      <xdr:colOff>101600</xdr:colOff>
      <xdr:row>38</xdr:row>
      <xdr:rowOff>137799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154326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138573</xdr:rowOff>
    </xdr:from>
    <xdr:to>
      <xdr:col>36</xdr:col>
      <xdr:colOff>165100</xdr:colOff>
      <xdr:row>37</xdr:row>
      <xdr:rowOff>68723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85250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08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66971</xdr:rowOff>
    </xdr:from>
    <xdr:to>
      <xdr:col>55</xdr:col>
      <xdr:colOff>0</xdr:colOff>
      <xdr:row>58</xdr:row>
      <xdr:rowOff>117720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11071"/>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100836</xdr:rowOff>
    </xdr:from>
    <xdr:to>
      <xdr:col>50</xdr:col>
      <xdr:colOff>114300</xdr:colOff>
      <xdr:row>58</xdr:row>
      <xdr:rowOff>117720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73486"/>
          <a:ext cx="889000" cy="18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100836</xdr:rowOff>
    </xdr:from>
    <xdr:to>
      <xdr:col>45</xdr:col>
      <xdr:colOff>177800</xdr:colOff>
      <xdr:row>58</xdr:row>
      <xdr:rowOff>94637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73486"/>
          <a:ext cx="889000" cy="16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165902</xdr:rowOff>
    </xdr:from>
    <xdr:to>
      <xdr:col>41</xdr:col>
      <xdr:colOff>50800</xdr:colOff>
      <xdr:row>58</xdr:row>
      <xdr:rowOff>94637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38552"/>
          <a:ext cx="889000" cy="10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16171</xdr:rowOff>
    </xdr:from>
    <xdr:to>
      <xdr:col>55</xdr:col>
      <xdr:colOff>50800</xdr:colOff>
      <xdr:row>58</xdr:row>
      <xdr:rowOff>117771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39048</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1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66920</xdr:rowOff>
    </xdr:from>
    <xdr:to>
      <xdr:col>50</xdr:col>
      <xdr:colOff>165100</xdr:colOff>
      <xdr:row>58</xdr:row>
      <xdr:rowOff>168520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159647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101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50036</xdr:rowOff>
    </xdr:from>
    <xdr:to>
      <xdr:col>46</xdr:col>
      <xdr:colOff>38100</xdr:colOff>
      <xdr:row>57</xdr:row>
      <xdr:rowOff>151636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168163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9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43837</xdr:rowOff>
    </xdr:from>
    <xdr:to>
      <xdr:col>41</xdr:col>
      <xdr:colOff>101600</xdr:colOff>
      <xdr:row>58</xdr:row>
      <xdr:rowOff>145437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8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161964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6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115102</xdr:rowOff>
    </xdr:from>
    <xdr:to>
      <xdr:col>36</xdr:col>
      <xdr:colOff>165100</xdr:colOff>
      <xdr:row>58</xdr:row>
      <xdr:rowOff>45252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61779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66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6438</xdr:rowOff>
    </xdr:from>
    <xdr:to>
      <xdr:col>55</xdr:col>
      <xdr:colOff>0</xdr:colOff>
      <xdr:row>78</xdr:row>
      <xdr:rowOff>129163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79538"/>
          <a:ext cx="838200" cy="12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129163</xdr:rowOff>
    </xdr:from>
    <xdr:to>
      <xdr:col>50</xdr:col>
      <xdr:colOff>114300</xdr:colOff>
      <xdr:row>78</xdr:row>
      <xdr:rowOff>146714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02263"/>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137553</xdr:rowOff>
    </xdr:from>
    <xdr:to>
      <xdr:col>45</xdr:col>
      <xdr:colOff>177800</xdr:colOff>
      <xdr:row>78</xdr:row>
      <xdr:rowOff>146714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10653"/>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145146</xdr:rowOff>
    </xdr:from>
    <xdr:to>
      <xdr:col>41</xdr:col>
      <xdr:colOff>50800</xdr:colOff>
      <xdr:row>78</xdr:row>
      <xdr:rowOff>137553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46796"/>
          <a:ext cx="889000" cy="1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127088</xdr:rowOff>
    </xdr:from>
    <xdr:to>
      <xdr:col>55</xdr:col>
      <xdr:colOff>50800</xdr:colOff>
      <xdr:row>78</xdr:row>
      <xdr:rowOff>57238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149965</xdr:rowOff>
    </xdr:from>
    <xdr:ext cx="599010"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8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78363</xdr:rowOff>
    </xdr:from>
    <xdr:to>
      <xdr:col>50</xdr:col>
      <xdr:colOff>165100</xdr:colOff>
      <xdr:row>79</xdr:row>
      <xdr:rowOff>8513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25040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22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95914</xdr:rowOff>
    </xdr:from>
    <xdr:to>
      <xdr:col>46</xdr:col>
      <xdr:colOff>38100</xdr:colOff>
      <xdr:row>79</xdr:row>
      <xdr:rowOff>26064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42591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86753</xdr:rowOff>
    </xdr:from>
    <xdr:to>
      <xdr:col>41</xdr:col>
      <xdr:colOff>101600</xdr:colOff>
      <xdr:row>79</xdr:row>
      <xdr:rowOff>16903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33430</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32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94346</xdr:rowOff>
    </xdr:from>
    <xdr:to>
      <xdr:col>36</xdr:col>
      <xdr:colOff>165100</xdr:colOff>
      <xdr:row>78</xdr:row>
      <xdr:rowOff>24496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41023</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07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104141</xdr:rowOff>
    </xdr:from>
    <xdr:to>
      <xdr:col>55</xdr:col>
      <xdr:colOff>0</xdr:colOff>
      <xdr:row>98</xdr:row>
      <xdr:rowOff>120431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906241"/>
          <a:ext cx="8382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10485</xdr:rowOff>
    </xdr:from>
    <xdr:to>
      <xdr:col>50</xdr:col>
      <xdr:colOff>114300</xdr:colOff>
      <xdr:row>98</xdr:row>
      <xdr:rowOff>104141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41135"/>
          <a:ext cx="889000" cy="2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10485</xdr:rowOff>
    </xdr:from>
    <xdr:to>
      <xdr:col>45</xdr:col>
      <xdr:colOff>177800</xdr:colOff>
      <xdr:row>98</xdr:row>
      <xdr:rowOff>41418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41135"/>
          <a:ext cx="889000" cy="20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21689</xdr:rowOff>
    </xdr:from>
    <xdr:to>
      <xdr:col>41</xdr:col>
      <xdr:colOff>50800</xdr:colOff>
      <xdr:row>98</xdr:row>
      <xdr:rowOff>41418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23789"/>
          <a:ext cx="8890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69631</xdr:rowOff>
    </xdr:from>
    <xdr:to>
      <xdr:col>55</xdr:col>
      <xdr:colOff>50800</xdr:colOff>
      <xdr:row>98</xdr:row>
      <xdr:rowOff>171231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53341</xdr:rowOff>
    </xdr:from>
    <xdr:to>
      <xdr:col>50</xdr:col>
      <xdr:colOff>165100</xdr:colOff>
      <xdr:row>98</xdr:row>
      <xdr:rowOff>154941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146068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131135</xdr:rowOff>
    </xdr:from>
    <xdr:to>
      <xdr:col>46</xdr:col>
      <xdr:colOff>38100</xdr:colOff>
      <xdr:row>97</xdr:row>
      <xdr:rowOff>61285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77812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36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162068</xdr:rowOff>
    </xdr:from>
    <xdr:to>
      <xdr:col>41</xdr:col>
      <xdr:colOff>101600</xdr:colOff>
      <xdr:row>98</xdr:row>
      <xdr:rowOff>92218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108745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6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142339</xdr:rowOff>
    </xdr:from>
    <xdr:to>
      <xdr:col>36</xdr:col>
      <xdr:colOff>165100</xdr:colOff>
      <xdr:row>98</xdr:row>
      <xdr:rowOff>72489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89016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4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42939</xdr:rowOff>
    </xdr:from>
    <xdr:to>
      <xdr:col>85</xdr:col>
      <xdr:colOff>127000</xdr:colOff>
      <xdr:row>39</xdr:row>
      <xdr:rowOff>43269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9489"/>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43269</xdr:rowOff>
    </xdr:from>
    <xdr:to>
      <xdr:col>81</xdr:col>
      <xdr:colOff>50800</xdr:colOff>
      <xdr:row>39</xdr:row>
      <xdr:rowOff>44355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981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43164</xdr:rowOff>
    </xdr:from>
    <xdr:to>
      <xdr:col>76</xdr:col>
      <xdr:colOff>114300</xdr:colOff>
      <xdr:row>39</xdr:row>
      <xdr:rowOff>44355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9714"/>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43164</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9714"/>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163589</xdr:rowOff>
    </xdr:from>
    <xdr:to>
      <xdr:col>85</xdr:col>
      <xdr:colOff>177800</xdr:colOff>
      <xdr:row>39</xdr:row>
      <xdr:rowOff>93739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163919</xdr:rowOff>
    </xdr:from>
    <xdr:to>
      <xdr:col>81</xdr:col>
      <xdr:colOff>101600</xdr:colOff>
      <xdr:row>39</xdr:row>
      <xdr:rowOff>94069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85196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7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165005</xdr:rowOff>
    </xdr:from>
    <xdr:to>
      <xdr:col>76</xdr:col>
      <xdr:colOff>165100</xdr:colOff>
      <xdr:row>39</xdr:row>
      <xdr:rowOff>95155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86282</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2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163814</xdr:rowOff>
    </xdr:from>
    <xdr:to>
      <xdr:col>72</xdr:col>
      <xdr:colOff>38100</xdr:colOff>
      <xdr:row>39</xdr:row>
      <xdr:rowOff>93964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85091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71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141787</xdr:rowOff>
    </xdr:from>
    <xdr:to>
      <xdr:col>85</xdr:col>
      <xdr:colOff>127000</xdr:colOff>
      <xdr:row>77</xdr:row>
      <xdr:rowOff>147954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43437"/>
          <a:ext cx="8382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147954</xdr:rowOff>
    </xdr:from>
    <xdr:to>
      <xdr:col>81</xdr:col>
      <xdr:colOff>50800</xdr:colOff>
      <xdr:row>78</xdr:row>
      <xdr:rowOff>20772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49604"/>
          <a:ext cx="889000" cy="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20772</xdr:rowOff>
    </xdr:from>
    <xdr:to>
      <xdr:col>76</xdr:col>
      <xdr:colOff>114300</xdr:colOff>
      <xdr:row>78</xdr:row>
      <xdr:rowOff>31372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93872"/>
          <a:ext cx="889000" cy="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31372</xdr:rowOff>
    </xdr:from>
    <xdr:to>
      <xdr:col>71</xdr:col>
      <xdr:colOff>177800</xdr:colOff>
      <xdr:row>78</xdr:row>
      <xdr:rowOff>52763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04472"/>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90987</xdr:rowOff>
    </xdr:from>
    <xdr:to>
      <xdr:col>85</xdr:col>
      <xdr:colOff>177800</xdr:colOff>
      <xdr:row>78</xdr:row>
      <xdr:rowOff>21137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113864</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97154</xdr:rowOff>
    </xdr:from>
    <xdr:to>
      <xdr:col>81</xdr:col>
      <xdr:colOff>101600</xdr:colOff>
      <xdr:row>78</xdr:row>
      <xdr:rowOff>27304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43831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07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141422</xdr:rowOff>
    </xdr:from>
    <xdr:to>
      <xdr:col>76</xdr:col>
      <xdr:colOff>165100</xdr:colOff>
      <xdr:row>78</xdr:row>
      <xdr:rowOff>71572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88099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11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152022</xdr:rowOff>
    </xdr:from>
    <xdr:to>
      <xdr:col>72</xdr:col>
      <xdr:colOff>38100</xdr:colOff>
      <xdr:row>78</xdr:row>
      <xdr:rowOff>82172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73299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44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1963</xdr:rowOff>
    </xdr:from>
    <xdr:to>
      <xdr:col>67</xdr:col>
      <xdr:colOff>101600</xdr:colOff>
      <xdr:row>78</xdr:row>
      <xdr:rowOff>103563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94690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6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102383</xdr:rowOff>
    </xdr:from>
    <xdr:to>
      <xdr:col>85</xdr:col>
      <xdr:colOff>127000</xdr:colOff>
      <xdr:row>98</xdr:row>
      <xdr:rowOff>102941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04483"/>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102383</xdr:rowOff>
    </xdr:from>
    <xdr:to>
      <xdr:col>81</xdr:col>
      <xdr:colOff>50800</xdr:colOff>
      <xdr:row>98</xdr:row>
      <xdr:rowOff>102916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0448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102916</xdr:rowOff>
    </xdr:from>
    <xdr:to>
      <xdr:col>76</xdr:col>
      <xdr:colOff>114300</xdr:colOff>
      <xdr:row>98</xdr:row>
      <xdr:rowOff>104527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05016"/>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104527</xdr:rowOff>
    </xdr:from>
    <xdr:to>
      <xdr:col>71</xdr:col>
      <xdr:colOff>177800</xdr:colOff>
      <xdr:row>98</xdr:row>
      <xdr:rowOff>114988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06627"/>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52141</xdr:rowOff>
    </xdr:from>
    <xdr:to>
      <xdr:col>85</xdr:col>
      <xdr:colOff>177800</xdr:colOff>
      <xdr:row>98</xdr:row>
      <xdr:rowOff>153741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11518</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51583</xdr:rowOff>
    </xdr:from>
    <xdr:to>
      <xdr:col>81</xdr:col>
      <xdr:colOff>101600</xdr:colOff>
      <xdr:row>98</xdr:row>
      <xdr:rowOff>153183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169710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62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52116</xdr:rowOff>
    </xdr:from>
    <xdr:to>
      <xdr:col>76</xdr:col>
      <xdr:colOff>165100</xdr:colOff>
      <xdr:row>98</xdr:row>
      <xdr:rowOff>153716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170243</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62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53727</xdr:rowOff>
    </xdr:from>
    <xdr:to>
      <xdr:col>72</xdr:col>
      <xdr:colOff>38100</xdr:colOff>
      <xdr:row>98</xdr:row>
      <xdr:rowOff>155327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404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63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64188</xdr:rowOff>
    </xdr:from>
    <xdr:to>
      <xdr:col>67</xdr:col>
      <xdr:colOff>101600</xdr:colOff>
      <xdr:row>98</xdr:row>
      <xdr:rowOff>165788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10865</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4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65649</xdr:rowOff>
    </xdr:from>
    <xdr:to>
      <xdr:col>116</xdr:col>
      <xdr:colOff>63500</xdr:colOff>
      <xdr:row>77</xdr:row>
      <xdr:rowOff>25053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95849"/>
          <a:ext cx="838200" cy="1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25053</xdr:rowOff>
    </xdr:from>
    <xdr:to>
      <xdr:col>111</xdr:col>
      <xdr:colOff>177800</xdr:colOff>
      <xdr:row>77</xdr:row>
      <xdr:rowOff>33694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2670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14874</xdr:rowOff>
    </xdr:from>
    <xdr:to>
      <xdr:col>107</xdr:col>
      <xdr:colOff>50800</xdr:colOff>
      <xdr:row>77</xdr:row>
      <xdr:rowOff>33694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216524"/>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14874</xdr:rowOff>
    </xdr:from>
    <xdr:to>
      <xdr:col>102</xdr:col>
      <xdr:colOff>114300</xdr:colOff>
      <xdr:row>77</xdr:row>
      <xdr:rowOff>34852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16524"/>
          <a:ext cx="889000" cy="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14849</xdr:rowOff>
    </xdr:from>
    <xdr:to>
      <xdr:col>116</xdr:col>
      <xdr:colOff>114300</xdr:colOff>
      <xdr:row>76</xdr:row>
      <xdr:rowOff>116449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37726</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9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145703</xdr:rowOff>
    </xdr:from>
    <xdr:to>
      <xdr:col>112</xdr:col>
      <xdr:colOff>38100</xdr:colOff>
      <xdr:row>77</xdr:row>
      <xdr:rowOff>75853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66980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154344</xdr:rowOff>
    </xdr:from>
    <xdr:to>
      <xdr:col>107</xdr:col>
      <xdr:colOff>101600</xdr:colOff>
      <xdr:row>77</xdr:row>
      <xdr:rowOff>84494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75621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135524</xdr:rowOff>
    </xdr:from>
    <xdr:to>
      <xdr:col>102</xdr:col>
      <xdr:colOff>165100</xdr:colOff>
      <xdr:row>77</xdr:row>
      <xdr:rowOff>65674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56801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155502</xdr:rowOff>
    </xdr:from>
    <xdr:to>
      <xdr:col>98</xdr:col>
      <xdr:colOff>38100</xdr:colOff>
      <xdr:row>77</xdr:row>
      <xdr:rowOff>85652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8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76779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本村は、人口が</a:t>
          </a:r>
          <a:r>
            <a:rPr kumimoji="1" lang="en-US" altLang="ja-JP" sz="1100">
              <a:solidFill>
                <a:schemeClr val="dk1"/>
              </a:solidFill>
              <a:effectLst/>
              <a:latin typeface="+mn-lt"/>
              <a:ea typeface="+mn-ea"/>
              <a:cs typeface="+mn-cs"/>
            </a:rPr>
            <a:t>1,731</a:t>
          </a:r>
          <a:r>
            <a:rPr kumimoji="1" lang="ja-JP" altLang="ja-JP" sz="1100">
              <a:solidFill>
                <a:schemeClr val="dk1"/>
              </a:solidFill>
              <a:effectLst/>
              <a:latin typeface="+mn-lt"/>
              <a:ea typeface="+mn-ea"/>
              <a:cs typeface="+mn-cs"/>
            </a:rPr>
            <a:t>人（令和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日）と少ないことから、住民一人当たりのコストは</a:t>
          </a:r>
          <a:r>
            <a:rPr kumimoji="1" lang="en-US" altLang="ja-JP" sz="1100">
              <a:solidFill>
                <a:schemeClr val="dk1"/>
              </a:solidFill>
              <a:effectLst/>
              <a:latin typeface="+mn-lt"/>
              <a:ea typeface="+mn-ea"/>
              <a:cs typeface="+mn-cs"/>
            </a:rPr>
            <a:t>2,137</a:t>
          </a:r>
          <a:r>
            <a:rPr kumimoji="1" lang="ja-JP" altLang="ja-JP" sz="1100">
              <a:solidFill>
                <a:schemeClr val="dk1"/>
              </a:solidFill>
              <a:effectLst/>
              <a:latin typeface="+mn-lt"/>
              <a:ea typeface="+mn-ea"/>
              <a:cs typeface="+mn-cs"/>
            </a:rPr>
            <a:t>千円となっておりほとんどの指標で類似団体を上回っている。</a:t>
          </a:r>
          <a:endParaRPr lang="ja-JP" altLang="ja-JP" sz="1400">
            <a:effectLst/>
          </a:endParaRPr>
        </a:p>
        <a:p>
          <a:r>
            <a:rPr kumimoji="1" lang="ja-JP" altLang="ja-JP" sz="1100">
              <a:solidFill>
                <a:schemeClr val="dk1"/>
              </a:solidFill>
              <a:effectLst/>
              <a:latin typeface="+mn-lt"/>
              <a:ea typeface="+mn-ea"/>
              <a:cs typeface="+mn-cs"/>
            </a:rPr>
            <a:t>特に</a:t>
          </a:r>
          <a:r>
            <a:rPr kumimoji="1" lang="ja-JP" altLang="en-US" sz="1100">
              <a:solidFill>
                <a:schemeClr val="dk1"/>
              </a:solidFill>
              <a:effectLst/>
              <a:latin typeface="+mn-lt"/>
              <a:ea typeface="+mn-ea"/>
              <a:cs typeface="+mn-cs"/>
            </a:rPr>
            <a:t>人件費、物件費、</a:t>
          </a:r>
          <a:r>
            <a:rPr kumimoji="1" lang="ja-JP" altLang="ja-JP" sz="1100">
              <a:solidFill>
                <a:schemeClr val="dk1"/>
              </a:solidFill>
              <a:effectLst/>
              <a:latin typeface="+mn-lt"/>
              <a:ea typeface="+mn-ea"/>
              <a:cs typeface="+mn-cs"/>
            </a:rPr>
            <a:t>扶助費については、類似団体平均値を大きく上回り増加傾向にある。扶助費については、障害福祉サービスにかかる多額の費用（令和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152,488</a:t>
          </a:r>
          <a:r>
            <a:rPr kumimoji="1" lang="ja-JP" altLang="ja-JP" sz="1100">
              <a:solidFill>
                <a:schemeClr val="dk1"/>
              </a:solidFill>
              <a:effectLst/>
              <a:latin typeface="+mn-lt"/>
              <a:ea typeface="+mn-ea"/>
              <a:cs typeface="+mn-cs"/>
            </a:rPr>
            <a:t>千円）、物件費については、公有財産購入（</a:t>
          </a:r>
          <a:r>
            <a:rPr kumimoji="1" lang="en-US" altLang="ja-JP" sz="1100">
              <a:solidFill>
                <a:schemeClr val="dk1"/>
              </a:solidFill>
              <a:effectLst/>
              <a:latin typeface="+mn-lt"/>
              <a:ea typeface="+mn-ea"/>
              <a:cs typeface="+mn-cs"/>
            </a:rPr>
            <a:t>64,548</a:t>
          </a:r>
          <a:r>
            <a:rPr kumimoji="1" lang="ja-JP" altLang="ja-JP" sz="1100">
              <a:solidFill>
                <a:schemeClr val="dk1"/>
              </a:solidFill>
              <a:effectLst/>
              <a:latin typeface="+mn-lt"/>
              <a:ea typeface="+mn-ea"/>
              <a:cs typeface="+mn-cs"/>
            </a:rPr>
            <a:t>千円）により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千円を超え大幅増となった。</a:t>
          </a:r>
          <a:endParaRPr lang="ja-JP" altLang="ja-JP" sz="1400">
            <a:effectLst/>
          </a:endParaRPr>
        </a:p>
        <a:p>
          <a:r>
            <a:rPr kumimoji="1" lang="ja-JP" altLang="ja-JP" sz="1100">
              <a:solidFill>
                <a:schemeClr val="dk1"/>
              </a:solidFill>
              <a:effectLst/>
              <a:latin typeface="+mn-lt"/>
              <a:ea typeface="+mn-ea"/>
              <a:cs typeface="+mn-cs"/>
            </a:rPr>
            <a:t>物件費の公有財産購入に伴う増については、令和元年度限定的なものとなっているがこれを差し引いても一人当たりコストが</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千円台となり類似団体を大きく上回る。</a:t>
          </a:r>
          <a:endParaRPr lang="ja-JP" altLang="ja-JP" sz="1400">
            <a:effectLst/>
          </a:endParaRPr>
        </a:p>
        <a:p>
          <a:r>
            <a:rPr lang="ja-JP" altLang="ja-JP" sz="1100">
              <a:solidFill>
                <a:schemeClr val="dk1"/>
              </a:solidFill>
              <a:effectLst/>
              <a:latin typeface="+mn-lt"/>
              <a:ea typeface="+mn-ea"/>
              <a:cs typeface="+mn-cs"/>
            </a:rPr>
            <a:t>その他、</a:t>
          </a:r>
          <a:r>
            <a:rPr lang="ja-JP" altLang="en-US" sz="1100">
              <a:solidFill>
                <a:schemeClr val="dk1"/>
              </a:solidFill>
              <a:effectLst/>
              <a:latin typeface="+mn-lt"/>
              <a:ea typeface="+mn-ea"/>
              <a:cs typeface="+mn-cs"/>
            </a:rPr>
            <a:t>昨年度実績</a:t>
          </a:r>
          <a:r>
            <a:rPr lang="ja-JP" altLang="ja-JP" sz="1100">
              <a:solidFill>
                <a:schemeClr val="dk1"/>
              </a:solidFill>
              <a:effectLst/>
              <a:latin typeface="+mn-lt"/>
              <a:ea typeface="+mn-ea"/>
              <a:cs typeface="+mn-cs"/>
            </a:rPr>
            <a:t>ふるさと寄付金に係る委託料</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60,000</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も増の要因となっている。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
1,717
81.88
3,825,886
3,700,329
117,280
1,565,901
3,240,298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154254</xdr:rowOff>
    </xdr:from>
    <xdr:to>
      <xdr:col>24</xdr:col>
      <xdr:colOff>63500</xdr:colOff>
      <xdr:row>35</xdr:row>
      <xdr:rowOff>170694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55004"/>
          <a:ext cx="8382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154254</xdr:rowOff>
    </xdr:from>
    <xdr:to>
      <xdr:col>19</xdr:col>
      <xdr:colOff>177800</xdr:colOff>
      <xdr:row>36</xdr:row>
      <xdr:rowOff>11169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5004"/>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154749</xdr:rowOff>
    </xdr:from>
    <xdr:to>
      <xdr:col>15</xdr:col>
      <xdr:colOff>50800</xdr:colOff>
      <xdr:row>36</xdr:row>
      <xdr:rowOff>11169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55499"/>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154749</xdr:rowOff>
    </xdr:from>
    <xdr:to>
      <xdr:col>10</xdr:col>
      <xdr:colOff>114300</xdr:colOff>
      <xdr:row>36</xdr:row>
      <xdr:rowOff>4788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5549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119894</xdr:rowOff>
    </xdr:from>
    <xdr:to>
      <xdr:col>24</xdr:col>
      <xdr:colOff>114300</xdr:colOff>
      <xdr:row>36</xdr:row>
      <xdr:rowOff>50044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142771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103454</xdr:rowOff>
    </xdr:from>
    <xdr:to>
      <xdr:col>20</xdr:col>
      <xdr:colOff>38100</xdr:colOff>
      <xdr:row>36</xdr:row>
      <xdr:rowOff>33604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50131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7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131819</xdr:rowOff>
    </xdr:from>
    <xdr:to>
      <xdr:col>15</xdr:col>
      <xdr:colOff>101600</xdr:colOff>
      <xdr:row>36</xdr:row>
      <xdr:rowOff>61969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78496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103949</xdr:rowOff>
    </xdr:from>
    <xdr:to>
      <xdr:col>10</xdr:col>
      <xdr:colOff>165100</xdr:colOff>
      <xdr:row>36</xdr:row>
      <xdr:rowOff>34099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50626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7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125438</xdr:rowOff>
    </xdr:from>
    <xdr:to>
      <xdr:col>6</xdr:col>
      <xdr:colOff>38100</xdr:colOff>
      <xdr:row>36</xdr:row>
      <xdr:rowOff>55588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72115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9156</xdr:rowOff>
    </xdr:from>
    <xdr:to>
      <xdr:col>24</xdr:col>
      <xdr:colOff>63500</xdr:colOff>
      <xdr:row>57</xdr:row>
      <xdr:rowOff>56173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81806"/>
          <a:ext cx="838200" cy="4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56173</xdr:rowOff>
    </xdr:from>
    <xdr:to>
      <xdr:col>19</xdr:col>
      <xdr:colOff>177800</xdr:colOff>
      <xdr:row>57</xdr:row>
      <xdr:rowOff>103335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28823"/>
          <a:ext cx="889000" cy="4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84024</xdr:rowOff>
    </xdr:from>
    <xdr:to>
      <xdr:col>15</xdr:col>
      <xdr:colOff>50800</xdr:colOff>
      <xdr:row>57</xdr:row>
      <xdr:rowOff>103335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56674"/>
          <a:ext cx="8890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137507</xdr:rowOff>
    </xdr:from>
    <xdr:to>
      <xdr:col>10</xdr:col>
      <xdr:colOff>114300</xdr:colOff>
      <xdr:row>57</xdr:row>
      <xdr:rowOff>84024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38707"/>
          <a:ext cx="889000" cy="1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129806</xdr:rowOff>
    </xdr:from>
    <xdr:to>
      <xdr:col>24</xdr:col>
      <xdr:colOff>114300</xdr:colOff>
      <xdr:row>57</xdr:row>
      <xdr:rowOff>59956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152683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8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5373</xdr:rowOff>
    </xdr:from>
    <xdr:to>
      <xdr:col>20</xdr:col>
      <xdr:colOff>38100</xdr:colOff>
      <xdr:row>57</xdr:row>
      <xdr:rowOff>106973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123500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5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52535</xdr:rowOff>
    </xdr:from>
    <xdr:to>
      <xdr:col>15</xdr:col>
      <xdr:colOff>101600</xdr:colOff>
      <xdr:row>57</xdr:row>
      <xdr:rowOff>154135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170662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0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33224</xdr:rowOff>
    </xdr:from>
    <xdr:to>
      <xdr:col>10</xdr:col>
      <xdr:colOff>165100</xdr:colOff>
      <xdr:row>57</xdr:row>
      <xdr:rowOff>134824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151351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8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86707</xdr:rowOff>
    </xdr:from>
    <xdr:to>
      <xdr:col>6</xdr:col>
      <xdr:colOff>38100</xdr:colOff>
      <xdr:row>57</xdr:row>
      <xdr:rowOff>16857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33384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6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91770</xdr:rowOff>
    </xdr:from>
    <xdr:to>
      <xdr:col>24</xdr:col>
      <xdr:colOff>63500</xdr:colOff>
      <xdr:row>75</xdr:row>
      <xdr:rowOff>101878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50520"/>
          <a:ext cx="8382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64298</xdr:rowOff>
    </xdr:from>
    <xdr:to>
      <xdr:col>19</xdr:col>
      <xdr:colOff>177800</xdr:colOff>
      <xdr:row>75</xdr:row>
      <xdr:rowOff>101878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923048"/>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64298</xdr:rowOff>
    </xdr:from>
    <xdr:to>
      <xdr:col>15</xdr:col>
      <xdr:colOff>50800</xdr:colOff>
      <xdr:row>75</xdr:row>
      <xdr:rowOff>73979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23048"/>
          <a:ext cx="889000" cy="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73979</xdr:rowOff>
    </xdr:from>
    <xdr:to>
      <xdr:col>10</xdr:col>
      <xdr:colOff>114300</xdr:colOff>
      <xdr:row>75</xdr:row>
      <xdr:rowOff>170549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32729"/>
          <a:ext cx="889000" cy="9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40970</xdr:rowOff>
    </xdr:from>
    <xdr:to>
      <xdr:col>24</xdr:col>
      <xdr:colOff>114300</xdr:colOff>
      <xdr:row>75</xdr:row>
      <xdr:rowOff>142570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8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63847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5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51078</xdr:rowOff>
    </xdr:from>
    <xdr:to>
      <xdr:col>20</xdr:col>
      <xdr:colOff>38100</xdr:colOff>
      <xdr:row>75</xdr:row>
      <xdr:rowOff>152679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09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169205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6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13498</xdr:rowOff>
    </xdr:from>
    <xdr:to>
      <xdr:col>15</xdr:col>
      <xdr:colOff>101600</xdr:colOff>
      <xdr:row>75</xdr:row>
      <xdr:rowOff>115098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131625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4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23179</xdr:rowOff>
    </xdr:from>
    <xdr:to>
      <xdr:col>10</xdr:col>
      <xdr:colOff>165100</xdr:colOff>
      <xdr:row>75</xdr:row>
      <xdr:rowOff>124779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88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141306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65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119749</xdr:rowOff>
    </xdr:from>
    <xdr:to>
      <xdr:col>6</xdr:col>
      <xdr:colOff>38100</xdr:colOff>
      <xdr:row>76</xdr:row>
      <xdr:rowOff>49899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9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66426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5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149499</xdr:rowOff>
    </xdr:from>
    <xdr:to>
      <xdr:col>24</xdr:col>
      <xdr:colOff>63500</xdr:colOff>
      <xdr:row>97</xdr:row>
      <xdr:rowOff>51575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08699"/>
          <a:ext cx="838200" cy="7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36354</xdr:rowOff>
    </xdr:from>
    <xdr:to>
      <xdr:col>19</xdr:col>
      <xdr:colOff>177800</xdr:colOff>
      <xdr:row>97</xdr:row>
      <xdr:rowOff>51575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67004"/>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36354</xdr:rowOff>
    </xdr:from>
    <xdr:to>
      <xdr:col>15</xdr:col>
      <xdr:colOff>50800</xdr:colOff>
      <xdr:row>97</xdr:row>
      <xdr:rowOff>41982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67004"/>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16951</xdr:rowOff>
    </xdr:from>
    <xdr:to>
      <xdr:col>10</xdr:col>
      <xdr:colOff>114300</xdr:colOff>
      <xdr:row>97</xdr:row>
      <xdr:rowOff>41982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476151"/>
          <a:ext cx="889000" cy="1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98699</xdr:rowOff>
    </xdr:from>
    <xdr:to>
      <xdr:col>24</xdr:col>
      <xdr:colOff>114300</xdr:colOff>
      <xdr:row>97</xdr:row>
      <xdr:rowOff>28849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121576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775</xdr:rowOff>
    </xdr:from>
    <xdr:to>
      <xdr:col>20</xdr:col>
      <xdr:colOff>38100</xdr:colOff>
      <xdr:row>97</xdr:row>
      <xdr:rowOff>102375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118902</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40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157004</xdr:rowOff>
    </xdr:from>
    <xdr:to>
      <xdr:col>15</xdr:col>
      <xdr:colOff>101600</xdr:colOff>
      <xdr:row>97</xdr:row>
      <xdr:rowOff>87154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103681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9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162632</xdr:rowOff>
    </xdr:from>
    <xdr:to>
      <xdr:col>10</xdr:col>
      <xdr:colOff>165100</xdr:colOff>
      <xdr:row>97</xdr:row>
      <xdr:rowOff>92782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109309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9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137601</xdr:rowOff>
    </xdr:from>
    <xdr:to>
      <xdr:col>6</xdr:col>
      <xdr:colOff>38100</xdr:colOff>
      <xdr:row>96</xdr:row>
      <xdr:rowOff>67751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84278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43555</xdr:rowOff>
    </xdr:from>
    <xdr:to>
      <xdr:col>55</xdr:col>
      <xdr:colOff>0</xdr:colOff>
      <xdr:row>39</xdr:row>
      <xdr:rowOff>43574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30105"/>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43574</xdr:rowOff>
    </xdr:from>
    <xdr:to>
      <xdr:col>50</xdr:col>
      <xdr:colOff>114300</xdr:colOff>
      <xdr:row>39</xdr:row>
      <xdr:rowOff>43593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3012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43593</xdr:rowOff>
    </xdr:from>
    <xdr:to>
      <xdr:col>45</xdr:col>
      <xdr:colOff>177800</xdr:colOff>
      <xdr:row>39</xdr:row>
      <xdr:rowOff>43593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43593</xdr:rowOff>
    </xdr:from>
    <xdr:to>
      <xdr:col>41</xdr:col>
      <xdr:colOff>50800</xdr:colOff>
      <xdr:row>39</xdr:row>
      <xdr:rowOff>43612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14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164205</xdr:rowOff>
    </xdr:from>
    <xdr:to>
      <xdr:col>55</xdr:col>
      <xdr:colOff>50800</xdr:colOff>
      <xdr:row>39</xdr:row>
      <xdr:rowOff>94355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164224</xdr:rowOff>
    </xdr:from>
    <xdr:to>
      <xdr:col>50</xdr:col>
      <xdr:colOff>165100</xdr:colOff>
      <xdr:row>39</xdr:row>
      <xdr:rowOff>94374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85501</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164243</xdr:rowOff>
    </xdr:from>
    <xdr:to>
      <xdr:col>46</xdr:col>
      <xdr:colOff>38100</xdr:colOff>
      <xdr:row>39</xdr:row>
      <xdr:rowOff>94393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85520</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164243</xdr:rowOff>
    </xdr:from>
    <xdr:to>
      <xdr:col>41</xdr:col>
      <xdr:colOff>101600</xdr:colOff>
      <xdr:row>39</xdr:row>
      <xdr:rowOff>94393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85520</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164262</xdr:rowOff>
    </xdr:from>
    <xdr:to>
      <xdr:col>36</xdr:col>
      <xdr:colOff>165100</xdr:colOff>
      <xdr:row>39</xdr:row>
      <xdr:rowOff>94412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85539</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57471</xdr:rowOff>
    </xdr:from>
    <xdr:to>
      <xdr:col>55</xdr:col>
      <xdr:colOff>0</xdr:colOff>
      <xdr:row>58</xdr:row>
      <xdr:rowOff>69070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01571"/>
          <a:ext cx="8382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1195</xdr:rowOff>
    </xdr:from>
    <xdr:to>
      <xdr:col>50</xdr:col>
      <xdr:colOff>114300</xdr:colOff>
      <xdr:row>58</xdr:row>
      <xdr:rowOff>69070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773845"/>
          <a:ext cx="889000" cy="2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1195</xdr:rowOff>
    </xdr:from>
    <xdr:to>
      <xdr:col>45</xdr:col>
      <xdr:colOff>177800</xdr:colOff>
      <xdr:row>58</xdr:row>
      <xdr:rowOff>78631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773845"/>
          <a:ext cx="889000" cy="24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68286</xdr:rowOff>
    </xdr:from>
    <xdr:to>
      <xdr:col>41</xdr:col>
      <xdr:colOff>50800</xdr:colOff>
      <xdr:row>58</xdr:row>
      <xdr:rowOff>78631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12386"/>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6671</xdr:rowOff>
    </xdr:from>
    <xdr:to>
      <xdr:col>55</xdr:col>
      <xdr:colOff>50800</xdr:colOff>
      <xdr:row>58</xdr:row>
      <xdr:rowOff>108271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137498</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18270</xdr:rowOff>
    </xdr:from>
    <xdr:to>
      <xdr:col>50</xdr:col>
      <xdr:colOff>165100</xdr:colOff>
      <xdr:row>58</xdr:row>
      <xdr:rowOff>119870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110997</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5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121845</xdr:rowOff>
    </xdr:from>
    <xdr:to>
      <xdr:col>46</xdr:col>
      <xdr:colOff>38100</xdr:colOff>
      <xdr:row>57</xdr:row>
      <xdr:rowOff>51995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68522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49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27831</xdr:rowOff>
    </xdr:from>
    <xdr:to>
      <xdr:col>41</xdr:col>
      <xdr:colOff>101600</xdr:colOff>
      <xdr:row>58</xdr:row>
      <xdr:rowOff>129431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120558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17486</xdr:rowOff>
    </xdr:from>
    <xdr:to>
      <xdr:col>36</xdr:col>
      <xdr:colOff>165100</xdr:colOff>
      <xdr:row>58</xdr:row>
      <xdr:rowOff>119086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110213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5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73400</xdr:rowOff>
    </xdr:from>
    <xdr:to>
      <xdr:col>55</xdr:col>
      <xdr:colOff>0</xdr:colOff>
      <xdr:row>78</xdr:row>
      <xdr:rowOff>47479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75050"/>
          <a:ext cx="838200" cy="1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47479</xdr:rowOff>
    </xdr:from>
    <xdr:to>
      <xdr:col>50</xdr:col>
      <xdr:colOff>114300</xdr:colOff>
      <xdr:row>78</xdr:row>
      <xdr:rowOff>59875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0579"/>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59875</xdr:rowOff>
    </xdr:from>
    <xdr:to>
      <xdr:col>45</xdr:col>
      <xdr:colOff>177800</xdr:colOff>
      <xdr:row>78</xdr:row>
      <xdr:rowOff>84725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32975"/>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31507</xdr:rowOff>
    </xdr:from>
    <xdr:to>
      <xdr:col>41</xdr:col>
      <xdr:colOff>50800</xdr:colOff>
      <xdr:row>78</xdr:row>
      <xdr:rowOff>84725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04607"/>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22600</xdr:rowOff>
    </xdr:from>
    <xdr:to>
      <xdr:col>55</xdr:col>
      <xdr:colOff>50800</xdr:colOff>
      <xdr:row>77</xdr:row>
      <xdr:rowOff>124200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45477</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168129</xdr:rowOff>
    </xdr:from>
    <xdr:to>
      <xdr:col>50</xdr:col>
      <xdr:colOff>165100</xdr:colOff>
      <xdr:row>78</xdr:row>
      <xdr:rowOff>98279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114806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9075</xdr:rowOff>
    </xdr:from>
    <xdr:to>
      <xdr:col>46</xdr:col>
      <xdr:colOff>38100</xdr:colOff>
      <xdr:row>78</xdr:row>
      <xdr:rowOff>110675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127202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33925</xdr:rowOff>
    </xdr:from>
    <xdr:to>
      <xdr:col>41</xdr:col>
      <xdr:colOff>101600</xdr:colOff>
      <xdr:row>78</xdr:row>
      <xdr:rowOff>135525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152052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8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152157</xdr:rowOff>
    </xdr:from>
    <xdr:to>
      <xdr:col>36</xdr:col>
      <xdr:colOff>165100</xdr:colOff>
      <xdr:row>78</xdr:row>
      <xdr:rowOff>82307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98834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170449</xdr:rowOff>
    </xdr:from>
    <xdr:to>
      <xdr:col>55</xdr:col>
      <xdr:colOff>0</xdr:colOff>
      <xdr:row>98</xdr:row>
      <xdr:rowOff>164644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01099"/>
          <a:ext cx="838200" cy="1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164644</xdr:rowOff>
    </xdr:from>
    <xdr:to>
      <xdr:col>50</xdr:col>
      <xdr:colOff>114300</xdr:colOff>
      <xdr:row>99</xdr:row>
      <xdr:rowOff>30383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66744"/>
          <a:ext cx="889000" cy="3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79028</xdr:rowOff>
    </xdr:from>
    <xdr:to>
      <xdr:col>45</xdr:col>
      <xdr:colOff>177800</xdr:colOff>
      <xdr:row>99</xdr:row>
      <xdr:rowOff>30383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81128"/>
          <a:ext cx="889000" cy="12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79028</xdr:rowOff>
    </xdr:from>
    <xdr:to>
      <xdr:col>41</xdr:col>
      <xdr:colOff>50800</xdr:colOff>
      <xdr:row>99</xdr:row>
      <xdr:rowOff>52591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81128"/>
          <a:ext cx="889000" cy="14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119649</xdr:rowOff>
    </xdr:from>
    <xdr:to>
      <xdr:col>55</xdr:col>
      <xdr:colOff>50800</xdr:colOff>
      <xdr:row>98</xdr:row>
      <xdr:rowOff>49799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142526</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113844</xdr:rowOff>
    </xdr:from>
    <xdr:to>
      <xdr:col>50</xdr:col>
      <xdr:colOff>165100</xdr:colOff>
      <xdr:row>99</xdr:row>
      <xdr:rowOff>43994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35121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151033</xdr:rowOff>
    </xdr:from>
    <xdr:to>
      <xdr:col>46</xdr:col>
      <xdr:colOff>38100</xdr:colOff>
      <xdr:row>99</xdr:row>
      <xdr:rowOff>81183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72310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4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28228</xdr:rowOff>
    </xdr:from>
    <xdr:to>
      <xdr:col>41</xdr:col>
      <xdr:colOff>101600</xdr:colOff>
      <xdr:row>98</xdr:row>
      <xdr:rowOff>129828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146355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0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1791</xdr:rowOff>
    </xdr:from>
    <xdr:to>
      <xdr:col>36</xdr:col>
      <xdr:colOff>165100</xdr:colOff>
      <xdr:row>99</xdr:row>
      <xdr:rowOff>103391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7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94518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6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10408</xdr:rowOff>
    </xdr:from>
    <xdr:to>
      <xdr:col>85</xdr:col>
      <xdr:colOff>127000</xdr:colOff>
      <xdr:row>38</xdr:row>
      <xdr:rowOff>25842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25508"/>
          <a:ext cx="838200" cy="1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10408</xdr:rowOff>
    </xdr:from>
    <xdr:to>
      <xdr:col>81</xdr:col>
      <xdr:colOff>50800</xdr:colOff>
      <xdr:row>38</xdr:row>
      <xdr:rowOff>18176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25508"/>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18176</xdr:rowOff>
    </xdr:from>
    <xdr:to>
      <xdr:col>76</xdr:col>
      <xdr:colOff>114300</xdr:colOff>
      <xdr:row>38</xdr:row>
      <xdr:rowOff>45772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3276"/>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45772</xdr:rowOff>
    </xdr:from>
    <xdr:to>
      <xdr:col>71</xdr:col>
      <xdr:colOff>177800</xdr:colOff>
      <xdr:row>38</xdr:row>
      <xdr:rowOff>51144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60872"/>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146492</xdr:rowOff>
    </xdr:from>
    <xdr:to>
      <xdr:col>85</xdr:col>
      <xdr:colOff>177800</xdr:colOff>
      <xdr:row>38</xdr:row>
      <xdr:rowOff>76642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124919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6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131058</xdr:rowOff>
    </xdr:from>
    <xdr:to>
      <xdr:col>81</xdr:col>
      <xdr:colOff>101600</xdr:colOff>
      <xdr:row>38</xdr:row>
      <xdr:rowOff>61207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747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77735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138826</xdr:rowOff>
    </xdr:from>
    <xdr:to>
      <xdr:col>76</xdr:col>
      <xdr:colOff>165100</xdr:colOff>
      <xdr:row>38</xdr:row>
      <xdr:rowOff>68976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60103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166422</xdr:rowOff>
    </xdr:from>
    <xdr:to>
      <xdr:col>72</xdr:col>
      <xdr:colOff>38100</xdr:colOff>
      <xdr:row>38</xdr:row>
      <xdr:rowOff>96572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87699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344</xdr:rowOff>
    </xdr:from>
    <xdr:to>
      <xdr:col>67</xdr:col>
      <xdr:colOff>101600</xdr:colOff>
      <xdr:row>38</xdr:row>
      <xdr:rowOff>101944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93071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24343</xdr:rowOff>
    </xdr:from>
    <xdr:to>
      <xdr:col>85</xdr:col>
      <xdr:colOff>127000</xdr:colOff>
      <xdr:row>57</xdr:row>
      <xdr:rowOff>58482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96993"/>
          <a:ext cx="8382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58482</xdr:rowOff>
    </xdr:from>
    <xdr:to>
      <xdr:col>81</xdr:col>
      <xdr:colOff>50800</xdr:colOff>
      <xdr:row>57</xdr:row>
      <xdr:rowOff>123243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31132"/>
          <a:ext cx="889000" cy="6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123243</xdr:rowOff>
    </xdr:from>
    <xdr:to>
      <xdr:col>76</xdr:col>
      <xdr:colOff>114300</xdr:colOff>
      <xdr:row>57</xdr:row>
      <xdr:rowOff>125266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95893"/>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117852</xdr:rowOff>
    </xdr:from>
    <xdr:to>
      <xdr:col>71</xdr:col>
      <xdr:colOff>177800</xdr:colOff>
      <xdr:row>57</xdr:row>
      <xdr:rowOff>125266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719052"/>
          <a:ext cx="889000" cy="17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144993</xdr:rowOff>
    </xdr:from>
    <xdr:to>
      <xdr:col>85</xdr:col>
      <xdr:colOff>177800</xdr:colOff>
      <xdr:row>57</xdr:row>
      <xdr:rowOff>75143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4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167870</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9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7682</xdr:rowOff>
    </xdr:from>
    <xdr:to>
      <xdr:col>81</xdr:col>
      <xdr:colOff>101600</xdr:colOff>
      <xdr:row>57</xdr:row>
      <xdr:rowOff>109282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125809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5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72443</xdr:rowOff>
    </xdr:from>
    <xdr:to>
      <xdr:col>76</xdr:col>
      <xdr:colOff>165100</xdr:colOff>
      <xdr:row>58</xdr:row>
      <xdr:rowOff>2593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19120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74466</xdr:rowOff>
    </xdr:from>
    <xdr:to>
      <xdr:col>72</xdr:col>
      <xdr:colOff>38100</xdr:colOff>
      <xdr:row>58</xdr:row>
      <xdr:rowOff>4616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21143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62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67052</xdr:rowOff>
    </xdr:from>
    <xdr:to>
      <xdr:col>67</xdr:col>
      <xdr:colOff>101600</xdr:colOff>
      <xdr:row>56</xdr:row>
      <xdr:rowOff>168652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13729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44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42940</xdr:rowOff>
    </xdr:from>
    <xdr:to>
      <xdr:col>85</xdr:col>
      <xdr:colOff>127000</xdr:colOff>
      <xdr:row>79</xdr:row>
      <xdr:rowOff>43269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7490"/>
          <a:ext cx="8382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43269</xdr:rowOff>
    </xdr:from>
    <xdr:to>
      <xdr:col>81</xdr:col>
      <xdr:colOff>50800</xdr:colOff>
      <xdr:row>79</xdr:row>
      <xdr:rowOff>44355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8781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43165</xdr:rowOff>
    </xdr:from>
    <xdr:to>
      <xdr:col>76</xdr:col>
      <xdr:colOff>114300</xdr:colOff>
      <xdr:row>79</xdr:row>
      <xdr:rowOff>44355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7715"/>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43165</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7715"/>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163590</xdr:rowOff>
    </xdr:from>
    <xdr:to>
      <xdr:col>85</xdr:col>
      <xdr:colOff>177800</xdr:colOff>
      <xdr:row>79</xdr:row>
      <xdr:rowOff>93740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163919</xdr:rowOff>
    </xdr:from>
    <xdr:to>
      <xdr:col>81</xdr:col>
      <xdr:colOff>101600</xdr:colOff>
      <xdr:row>79</xdr:row>
      <xdr:rowOff>94069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85196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2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165005</xdr:rowOff>
    </xdr:from>
    <xdr:to>
      <xdr:col>76</xdr:col>
      <xdr:colOff>165100</xdr:colOff>
      <xdr:row>79</xdr:row>
      <xdr:rowOff>95155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86282</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35333" y="1363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163815</xdr:rowOff>
    </xdr:from>
    <xdr:to>
      <xdr:col>72</xdr:col>
      <xdr:colOff>38100</xdr:colOff>
      <xdr:row>79</xdr:row>
      <xdr:rowOff>93965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85092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2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141787</xdr:rowOff>
    </xdr:from>
    <xdr:to>
      <xdr:col>85</xdr:col>
      <xdr:colOff>127000</xdr:colOff>
      <xdr:row>97</xdr:row>
      <xdr:rowOff>147954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72437"/>
          <a:ext cx="8382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147954</xdr:rowOff>
    </xdr:from>
    <xdr:to>
      <xdr:col>81</xdr:col>
      <xdr:colOff>50800</xdr:colOff>
      <xdr:row>98</xdr:row>
      <xdr:rowOff>20772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78604"/>
          <a:ext cx="889000" cy="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20772</xdr:rowOff>
    </xdr:from>
    <xdr:to>
      <xdr:col>76</xdr:col>
      <xdr:colOff>114300</xdr:colOff>
      <xdr:row>98</xdr:row>
      <xdr:rowOff>31372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22872"/>
          <a:ext cx="889000" cy="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31372</xdr:rowOff>
    </xdr:from>
    <xdr:to>
      <xdr:col>71</xdr:col>
      <xdr:colOff>177800</xdr:colOff>
      <xdr:row>98</xdr:row>
      <xdr:rowOff>52763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33472"/>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90987</xdr:rowOff>
    </xdr:from>
    <xdr:to>
      <xdr:col>85</xdr:col>
      <xdr:colOff>177800</xdr:colOff>
      <xdr:row>98</xdr:row>
      <xdr:rowOff>21137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113864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7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97154</xdr:rowOff>
    </xdr:from>
    <xdr:to>
      <xdr:col>81</xdr:col>
      <xdr:colOff>101600</xdr:colOff>
      <xdr:row>98</xdr:row>
      <xdr:rowOff>27304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43831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141422</xdr:rowOff>
    </xdr:from>
    <xdr:to>
      <xdr:col>76</xdr:col>
      <xdr:colOff>165100</xdr:colOff>
      <xdr:row>98</xdr:row>
      <xdr:rowOff>71572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88099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4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152022</xdr:rowOff>
    </xdr:from>
    <xdr:to>
      <xdr:col>72</xdr:col>
      <xdr:colOff>38100</xdr:colOff>
      <xdr:row>98</xdr:row>
      <xdr:rowOff>82172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73299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7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1963</xdr:rowOff>
    </xdr:from>
    <xdr:to>
      <xdr:col>67</xdr:col>
      <xdr:colOff>101600</xdr:colOff>
      <xdr:row>98</xdr:row>
      <xdr:rowOff>103563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94690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8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59537</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574637"/>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xdr:rowOff>
    </xdr:from>
    <xdr:to>
      <xdr:col>98</xdr:col>
      <xdr:colOff>38100</xdr:colOff>
      <xdr:row>38</xdr:row>
      <xdr:rowOff>110337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126864</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629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ほとんどの項目で類似団体及び全国平均より上回る結果となっている。</a:t>
          </a:r>
          <a:r>
            <a:rPr kumimoji="1" lang="ja-JP" altLang="ja-JP" sz="1100">
              <a:solidFill>
                <a:schemeClr val="dk1"/>
              </a:solidFill>
              <a:effectLst/>
              <a:latin typeface="+mn-lt"/>
              <a:ea typeface="+mn-ea"/>
              <a:cs typeface="+mn-cs"/>
            </a:rPr>
            <a:t>公債費について、平成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年度まで類似団体よりも下回っていたが平成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年度より類似団体を上回った。</a:t>
          </a:r>
          <a:endParaRPr lang="ja-JP" altLang="ja-JP" sz="1400">
            <a:effectLst/>
          </a:endParaRPr>
        </a:p>
        <a:p>
          <a:r>
            <a:rPr kumimoji="1" lang="ja-JP" altLang="ja-JP" sz="1100">
              <a:solidFill>
                <a:schemeClr val="dk1"/>
              </a:solidFill>
              <a:effectLst/>
              <a:latin typeface="+mn-lt"/>
              <a:ea typeface="+mn-ea"/>
              <a:cs typeface="+mn-cs"/>
            </a:rPr>
            <a:t>これは、一括交付金事業や漁港整備、定住促進住宅の整備により公債費がふくらんでいる。今後は、新たな定住促進住宅の整備や公営住宅の建替整備計画がありさらに増となる見込みである。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年度まで公債費が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億円台で推移するため、新たな施設整備については先送りや施設の集約化等を検討し事業を実施する必要がある。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財政調整基金については、前年度決算剰余金で</a:t>
          </a:r>
          <a:r>
            <a:rPr kumimoji="1" lang="en-US" altLang="ja-JP" sz="1100">
              <a:solidFill>
                <a:schemeClr val="dk1"/>
              </a:solidFill>
              <a:effectLst/>
              <a:latin typeface="+mn-lt"/>
              <a:ea typeface="+mn-ea"/>
              <a:cs typeface="+mn-cs"/>
            </a:rPr>
            <a:t>78,500</a:t>
          </a:r>
          <a:r>
            <a:rPr kumimoji="1" lang="ja-JP" altLang="ja-JP" sz="1100">
              <a:solidFill>
                <a:schemeClr val="dk1"/>
              </a:solidFill>
              <a:effectLst/>
              <a:latin typeface="+mn-lt"/>
              <a:ea typeface="+mn-ea"/>
              <a:cs typeface="+mn-cs"/>
            </a:rPr>
            <a:t>千円の積立をしたが、</a:t>
          </a:r>
          <a:r>
            <a:rPr kumimoji="1" lang="en-US" altLang="ja-JP" sz="1100">
              <a:solidFill>
                <a:schemeClr val="dk1"/>
              </a:solidFill>
              <a:effectLst/>
              <a:latin typeface="+mn-lt"/>
              <a:ea typeface="+mn-ea"/>
              <a:cs typeface="+mn-cs"/>
            </a:rPr>
            <a:t>11,000</a:t>
          </a:r>
          <a:r>
            <a:rPr kumimoji="1" lang="ja-JP" altLang="ja-JP" sz="1100">
              <a:solidFill>
                <a:schemeClr val="dk1"/>
              </a:solidFill>
              <a:effectLst/>
              <a:latin typeface="+mn-lt"/>
              <a:ea typeface="+mn-ea"/>
              <a:cs typeface="+mn-cs"/>
            </a:rPr>
            <a:t>千円の取り崩しがあったため、トータルでは</a:t>
          </a:r>
          <a:r>
            <a:rPr kumimoji="1" lang="en-US" altLang="ja-JP" sz="1100">
              <a:solidFill>
                <a:schemeClr val="dk1"/>
              </a:solidFill>
              <a:effectLst/>
              <a:latin typeface="+mn-lt"/>
              <a:ea typeface="+mn-ea"/>
              <a:cs typeface="+mn-cs"/>
            </a:rPr>
            <a:t>67,500</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となった。しかし、標準財政規模比でみると</a:t>
          </a:r>
          <a:r>
            <a:rPr kumimoji="1" lang="en-US" altLang="ja-JP" sz="1100">
              <a:solidFill>
                <a:schemeClr val="dk1"/>
              </a:solidFill>
              <a:effectLst/>
              <a:latin typeface="+mn-lt"/>
              <a:ea typeface="+mn-ea"/>
              <a:cs typeface="+mn-cs"/>
            </a:rPr>
            <a:t>103.45</a:t>
          </a:r>
          <a:r>
            <a:rPr kumimoji="1" lang="ja-JP" altLang="ja-JP" sz="1100">
              <a:solidFill>
                <a:schemeClr val="dk1"/>
              </a:solidFill>
              <a:effectLst/>
              <a:latin typeface="+mn-lt"/>
              <a:ea typeface="+mn-ea"/>
              <a:cs typeface="+mn-cs"/>
            </a:rPr>
            <a:t>％と依然として高い水準を維持している。</a:t>
          </a:r>
          <a:endParaRPr lang="ja-JP" altLang="ja-JP" sz="1400">
            <a:effectLst/>
          </a:endParaRPr>
        </a:p>
        <a:p>
          <a:r>
            <a:rPr kumimoji="1" lang="ja-JP" altLang="ja-JP" sz="1100">
              <a:solidFill>
                <a:schemeClr val="dk1"/>
              </a:solidFill>
              <a:effectLst/>
              <a:latin typeface="+mn-lt"/>
              <a:ea typeface="+mn-ea"/>
              <a:cs typeface="+mn-cs"/>
            </a:rPr>
            <a:t>　今後、公債費が令和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年度まで増加傾向にあり、財源不足が予想されるため基金の取り崩しを判断していく。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全ての会計において黒字であるが、毎年</a:t>
          </a:r>
          <a:r>
            <a:rPr lang="ja-JP" altLang="ja-JP" sz="1100" b="0" i="0" baseline="0">
              <a:solidFill>
                <a:schemeClr val="dk1"/>
              </a:solidFill>
              <a:effectLst/>
              <a:latin typeface="+mn-lt"/>
              <a:ea typeface="+mn-ea"/>
              <a:cs typeface="+mn-cs"/>
            </a:rPr>
            <a:t>一般会計からの多額の繰入により運営を行っている状況である。</a:t>
          </a:r>
          <a:endParaRPr lang="ja-JP" altLang="ja-JP" sz="1400">
            <a:effectLst/>
          </a:endParaRPr>
        </a:p>
        <a:p>
          <a:r>
            <a:rPr kumimoji="1" lang="ja-JP" altLang="ja-JP" sz="1100" b="0" i="0" baseline="0">
              <a:solidFill>
                <a:schemeClr val="dk1"/>
              </a:solidFill>
              <a:effectLst/>
              <a:latin typeface="+mn-lt"/>
              <a:ea typeface="+mn-ea"/>
              <a:cs typeface="+mn-cs"/>
            </a:rPr>
            <a:t>　特に簡易水道事業特別会計については、毎年多くの繰出金を出しており、令和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年度についても</a:t>
          </a:r>
          <a:r>
            <a:rPr kumimoji="1" lang="en-US" altLang="ja-JP" sz="1100" b="0" i="0" baseline="0">
              <a:solidFill>
                <a:srgbClr val="FF0000"/>
              </a:solidFill>
              <a:effectLst/>
              <a:latin typeface="+mn-lt"/>
              <a:ea typeface="+mn-ea"/>
              <a:cs typeface="+mn-cs"/>
            </a:rPr>
            <a:t>128,731</a:t>
          </a:r>
          <a:r>
            <a:rPr kumimoji="1" lang="ja-JP" altLang="ja-JP" sz="1100" b="0" i="0" baseline="0">
              <a:solidFill>
                <a:schemeClr val="dk1"/>
              </a:solidFill>
              <a:effectLst/>
              <a:latin typeface="+mn-lt"/>
              <a:ea typeface="+mn-ea"/>
              <a:cs typeface="+mn-cs"/>
            </a:rPr>
            <a:t>千円の繰出しとなった。今後も水道施設の維持管理</a:t>
          </a:r>
          <a:r>
            <a:rPr kumimoji="1" lang="ja-JP" altLang="en-US" sz="1100" b="0" i="0" baseline="0">
              <a:solidFill>
                <a:schemeClr val="dk1"/>
              </a:solidFill>
              <a:effectLst/>
              <a:latin typeface="+mn-lt"/>
              <a:ea typeface="+mn-ea"/>
              <a:cs typeface="+mn-cs"/>
            </a:rPr>
            <a:t>及び施設の新設</a:t>
          </a:r>
          <a:r>
            <a:rPr kumimoji="1" lang="ja-JP" altLang="ja-JP" sz="1100" b="0" i="0" baseline="0">
              <a:solidFill>
                <a:schemeClr val="dk1"/>
              </a:solidFill>
              <a:effectLst/>
              <a:latin typeface="+mn-lt"/>
              <a:ea typeface="+mn-ea"/>
              <a:cs typeface="+mn-cs"/>
            </a:rPr>
            <a:t>における費用増が見込まれるが、繰出金を抑制できるよう料金改定の検討も必要となってくる。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298;&#24180;&#24230;&#36001;&#25919;&#29366;&#27841;&#36039;&#26009;&#38598;_&#27770;&#31639;&#20998;&#65288;&#65297;&#22238;&#30446;&#65289;&#22269;&#38957;&#26449;&#65374;&#35501;&#35895;&#26449;/&#20998;&#12304;&#36001;&#25919;&#29366;&#27841;&#36039;&#26009;&#38598;&#12305;_473031_&#26481;&#26449;_2020(2&#22238;&#30446;)&#22320;&#22495;&#31185;&#23398;&#36795;&#30000;&#12373;&#12435;&#30906;&#354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48.1</v>
          </cell>
          <cell r="BX53">
            <v>49.1</v>
          </cell>
          <cell r="CF53">
            <v>49.4</v>
          </cell>
          <cell r="CN53">
            <v>51.1</v>
          </cell>
          <cell r="CV53">
            <v>51.8</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6.4</v>
          </cell>
          <cell r="BX75">
            <v>6.6</v>
          </cell>
          <cell r="CF75">
            <v>7.1</v>
          </cell>
          <cell r="CN75">
            <v>8.8000000000000007</v>
          </cell>
          <cell r="CV75">
            <v>9.5</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workbookViewId="0">
      <selection activeCell="BW34" sqref="BW34:BX34"/>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3" t="s">
        <v>82</v>
      </c>
      <c r="C3" s="404"/>
      <c r="D3" s="404"/>
      <c r="E3" s="405"/>
      <c r="F3" s="405"/>
      <c r="G3" s="405"/>
      <c r="H3" s="405"/>
      <c r="I3" s="405"/>
      <c r="J3" s="405"/>
      <c r="K3" s="405"/>
      <c r="L3" s="405" t="s">
        <v>83</v>
      </c>
      <c r="M3" s="405"/>
      <c r="N3" s="405"/>
      <c r="O3" s="405"/>
      <c r="P3" s="405"/>
      <c r="Q3" s="405"/>
      <c r="R3" s="412"/>
      <c r="S3" s="412"/>
      <c r="T3" s="412"/>
      <c r="U3" s="412"/>
      <c r="V3" s="413"/>
      <c r="W3" s="387" t="s">
        <v>84</v>
      </c>
      <c r="X3" s="388"/>
      <c r="Y3" s="388"/>
      <c r="Z3" s="388"/>
      <c r="AA3" s="388"/>
      <c r="AB3" s="404"/>
      <c r="AC3" s="412" t="s">
        <v>85</v>
      </c>
      <c r="AD3" s="388"/>
      <c r="AE3" s="388"/>
      <c r="AF3" s="388"/>
      <c r="AG3" s="388"/>
      <c r="AH3" s="388"/>
      <c r="AI3" s="388"/>
      <c r="AJ3" s="388"/>
      <c r="AK3" s="388"/>
      <c r="AL3" s="389"/>
      <c r="AM3" s="387" t="s">
        <v>86</v>
      </c>
      <c r="AN3" s="388"/>
      <c r="AO3" s="388"/>
      <c r="AP3" s="388"/>
      <c r="AQ3" s="388"/>
      <c r="AR3" s="388"/>
      <c r="AS3" s="388"/>
      <c r="AT3" s="388"/>
      <c r="AU3" s="388"/>
      <c r="AV3" s="388"/>
      <c r="AW3" s="388"/>
      <c r="AX3" s="389"/>
      <c r="AY3" s="424" t="s">
        <v>1</v>
      </c>
      <c r="AZ3" s="425"/>
      <c r="BA3" s="425"/>
      <c r="BB3" s="425"/>
      <c r="BC3" s="425"/>
      <c r="BD3" s="425"/>
      <c r="BE3" s="425"/>
      <c r="BF3" s="425"/>
      <c r="BG3" s="425"/>
      <c r="BH3" s="425"/>
      <c r="BI3" s="425"/>
      <c r="BJ3" s="425"/>
      <c r="BK3" s="425"/>
      <c r="BL3" s="425"/>
      <c r="BM3" s="426"/>
      <c r="BN3" s="387" t="s">
        <v>87</v>
      </c>
      <c r="BO3" s="388"/>
      <c r="BP3" s="388"/>
      <c r="BQ3" s="388"/>
      <c r="BR3" s="388"/>
      <c r="BS3" s="388"/>
      <c r="BT3" s="388"/>
      <c r="BU3" s="389"/>
      <c r="BV3" s="387" t="s">
        <v>88</v>
      </c>
      <c r="BW3" s="388"/>
      <c r="BX3" s="388"/>
      <c r="BY3" s="388"/>
      <c r="BZ3" s="388"/>
      <c r="CA3" s="388"/>
      <c r="CB3" s="388"/>
      <c r="CC3" s="389"/>
      <c r="CD3" s="424" t="s">
        <v>1</v>
      </c>
      <c r="CE3" s="425"/>
      <c r="CF3" s="425"/>
      <c r="CG3" s="425"/>
      <c r="CH3" s="425"/>
      <c r="CI3" s="425"/>
      <c r="CJ3" s="425"/>
      <c r="CK3" s="425"/>
      <c r="CL3" s="425"/>
      <c r="CM3" s="425"/>
      <c r="CN3" s="425"/>
      <c r="CO3" s="425"/>
      <c r="CP3" s="425"/>
      <c r="CQ3" s="425"/>
      <c r="CR3" s="425"/>
      <c r="CS3" s="426"/>
      <c r="CT3" s="387" t="s">
        <v>89</v>
      </c>
      <c r="CU3" s="388"/>
      <c r="CV3" s="388"/>
      <c r="CW3" s="388"/>
      <c r="CX3" s="388"/>
      <c r="CY3" s="388"/>
      <c r="CZ3" s="388"/>
      <c r="DA3" s="389"/>
      <c r="DB3" s="387" t="s">
        <v>90</v>
      </c>
      <c r="DC3" s="388"/>
      <c r="DD3" s="388"/>
      <c r="DE3" s="388"/>
      <c r="DF3" s="388"/>
      <c r="DG3" s="388"/>
      <c r="DH3" s="388"/>
      <c r="DI3" s="389"/>
      <c r="DJ3" s="185"/>
      <c r="DK3" s="185"/>
      <c r="DL3" s="185"/>
      <c r="DM3" s="185"/>
      <c r="DN3" s="185"/>
      <c r="DO3" s="185"/>
    </row>
    <row r="4" spans="1:119" ht="18.75" customHeight="1" x14ac:dyDescent="0.2">
      <c r="A4" s="186"/>
      <c r="B4" s="406"/>
      <c r="C4" s="407"/>
      <c r="D4" s="407"/>
      <c r="E4" s="408"/>
      <c r="F4" s="408"/>
      <c r="G4" s="408"/>
      <c r="H4" s="408"/>
      <c r="I4" s="408"/>
      <c r="J4" s="408"/>
      <c r="K4" s="408"/>
      <c r="L4" s="408"/>
      <c r="M4" s="408"/>
      <c r="N4" s="408"/>
      <c r="O4" s="408"/>
      <c r="P4" s="408"/>
      <c r="Q4" s="408"/>
      <c r="R4" s="414"/>
      <c r="S4" s="414"/>
      <c r="T4" s="414"/>
      <c r="U4" s="414"/>
      <c r="V4" s="415"/>
      <c r="W4" s="418"/>
      <c r="X4" s="419"/>
      <c r="Y4" s="419"/>
      <c r="Z4" s="419"/>
      <c r="AA4" s="419"/>
      <c r="AB4" s="407"/>
      <c r="AC4" s="414"/>
      <c r="AD4" s="419"/>
      <c r="AE4" s="419"/>
      <c r="AF4" s="419"/>
      <c r="AG4" s="419"/>
      <c r="AH4" s="419"/>
      <c r="AI4" s="419"/>
      <c r="AJ4" s="419"/>
      <c r="AK4" s="419"/>
      <c r="AL4" s="422"/>
      <c r="AM4" s="420"/>
      <c r="AN4" s="421"/>
      <c r="AO4" s="421"/>
      <c r="AP4" s="421"/>
      <c r="AQ4" s="421"/>
      <c r="AR4" s="421"/>
      <c r="AS4" s="421"/>
      <c r="AT4" s="421"/>
      <c r="AU4" s="421"/>
      <c r="AV4" s="421"/>
      <c r="AW4" s="421"/>
      <c r="AX4" s="423"/>
      <c r="AY4" s="390" t="s">
        <v>91</v>
      </c>
      <c r="AZ4" s="391"/>
      <c r="BA4" s="391"/>
      <c r="BB4" s="391"/>
      <c r="BC4" s="391"/>
      <c r="BD4" s="391"/>
      <c r="BE4" s="391"/>
      <c r="BF4" s="391"/>
      <c r="BG4" s="391"/>
      <c r="BH4" s="391"/>
      <c r="BI4" s="391"/>
      <c r="BJ4" s="391"/>
      <c r="BK4" s="391"/>
      <c r="BL4" s="391"/>
      <c r="BM4" s="392"/>
      <c r="BN4" s="393">
        <v>3825886</v>
      </c>
      <c r="BO4" s="394"/>
      <c r="BP4" s="394"/>
      <c r="BQ4" s="394"/>
      <c r="BR4" s="394"/>
      <c r="BS4" s="394"/>
      <c r="BT4" s="394"/>
      <c r="BU4" s="395"/>
      <c r="BV4" s="393">
        <v>3300452</v>
      </c>
      <c r="BW4" s="394"/>
      <c r="BX4" s="394"/>
      <c r="BY4" s="394"/>
      <c r="BZ4" s="394"/>
      <c r="CA4" s="394"/>
      <c r="CB4" s="394"/>
      <c r="CC4" s="395"/>
      <c r="CD4" s="396" t="s">
        <v>92</v>
      </c>
      <c r="CE4" s="397"/>
      <c r="CF4" s="397"/>
      <c r="CG4" s="397"/>
      <c r="CH4" s="397"/>
      <c r="CI4" s="397"/>
      <c r="CJ4" s="397"/>
      <c r="CK4" s="397"/>
      <c r="CL4" s="397"/>
      <c r="CM4" s="397"/>
      <c r="CN4" s="397"/>
      <c r="CO4" s="397"/>
      <c r="CP4" s="397"/>
      <c r="CQ4" s="397"/>
      <c r="CR4" s="397"/>
      <c r="CS4" s="398"/>
      <c r="CT4" s="399">
        <v>7.5</v>
      </c>
      <c r="CU4" s="400"/>
      <c r="CV4" s="400"/>
      <c r="CW4" s="400"/>
      <c r="CX4" s="400"/>
      <c r="CY4" s="400"/>
      <c r="CZ4" s="400"/>
      <c r="DA4" s="401"/>
      <c r="DB4" s="399">
        <v>10.4</v>
      </c>
      <c r="DC4" s="400"/>
      <c r="DD4" s="400"/>
      <c r="DE4" s="400"/>
      <c r="DF4" s="400"/>
      <c r="DG4" s="400"/>
      <c r="DH4" s="400"/>
      <c r="DI4" s="401"/>
      <c r="DJ4" s="185"/>
      <c r="DK4" s="185"/>
      <c r="DL4" s="185"/>
      <c r="DM4" s="185"/>
      <c r="DN4" s="185"/>
      <c r="DO4" s="185"/>
    </row>
    <row r="5" spans="1:119" ht="18.75" customHeight="1" x14ac:dyDescent="0.2">
      <c r="A5" s="186"/>
      <c r="B5" s="409"/>
      <c r="C5" s="410"/>
      <c r="D5" s="410"/>
      <c r="E5" s="411"/>
      <c r="F5" s="411"/>
      <c r="G5" s="411"/>
      <c r="H5" s="411"/>
      <c r="I5" s="411"/>
      <c r="J5" s="411"/>
      <c r="K5" s="411"/>
      <c r="L5" s="411"/>
      <c r="M5" s="411"/>
      <c r="N5" s="411"/>
      <c r="O5" s="411"/>
      <c r="P5" s="411"/>
      <c r="Q5" s="411"/>
      <c r="R5" s="416"/>
      <c r="S5" s="416"/>
      <c r="T5" s="416"/>
      <c r="U5" s="416"/>
      <c r="V5" s="417"/>
      <c r="W5" s="420"/>
      <c r="X5" s="421"/>
      <c r="Y5" s="421"/>
      <c r="Z5" s="421"/>
      <c r="AA5" s="421"/>
      <c r="AB5" s="410"/>
      <c r="AC5" s="416"/>
      <c r="AD5" s="421"/>
      <c r="AE5" s="421"/>
      <c r="AF5" s="421"/>
      <c r="AG5" s="421"/>
      <c r="AH5" s="421"/>
      <c r="AI5" s="421"/>
      <c r="AJ5" s="421"/>
      <c r="AK5" s="421"/>
      <c r="AL5" s="423"/>
      <c r="AM5" s="459" t="s">
        <v>93</v>
      </c>
      <c r="AN5" s="460"/>
      <c r="AO5" s="460"/>
      <c r="AP5" s="460"/>
      <c r="AQ5" s="460"/>
      <c r="AR5" s="460"/>
      <c r="AS5" s="460"/>
      <c r="AT5" s="461"/>
      <c r="AU5" s="462" t="s">
        <v>94</v>
      </c>
      <c r="AV5" s="463"/>
      <c r="AW5" s="463"/>
      <c r="AX5" s="463"/>
      <c r="AY5" s="464" t="s">
        <v>95</v>
      </c>
      <c r="AZ5" s="465"/>
      <c r="BA5" s="465"/>
      <c r="BB5" s="465"/>
      <c r="BC5" s="465"/>
      <c r="BD5" s="465"/>
      <c r="BE5" s="465"/>
      <c r="BF5" s="465"/>
      <c r="BG5" s="465"/>
      <c r="BH5" s="465"/>
      <c r="BI5" s="465"/>
      <c r="BJ5" s="465"/>
      <c r="BK5" s="465"/>
      <c r="BL5" s="465"/>
      <c r="BM5" s="466"/>
      <c r="BN5" s="430">
        <v>3700329</v>
      </c>
      <c r="BO5" s="431"/>
      <c r="BP5" s="431"/>
      <c r="BQ5" s="431"/>
      <c r="BR5" s="431"/>
      <c r="BS5" s="431"/>
      <c r="BT5" s="431"/>
      <c r="BU5" s="432"/>
      <c r="BV5" s="430">
        <v>3101678</v>
      </c>
      <c r="BW5" s="431"/>
      <c r="BX5" s="431"/>
      <c r="BY5" s="431"/>
      <c r="BZ5" s="431"/>
      <c r="CA5" s="431"/>
      <c r="CB5" s="431"/>
      <c r="CC5" s="432"/>
      <c r="CD5" s="433" t="s">
        <v>96</v>
      </c>
      <c r="CE5" s="434"/>
      <c r="CF5" s="434"/>
      <c r="CG5" s="434"/>
      <c r="CH5" s="434"/>
      <c r="CI5" s="434"/>
      <c r="CJ5" s="434"/>
      <c r="CK5" s="434"/>
      <c r="CL5" s="434"/>
      <c r="CM5" s="434"/>
      <c r="CN5" s="434"/>
      <c r="CO5" s="434"/>
      <c r="CP5" s="434"/>
      <c r="CQ5" s="434"/>
      <c r="CR5" s="434"/>
      <c r="CS5" s="435"/>
      <c r="CT5" s="427">
        <v>87.5</v>
      </c>
      <c r="CU5" s="428"/>
      <c r="CV5" s="428"/>
      <c r="CW5" s="428"/>
      <c r="CX5" s="428"/>
      <c r="CY5" s="428"/>
      <c r="CZ5" s="428"/>
      <c r="DA5" s="429"/>
      <c r="DB5" s="427">
        <v>86.1</v>
      </c>
      <c r="DC5" s="428"/>
      <c r="DD5" s="428"/>
      <c r="DE5" s="428"/>
      <c r="DF5" s="428"/>
      <c r="DG5" s="428"/>
      <c r="DH5" s="428"/>
      <c r="DI5" s="429"/>
      <c r="DJ5" s="185"/>
      <c r="DK5" s="185"/>
      <c r="DL5" s="185"/>
      <c r="DM5" s="185"/>
      <c r="DN5" s="185"/>
      <c r="DO5" s="185"/>
    </row>
    <row r="6" spans="1:119" ht="18.75" customHeight="1" x14ac:dyDescent="0.2">
      <c r="A6" s="186"/>
      <c r="B6" s="436" t="s">
        <v>97</v>
      </c>
      <c r="C6" s="437"/>
      <c r="D6" s="437"/>
      <c r="E6" s="438"/>
      <c r="F6" s="438"/>
      <c r="G6" s="438"/>
      <c r="H6" s="438"/>
      <c r="I6" s="438"/>
      <c r="J6" s="438"/>
      <c r="K6" s="438"/>
      <c r="L6" s="438" t="s">
        <v>98</v>
      </c>
      <c r="M6" s="438"/>
      <c r="N6" s="438"/>
      <c r="O6" s="438"/>
      <c r="P6" s="438"/>
      <c r="Q6" s="438"/>
      <c r="R6" s="442"/>
      <c r="S6" s="442"/>
      <c r="T6" s="442"/>
      <c r="U6" s="442"/>
      <c r="V6" s="443"/>
      <c r="W6" s="446" t="s">
        <v>99</v>
      </c>
      <c r="X6" s="447"/>
      <c r="Y6" s="447"/>
      <c r="Z6" s="447"/>
      <c r="AA6" s="447"/>
      <c r="AB6" s="437"/>
      <c r="AC6" s="450" t="s">
        <v>100</v>
      </c>
      <c r="AD6" s="451"/>
      <c r="AE6" s="451"/>
      <c r="AF6" s="451"/>
      <c r="AG6" s="451"/>
      <c r="AH6" s="451"/>
      <c r="AI6" s="451"/>
      <c r="AJ6" s="451"/>
      <c r="AK6" s="451"/>
      <c r="AL6" s="452"/>
      <c r="AM6" s="459" t="s">
        <v>101</v>
      </c>
      <c r="AN6" s="460"/>
      <c r="AO6" s="460"/>
      <c r="AP6" s="460"/>
      <c r="AQ6" s="460"/>
      <c r="AR6" s="460"/>
      <c r="AS6" s="460"/>
      <c r="AT6" s="461"/>
      <c r="AU6" s="462" t="s">
        <v>102</v>
      </c>
      <c r="AV6" s="463"/>
      <c r="AW6" s="463"/>
      <c r="AX6" s="463"/>
      <c r="AY6" s="464" t="s">
        <v>103</v>
      </c>
      <c r="AZ6" s="465"/>
      <c r="BA6" s="465"/>
      <c r="BB6" s="465"/>
      <c r="BC6" s="465"/>
      <c r="BD6" s="465"/>
      <c r="BE6" s="465"/>
      <c r="BF6" s="465"/>
      <c r="BG6" s="465"/>
      <c r="BH6" s="465"/>
      <c r="BI6" s="465"/>
      <c r="BJ6" s="465"/>
      <c r="BK6" s="465"/>
      <c r="BL6" s="465"/>
      <c r="BM6" s="466"/>
      <c r="BN6" s="430">
        <v>125557</v>
      </c>
      <c r="BO6" s="431"/>
      <c r="BP6" s="431"/>
      <c r="BQ6" s="431"/>
      <c r="BR6" s="431"/>
      <c r="BS6" s="431"/>
      <c r="BT6" s="431"/>
      <c r="BU6" s="432"/>
      <c r="BV6" s="430">
        <v>198774</v>
      </c>
      <c r="BW6" s="431"/>
      <c r="BX6" s="431"/>
      <c r="BY6" s="431"/>
      <c r="BZ6" s="431"/>
      <c r="CA6" s="431"/>
      <c r="CB6" s="431"/>
      <c r="CC6" s="432"/>
      <c r="CD6" s="433" t="s">
        <v>104</v>
      </c>
      <c r="CE6" s="434"/>
      <c r="CF6" s="434"/>
      <c r="CG6" s="434"/>
      <c r="CH6" s="434"/>
      <c r="CI6" s="434"/>
      <c r="CJ6" s="434"/>
      <c r="CK6" s="434"/>
      <c r="CL6" s="434"/>
      <c r="CM6" s="434"/>
      <c r="CN6" s="434"/>
      <c r="CO6" s="434"/>
      <c r="CP6" s="434"/>
      <c r="CQ6" s="434"/>
      <c r="CR6" s="434"/>
      <c r="CS6" s="435"/>
      <c r="CT6" s="467">
        <v>89.7</v>
      </c>
      <c r="CU6" s="468"/>
      <c r="CV6" s="468"/>
      <c r="CW6" s="468"/>
      <c r="CX6" s="468"/>
      <c r="CY6" s="468"/>
      <c r="CZ6" s="468"/>
      <c r="DA6" s="469"/>
      <c r="DB6" s="467">
        <v>88.4</v>
      </c>
      <c r="DC6" s="468"/>
      <c r="DD6" s="468"/>
      <c r="DE6" s="468"/>
      <c r="DF6" s="468"/>
      <c r="DG6" s="468"/>
      <c r="DH6" s="468"/>
      <c r="DI6" s="469"/>
      <c r="DJ6" s="185"/>
      <c r="DK6" s="185"/>
      <c r="DL6" s="185"/>
      <c r="DM6" s="185"/>
      <c r="DN6" s="185"/>
      <c r="DO6" s="185"/>
    </row>
    <row r="7" spans="1:119" ht="18.75" customHeight="1" x14ac:dyDescent="0.2">
      <c r="A7" s="186"/>
      <c r="B7" s="406"/>
      <c r="C7" s="407"/>
      <c r="D7" s="407"/>
      <c r="E7" s="408"/>
      <c r="F7" s="408"/>
      <c r="G7" s="408"/>
      <c r="H7" s="408"/>
      <c r="I7" s="408"/>
      <c r="J7" s="408"/>
      <c r="K7" s="408"/>
      <c r="L7" s="408"/>
      <c r="M7" s="408"/>
      <c r="N7" s="408"/>
      <c r="O7" s="408"/>
      <c r="P7" s="408"/>
      <c r="Q7" s="408"/>
      <c r="R7" s="414"/>
      <c r="S7" s="414"/>
      <c r="T7" s="414"/>
      <c r="U7" s="414"/>
      <c r="V7" s="415"/>
      <c r="W7" s="418"/>
      <c r="X7" s="419"/>
      <c r="Y7" s="419"/>
      <c r="Z7" s="419"/>
      <c r="AA7" s="419"/>
      <c r="AB7" s="407"/>
      <c r="AC7" s="453"/>
      <c r="AD7" s="454"/>
      <c r="AE7" s="454"/>
      <c r="AF7" s="454"/>
      <c r="AG7" s="454"/>
      <c r="AH7" s="454"/>
      <c r="AI7" s="454"/>
      <c r="AJ7" s="454"/>
      <c r="AK7" s="454"/>
      <c r="AL7" s="455"/>
      <c r="AM7" s="459" t="s">
        <v>105</v>
      </c>
      <c r="AN7" s="460"/>
      <c r="AO7" s="460"/>
      <c r="AP7" s="460"/>
      <c r="AQ7" s="460"/>
      <c r="AR7" s="460"/>
      <c r="AS7" s="460"/>
      <c r="AT7" s="461"/>
      <c r="AU7" s="462" t="s">
        <v>106</v>
      </c>
      <c r="AV7" s="463"/>
      <c r="AW7" s="463"/>
      <c r="AX7" s="463"/>
      <c r="AY7" s="464" t="s">
        <v>107</v>
      </c>
      <c r="AZ7" s="465"/>
      <c r="BA7" s="465"/>
      <c r="BB7" s="465"/>
      <c r="BC7" s="465"/>
      <c r="BD7" s="465"/>
      <c r="BE7" s="465"/>
      <c r="BF7" s="465"/>
      <c r="BG7" s="465"/>
      <c r="BH7" s="465"/>
      <c r="BI7" s="465"/>
      <c r="BJ7" s="465"/>
      <c r="BK7" s="465"/>
      <c r="BL7" s="465"/>
      <c r="BM7" s="466"/>
      <c r="BN7" s="430">
        <v>8277</v>
      </c>
      <c r="BO7" s="431"/>
      <c r="BP7" s="431"/>
      <c r="BQ7" s="431"/>
      <c r="BR7" s="431"/>
      <c r="BS7" s="431"/>
      <c r="BT7" s="431"/>
      <c r="BU7" s="432"/>
      <c r="BV7" s="430">
        <v>41787</v>
      </c>
      <c r="BW7" s="431"/>
      <c r="BX7" s="431"/>
      <c r="BY7" s="431"/>
      <c r="BZ7" s="431"/>
      <c r="CA7" s="431"/>
      <c r="CB7" s="431"/>
      <c r="CC7" s="432"/>
      <c r="CD7" s="433" t="s">
        <v>108</v>
      </c>
      <c r="CE7" s="434"/>
      <c r="CF7" s="434"/>
      <c r="CG7" s="434"/>
      <c r="CH7" s="434"/>
      <c r="CI7" s="434"/>
      <c r="CJ7" s="434"/>
      <c r="CK7" s="434"/>
      <c r="CL7" s="434"/>
      <c r="CM7" s="434"/>
      <c r="CN7" s="434"/>
      <c r="CO7" s="434"/>
      <c r="CP7" s="434"/>
      <c r="CQ7" s="434"/>
      <c r="CR7" s="434"/>
      <c r="CS7" s="435"/>
      <c r="CT7" s="430">
        <v>1565901</v>
      </c>
      <c r="CU7" s="431"/>
      <c r="CV7" s="431"/>
      <c r="CW7" s="431"/>
      <c r="CX7" s="431"/>
      <c r="CY7" s="431"/>
      <c r="CZ7" s="431"/>
      <c r="DA7" s="432"/>
      <c r="DB7" s="430">
        <v>1506823</v>
      </c>
      <c r="DC7" s="431"/>
      <c r="DD7" s="431"/>
      <c r="DE7" s="431"/>
      <c r="DF7" s="431"/>
      <c r="DG7" s="431"/>
      <c r="DH7" s="431"/>
      <c r="DI7" s="432"/>
      <c r="DJ7" s="185"/>
      <c r="DK7" s="185"/>
      <c r="DL7" s="185"/>
      <c r="DM7" s="185"/>
      <c r="DN7" s="185"/>
      <c r="DO7" s="185"/>
    </row>
    <row r="8" spans="1:119" ht="18.75" customHeight="1" thickBot="1" x14ac:dyDescent="0.25">
      <c r="A8" s="186"/>
      <c r="B8" s="439"/>
      <c r="C8" s="440"/>
      <c r="D8" s="440"/>
      <c r="E8" s="441"/>
      <c r="F8" s="441"/>
      <c r="G8" s="441"/>
      <c r="H8" s="441"/>
      <c r="I8" s="441"/>
      <c r="J8" s="441"/>
      <c r="K8" s="441"/>
      <c r="L8" s="441"/>
      <c r="M8" s="441"/>
      <c r="N8" s="441"/>
      <c r="O8" s="441"/>
      <c r="P8" s="441"/>
      <c r="Q8" s="441"/>
      <c r="R8" s="444"/>
      <c r="S8" s="444"/>
      <c r="T8" s="444"/>
      <c r="U8" s="444"/>
      <c r="V8" s="445"/>
      <c r="W8" s="448"/>
      <c r="X8" s="449"/>
      <c r="Y8" s="449"/>
      <c r="Z8" s="449"/>
      <c r="AA8" s="449"/>
      <c r="AB8" s="440"/>
      <c r="AC8" s="456"/>
      <c r="AD8" s="457"/>
      <c r="AE8" s="457"/>
      <c r="AF8" s="457"/>
      <c r="AG8" s="457"/>
      <c r="AH8" s="457"/>
      <c r="AI8" s="457"/>
      <c r="AJ8" s="457"/>
      <c r="AK8" s="457"/>
      <c r="AL8" s="458"/>
      <c r="AM8" s="459" t="s">
        <v>109</v>
      </c>
      <c r="AN8" s="460"/>
      <c r="AO8" s="460"/>
      <c r="AP8" s="460"/>
      <c r="AQ8" s="460"/>
      <c r="AR8" s="460"/>
      <c r="AS8" s="460"/>
      <c r="AT8" s="461"/>
      <c r="AU8" s="462" t="s">
        <v>94</v>
      </c>
      <c r="AV8" s="463"/>
      <c r="AW8" s="463"/>
      <c r="AX8" s="463"/>
      <c r="AY8" s="464" t="s">
        <v>110</v>
      </c>
      <c r="AZ8" s="465"/>
      <c r="BA8" s="465"/>
      <c r="BB8" s="465"/>
      <c r="BC8" s="465"/>
      <c r="BD8" s="465"/>
      <c r="BE8" s="465"/>
      <c r="BF8" s="465"/>
      <c r="BG8" s="465"/>
      <c r="BH8" s="465"/>
      <c r="BI8" s="465"/>
      <c r="BJ8" s="465"/>
      <c r="BK8" s="465"/>
      <c r="BL8" s="465"/>
      <c r="BM8" s="466"/>
      <c r="BN8" s="430">
        <v>117280</v>
      </c>
      <c r="BO8" s="431"/>
      <c r="BP8" s="431"/>
      <c r="BQ8" s="431"/>
      <c r="BR8" s="431"/>
      <c r="BS8" s="431"/>
      <c r="BT8" s="431"/>
      <c r="BU8" s="432"/>
      <c r="BV8" s="430">
        <v>156987</v>
      </c>
      <c r="BW8" s="431"/>
      <c r="BX8" s="431"/>
      <c r="BY8" s="431"/>
      <c r="BZ8" s="431"/>
      <c r="CA8" s="431"/>
      <c r="CB8" s="431"/>
      <c r="CC8" s="432"/>
      <c r="CD8" s="433" t="s">
        <v>111</v>
      </c>
      <c r="CE8" s="434"/>
      <c r="CF8" s="434"/>
      <c r="CG8" s="434"/>
      <c r="CH8" s="434"/>
      <c r="CI8" s="434"/>
      <c r="CJ8" s="434"/>
      <c r="CK8" s="434"/>
      <c r="CL8" s="434"/>
      <c r="CM8" s="434"/>
      <c r="CN8" s="434"/>
      <c r="CO8" s="434"/>
      <c r="CP8" s="434"/>
      <c r="CQ8" s="434"/>
      <c r="CR8" s="434"/>
      <c r="CS8" s="435"/>
      <c r="CT8" s="470">
        <v>0.15</v>
      </c>
      <c r="CU8" s="471"/>
      <c r="CV8" s="471"/>
      <c r="CW8" s="471"/>
      <c r="CX8" s="471"/>
      <c r="CY8" s="471"/>
      <c r="CZ8" s="471"/>
      <c r="DA8" s="472"/>
      <c r="DB8" s="470">
        <v>0.16</v>
      </c>
      <c r="DC8" s="471"/>
      <c r="DD8" s="471"/>
      <c r="DE8" s="471"/>
      <c r="DF8" s="471"/>
      <c r="DG8" s="471"/>
      <c r="DH8" s="471"/>
      <c r="DI8" s="472"/>
      <c r="DJ8" s="185"/>
      <c r="DK8" s="185"/>
      <c r="DL8" s="185"/>
      <c r="DM8" s="185"/>
      <c r="DN8" s="185"/>
      <c r="DO8" s="185"/>
    </row>
    <row r="9" spans="1:119" ht="18.75" customHeight="1" thickBot="1" x14ac:dyDescent="0.25">
      <c r="A9" s="186"/>
      <c r="B9" s="424" t="s">
        <v>112</v>
      </c>
      <c r="C9" s="425"/>
      <c r="D9" s="425"/>
      <c r="E9" s="425"/>
      <c r="F9" s="425"/>
      <c r="G9" s="425"/>
      <c r="H9" s="425"/>
      <c r="I9" s="425"/>
      <c r="J9" s="425"/>
      <c r="K9" s="473"/>
      <c r="L9" s="474" t="s">
        <v>113</v>
      </c>
      <c r="M9" s="475"/>
      <c r="N9" s="475"/>
      <c r="O9" s="475"/>
      <c r="P9" s="475"/>
      <c r="Q9" s="476"/>
      <c r="R9" s="477">
        <v>1598</v>
      </c>
      <c r="S9" s="478"/>
      <c r="T9" s="478"/>
      <c r="U9" s="478"/>
      <c r="V9" s="479"/>
      <c r="W9" s="387" t="s">
        <v>114</v>
      </c>
      <c r="X9" s="388"/>
      <c r="Y9" s="388"/>
      <c r="Z9" s="388"/>
      <c r="AA9" s="388"/>
      <c r="AB9" s="388"/>
      <c r="AC9" s="388"/>
      <c r="AD9" s="388"/>
      <c r="AE9" s="388"/>
      <c r="AF9" s="388"/>
      <c r="AG9" s="388"/>
      <c r="AH9" s="388"/>
      <c r="AI9" s="388"/>
      <c r="AJ9" s="388"/>
      <c r="AK9" s="388"/>
      <c r="AL9" s="389"/>
      <c r="AM9" s="459" t="s">
        <v>115</v>
      </c>
      <c r="AN9" s="460"/>
      <c r="AO9" s="460"/>
      <c r="AP9" s="460"/>
      <c r="AQ9" s="460"/>
      <c r="AR9" s="460"/>
      <c r="AS9" s="460"/>
      <c r="AT9" s="461"/>
      <c r="AU9" s="462" t="s">
        <v>116</v>
      </c>
      <c r="AV9" s="463"/>
      <c r="AW9" s="463"/>
      <c r="AX9" s="463"/>
      <c r="AY9" s="464" t="s">
        <v>117</v>
      </c>
      <c r="AZ9" s="465"/>
      <c r="BA9" s="465"/>
      <c r="BB9" s="465"/>
      <c r="BC9" s="465"/>
      <c r="BD9" s="465"/>
      <c r="BE9" s="465"/>
      <c r="BF9" s="465"/>
      <c r="BG9" s="465"/>
      <c r="BH9" s="465"/>
      <c r="BI9" s="465"/>
      <c r="BJ9" s="465"/>
      <c r="BK9" s="465"/>
      <c r="BL9" s="465"/>
      <c r="BM9" s="466"/>
      <c r="BN9" s="430">
        <v>-39707</v>
      </c>
      <c r="BO9" s="431"/>
      <c r="BP9" s="431"/>
      <c r="BQ9" s="431"/>
      <c r="BR9" s="431"/>
      <c r="BS9" s="431"/>
      <c r="BT9" s="431"/>
      <c r="BU9" s="432"/>
      <c r="BV9" s="430">
        <v>18</v>
      </c>
      <c r="BW9" s="431"/>
      <c r="BX9" s="431"/>
      <c r="BY9" s="431"/>
      <c r="BZ9" s="431"/>
      <c r="CA9" s="431"/>
      <c r="CB9" s="431"/>
      <c r="CC9" s="432"/>
      <c r="CD9" s="433" t="s">
        <v>118</v>
      </c>
      <c r="CE9" s="434"/>
      <c r="CF9" s="434"/>
      <c r="CG9" s="434"/>
      <c r="CH9" s="434"/>
      <c r="CI9" s="434"/>
      <c r="CJ9" s="434"/>
      <c r="CK9" s="434"/>
      <c r="CL9" s="434"/>
      <c r="CM9" s="434"/>
      <c r="CN9" s="434"/>
      <c r="CO9" s="434"/>
      <c r="CP9" s="434"/>
      <c r="CQ9" s="434"/>
      <c r="CR9" s="434"/>
      <c r="CS9" s="435"/>
      <c r="CT9" s="427">
        <v>12.7</v>
      </c>
      <c r="CU9" s="428"/>
      <c r="CV9" s="428"/>
      <c r="CW9" s="428"/>
      <c r="CX9" s="428"/>
      <c r="CY9" s="428"/>
      <c r="CZ9" s="428"/>
      <c r="DA9" s="429"/>
      <c r="DB9" s="427">
        <v>13.1</v>
      </c>
      <c r="DC9" s="428"/>
      <c r="DD9" s="428"/>
      <c r="DE9" s="428"/>
      <c r="DF9" s="428"/>
      <c r="DG9" s="428"/>
      <c r="DH9" s="428"/>
      <c r="DI9" s="429"/>
      <c r="DJ9" s="185"/>
      <c r="DK9" s="185"/>
      <c r="DL9" s="185"/>
      <c r="DM9" s="185"/>
      <c r="DN9" s="185"/>
      <c r="DO9" s="185"/>
    </row>
    <row r="10" spans="1:119" ht="18.75" customHeight="1" thickBot="1" x14ac:dyDescent="0.25">
      <c r="A10" s="186"/>
      <c r="B10" s="424"/>
      <c r="C10" s="425"/>
      <c r="D10" s="425"/>
      <c r="E10" s="425"/>
      <c r="F10" s="425"/>
      <c r="G10" s="425"/>
      <c r="H10" s="425"/>
      <c r="I10" s="425"/>
      <c r="J10" s="425"/>
      <c r="K10" s="473"/>
      <c r="L10" s="480" t="s">
        <v>119</v>
      </c>
      <c r="M10" s="460"/>
      <c r="N10" s="460"/>
      <c r="O10" s="460"/>
      <c r="P10" s="460"/>
      <c r="Q10" s="461"/>
      <c r="R10" s="481">
        <v>1720</v>
      </c>
      <c r="S10" s="482"/>
      <c r="T10" s="482"/>
      <c r="U10" s="482"/>
      <c r="V10" s="483"/>
      <c r="W10" s="418"/>
      <c r="X10" s="419"/>
      <c r="Y10" s="419"/>
      <c r="Z10" s="419"/>
      <c r="AA10" s="419"/>
      <c r="AB10" s="419"/>
      <c r="AC10" s="419"/>
      <c r="AD10" s="419"/>
      <c r="AE10" s="419"/>
      <c r="AF10" s="419"/>
      <c r="AG10" s="419"/>
      <c r="AH10" s="419"/>
      <c r="AI10" s="419"/>
      <c r="AJ10" s="419"/>
      <c r="AK10" s="419"/>
      <c r="AL10" s="422"/>
      <c r="AM10" s="459" t="s">
        <v>120</v>
      </c>
      <c r="AN10" s="460"/>
      <c r="AO10" s="460"/>
      <c r="AP10" s="460"/>
      <c r="AQ10" s="460"/>
      <c r="AR10" s="460"/>
      <c r="AS10" s="460"/>
      <c r="AT10" s="461"/>
      <c r="AU10" s="462" t="s">
        <v>121</v>
      </c>
      <c r="AV10" s="463"/>
      <c r="AW10" s="463"/>
      <c r="AX10" s="463"/>
      <c r="AY10" s="464" t="s">
        <v>122</v>
      </c>
      <c r="AZ10" s="465"/>
      <c r="BA10" s="465"/>
      <c r="BB10" s="465"/>
      <c r="BC10" s="465"/>
      <c r="BD10" s="465"/>
      <c r="BE10" s="465"/>
      <c r="BF10" s="465"/>
      <c r="BG10" s="465"/>
      <c r="BH10" s="465"/>
      <c r="BI10" s="465"/>
      <c r="BJ10" s="465"/>
      <c r="BK10" s="465"/>
      <c r="BL10" s="465"/>
      <c r="BM10" s="466"/>
      <c r="BN10" s="430">
        <v>78500</v>
      </c>
      <c r="BO10" s="431"/>
      <c r="BP10" s="431"/>
      <c r="BQ10" s="431"/>
      <c r="BR10" s="431"/>
      <c r="BS10" s="431"/>
      <c r="BT10" s="431"/>
      <c r="BU10" s="432"/>
      <c r="BV10" s="430">
        <v>78500</v>
      </c>
      <c r="BW10" s="431"/>
      <c r="BX10" s="431"/>
      <c r="BY10" s="431"/>
      <c r="BZ10" s="431"/>
      <c r="CA10" s="431"/>
      <c r="CB10" s="431"/>
      <c r="CC10" s="432"/>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4"/>
      <c r="C11" s="425"/>
      <c r="D11" s="425"/>
      <c r="E11" s="425"/>
      <c r="F11" s="425"/>
      <c r="G11" s="425"/>
      <c r="H11" s="425"/>
      <c r="I11" s="425"/>
      <c r="J11" s="425"/>
      <c r="K11" s="473"/>
      <c r="L11" s="484" t="s">
        <v>124</v>
      </c>
      <c r="M11" s="485"/>
      <c r="N11" s="485"/>
      <c r="O11" s="485"/>
      <c r="P11" s="485"/>
      <c r="Q11" s="486"/>
      <c r="R11" s="487" t="s">
        <v>125</v>
      </c>
      <c r="S11" s="488"/>
      <c r="T11" s="488"/>
      <c r="U11" s="488"/>
      <c r="V11" s="489"/>
      <c r="W11" s="418"/>
      <c r="X11" s="419"/>
      <c r="Y11" s="419"/>
      <c r="Z11" s="419"/>
      <c r="AA11" s="419"/>
      <c r="AB11" s="419"/>
      <c r="AC11" s="419"/>
      <c r="AD11" s="419"/>
      <c r="AE11" s="419"/>
      <c r="AF11" s="419"/>
      <c r="AG11" s="419"/>
      <c r="AH11" s="419"/>
      <c r="AI11" s="419"/>
      <c r="AJ11" s="419"/>
      <c r="AK11" s="419"/>
      <c r="AL11" s="422"/>
      <c r="AM11" s="459" t="s">
        <v>126</v>
      </c>
      <c r="AN11" s="460"/>
      <c r="AO11" s="460"/>
      <c r="AP11" s="460"/>
      <c r="AQ11" s="460"/>
      <c r="AR11" s="460"/>
      <c r="AS11" s="460"/>
      <c r="AT11" s="461"/>
      <c r="AU11" s="462" t="s">
        <v>127</v>
      </c>
      <c r="AV11" s="463"/>
      <c r="AW11" s="463"/>
      <c r="AX11" s="463"/>
      <c r="AY11" s="464" t="s">
        <v>128</v>
      </c>
      <c r="AZ11" s="465"/>
      <c r="BA11" s="465"/>
      <c r="BB11" s="465"/>
      <c r="BC11" s="465"/>
      <c r="BD11" s="465"/>
      <c r="BE11" s="465"/>
      <c r="BF11" s="465"/>
      <c r="BG11" s="465"/>
      <c r="BH11" s="465"/>
      <c r="BI11" s="465"/>
      <c r="BJ11" s="465"/>
      <c r="BK11" s="465"/>
      <c r="BL11" s="465"/>
      <c r="BM11" s="466"/>
      <c r="BN11" s="430">
        <v>0</v>
      </c>
      <c r="BO11" s="431"/>
      <c r="BP11" s="431"/>
      <c r="BQ11" s="431"/>
      <c r="BR11" s="431"/>
      <c r="BS11" s="431"/>
      <c r="BT11" s="431"/>
      <c r="BU11" s="432"/>
      <c r="BV11" s="430">
        <v>0</v>
      </c>
      <c r="BW11" s="431"/>
      <c r="BX11" s="431"/>
      <c r="BY11" s="431"/>
      <c r="BZ11" s="431"/>
      <c r="CA11" s="431"/>
      <c r="CB11" s="431"/>
      <c r="CC11" s="432"/>
      <c r="CD11" s="433" t="s">
        <v>129</v>
      </c>
      <c r="CE11" s="434"/>
      <c r="CF11" s="434"/>
      <c r="CG11" s="434"/>
      <c r="CH11" s="434"/>
      <c r="CI11" s="434"/>
      <c r="CJ11" s="434"/>
      <c r="CK11" s="434"/>
      <c r="CL11" s="434"/>
      <c r="CM11" s="434"/>
      <c r="CN11" s="434"/>
      <c r="CO11" s="434"/>
      <c r="CP11" s="434"/>
      <c r="CQ11" s="434"/>
      <c r="CR11" s="434"/>
      <c r="CS11" s="435"/>
      <c r="CT11" s="470" t="s">
        <v>130</v>
      </c>
      <c r="CU11" s="471"/>
      <c r="CV11" s="471"/>
      <c r="CW11" s="471"/>
      <c r="CX11" s="471"/>
      <c r="CY11" s="471"/>
      <c r="CZ11" s="471"/>
      <c r="DA11" s="472"/>
      <c r="DB11" s="470" t="s">
        <v>131</v>
      </c>
      <c r="DC11" s="471"/>
      <c r="DD11" s="471"/>
      <c r="DE11" s="471"/>
      <c r="DF11" s="471"/>
      <c r="DG11" s="471"/>
      <c r="DH11" s="471"/>
      <c r="DI11" s="472"/>
      <c r="DJ11" s="185"/>
      <c r="DK11" s="185"/>
      <c r="DL11" s="185"/>
      <c r="DM11" s="185"/>
      <c r="DN11" s="185"/>
      <c r="DO11" s="185"/>
    </row>
    <row r="12" spans="1:119" ht="18.75" customHeight="1" x14ac:dyDescent="0.2">
      <c r="A12" s="186"/>
      <c r="B12" s="490" t="s">
        <v>132</v>
      </c>
      <c r="C12" s="491"/>
      <c r="D12" s="491"/>
      <c r="E12" s="491"/>
      <c r="F12" s="491"/>
      <c r="G12" s="491"/>
      <c r="H12" s="491"/>
      <c r="I12" s="491"/>
      <c r="J12" s="491"/>
      <c r="K12" s="492"/>
      <c r="L12" s="499" t="s">
        <v>133</v>
      </c>
      <c r="M12" s="500"/>
      <c r="N12" s="500"/>
      <c r="O12" s="500"/>
      <c r="P12" s="500"/>
      <c r="Q12" s="501"/>
      <c r="R12" s="502">
        <v>1731</v>
      </c>
      <c r="S12" s="503"/>
      <c r="T12" s="503"/>
      <c r="U12" s="503"/>
      <c r="V12" s="504"/>
      <c r="W12" s="505" t="s">
        <v>1</v>
      </c>
      <c r="X12" s="463"/>
      <c r="Y12" s="463"/>
      <c r="Z12" s="463"/>
      <c r="AA12" s="463"/>
      <c r="AB12" s="506"/>
      <c r="AC12" s="507" t="s">
        <v>134</v>
      </c>
      <c r="AD12" s="508"/>
      <c r="AE12" s="508"/>
      <c r="AF12" s="508"/>
      <c r="AG12" s="509"/>
      <c r="AH12" s="507" t="s">
        <v>135</v>
      </c>
      <c r="AI12" s="508"/>
      <c r="AJ12" s="508"/>
      <c r="AK12" s="508"/>
      <c r="AL12" s="510"/>
      <c r="AM12" s="459" t="s">
        <v>136</v>
      </c>
      <c r="AN12" s="460"/>
      <c r="AO12" s="460"/>
      <c r="AP12" s="460"/>
      <c r="AQ12" s="460"/>
      <c r="AR12" s="460"/>
      <c r="AS12" s="460"/>
      <c r="AT12" s="461"/>
      <c r="AU12" s="462" t="s">
        <v>106</v>
      </c>
      <c r="AV12" s="463"/>
      <c r="AW12" s="463"/>
      <c r="AX12" s="463"/>
      <c r="AY12" s="464" t="s">
        <v>137</v>
      </c>
      <c r="AZ12" s="465"/>
      <c r="BA12" s="465"/>
      <c r="BB12" s="465"/>
      <c r="BC12" s="465"/>
      <c r="BD12" s="465"/>
      <c r="BE12" s="465"/>
      <c r="BF12" s="465"/>
      <c r="BG12" s="465"/>
      <c r="BH12" s="465"/>
      <c r="BI12" s="465"/>
      <c r="BJ12" s="465"/>
      <c r="BK12" s="465"/>
      <c r="BL12" s="465"/>
      <c r="BM12" s="466"/>
      <c r="BN12" s="430">
        <v>11000</v>
      </c>
      <c r="BO12" s="431"/>
      <c r="BP12" s="431"/>
      <c r="BQ12" s="431"/>
      <c r="BR12" s="431"/>
      <c r="BS12" s="431"/>
      <c r="BT12" s="431"/>
      <c r="BU12" s="432"/>
      <c r="BV12" s="430">
        <v>105000</v>
      </c>
      <c r="BW12" s="431"/>
      <c r="BX12" s="431"/>
      <c r="BY12" s="431"/>
      <c r="BZ12" s="431"/>
      <c r="CA12" s="431"/>
      <c r="CB12" s="431"/>
      <c r="CC12" s="432"/>
      <c r="CD12" s="433" t="s">
        <v>138</v>
      </c>
      <c r="CE12" s="434"/>
      <c r="CF12" s="434"/>
      <c r="CG12" s="434"/>
      <c r="CH12" s="434"/>
      <c r="CI12" s="434"/>
      <c r="CJ12" s="434"/>
      <c r="CK12" s="434"/>
      <c r="CL12" s="434"/>
      <c r="CM12" s="434"/>
      <c r="CN12" s="434"/>
      <c r="CO12" s="434"/>
      <c r="CP12" s="434"/>
      <c r="CQ12" s="434"/>
      <c r="CR12" s="434"/>
      <c r="CS12" s="435"/>
      <c r="CT12" s="470" t="s">
        <v>139</v>
      </c>
      <c r="CU12" s="471"/>
      <c r="CV12" s="471"/>
      <c r="CW12" s="471"/>
      <c r="CX12" s="471"/>
      <c r="CY12" s="471"/>
      <c r="CZ12" s="471"/>
      <c r="DA12" s="472"/>
      <c r="DB12" s="470" t="s">
        <v>139</v>
      </c>
      <c r="DC12" s="471"/>
      <c r="DD12" s="471"/>
      <c r="DE12" s="471"/>
      <c r="DF12" s="471"/>
      <c r="DG12" s="471"/>
      <c r="DH12" s="471"/>
      <c r="DI12" s="472"/>
      <c r="DJ12" s="185"/>
      <c r="DK12" s="185"/>
      <c r="DL12" s="185"/>
      <c r="DM12" s="185"/>
      <c r="DN12" s="185"/>
      <c r="DO12" s="185"/>
    </row>
    <row r="13" spans="1:119" ht="18.75" customHeight="1" x14ac:dyDescent="0.2">
      <c r="A13" s="186"/>
      <c r="B13" s="493"/>
      <c r="C13" s="494"/>
      <c r="D13" s="494"/>
      <c r="E13" s="494"/>
      <c r="F13" s="494"/>
      <c r="G13" s="494"/>
      <c r="H13" s="494"/>
      <c r="I13" s="494"/>
      <c r="J13" s="494"/>
      <c r="K13" s="495"/>
      <c r="L13" s="196"/>
      <c r="M13" s="521" t="s">
        <v>140</v>
      </c>
      <c r="N13" s="522"/>
      <c r="O13" s="522"/>
      <c r="P13" s="522"/>
      <c r="Q13" s="523"/>
      <c r="R13" s="514">
        <v>1717</v>
      </c>
      <c r="S13" s="515"/>
      <c r="T13" s="515"/>
      <c r="U13" s="515"/>
      <c r="V13" s="516"/>
      <c r="W13" s="446" t="s">
        <v>141</v>
      </c>
      <c r="X13" s="447"/>
      <c r="Y13" s="447"/>
      <c r="Z13" s="447"/>
      <c r="AA13" s="447"/>
      <c r="AB13" s="437"/>
      <c r="AC13" s="481">
        <v>384</v>
      </c>
      <c r="AD13" s="482"/>
      <c r="AE13" s="482"/>
      <c r="AF13" s="482"/>
      <c r="AG13" s="524"/>
      <c r="AH13" s="481">
        <v>406</v>
      </c>
      <c r="AI13" s="482"/>
      <c r="AJ13" s="482"/>
      <c r="AK13" s="482"/>
      <c r="AL13" s="483"/>
      <c r="AM13" s="459" t="s">
        <v>142</v>
      </c>
      <c r="AN13" s="460"/>
      <c r="AO13" s="460"/>
      <c r="AP13" s="460"/>
      <c r="AQ13" s="460"/>
      <c r="AR13" s="460"/>
      <c r="AS13" s="460"/>
      <c r="AT13" s="461"/>
      <c r="AU13" s="462" t="s">
        <v>143</v>
      </c>
      <c r="AV13" s="463"/>
      <c r="AW13" s="463"/>
      <c r="AX13" s="463"/>
      <c r="AY13" s="464" t="s">
        <v>144</v>
      </c>
      <c r="AZ13" s="465"/>
      <c r="BA13" s="465"/>
      <c r="BB13" s="465"/>
      <c r="BC13" s="465"/>
      <c r="BD13" s="465"/>
      <c r="BE13" s="465"/>
      <c r="BF13" s="465"/>
      <c r="BG13" s="465"/>
      <c r="BH13" s="465"/>
      <c r="BI13" s="465"/>
      <c r="BJ13" s="465"/>
      <c r="BK13" s="465"/>
      <c r="BL13" s="465"/>
      <c r="BM13" s="466"/>
      <c r="BN13" s="430">
        <v>27793</v>
      </c>
      <c r="BO13" s="431"/>
      <c r="BP13" s="431"/>
      <c r="BQ13" s="431"/>
      <c r="BR13" s="431"/>
      <c r="BS13" s="431"/>
      <c r="BT13" s="431"/>
      <c r="BU13" s="432"/>
      <c r="BV13" s="430">
        <v>-26482</v>
      </c>
      <c r="BW13" s="431"/>
      <c r="BX13" s="431"/>
      <c r="BY13" s="431"/>
      <c r="BZ13" s="431"/>
      <c r="CA13" s="431"/>
      <c r="CB13" s="431"/>
      <c r="CC13" s="432"/>
      <c r="CD13" s="433" t="s">
        <v>145</v>
      </c>
      <c r="CE13" s="434"/>
      <c r="CF13" s="434"/>
      <c r="CG13" s="434"/>
      <c r="CH13" s="434"/>
      <c r="CI13" s="434"/>
      <c r="CJ13" s="434"/>
      <c r="CK13" s="434"/>
      <c r="CL13" s="434"/>
      <c r="CM13" s="434"/>
      <c r="CN13" s="434"/>
      <c r="CO13" s="434"/>
      <c r="CP13" s="434"/>
      <c r="CQ13" s="434"/>
      <c r="CR13" s="434"/>
      <c r="CS13" s="435"/>
      <c r="CT13" s="427">
        <v>9.5</v>
      </c>
      <c r="CU13" s="428"/>
      <c r="CV13" s="428"/>
      <c r="CW13" s="428"/>
      <c r="CX13" s="428"/>
      <c r="CY13" s="428"/>
      <c r="CZ13" s="428"/>
      <c r="DA13" s="429"/>
      <c r="DB13" s="427">
        <v>8.8000000000000007</v>
      </c>
      <c r="DC13" s="428"/>
      <c r="DD13" s="428"/>
      <c r="DE13" s="428"/>
      <c r="DF13" s="428"/>
      <c r="DG13" s="428"/>
      <c r="DH13" s="428"/>
      <c r="DI13" s="429"/>
      <c r="DJ13" s="185"/>
      <c r="DK13" s="185"/>
      <c r="DL13" s="185"/>
      <c r="DM13" s="185"/>
      <c r="DN13" s="185"/>
      <c r="DO13" s="185"/>
    </row>
    <row r="14" spans="1:119" ht="18.75" customHeight="1" thickBot="1" x14ac:dyDescent="0.25">
      <c r="A14" s="186"/>
      <c r="B14" s="493"/>
      <c r="C14" s="494"/>
      <c r="D14" s="494"/>
      <c r="E14" s="494"/>
      <c r="F14" s="494"/>
      <c r="G14" s="494"/>
      <c r="H14" s="494"/>
      <c r="I14" s="494"/>
      <c r="J14" s="494"/>
      <c r="K14" s="495"/>
      <c r="L14" s="511" t="s">
        <v>146</v>
      </c>
      <c r="M14" s="512"/>
      <c r="N14" s="512"/>
      <c r="O14" s="512"/>
      <c r="P14" s="512"/>
      <c r="Q14" s="513"/>
      <c r="R14" s="514">
        <v>1764</v>
      </c>
      <c r="S14" s="515"/>
      <c r="T14" s="515"/>
      <c r="U14" s="515"/>
      <c r="V14" s="516"/>
      <c r="W14" s="420"/>
      <c r="X14" s="421"/>
      <c r="Y14" s="421"/>
      <c r="Z14" s="421"/>
      <c r="AA14" s="421"/>
      <c r="AB14" s="410"/>
      <c r="AC14" s="517">
        <v>41.2</v>
      </c>
      <c r="AD14" s="518"/>
      <c r="AE14" s="518"/>
      <c r="AF14" s="518"/>
      <c r="AG14" s="519"/>
      <c r="AH14" s="517">
        <v>43.9</v>
      </c>
      <c r="AI14" s="518"/>
      <c r="AJ14" s="518"/>
      <c r="AK14" s="518"/>
      <c r="AL14" s="520"/>
      <c r="AM14" s="459"/>
      <c r="AN14" s="460"/>
      <c r="AO14" s="460"/>
      <c r="AP14" s="460"/>
      <c r="AQ14" s="460"/>
      <c r="AR14" s="460"/>
      <c r="AS14" s="460"/>
      <c r="AT14" s="461"/>
      <c r="AU14" s="462"/>
      <c r="AV14" s="463"/>
      <c r="AW14" s="463"/>
      <c r="AX14" s="463"/>
      <c r="AY14" s="464"/>
      <c r="AZ14" s="465"/>
      <c r="BA14" s="465"/>
      <c r="BB14" s="465"/>
      <c r="BC14" s="465"/>
      <c r="BD14" s="465"/>
      <c r="BE14" s="465"/>
      <c r="BF14" s="465"/>
      <c r="BG14" s="465"/>
      <c r="BH14" s="465"/>
      <c r="BI14" s="465"/>
      <c r="BJ14" s="465"/>
      <c r="BK14" s="465"/>
      <c r="BL14" s="465"/>
      <c r="BM14" s="466"/>
      <c r="BN14" s="430"/>
      <c r="BO14" s="431"/>
      <c r="BP14" s="431"/>
      <c r="BQ14" s="431"/>
      <c r="BR14" s="431"/>
      <c r="BS14" s="431"/>
      <c r="BT14" s="431"/>
      <c r="BU14" s="432"/>
      <c r="BV14" s="430"/>
      <c r="BW14" s="431"/>
      <c r="BX14" s="431"/>
      <c r="BY14" s="431"/>
      <c r="BZ14" s="431"/>
      <c r="CA14" s="431"/>
      <c r="CB14" s="431"/>
      <c r="CC14" s="432"/>
      <c r="CD14" s="525" t="s">
        <v>147</v>
      </c>
      <c r="CE14" s="526"/>
      <c r="CF14" s="526"/>
      <c r="CG14" s="526"/>
      <c r="CH14" s="526"/>
      <c r="CI14" s="526"/>
      <c r="CJ14" s="526"/>
      <c r="CK14" s="526"/>
      <c r="CL14" s="526"/>
      <c r="CM14" s="526"/>
      <c r="CN14" s="526"/>
      <c r="CO14" s="526"/>
      <c r="CP14" s="526"/>
      <c r="CQ14" s="526"/>
      <c r="CR14" s="526"/>
      <c r="CS14" s="527"/>
      <c r="CT14" s="528" t="s">
        <v>139</v>
      </c>
      <c r="CU14" s="529"/>
      <c r="CV14" s="529"/>
      <c r="CW14" s="529"/>
      <c r="CX14" s="529"/>
      <c r="CY14" s="529"/>
      <c r="CZ14" s="529"/>
      <c r="DA14" s="530"/>
      <c r="DB14" s="528" t="s">
        <v>130</v>
      </c>
      <c r="DC14" s="529"/>
      <c r="DD14" s="529"/>
      <c r="DE14" s="529"/>
      <c r="DF14" s="529"/>
      <c r="DG14" s="529"/>
      <c r="DH14" s="529"/>
      <c r="DI14" s="530"/>
      <c r="DJ14" s="185"/>
      <c r="DK14" s="185"/>
      <c r="DL14" s="185"/>
      <c r="DM14" s="185"/>
      <c r="DN14" s="185"/>
      <c r="DO14" s="185"/>
    </row>
    <row r="15" spans="1:119" ht="18.75" customHeight="1" x14ac:dyDescent="0.2">
      <c r="A15" s="186"/>
      <c r="B15" s="493"/>
      <c r="C15" s="494"/>
      <c r="D15" s="494"/>
      <c r="E15" s="494"/>
      <c r="F15" s="494"/>
      <c r="G15" s="494"/>
      <c r="H15" s="494"/>
      <c r="I15" s="494"/>
      <c r="J15" s="494"/>
      <c r="K15" s="495"/>
      <c r="L15" s="196"/>
      <c r="M15" s="521" t="s">
        <v>140</v>
      </c>
      <c r="N15" s="522"/>
      <c r="O15" s="522"/>
      <c r="P15" s="522"/>
      <c r="Q15" s="523"/>
      <c r="R15" s="514">
        <v>1751</v>
      </c>
      <c r="S15" s="515"/>
      <c r="T15" s="515"/>
      <c r="U15" s="515"/>
      <c r="V15" s="516"/>
      <c r="W15" s="446" t="s">
        <v>148</v>
      </c>
      <c r="X15" s="447"/>
      <c r="Y15" s="447"/>
      <c r="Z15" s="447"/>
      <c r="AA15" s="447"/>
      <c r="AB15" s="437"/>
      <c r="AC15" s="481">
        <v>117</v>
      </c>
      <c r="AD15" s="482"/>
      <c r="AE15" s="482"/>
      <c r="AF15" s="482"/>
      <c r="AG15" s="524"/>
      <c r="AH15" s="481">
        <v>112</v>
      </c>
      <c r="AI15" s="482"/>
      <c r="AJ15" s="482"/>
      <c r="AK15" s="482"/>
      <c r="AL15" s="483"/>
      <c r="AM15" s="459"/>
      <c r="AN15" s="460"/>
      <c r="AO15" s="460"/>
      <c r="AP15" s="460"/>
      <c r="AQ15" s="460"/>
      <c r="AR15" s="460"/>
      <c r="AS15" s="460"/>
      <c r="AT15" s="461"/>
      <c r="AU15" s="462"/>
      <c r="AV15" s="463"/>
      <c r="AW15" s="463"/>
      <c r="AX15" s="463"/>
      <c r="AY15" s="390" t="s">
        <v>149</v>
      </c>
      <c r="AZ15" s="391"/>
      <c r="BA15" s="391"/>
      <c r="BB15" s="391"/>
      <c r="BC15" s="391"/>
      <c r="BD15" s="391"/>
      <c r="BE15" s="391"/>
      <c r="BF15" s="391"/>
      <c r="BG15" s="391"/>
      <c r="BH15" s="391"/>
      <c r="BI15" s="391"/>
      <c r="BJ15" s="391"/>
      <c r="BK15" s="391"/>
      <c r="BL15" s="391"/>
      <c r="BM15" s="392"/>
      <c r="BN15" s="393">
        <v>205188</v>
      </c>
      <c r="BO15" s="394"/>
      <c r="BP15" s="394"/>
      <c r="BQ15" s="394"/>
      <c r="BR15" s="394"/>
      <c r="BS15" s="394"/>
      <c r="BT15" s="394"/>
      <c r="BU15" s="395"/>
      <c r="BV15" s="393">
        <v>233070</v>
      </c>
      <c r="BW15" s="394"/>
      <c r="BX15" s="394"/>
      <c r="BY15" s="394"/>
      <c r="BZ15" s="394"/>
      <c r="CA15" s="394"/>
      <c r="CB15" s="394"/>
      <c r="CC15" s="395"/>
      <c r="CD15" s="531" t="s">
        <v>150</v>
      </c>
      <c r="CE15" s="532"/>
      <c r="CF15" s="532"/>
      <c r="CG15" s="532"/>
      <c r="CH15" s="532"/>
      <c r="CI15" s="532"/>
      <c r="CJ15" s="532"/>
      <c r="CK15" s="532"/>
      <c r="CL15" s="532"/>
      <c r="CM15" s="532"/>
      <c r="CN15" s="532"/>
      <c r="CO15" s="532"/>
      <c r="CP15" s="532"/>
      <c r="CQ15" s="532"/>
      <c r="CR15" s="532"/>
      <c r="CS15" s="533"/>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3"/>
      <c r="C16" s="494"/>
      <c r="D16" s="494"/>
      <c r="E16" s="494"/>
      <c r="F16" s="494"/>
      <c r="G16" s="494"/>
      <c r="H16" s="494"/>
      <c r="I16" s="494"/>
      <c r="J16" s="494"/>
      <c r="K16" s="495"/>
      <c r="L16" s="511" t="s">
        <v>151</v>
      </c>
      <c r="M16" s="542"/>
      <c r="N16" s="542"/>
      <c r="O16" s="542"/>
      <c r="P16" s="542"/>
      <c r="Q16" s="543"/>
      <c r="R16" s="534" t="s">
        <v>152</v>
      </c>
      <c r="S16" s="535"/>
      <c r="T16" s="535"/>
      <c r="U16" s="535"/>
      <c r="V16" s="536"/>
      <c r="W16" s="420"/>
      <c r="X16" s="421"/>
      <c r="Y16" s="421"/>
      <c r="Z16" s="421"/>
      <c r="AA16" s="421"/>
      <c r="AB16" s="410"/>
      <c r="AC16" s="517">
        <v>12.5</v>
      </c>
      <c r="AD16" s="518"/>
      <c r="AE16" s="518"/>
      <c r="AF16" s="518"/>
      <c r="AG16" s="519"/>
      <c r="AH16" s="517">
        <v>12.1</v>
      </c>
      <c r="AI16" s="518"/>
      <c r="AJ16" s="518"/>
      <c r="AK16" s="518"/>
      <c r="AL16" s="520"/>
      <c r="AM16" s="459"/>
      <c r="AN16" s="460"/>
      <c r="AO16" s="460"/>
      <c r="AP16" s="460"/>
      <c r="AQ16" s="460"/>
      <c r="AR16" s="460"/>
      <c r="AS16" s="460"/>
      <c r="AT16" s="461"/>
      <c r="AU16" s="462"/>
      <c r="AV16" s="463"/>
      <c r="AW16" s="463"/>
      <c r="AX16" s="463"/>
      <c r="AY16" s="464" t="s">
        <v>153</v>
      </c>
      <c r="AZ16" s="465"/>
      <c r="BA16" s="465"/>
      <c r="BB16" s="465"/>
      <c r="BC16" s="465"/>
      <c r="BD16" s="465"/>
      <c r="BE16" s="465"/>
      <c r="BF16" s="465"/>
      <c r="BG16" s="465"/>
      <c r="BH16" s="465"/>
      <c r="BI16" s="465"/>
      <c r="BJ16" s="465"/>
      <c r="BK16" s="465"/>
      <c r="BL16" s="465"/>
      <c r="BM16" s="466"/>
      <c r="BN16" s="430">
        <v>1471325</v>
      </c>
      <c r="BO16" s="431"/>
      <c r="BP16" s="431"/>
      <c r="BQ16" s="431"/>
      <c r="BR16" s="431"/>
      <c r="BS16" s="431"/>
      <c r="BT16" s="431"/>
      <c r="BU16" s="432"/>
      <c r="BV16" s="430">
        <v>1391473</v>
      </c>
      <c r="BW16" s="431"/>
      <c r="BX16" s="431"/>
      <c r="BY16" s="431"/>
      <c r="BZ16" s="431"/>
      <c r="CA16" s="431"/>
      <c r="CB16" s="431"/>
      <c r="CC16" s="432"/>
      <c r="CD16" s="200"/>
      <c r="CE16" s="540"/>
      <c r="CF16" s="540"/>
      <c r="CG16" s="540"/>
      <c r="CH16" s="540"/>
      <c r="CI16" s="540"/>
      <c r="CJ16" s="540"/>
      <c r="CK16" s="540"/>
      <c r="CL16" s="540"/>
      <c r="CM16" s="540"/>
      <c r="CN16" s="540"/>
      <c r="CO16" s="540"/>
      <c r="CP16" s="540"/>
      <c r="CQ16" s="540"/>
      <c r="CR16" s="540"/>
      <c r="CS16" s="541"/>
      <c r="CT16" s="427"/>
      <c r="CU16" s="428"/>
      <c r="CV16" s="428"/>
      <c r="CW16" s="428"/>
      <c r="CX16" s="428"/>
      <c r="CY16" s="428"/>
      <c r="CZ16" s="428"/>
      <c r="DA16" s="429"/>
      <c r="DB16" s="427"/>
      <c r="DC16" s="428"/>
      <c r="DD16" s="428"/>
      <c r="DE16" s="428"/>
      <c r="DF16" s="428"/>
      <c r="DG16" s="428"/>
      <c r="DH16" s="428"/>
      <c r="DI16" s="429"/>
      <c r="DJ16" s="185"/>
      <c r="DK16" s="185"/>
      <c r="DL16" s="185"/>
      <c r="DM16" s="185"/>
      <c r="DN16" s="185"/>
      <c r="DO16" s="185"/>
    </row>
    <row r="17" spans="1:119" ht="18.75" customHeight="1" thickBot="1" x14ac:dyDescent="0.25">
      <c r="A17" s="186"/>
      <c r="B17" s="496"/>
      <c r="C17" s="497"/>
      <c r="D17" s="497"/>
      <c r="E17" s="497"/>
      <c r="F17" s="497"/>
      <c r="G17" s="497"/>
      <c r="H17" s="497"/>
      <c r="I17" s="497"/>
      <c r="J17" s="497"/>
      <c r="K17" s="498"/>
      <c r="L17" s="201"/>
      <c r="M17" s="537" t="s">
        <v>154</v>
      </c>
      <c r="N17" s="538"/>
      <c r="O17" s="538"/>
      <c r="P17" s="538"/>
      <c r="Q17" s="539"/>
      <c r="R17" s="534" t="s">
        <v>155</v>
      </c>
      <c r="S17" s="535"/>
      <c r="T17" s="535"/>
      <c r="U17" s="535"/>
      <c r="V17" s="536"/>
      <c r="W17" s="446" t="s">
        <v>156</v>
      </c>
      <c r="X17" s="447"/>
      <c r="Y17" s="447"/>
      <c r="Z17" s="447"/>
      <c r="AA17" s="447"/>
      <c r="AB17" s="437"/>
      <c r="AC17" s="481">
        <v>432</v>
      </c>
      <c r="AD17" s="482"/>
      <c r="AE17" s="482"/>
      <c r="AF17" s="482"/>
      <c r="AG17" s="524"/>
      <c r="AH17" s="481">
        <v>407</v>
      </c>
      <c r="AI17" s="482"/>
      <c r="AJ17" s="482"/>
      <c r="AK17" s="482"/>
      <c r="AL17" s="483"/>
      <c r="AM17" s="459"/>
      <c r="AN17" s="460"/>
      <c r="AO17" s="460"/>
      <c r="AP17" s="460"/>
      <c r="AQ17" s="460"/>
      <c r="AR17" s="460"/>
      <c r="AS17" s="460"/>
      <c r="AT17" s="461"/>
      <c r="AU17" s="462"/>
      <c r="AV17" s="463"/>
      <c r="AW17" s="463"/>
      <c r="AX17" s="463"/>
      <c r="AY17" s="464" t="s">
        <v>157</v>
      </c>
      <c r="AZ17" s="465"/>
      <c r="BA17" s="465"/>
      <c r="BB17" s="465"/>
      <c r="BC17" s="465"/>
      <c r="BD17" s="465"/>
      <c r="BE17" s="465"/>
      <c r="BF17" s="465"/>
      <c r="BG17" s="465"/>
      <c r="BH17" s="465"/>
      <c r="BI17" s="465"/>
      <c r="BJ17" s="465"/>
      <c r="BK17" s="465"/>
      <c r="BL17" s="465"/>
      <c r="BM17" s="466"/>
      <c r="BN17" s="430">
        <v>259634</v>
      </c>
      <c r="BO17" s="431"/>
      <c r="BP17" s="431"/>
      <c r="BQ17" s="431"/>
      <c r="BR17" s="431"/>
      <c r="BS17" s="431"/>
      <c r="BT17" s="431"/>
      <c r="BU17" s="432"/>
      <c r="BV17" s="430">
        <v>308676</v>
      </c>
      <c r="BW17" s="431"/>
      <c r="BX17" s="431"/>
      <c r="BY17" s="431"/>
      <c r="BZ17" s="431"/>
      <c r="CA17" s="431"/>
      <c r="CB17" s="431"/>
      <c r="CC17" s="432"/>
      <c r="CD17" s="200"/>
      <c r="CE17" s="540"/>
      <c r="CF17" s="540"/>
      <c r="CG17" s="540"/>
      <c r="CH17" s="540"/>
      <c r="CI17" s="540"/>
      <c r="CJ17" s="540"/>
      <c r="CK17" s="540"/>
      <c r="CL17" s="540"/>
      <c r="CM17" s="540"/>
      <c r="CN17" s="540"/>
      <c r="CO17" s="540"/>
      <c r="CP17" s="540"/>
      <c r="CQ17" s="540"/>
      <c r="CR17" s="540"/>
      <c r="CS17" s="541"/>
      <c r="CT17" s="427"/>
      <c r="CU17" s="428"/>
      <c r="CV17" s="428"/>
      <c r="CW17" s="428"/>
      <c r="CX17" s="428"/>
      <c r="CY17" s="428"/>
      <c r="CZ17" s="428"/>
      <c r="DA17" s="429"/>
      <c r="DB17" s="427"/>
      <c r="DC17" s="428"/>
      <c r="DD17" s="428"/>
      <c r="DE17" s="428"/>
      <c r="DF17" s="428"/>
      <c r="DG17" s="428"/>
      <c r="DH17" s="428"/>
      <c r="DI17" s="429"/>
      <c r="DJ17" s="185"/>
      <c r="DK17" s="185"/>
      <c r="DL17" s="185"/>
      <c r="DM17" s="185"/>
      <c r="DN17" s="185"/>
      <c r="DO17" s="185"/>
    </row>
    <row r="18" spans="1:119" ht="18.75" customHeight="1" thickBot="1" x14ac:dyDescent="0.25">
      <c r="A18" s="186"/>
      <c r="B18" s="544" t="s">
        <v>158</v>
      </c>
      <c r="C18" s="473"/>
      <c r="D18" s="473"/>
      <c r="E18" s="545"/>
      <c r="F18" s="545"/>
      <c r="G18" s="545"/>
      <c r="H18" s="545"/>
      <c r="I18" s="545"/>
      <c r="J18" s="545"/>
      <c r="K18" s="545"/>
      <c r="L18" s="546">
        <v>81.88</v>
      </c>
      <c r="M18" s="546"/>
      <c r="N18" s="546"/>
      <c r="O18" s="546"/>
      <c r="P18" s="546"/>
      <c r="Q18" s="546"/>
      <c r="R18" s="547"/>
      <c r="S18" s="547"/>
      <c r="T18" s="547"/>
      <c r="U18" s="547"/>
      <c r="V18" s="548"/>
      <c r="W18" s="448"/>
      <c r="X18" s="449"/>
      <c r="Y18" s="449"/>
      <c r="Z18" s="449"/>
      <c r="AA18" s="449"/>
      <c r="AB18" s="440"/>
      <c r="AC18" s="549">
        <v>46.3</v>
      </c>
      <c r="AD18" s="550"/>
      <c r="AE18" s="550"/>
      <c r="AF18" s="550"/>
      <c r="AG18" s="551"/>
      <c r="AH18" s="549">
        <v>44</v>
      </c>
      <c r="AI18" s="550"/>
      <c r="AJ18" s="550"/>
      <c r="AK18" s="550"/>
      <c r="AL18" s="552"/>
      <c r="AM18" s="459"/>
      <c r="AN18" s="460"/>
      <c r="AO18" s="460"/>
      <c r="AP18" s="460"/>
      <c r="AQ18" s="460"/>
      <c r="AR18" s="460"/>
      <c r="AS18" s="460"/>
      <c r="AT18" s="461"/>
      <c r="AU18" s="462"/>
      <c r="AV18" s="463"/>
      <c r="AW18" s="463"/>
      <c r="AX18" s="463"/>
      <c r="AY18" s="464" t="s">
        <v>159</v>
      </c>
      <c r="AZ18" s="465"/>
      <c r="BA18" s="465"/>
      <c r="BB18" s="465"/>
      <c r="BC18" s="465"/>
      <c r="BD18" s="465"/>
      <c r="BE18" s="465"/>
      <c r="BF18" s="465"/>
      <c r="BG18" s="465"/>
      <c r="BH18" s="465"/>
      <c r="BI18" s="465"/>
      <c r="BJ18" s="465"/>
      <c r="BK18" s="465"/>
      <c r="BL18" s="465"/>
      <c r="BM18" s="466"/>
      <c r="BN18" s="430">
        <v>1502718</v>
      </c>
      <c r="BO18" s="431"/>
      <c r="BP18" s="431"/>
      <c r="BQ18" s="431"/>
      <c r="BR18" s="431"/>
      <c r="BS18" s="431"/>
      <c r="BT18" s="431"/>
      <c r="BU18" s="432"/>
      <c r="BV18" s="430">
        <v>1396150</v>
      </c>
      <c r="BW18" s="431"/>
      <c r="BX18" s="431"/>
      <c r="BY18" s="431"/>
      <c r="BZ18" s="431"/>
      <c r="CA18" s="431"/>
      <c r="CB18" s="431"/>
      <c r="CC18" s="432"/>
      <c r="CD18" s="200"/>
      <c r="CE18" s="540"/>
      <c r="CF18" s="540"/>
      <c r="CG18" s="540"/>
      <c r="CH18" s="540"/>
      <c r="CI18" s="540"/>
      <c r="CJ18" s="540"/>
      <c r="CK18" s="540"/>
      <c r="CL18" s="540"/>
      <c r="CM18" s="540"/>
      <c r="CN18" s="540"/>
      <c r="CO18" s="540"/>
      <c r="CP18" s="540"/>
      <c r="CQ18" s="540"/>
      <c r="CR18" s="540"/>
      <c r="CS18" s="541"/>
      <c r="CT18" s="427"/>
      <c r="CU18" s="428"/>
      <c r="CV18" s="428"/>
      <c r="CW18" s="428"/>
      <c r="CX18" s="428"/>
      <c r="CY18" s="428"/>
      <c r="CZ18" s="428"/>
      <c r="DA18" s="429"/>
      <c r="DB18" s="427"/>
      <c r="DC18" s="428"/>
      <c r="DD18" s="428"/>
      <c r="DE18" s="428"/>
      <c r="DF18" s="428"/>
      <c r="DG18" s="428"/>
      <c r="DH18" s="428"/>
      <c r="DI18" s="429"/>
      <c r="DJ18" s="185"/>
      <c r="DK18" s="185"/>
      <c r="DL18" s="185"/>
      <c r="DM18" s="185"/>
      <c r="DN18" s="185"/>
      <c r="DO18" s="185"/>
    </row>
    <row r="19" spans="1:119" ht="18.75" customHeight="1" thickBot="1" x14ac:dyDescent="0.25">
      <c r="A19" s="186"/>
      <c r="B19" s="544" t="s">
        <v>160</v>
      </c>
      <c r="C19" s="473"/>
      <c r="D19" s="473"/>
      <c r="E19" s="545"/>
      <c r="F19" s="545"/>
      <c r="G19" s="545"/>
      <c r="H19" s="545"/>
      <c r="I19" s="545"/>
      <c r="J19" s="545"/>
      <c r="K19" s="545"/>
      <c r="L19" s="553">
        <v>20</v>
      </c>
      <c r="M19" s="553"/>
      <c r="N19" s="553"/>
      <c r="O19" s="553"/>
      <c r="P19" s="553"/>
      <c r="Q19" s="553"/>
      <c r="R19" s="554"/>
      <c r="S19" s="554"/>
      <c r="T19" s="554"/>
      <c r="U19" s="554"/>
      <c r="V19" s="555"/>
      <c r="W19" s="387"/>
      <c r="X19" s="388"/>
      <c r="Y19" s="388"/>
      <c r="Z19" s="388"/>
      <c r="AA19" s="388"/>
      <c r="AB19" s="388"/>
      <c r="AC19" s="562"/>
      <c r="AD19" s="562"/>
      <c r="AE19" s="562"/>
      <c r="AF19" s="562"/>
      <c r="AG19" s="562"/>
      <c r="AH19" s="562"/>
      <c r="AI19" s="562"/>
      <c r="AJ19" s="562"/>
      <c r="AK19" s="562"/>
      <c r="AL19" s="563"/>
      <c r="AM19" s="459"/>
      <c r="AN19" s="460"/>
      <c r="AO19" s="460"/>
      <c r="AP19" s="460"/>
      <c r="AQ19" s="460"/>
      <c r="AR19" s="460"/>
      <c r="AS19" s="460"/>
      <c r="AT19" s="461"/>
      <c r="AU19" s="462"/>
      <c r="AV19" s="463"/>
      <c r="AW19" s="463"/>
      <c r="AX19" s="463"/>
      <c r="AY19" s="464" t="s">
        <v>161</v>
      </c>
      <c r="AZ19" s="465"/>
      <c r="BA19" s="465"/>
      <c r="BB19" s="465"/>
      <c r="BC19" s="465"/>
      <c r="BD19" s="465"/>
      <c r="BE19" s="465"/>
      <c r="BF19" s="465"/>
      <c r="BG19" s="465"/>
      <c r="BH19" s="465"/>
      <c r="BI19" s="465"/>
      <c r="BJ19" s="465"/>
      <c r="BK19" s="465"/>
      <c r="BL19" s="465"/>
      <c r="BM19" s="466"/>
      <c r="BN19" s="430">
        <v>2287016</v>
      </c>
      <c r="BO19" s="431"/>
      <c r="BP19" s="431"/>
      <c r="BQ19" s="431"/>
      <c r="BR19" s="431"/>
      <c r="BS19" s="431"/>
      <c r="BT19" s="431"/>
      <c r="BU19" s="432"/>
      <c r="BV19" s="430">
        <v>2220297</v>
      </c>
      <c r="BW19" s="431"/>
      <c r="BX19" s="431"/>
      <c r="BY19" s="431"/>
      <c r="BZ19" s="431"/>
      <c r="CA19" s="431"/>
      <c r="CB19" s="431"/>
      <c r="CC19" s="432"/>
      <c r="CD19" s="200"/>
      <c r="CE19" s="540"/>
      <c r="CF19" s="540"/>
      <c r="CG19" s="540"/>
      <c r="CH19" s="540"/>
      <c r="CI19" s="540"/>
      <c r="CJ19" s="540"/>
      <c r="CK19" s="540"/>
      <c r="CL19" s="540"/>
      <c r="CM19" s="540"/>
      <c r="CN19" s="540"/>
      <c r="CO19" s="540"/>
      <c r="CP19" s="540"/>
      <c r="CQ19" s="540"/>
      <c r="CR19" s="540"/>
      <c r="CS19" s="541"/>
      <c r="CT19" s="427"/>
      <c r="CU19" s="428"/>
      <c r="CV19" s="428"/>
      <c r="CW19" s="428"/>
      <c r="CX19" s="428"/>
      <c r="CY19" s="428"/>
      <c r="CZ19" s="428"/>
      <c r="DA19" s="429"/>
      <c r="DB19" s="427"/>
      <c r="DC19" s="428"/>
      <c r="DD19" s="428"/>
      <c r="DE19" s="428"/>
      <c r="DF19" s="428"/>
      <c r="DG19" s="428"/>
      <c r="DH19" s="428"/>
      <c r="DI19" s="429"/>
      <c r="DJ19" s="185"/>
      <c r="DK19" s="185"/>
      <c r="DL19" s="185"/>
      <c r="DM19" s="185"/>
      <c r="DN19" s="185"/>
      <c r="DO19" s="185"/>
    </row>
    <row r="20" spans="1:119" ht="18.75" customHeight="1" thickBot="1" x14ac:dyDescent="0.25">
      <c r="A20" s="186"/>
      <c r="B20" s="544" t="s">
        <v>162</v>
      </c>
      <c r="C20" s="473"/>
      <c r="D20" s="473"/>
      <c r="E20" s="545"/>
      <c r="F20" s="545"/>
      <c r="G20" s="545"/>
      <c r="H20" s="545"/>
      <c r="I20" s="545"/>
      <c r="J20" s="545"/>
      <c r="K20" s="545"/>
      <c r="L20" s="553">
        <v>725</v>
      </c>
      <c r="M20" s="553"/>
      <c r="N20" s="553"/>
      <c r="O20" s="553"/>
      <c r="P20" s="553"/>
      <c r="Q20" s="553"/>
      <c r="R20" s="554"/>
      <c r="S20" s="554"/>
      <c r="T20" s="554"/>
      <c r="U20" s="554"/>
      <c r="V20" s="555"/>
      <c r="W20" s="448"/>
      <c r="X20" s="449"/>
      <c r="Y20" s="449"/>
      <c r="Z20" s="449"/>
      <c r="AA20" s="449"/>
      <c r="AB20" s="449"/>
      <c r="AC20" s="556"/>
      <c r="AD20" s="556"/>
      <c r="AE20" s="556"/>
      <c r="AF20" s="556"/>
      <c r="AG20" s="556"/>
      <c r="AH20" s="556"/>
      <c r="AI20" s="556"/>
      <c r="AJ20" s="556"/>
      <c r="AK20" s="556"/>
      <c r="AL20" s="557"/>
      <c r="AM20" s="558"/>
      <c r="AN20" s="485"/>
      <c r="AO20" s="485"/>
      <c r="AP20" s="485"/>
      <c r="AQ20" s="485"/>
      <c r="AR20" s="485"/>
      <c r="AS20" s="485"/>
      <c r="AT20" s="486"/>
      <c r="AU20" s="559"/>
      <c r="AV20" s="560"/>
      <c r="AW20" s="560"/>
      <c r="AX20" s="561"/>
      <c r="AY20" s="464"/>
      <c r="AZ20" s="465"/>
      <c r="BA20" s="465"/>
      <c r="BB20" s="465"/>
      <c r="BC20" s="465"/>
      <c r="BD20" s="465"/>
      <c r="BE20" s="465"/>
      <c r="BF20" s="465"/>
      <c r="BG20" s="465"/>
      <c r="BH20" s="465"/>
      <c r="BI20" s="465"/>
      <c r="BJ20" s="465"/>
      <c r="BK20" s="465"/>
      <c r="BL20" s="465"/>
      <c r="BM20" s="466"/>
      <c r="BN20" s="430"/>
      <c r="BO20" s="431"/>
      <c r="BP20" s="431"/>
      <c r="BQ20" s="431"/>
      <c r="BR20" s="431"/>
      <c r="BS20" s="431"/>
      <c r="BT20" s="431"/>
      <c r="BU20" s="432"/>
      <c r="BV20" s="430"/>
      <c r="BW20" s="431"/>
      <c r="BX20" s="431"/>
      <c r="BY20" s="431"/>
      <c r="BZ20" s="431"/>
      <c r="CA20" s="431"/>
      <c r="CB20" s="431"/>
      <c r="CC20" s="432"/>
      <c r="CD20" s="200"/>
      <c r="CE20" s="540"/>
      <c r="CF20" s="540"/>
      <c r="CG20" s="540"/>
      <c r="CH20" s="540"/>
      <c r="CI20" s="540"/>
      <c r="CJ20" s="540"/>
      <c r="CK20" s="540"/>
      <c r="CL20" s="540"/>
      <c r="CM20" s="540"/>
      <c r="CN20" s="540"/>
      <c r="CO20" s="540"/>
      <c r="CP20" s="540"/>
      <c r="CQ20" s="540"/>
      <c r="CR20" s="540"/>
      <c r="CS20" s="541"/>
      <c r="CT20" s="427"/>
      <c r="CU20" s="428"/>
      <c r="CV20" s="428"/>
      <c r="CW20" s="428"/>
      <c r="CX20" s="428"/>
      <c r="CY20" s="428"/>
      <c r="CZ20" s="428"/>
      <c r="DA20" s="429"/>
      <c r="DB20" s="427"/>
      <c r="DC20" s="428"/>
      <c r="DD20" s="428"/>
      <c r="DE20" s="428"/>
      <c r="DF20" s="428"/>
      <c r="DG20" s="428"/>
      <c r="DH20" s="428"/>
      <c r="DI20" s="429"/>
      <c r="DJ20" s="185"/>
      <c r="DK20" s="185"/>
      <c r="DL20" s="185"/>
      <c r="DM20" s="185"/>
      <c r="DN20" s="185"/>
      <c r="DO20" s="185"/>
    </row>
    <row r="21" spans="1:119" ht="18.75" customHeight="1" x14ac:dyDescent="0.2">
      <c r="A21" s="186"/>
      <c r="B21" s="564" t="s">
        <v>163</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464"/>
      <c r="AZ21" s="465"/>
      <c r="BA21" s="465"/>
      <c r="BB21" s="465"/>
      <c r="BC21" s="465"/>
      <c r="BD21" s="465"/>
      <c r="BE21" s="465"/>
      <c r="BF21" s="465"/>
      <c r="BG21" s="465"/>
      <c r="BH21" s="465"/>
      <c r="BI21" s="465"/>
      <c r="BJ21" s="465"/>
      <c r="BK21" s="465"/>
      <c r="BL21" s="465"/>
      <c r="BM21" s="466"/>
      <c r="BN21" s="430"/>
      <c r="BO21" s="431"/>
      <c r="BP21" s="431"/>
      <c r="BQ21" s="431"/>
      <c r="BR21" s="431"/>
      <c r="BS21" s="431"/>
      <c r="BT21" s="431"/>
      <c r="BU21" s="432"/>
      <c r="BV21" s="430"/>
      <c r="BW21" s="431"/>
      <c r="BX21" s="431"/>
      <c r="BY21" s="431"/>
      <c r="BZ21" s="431"/>
      <c r="CA21" s="431"/>
      <c r="CB21" s="431"/>
      <c r="CC21" s="432"/>
      <c r="CD21" s="200"/>
      <c r="CE21" s="540"/>
      <c r="CF21" s="540"/>
      <c r="CG21" s="540"/>
      <c r="CH21" s="540"/>
      <c r="CI21" s="540"/>
      <c r="CJ21" s="540"/>
      <c r="CK21" s="540"/>
      <c r="CL21" s="540"/>
      <c r="CM21" s="540"/>
      <c r="CN21" s="540"/>
      <c r="CO21" s="540"/>
      <c r="CP21" s="540"/>
      <c r="CQ21" s="540"/>
      <c r="CR21" s="540"/>
      <c r="CS21" s="541"/>
      <c r="CT21" s="427"/>
      <c r="CU21" s="428"/>
      <c r="CV21" s="428"/>
      <c r="CW21" s="428"/>
      <c r="CX21" s="428"/>
      <c r="CY21" s="428"/>
      <c r="CZ21" s="428"/>
      <c r="DA21" s="429"/>
      <c r="DB21" s="427"/>
      <c r="DC21" s="428"/>
      <c r="DD21" s="428"/>
      <c r="DE21" s="428"/>
      <c r="DF21" s="428"/>
      <c r="DG21" s="428"/>
      <c r="DH21" s="428"/>
      <c r="DI21" s="429"/>
      <c r="DJ21" s="185"/>
      <c r="DK21" s="185"/>
      <c r="DL21" s="185"/>
      <c r="DM21" s="185"/>
      <c r="DN21" s="185"/>
      <c r="DO21" s="185"/>
    </row>
    <row r="22" spans="1:119" ht="18.75" customHeight="1" thickBot="1" x14ac:dyDescent="0.25">
      <c r="A22" s="186"/>
      <c r="B22" s="567" t="s">
        <v>164</v>
      </c>
      <c r="C22" s="568"/>
      <c r="D22" s="569"/>
      <c r="E22" s="442" t="s">
        <v>1</v>
      </c>
      <c r="F22" s="447"/>
      <c r="G22" s="447"/>
      <c r="H22" s="447"/>
      <c r="I22" s="447"/>
      <c r="J22" s="447"/>
      <c r="K22" s="437"/>
      <c r="L22" s="442" t="s">
        <v>165</v>
      </c>
      <c r="M22" s="447"/>
      <c r="N22" s="447"/>
      <c r="O22" s="447"/>
      <c r="P22" s="437"/>
      <c r="Q22" s="576" t="s">
        <v>166</v>
      </c>
      <c r="R22" s="577"/>
      <c r="S22" s="577"/>
      <c r="T22" s="577"/>
      <c r="U22" s="577"/>
      <c r="V22" s="578"/>
      <c r="W22" s="582" t="s">
        <v>167</v>
      </c>
      <c r="X22" s="568"/>
      <c r="Y22" s="569"/>
      <c r="Z22" s="442" t="s">
        <v>1</v>
      </c>
      <c r="AA22" s="447"/>
      <c r="AB22" s="447"/>
      <c r="AC22" s="447"/>
      <c r="AD22" s="447"/>
      <c r="AE22" s="447"/>
      <c r="AF22" s="447"/>
      <c r="AG22" s="437"/>
      <c r="AH22" s="595" t="s">
        <v>168</v>
      </c>
      <c r="AI22" s="447"/>
      <c r="AJ22" s="447"/>
      <c r="AK22" s="447"/>
      <c r="AL22" s="437"/>
      <c r="AM22" s="595" t="s">
        <v>169</v>
      </c>
      <c r="AN22" s="596"/>
      <c r="AO22" s="596"/>
      <c r="AP22" s="596"/>
      <c r="AQ22" s="596"/>
      <c r="AR22" s="597"/>
      <c r="AS22" s="576" t="s">
        <v>166</v>
      </c>
      <c r="AT22" s="577"/>
      <c r="AU22" s="577"/>
      <c r="AV22" s="577"/>
      <c r="AW22" s="577"/>
      <c r="AX22" s="601"/>
      <c r="AY22" s="603"/>
      <c r="AZ22" s="604"/>
      <c r="BA22" s="604"/>
      <c r="BB22" s="604"/>
      <c r="BC22" s="604"/>
      <c r="BD22" s="604"/>
      <c r="BE22" s="604"/>
      <c r="BF22" s="604"/>
      <c r="BG22" s="604"/>
      <c r="BH22" s="604"/>
      <c r="BI22" s="604"/>
      <c r="BJ22" s="604"/>
      <c r="BK22" s="604"/>
      <c r="BL22" s="604"/>
      <c r="BM22" s="605"/>
      <c r="BN22" s="606"/>
      <c r="BO22" s="607"/>
      <c r="BP22" s="607"/>
      <c r="BQ22" s="607"/>
      <c r="BR22" s="607"/>
      <c r="BS22" s="607"/>
      <c r="BT22" s="607"/>
      <c r="BU22" s="608"/>
      <c r="BV22" s="606"/>
      <c r="BW22" s="607"/>
      <c r="BX22" s="607"/>
      <c r="BY22" s="607"/>
      <c r="BZ22" s="607"/>
      <c r="CA22" s="607"/>
      <c r="CB22" s="607"/>
      <c r="CC22" s="608"/>
      <c r="CD22" s="200"/>
      <c r="CE22" s="540"/>
      <c r="CF22" s="540"/>
      <c r="CG22" s="540"/>
      <c r="CH22" s="540"/>
      <c r="CI22" s="540"/>
      <c r="CJ22" s="540"/>
      <c r="CK22" s="540"/>
      <c r="CL22" s="540"/>
      <c r="CM22" s="540"/>
      <c r="CN22" s="540"/>
      <c r="CO22" s="540"/>
      <c r="CP22" s="540"/>
      <c r="CQ22" s="540"/>
      <c r="CR22" s="540"/>
      <c r="CS22" s="541"/>
      <c r="CT22" s="427"/>
      <c r="CU22" s="428"/>
      <c r="CV22" s="428"/>
      <c r="CW22" s="428"/>
      <c r="CX22" s="428"/>
      <c r="CY22" s="428"/>
      <c r="CZ22" s="428"/>
      <c r="DA22" s="429"/>
      <c r="DB22" s="427"/>
      <c r="DC22" s="428"/>
      <c r="DD22" s="428"/>
      <c r="DE22" s="428"/>
      <c r="DF22" s="428"/>
      <c r="DG22" s="428"/>
      <c r="DH22" s="428"/>
      <c r="DI22" s="429"/>
      <c r="DJ22" s="185"/>
      <c r="DK22" s="185"/>
      <c r="DL22" s="185"/>
      <c r="DM22" s="185"/>
      <c r="DN22" s="185"/>
      <c r="DO22" s="185"/>
    </row>
    <row r="23" spans="1:119" ht="18.75" customHeight="1" x14ac:dyDescent="0.2">
      <c r="A23" s="186"/>
      <c r="B23" s="570"/>
      <c r="C23" s="571"/>
      <c r="D23" s="572"/>
      <c r="E23" s="416"/>
      <c r="F23" s="421"/>
      <c r="G23" s="421"/>
      <c r="H23" s="421"/>
      <c r="I23" s="421"/>
      <c r="J23" s="421"/>
      <c r="K23" s="410"/>
      <c r="L23" s="416"/>
      <c r="M23" s="421"/>
      <c r="N23" s="421"/>
      <c r="O23" s="421"/>
      <c r="P23" s="410"/>
      <c r="Q23" s="579"/>
      <c r="R23" s="580"/>
      <c r="S23" s="580"/>
      <c r="T23" s="580"/>
      <c r="U23" s="580"/>
      <c r="V23" s="581"/>
      <c r="W23" s="583"/>
      <c r="X23" s="571"/>
      <c r="Y23" s="572"/>
      <c r="Z23" s="416"/>
      <c r="AA23" s="421"/>
      <c r="AB23" s="421"/>
      <c r="AC23" s="421"/>
      <c r="AD23" s="421"/>
      <c r="AE23" s="421"/>
      <c r="AF23" s="421"/>
      <c r="AG23" s="410"/>
      <c r="AH23" s="416"/>
      <c r="AI23" s="421"/>
      <c r="AJ23" s="421"/>
      <c r="AK23" s="421"/>
      <c r="AL23" s="410"/>
      <c r="AM23" s="598"/>
      <c r="AN23" s="599"/>
      <c r="AO23" s="599"/>
      <c r="AP23" s="599"/>
      <c r="AQ23" s="599"/>
      <c r="AR23" s="600"/>
      <c r="AS23" s="579"/>
      <c r="AT23" s="580"/>
      <c r="AU23" s="580"/>
      <c r="AV23" s="580"/>
      <c r="AW23" s="580"/>
      <c r="AX23" s="602"/>
      <c r="AY23" s="390" t="s">
        <v>170</v>
      </c>
      <c r="AZ23" s="391"/>
      <c r="BA23" s="391"/>
      <c r="BB23" s="391"/>
      <c r="BC23" s="391"/>
      <c r="BD23" s="391"/>
      <c r="BE23" s="391"/>
      <c r="BF23" s="391"/>
      <c r="BG23" s="391"/>
      <c r="BH23" s="391"/>
      <c r="BI23" s="391"/>
      <c r="BJ23" s="391"/>
      <c r="BK23" s="391"/>
      <c r="BL23" s="391"/>
      <c r="BM23" s="392"/>
      <c r="BN23" s="430">
        <v>3240298</v>
      </c>
      <c r="BO23" s="431"/>
      <c r="BP23" s="431"/>
      <c r="BQ23" s="431"/>
      <c r="BR23" s="431"/>
      <c r="BS23" s="431"/>
      <c r="BT23" s="431"/>
      <c r="BU23" s="432"/>
      <c r="BV23" s="430">
        <v>3200856</v>
      </c>
      <c r="BW23" s="431"/>
      <c r="BX23" s="431"/>
      <c r="BY23" s="431"/>
      <c r="BZ23" s="431"/>
      <c r="CA23" s="431"/>
      <c r="CB23" s="431"/>
      <c r="CC23" s="432"/>
      <c r="CD23" s="200"/>
      <c r="CE23" s="540"/>
      <c r="CF23" s="540"/>
      <c r="CG23" s="540"/>
      <c r="CH23" s="540"/>
      <c r="CI23" s="540"/>
      <c r="CJ23" s="540"/>
      <c r="CK23" s="540"/>
      <c r="CL23" s="540"/>
      <c r="CM23" s="540"/>
      <c r="CN23" s="540"/>
      <c r="CO23" s="540"/>
      <c r="CP23" s="540"/>
      <c r="CQ23" s="540"/>
      <c r="CR23" s="540"/>
      <c r="CS23" s="541"/>
      <c r="CT23" s="427"/>
      <c r="CU23" s="428"/>
      <c r="CV23" s="428"/>
      <c r="CW23" s="428"/>
      <c r="CX23" s="428"/>
      <c r="CY23" s="428"/>
      <c r="CZ23" s="428"/>
      <c r="DA23" s="429"/>
      <c r="DB23" s="427"/>
      <c r="DC23" s="428"/>
      <c r="DD23" s="428"/>
      <c r="DE23" s="428"/>
      <c r="DF23" s="428"/>
      <c r="DG23" s="428"/>
      <c r="DH23" s="428"/>
      <c r="DI23" s="429"/>
      <c r="DJ23" s="185"/>
      <c r="DK23" s="185"/>
      <c r="DL23" s="185"/>
      <c r="DM23" s="185"/>
      <c r="DN23" s="185"/>
      <c r="DO23" s="185"/>
    </row>
    <row r="24" spans="1:119" ht="18.75" customHeight="1" thickBot="1" x14ac:dyDescent="0.25">
      <c r="A24" s="186"/>
      <c r="B24" s="570"/>
      <c r="C24" s="571"/>
      <c r="D24" s="572"/>
      <c r="E24" s="480" t="s">
        <v>171</v>
      </c>
      <c r="F24" s="460"/>
      <c r="G24" s="460"/>
      <c r="H24" s="460"/>
      <c r="I24" s="460"/>
      <c r="J24" s="460"/>
      <c r="K24" s="461"/>
      <c r="L24" s="481">
        <v>1</v>
      </c>
      <c r="M24" s="482"/>
      <c r="N24" s="482"/>
      <c r="O24" s="482"/>
      <c r="P24" s="524"/>
      <c r="Q24" s="481">
        <v>7000</v>
      </c>
      <c r="R24" s="482"/>
      <c r="S24" s="482"/>
      <c r="T24" s="482"/>
      <c r="U24" s="482"/>
      <c r="V24" s="524"/>
      <c r="W24" s="583"/>
      <c r="X24" s="571"/>
      <c r="Y24" s="572"/>
      <c r="Z24" s="480" t="s">
        <v>172</v>
      </c>
      <c r="AA24" s="460"/>
      <c r="AB24" s="460"/>
      <c r="AC24" s="460"/>
      <c r="AD24" s="460"/>
      <c r="AE24" s="460"/>
      <c r="AF24" s="460"/>
      <c r="AG24" s="461"/>
      <c r="AH24" s="481">
        <v>59</v>
      </c>
      <c r="AI24" s="482"/>
      <c r="AJ24" s="482"/>
      <c r="AK24" s="482"/>
      <c r="AL24" s="524"/>
      <c r="AM24" s="481">
        <v>168858</v>
      </c>
      <c r="AN24" s="482"/>
      <c r="AO24" s="482"/>
      <c r="AP24" s="482"/>
      <c r="AQ24" s="482"/>
      <c r="AR24" s="524"/>
      <c r="AS24" s="481">
        <v>2862</v>
      </c>
      <c r="AT24" s="482"/>
      <c r="AU24" s="482"/>
      <c r="AV24" s="482"/>
      <c r="AW24" s="482"/>
      <c r="AX24" s="483"/>
      <c r="AY24" s="603" t="s">
        <v>173</v>
      </c>
      <c r="AZ24" s="604"/>
      <c r="BA24" s="604"/>
      <c r="BB24" s="604"/>
      <c r="BC24" s="604"/>
      <c r="BD24" s="604"/>
      <c r="BE24" s="604"/>
      <c r="BF24" s="604"/>
      <c r="BG24" s="604"/>
      <c r="BH24" s="604"/>
      <c r="BI24" s="604"/>
      <c r="BJ24" s="604"/>
      <c r="BK24" s="604"/>
      <c r="BL24" s="604"/>
      <c r="BM24" s="605"/>
      <c r="BN24" s="430">
        <v>3071350</v>
      </c>
      <c r="BO24" s="431"/>
      <c r="BP24" s="431"/>
      <c r="BQ24" s="431"/>
      <c r="BR24" s="431"/>
      <c r="BS24" s="431"/>
      <c r="BT24" s="431"/>
      <c r="BU24" s="432"/>
      <c r="BV24" s="430">
        <v>3041206</v>
      </c>
      <c r="BW24" s="431"/>
      <c r="BX24" s="431"/>
      <c r="BY24" s="431"/>
      <c r="BZ24" s="431"/>
      <c r="CA24" s="431"/>
      <c r="CB24" s="431"/>
      <c r="CC24" s="432"/>
      <c r="CD24" s="200"/>
      <c r="CE24" s="540"/>
      <c r="CF24" s="540"/>
      <c r="CG24" s="540"/>
      <c r="CH24" s="540"/>
      <c r="CI24" s="540"/>
      <c r="CJ24" s="540"/>
      <c r="CK24" s="540"/>
      <c r="CL24" s="540"/>
      <c r="CM24" s="540"/>
      <c r="CN24" s="540"/>
      <c r="CO24" s="540"/>
      <c r="CP24" s="540"/>
      <c r="CQ24" s="540"/>
      <c r="CR24" s="540"/>
      <c r="CS24" s="541"/>
      <c r="CT24" s="427"/>
      <c r="CU24" s="428"/>
      <c r="CV24" s="428"/>
      <c r="CW24" s="428"/>
      <c r="CX24" s="428"/>
      <c r="CY24" s="428"/>
      <c r="CZ24" s="428"/>
      <c r="DA24" s="429"/>
      <c r="DB24" s="427"/>
      <c r="DC24" s="428"/>
      <c r="DD24" s="428"/>
      <c r="DE24" s="428"/>
      <c r="DF24" s="428"/>
      <c r="DG24" s="428"/>
      <c r="DH24" s="428"/>
      <c r="DI24" s="429"/>
      <c r="DJ24" s="185"/>
      <c r="DK24" s="185"/>
      <c r="DL24" s="185"/>
      <c r="DM24" s="185"/>
      <c r="DN24" s="185"/>
      <c r="DO24" s="185"/>
    </row>
    <row r="25" spans="1:119" s="185" customFormat="1" ht="18.75" customHeight="1" x14ac:dyDescent="0.2">
      <c r="A25" s="186"/>
      <c r="B25" s="570"/>
      <c r="C25" s="571"/>
      <c r="D25" s="572"/>
      <c r="E25" s="480" t="s">
        <v>174</v>
      </c>
      <c r="F25" s="460"/>
      <c r="G25" s="460"/>
      <c r="H25" s="460"/>
      <c r="I25" s="460"/>
      <c r="J25" s="460"/>
      <c r="K25" s="461"/>
      <c r="L25" s="481">
        <v>1</v>
      </c>
      <c r="M25" s="482"/>
      <c r="N25" s="482"/>
      <c r="O25" s="482"/>
      <c r="P25" s="524"/>
      <c r="Q25" s="481">
        <v>5670</v>
      </c>
      <c r="R25" s="482"/>
      <c r="S25" s="482"/>
      <c r="T25" s="482"/>
      <c r="U25" s="482"/>
      <c r="V25" s="524"/>
      <c r="W25" s="583"/>
      <c r="X25" s="571"/>
      <c r="Y25" s="572"/>
      <c r="Z25" s="480" t="s">
        <v>175</v>
      </c>
      <c r="AA25" s="460"/>
      <c r="AB25" s="460"/>
      <c r="AC25" s="460"/>
      <c r="AD25" s="460"/>
      <c r="AE25" s="460"/>
      <c r="AF25" s="460"/>
      <c r="AG25" s="461"/>
      <c r="AH25" s="481" t="s">
        <v>139</v>
      </c>
      <c r="AI25" s="482"/>
      <c r="AJ25" s="482"/>
      <c r="AK25" s="482"/>
      <c r="AL25" s="524"/>
      <c r="AM25" s="481" t="s">
        <v>139</v>
      </c>
      <c r="AN25" s="482"/>
      <c r="AO25" s="482"/>
      <c r="AP25" s="482"/>
      <c r="AQ25" s="482"/>
      <c r="AR25" s="524"/>
      <c r="AS25" s="481" t="s">
        <v>139</v>
      </c>
      <c r="AT25" s="482"/>
      <c r="AU25" s="482"/>
      <c r="AV25" s="482"/>
      <c r="AW25" s="482"/>
      <c r="AX25" s="483"/>
      <c r="AY25" s="390" t="s">
        <v>176</v>
      </c>
      <c r="AZ25" s="391"/>
      <c r="BA25" s="391"/>
      <c r="BB25" s="391"/>
      <c r="BC25" s="391"/>
      <c r="BD25" s="391"/>
      <c r="BE25" s="391"/>
      <c r="BF25" s="391"/>
      <c r="BG25" s="391"/>
      <c r="BH25" s="391"/>
      <c r="BI25" s="391"/>
      <c r="BJ25" s="391"/>
      <c r="BK25" s="391"/>
      <c r="BL25" s="391"/>
      <c r="BM25" s="392"/>
      <c r="BN25" s="393" t="s">
        <v>139</v>
      </c>
      <c r="BO25" s="394"/>
      <c r="BP25" s="394"/>
      <c r="BQ25" s="394"/>
      <c r="BR25" s="394"/>
      <c r="BS25" s="394"/>
      <c r="BT25" s="394"/>
      <c r="BU25" s="395"/>
      <c r="BV25" s="393" t="s">
        <v>139</v>
      </c>
      <c r="BW25" s="394"/>
      <c r="BX25" s="394"/>
      <c r="BY25" s="394"/>
      <c r="BZ25" s="394"/>
      <c r="CA25" s="394"/>
      <c r="CB25" s="394"/>
      <c r="CC25" s="395"/>
      <c r="CD25" s="200"/>
      <c r="CE25" s="540"/>
      <c r="CF25" s="540"/>
      <c r="CG25" s="540"/>
      <c r="CH25" s="540"/>
      <c r="CI25" s="540"/>
      <c r="CJ25" s="540"/>
      <c r="CK25" s="540"/>
      <c r="CL25" s="540"/>
      <c r="CM25" s="540"/>
      <c r="CN25" s="540"/>
      <c r="CO25" s="540"/>
      <c r="CP25" s="540"/>
      <c r="CQ25" s="540"/>
      <c r="CR25" s="540"/>
      <c r="CS25" s="541"/>
      <c r="CT25" s="427"/>
      <c r="CU25" s="428"/>
      <c r="CV25" s="428"/>
      <c r="CW25" s="428"/>
      <c r="CX25" s="428"/>
      <c r="CY25" s="428"/>
      <c r="CZ25" s="428"/>
      <c r="DA25" s="429"/>
      <c r="DB25" s="427"/>
      <c r="DC25" s="428"/>
      <c r="DD25" s="428"/>
      <c r="DE25" s="428"/>
      <c r="DF25" s="428"/>
      <c r="DG25" s="428"/>
      <c r="DH25" s="428"/>
      <c r="DI25" s="429"/>
    </row>
    <row r="26" spans="1:119" s="185" customFormat="1" ht="18.75" customHeight="1" x14ac:dyDescent="0.2">
      <c r="A26" s="186"/>
      <c r="B26" s="570"/>
      <c r="C26" s="571"/>
      <c r="D26" s="572"/>
      <c r="E26" s="480" t="s">
        <v>177</v>
      </c>
      <c r="F26" s="460"/>
      <c r="G26" s="460"/>
      <c r="H26" s="460"/>
      <c r="I26" s="460"/>
      <c r="J26" s="460"/>
      <c r="K26" s="461"/>
      <c r="L26" s="481">
        <v>1</v>
      </c>
      <c r="M26" s="482"/>
      <c r="N26" s="482"/>
      <c r="O26" s="482"/>
      <c r="P26" s="524"/>
      <c r="Q26" s="481">
        <v>5320</v>
      </c>
      <c r="R26" s="482"/>
      <c r="S26" s="482"/>
      <c r="T26" s="482"/>
      <c r="U26" s="482"/>
      <c r="V26" s="524"/>
      <c r="W26" s="583"/>
      <c r="X26" s="571"/>
      <c r="Y26" s="572"/>
      <c r="Z26" s="480" t="s">
        <v>178</v>
      </c>
      <c r="AA26" s="593"/>
      <c r="AB26" s="593"/>
      <c r="AC26" s="593"/>
      <c r="AD26" s="593"/>
      <c r="AE26" s="593"/>
      <c r="AF26" s="593"/>
      <c r="AG26" s="594"/>
      <c r="AH26" s="481">
        <v>4</v>
      </c>
      <c r="AI26" s="482"/>
      <c r="AJ26" s="482"/>
      <c r="AK26" s="482"/>
      <c r="AL26" s="524"/>
      <c r="AM26" s="481">
        <v>10544</v>
      </c>
      <c r="AN26" s="482"/>
      <c r="AO26" s="482"/>
      <c r="AP26" s="482"/>
      <c r="AQ26" s="482"/>
      <c r="AR26" s="524"/>
      <c r="AS26" s="481">
        <v>2636</v>
      </c>
      <c r="AT26" s="482"/>
      <c r="AU26" s="482"/>
      <c r="AV26" s="482"/>
      <c r="AW26" s="482"/>
      <c r="AX26" s="483"/>
      <c r="AY26" s="433" t="s">
        <v>179</v>
      </c>
      <c r="AZ26" s="434"/>
      <c r="BA26" s="434"/>
      <c r="BB26" s="434"/>
      <c r="BC26" s="434"/>
      <c r="BD26" s="434"/>
      <c r="BE26" s="434"/>
      <c r="BF26" s="434"/>
      <c r="BG26" s="434"/>
      <c r="BH26" s="434"/>
      <c r="BI26" s="434"/>
      <c r="BJ26" s="434"/>
      <c r="BK26" s="434"/>
      <c r="BL26" s="434"/>
      <c r="BM26" s="435"/>
      <c r="BN26" s="430" t="s">
        <v>139</v>
      </c>
      <c r="BO26" s="431"/>
      <c r="BP26" s="431"/>
      <c r="BQ26" s="431"/>
      <c r="BR26" s="431"/>
      <c r="BS26" s="431"/>
      <c r="BT26" s="431"/>
      <c r="BU26" s="432"/>
      <c r="BV26" s="430" t="s">
        <v>139</v>
      </c>
      <c r="BW26" s="431"/>
      <c r="BX26" s="431"/>
      <c r="BY26" s="431"/>
      <c r="BZ26" s="431"/>
      <c r="CA26" s="431"/>
      <c r="CB26" s="431"/>
      <c r="CC26" s="432"/>
      <c r="CD26" s="200"/>
      <c r="CE26" s="540"/>
      <c r="CF26" s="540"/>
      <c r="CG26" s="540"/>
      <c r="CH26" s="540"/>
      <c r="CI26" s="540"/>
      <c r="CJ26" s="540"/>
      <c r="CK26" s="540"/>
      <c r="CL26" s="540"/>
      <c r="CM26" s="540"/>
      <c r="CN26" s="540"/>
      <c r="CO26" s="540"/>
      <c r="CP26" s="540"/>
      <c r="CQ26" s="540"/>
      <c r="CR26" s="540"/>
      <c r="CS26" s="541"/>
      <c r="CT26" s="427"/>
      <c r="CU26" s="428"/>
      <c r="CV26" s="428"/>
      <c r="CW26" s="428"/>
      <c r="CX26" s="428"/>
      <c r="CY26" s="428"/>
      <c r="CZ26" s="428"/>
      <c r="DA26" s="429"/>
      <c r="DB26" s="427"/>
      <c r="DC26" s="428"/>
      <c r="DD26" s="428"/>
      <c r="DE26" s="428"/>
      <c r="DF26" s="428"/>
      <c r="DG26" s="428"/>
      <c r="DH26" s="428"/>
      <c r="DI26" s="429"/>
    </row>
    <row r="27" spans="1:119" ht="18.75" customHeight="1" thickBot="1" x14ac:dyDescent="0.25">
      <c r="A27" s="186"/>
      <c r="B27" s="570"/>
      <c r="C27" s="571"/>
      <c r="D27" s="572"/>
      <c r="E27" s="480" t="s">
        <v>180</v>
      </c>
      <c r="F27" s="460"/>
      <c r="G27" s="460"/>
      <c r="H27" s="460"/>
      <c r="I27" s="460"/>
      <c r="J27" s="460"/>
      <c r="K27" s="461"/>
      <c r="L27" s="481">
        <v>1</v>
      </c>
      <c r="M27" s="482"/>
      <c r="N27" s="482"/>
      <c r="O27" s="482"/>
      <c r="P27" s="524"/>
      <c r="Q27" s="481">
        <v>2600</v>
      </c>
      <c r="R27" s="482"/>
      <c r="S27" s="482"/>
      <c r="T27" s="482"/>
      <c r="U27" s="482"/>
      <c r="V27" s="524"/>
      <c r="W27" s="583"/>
      <c r="X27" s="571"/>
      <c r="Y27" s="572"/>
      <c r="Z27" s="480" t="s">
        <v>181</v>
      </c>
      <c r="AA27" s="460"/>
      <c r="AB27" s="460"/>
      <c r="AC27" s="460"/>
      <c r="AD27" s="460"/>
      <c r="AE27" s="460"/>
      <c r="AF27" s="460"/>
      <c r="AG27" s="461"/>
      <c r="AH27" s="481">
        <v>3</v>
      </c>
      <c r="AI27" s="482"/>
      <c r="AJ27" s="482"/>
      <c r="AK27" s="482"/>
      <c r="AL27" s="524"/>
      <c r="AM27" s="481">
        <v>8425</v>
      </c>
      <c r="AN27" s="482"/>
      <c r="AO27" s="482"/>
      <c r="AP27" s="482"/>
      <c r="AQ27" s="482"/>
      <c r="AR27" s="524"/>
      <c r="AS27" s="481">
        <v>2808</v>
      </c>
      <c r="AT27" s="482"/>
      <c r="AU27" s="482"/>
      <c r="AV27" s="482"/>
      <c r="AW27" s="482"/>
      <c r="AX27" s="483"/>
      <c r="AY27" s="525" t="s">
        <v>182</v>
      </c>
      <c r="AZ27" s="526"/>
      <c r="BA27" s="526"/>
      <c r="BB27" s="526"/>
      <c r="BC27" s="526"/>
      <c r="BD27" s="526"/>
      <c r="BE27" s="526"/>
      <c r="BF27" s="526"/>
      <c r="BG27" s="526"/>
      <c r="BH27" s="526"/>
      <c r="BI27" s="526"/>
      <c r="BJ27" s="526"/>
      <c r="BK27" s="526"/>
      <c r="BL27" s="526"/>
      <c r="BM27" s="527"/>
      <c r="BN27" s="606">
        <v>16829</v>
      </c>
      <c r="BO27" s="607"/>
      <c r="BP27" s="607"/>
      <c r="BQ27" s="607"/>
      <c r="BR27" s="607"/>
      <c r="BS27" s="607"/>
      <c r="BT27" s="607"/>
      <c r="BU27" s="608"/>
      <c r="BV27" s="606">
        <v>16829</v>
      </c>
      <c r="BW27" s="607"/>
      <c r="BX27" s="607"/>
      <c r="BY27" s="607"/>
      <c r="BZ27" s="607"/>
      <c r="CA27" s="607"/>
      <c r="CB27" s="607"/>
      <c r="CC27" s="608"/>
      <c r="CD27" s="202"/>
      <c r="CE27" s="540"/>
      <c r="CF27" s="540"/>
      <c r="CG27" s="540"/>
      <c r="CH27" s="540"/>
      <c r="CI27" s="540"/>
      <c r="CJ27" s="540"/>
      <c r="CK27" s="540"/>
      <c r="CL27" s="540"/>
      <c r="CM27" s="540"/>
      <c r="CN27" s="540"/>
      <c r="CO27" s="540"/>
      <c r="CP27" s="540"/>
      <c r="CQ27" s="540"/>
      <c r="CR27" s="540"/>
      <c r="CS27" s="541"/>
      <c r="CT27" s="427"/>
      <c r="CU27" s="428"/>
      <c r="CV27" s="428"/>
      <c r="CW27" s="428"/>
      <c r="CX27" s="428"/>
      <c r="CY27" s="428"/>
      <c r="CZ27" s="428"/>
      <c r="DA27" s="429"/>
      <c r="DB27" s="427"/>
      <c r="DC27" s="428"/>
      <c r="DD27" s="428"/>
      <c r="DE27" s="428"/>
      <c r="DF27" s="428"/>
      <c r="DG27" s="428"/>
      <c r="DH27" s="428"/>
      <c r="DI27" s="429"/>
      <c r="DJ27" s="185"/>
      <c r="DK27" s="185"/>
      <c r="DL27" s="185"/>
      <c r="DM27" s="185"/>
      <c r="DN27" s="185"/>
      <c r="DO27" s="185"/>
    </row>
    <row r="28" spans="1:119" ht="18.75" customHeight="1" x14ac:dyDescent="0.2">
      <c r="A28" s="186"/>
      <c r="B28" s="570"/>
      <c r="C28" s="571"/>
      <c r="D28" s="572"/>
      <c r="E28" s="480" t="s">
        <v>183</v>
      </c>
      <c r="F28" s="460"/>
      <c r="G28" s="460"/>
      <c r="H28" s="460"/>
      <c r="I28" s="460"/>
      <c r="J28" s="460"/>
      <c r="K28" s="461"/>
      <c r="L28" s="481">
        <v>1</v>
      </c>
      <c r="M28" s="482"/>
      <c r="N28" s="482"/>
      <c r="O28" s="482"/>
      <c r="P28" s="524"/>
      <c r="Q28" s="481">
        <v>2160</v>
      </c>
      <c r="R28" s="482"/>
      <c r="S28" s="482"/>
      <c r="T28" s="482"/>
      <c r="U28" s="482"/>
      <c r="V28" s="524"/>
      <c r="W28" s="583"/>
      <c r="X28" s="571"/>
      <c r="Y28" s="572"/>
      <c r="Z28" s="480" t="s">
        <v>184</v>
      </c>
      <c r="AA28" s="460"/>
      <c r="AB28" s="460"/>
      <c r="AC28" s="460"/>
      <c r="AD28" s="460"/>
      <c r="AE28" s="460"/>
      <c r="AF28" s="460"/>
      <c r="AG28" s="461"/>
      <c r="AH28" s="481" t="s">
        <v>139</v>
      </c>
      <c r="AI28" s="482"/>
      <c r="AJ28" s="482"/>
      <c r="AK28" s="482"/>
      <c r="AL28" s="524"/>
      <c r="AM28" s="481" t="s">
        <v>139</v>
      </c>
      <c r="AN28" s="482"/>
      <c r="AO28" s="482"/>
      <c r="AP28" s="482"/>
      <c r="AQ28" s="482"/>
      <c r="AR28" s="524"/>
      <c r="AS28" s="481" t="s">
        <v>139</v>
      </c>
      <c r="AT28" s="482"/>
      <c r="AU28" s="482"/>
      <c r="AV28" s="482"/>
      <c r="AW28" s="482"/>
      <c r="AX28" s="483"/>
      <c r="AY28" s="609" t="s">
        <v>185</v>
      </c>
      <c r="AZ28" s="610"/>
      <c r="BA28" s="610"/>
      <c r="BB28" s="611"/>
      <c r="BC28" s="390" t="s">
        <v>48</v>
      </c>
      <c r="BD28" s="391"/>
      <c r="BE28" s="391"/>
      <c r="BF28" s="391"/>
      <c r="BG28" s="391"/>
      <c r="BH28" s="391"/>
      <c r="BI28" s="391"/>
      <c r="BJ28" s="391"/>
      <c r="BK28" s="391"/>
      <c r="BL28" s="391"/>
      <c r="BM28" s="392"/>
      <c r="BN28" s="393">
        <v>1620000</v>
      </c>
      <c r="BO28" s="394"/>
      <c r="BP28" s="394"/>
      <c r="BQ28" s="394"/>
      <c r="BR28" s="394"/>
      <c r="BS28" s="394"/>
      <c r="BT28" s="394"/>
      <c r="BU28" s="395"/>
      <c r="BV28" s="393">
        <v>1552500</v>
      </c>
      <c r="BW28" s="394"/>
      <c r="BX28" s="394"/>
      <c r="BY28" s="394"/>
      <c r="BZ28" s="394"/>
      <c r="CA28" s="394"/>
      <c r="CB28" s="394"/>
      <c r="CC28" s="395"/>
      <c r="CD28" s="200"/>
      <c r="CE28" s="540"/>
      <c r="CF28" s="540"/>
      <c r="CG28" s="540"/>
      <c r="CH28" s="540"/>
      <c r="CI28" s="540"/>
      <c r="CJ28" s="540"/>
      <c r="CK28" s="540"/>
      <c r="CL28" s="540"/>
      <c r="CM28" s="540"/>
      <c r="CN28" s="540"/>
      <c r="CO28" s="540"/>
      <c r="CP28" s="540"/>
      <c r="CQ28" s="540"/>
      <c r="CR28" s="540"/>
      <c r="CS28" s="541"/>
      <c r="CT28" s="427"/>
      <c r="CU28" s="428"/>
      <c r="CV28" s="428"/>
      <c r="CW28" s="428"/>
      <c r="CX28" s="428"/>
      <c r="CY28" s="428"/>
      <c r="CZ28" s="428"/>
      <c r="DA28" s="429"/>
      <c r="DB28" s="427"/>
      <c r="DC28" s="428"/>
      <c r="DD28" s="428"/>
      <c r="DE28" s="428"/>
      <c r="DF28" s="428"/>
      <c r="DG28" s="428"/>
      <c r="DH28" s="428"/>
      <c r="DI28" s="429"/>
      <c r="DJ28" s="185"/>
      <c r="DK28" s="185"/>
      <c r="DL28" s="185"/>
      <c r="DM28" s="185"/>
      <c r="DN28" s="185"/>
      <c r="DO28" s="185"/>
    </row>
    <row r="29" spans="1:119" ht="18.75" customHeight="1" x14ac:dyDescent="0.2">
      <c r="A29" s="186"/>
      <c r="B29" s="570"/>
      <c r="C29" s="571"/>
      <c r="D29" s="572"/>
      <c r="E29" s="480" t="s">
        <v>186</v>
      </c>
      <c r="F29" s="460"/>
      <c r="G29" s="460"/>
      <c r="H29" s="460"/>
      <c r="I29" s="460"/>
      <c r="J29" s="460"/>
      <c r="K29" s="461"/>
      <c r="L29" s="481">
        <v>6</v>
      </c>
      <c r="M29" s="482"/>
      <c r="N29" s="482"/>
      <c r="O29" s="482"/>
      <c r="P29" s="524"/>
      <c r="Q29" s="481">
        <v>2010</v>
      </c>
      <c r="R29" s="482"/>
      <c r="S29" s="482"/>
      <c r="T29" s="482"/>
      <c r="U29" s="482"/>
      <c r="V29" s="524"/>
      <c r="W29" s="584"/>
      <c r="X29" s="585"/>
      <c r="Y29" s="586"/>
      <c r="Z29" s="480" t="s">
        <v>187</v>
      </c>
      <c r="AA29" s="460"/>
      <c r="AB29" s="460"/>
      <c r="AC29" s="460"/>
      <c r="AD29" s="460"/>
      <c r="AE29" s="460"/>
      <c r="AF29" s="460"/>
      <c r="AG29" s="461"/>
      <c r="AH29" s="481">
        <v>62</v>
      </c>
      <c r="AI29" s="482"/>
      <c r="AJ29" s="482"/>
      <c r="AK29" s="482"/>
      <c r="AL29" s="524"/>
      <c r="AM29" s="481">
        <v>177283</v>
      </c>
      <c r="AN29" s="482"/>
      <c r="AO29" s="482"/>
      <c r="AP29" s="482"/>
      <c r="AQ29" s="482"/>
      <c r="AR29" s="524"/>
      <c r="AS29" s="481">
        <v>2859</v>
      </c>
      <c r="AT29" s="482"/>
      <c r="AU29" s="482"/>
      <c r="AV29" s="482"/>
      <c r="AW29" s="482"/>
      <c r="AX29" s="483"/>
      <c r="AY29" s="612"/>
      <c r="AZ29" s="613"/>
      <c r="BA29" s="613"/>
      <c r="BB29" s="614"/>
      <c r="BC29" s="464" t="s">
        <v>188</v>
      </c>
      <c r="BD29" s="465"/>
      <c r="BE29" s="465"/>
      <c r="BF29" s="465"/>
      <c r="BG29" s="465"/>
      <c r="BH29" s="465"/>
      <c r="BI29" s="465"/>
      <c r="BJ29" s="465"/>
      <c r="BK29" s="465"/>
      <c r="BL29" s="465"/>
      <c r="BM29" s="466"/>
      <c r="BN29" s="430">
        <v>410000</v>
      </c>
      <c r="BO29" s="431"/>
      <c r="BP29" s="431"/>
      <c r="BQ29" s="431"/>
      <c r="BR29" s="431"/>
      <c r="BS29" s="431"/>
      <c r="BT29" s="431"/>
      <c r="BU29" s="432"/>
      <c r="BV29" s="430">
        <v>410000</v>
      </c>
      <c r="BW29" s="431"/>
      <c r="BX29" s="431"/>
      <c r="BY29" s="431"/>
      <c r="BZ29" s="431"/>
      <c r="CA29" s="431"/>
      <c r="CB29" s="431"/>
      <c r="CC29" s="432"/>
      <c r="CD29" s="202"/>
      <c r="CE29" s="540"/>
      <c r="CF29" s="540"/>
      <c r="CG29" s="540"/>
      <c r="CH29" s="540"/>
      <c r="CI29" s="540"/>
      <c r="CJ29" s="540"/>
      <c r="CK29" s="540"/>
      <c r="CL29" s="540"/>
      <c r="CM29" s="540"/>
      <c r="CN29" s="540"/>
      <c r="CO29" s="540"/>
      <c r="CP29" s="540"/>
      <c r="CQ29" s="540"/>
      <c r="CR29" s="540"/>
      <c r="CS29" s="541"/>
      <c r="CT29" s="427"/>
      <c r="CU29" s="428"/>
      <c r="CV29" s="428"/>
      <c r="CW29" s="428"/>
      <c r="CX29" s="428"/>
      <c r="CY29" s="428"/>
      <c r="CZ29" s="428"/>
      <c r="DA29" s="429"/>
      <c r="DB29" s="427"/>
      <c r="DC29" s="428"/>
      <c r="DD29" s="428"/>
      <c r="DE29" s="428"/>
      <c r="DF29" s="428"/>
      <c r="DG29" s="428"/>
      <c r="DH29" s="428"/>
      <c r="DI29" s="429"/>
      <c r="DJ29" s="185"/>
      <c r="DK29" s="185"/>
      <c r="DL29" s="185"/>
      <c r="DM29" s="185"/>
      <c r="DN29" s="185"/>
      <c r="DO29" s="185"/>
    </row>
    <row r="30" spans="1:119" ht="18.75" customHeight="1" thickBot="1" x14ac:dyDescent="0.25">
      <c r="A30" s="186"/>
      <c r="B30" s="573"/>
      <c r="C30" s="574"/>
      <c r="D30" s="575"/>
      <c r="E30" s="484"/>
      <c r="F30" s="485"/>
      <c r="G30" s="485"/>
      <c r="H30" s="485"/>
      <c r="I30" s="485"/>
      <c r="J30" s="485"/>
      <c r="K30" s="486"/>
      <c r="L30" s="587"/>
      <c r="M30" s="588"/>
      <c r="N30" s="588"/>
      <c r="O30" s="588"/>
      <c r="P30" s="589"/>
      <c r="Q30" s="587"/>
      <c r="R30" s="588"/>
      <c r="S30" s="588"/>
      <c r="T30" s="588"/>
      <c r="U30" s="588"/>
      <c r="V30" s="589"/>
      <c r="W30" s="590" t="s">
        <v>189</v>
      </c>
      <c r="X30" s="591"/>
      <c r="Y30" s="591"/>
      <c r="Z30" s="591"/>
      <c r="AA30" s="591"/>
      <c r="AB30" s="591"/>
      <c r="AC30" s="591"/>
      <c r="AD30" s="591"/>
      <c r="AE30" s="591"/>
      <c r="AF30" s="591"/>
      <c r="AG30" s="592"/>
      <c r="AH30" s="549">
        <v>91.7</v>
      </c>
      <c r="AI30" s="550"/>
      <c r="AJ30" s="550"/>
      <c r="AK30" s="550"/>
      <c r="AL30" s="550"/>
      <c r="AM30" s="550"/>
      <c r="AN30" s="550"/>
      <c r="AO30" s="550"/>
      <c r="AP30" s="550"/>
      <c r="AQ30" s="550"/>
      <c r="AR30" s="550"/>
      <c r="AS30" s="550"/>
      <c r="AT30" s="550"/>
      <c r="AU30" s="550"/>
      <c r="AV30" s="550"/>
      <c r="AW30" s="550"/>
      <c r="AX30" s="552"/>
      <c r="AY30" s="615"/>
      <c r="AZ30" s="616"/>
      <c r="BA30" s="616"/>
      <c r="BB30" s="617"/>
      <c r="BC30" s="603" t="s">
        <v>50</v>
      </c>
      <c r="BD30" s="604"/>
      <c r="BE30" s="604"/>
      <c r="BF30" s="604"/>
      <c r="BG30" s="604"/>
      <c r="BH30" s="604"/>
      <c r="BI30" s="604"/>
      <c r="BJ30" s="604"/>
      <c r="BK30" s="604"/>
      <c r="BL30" s="604"/>
      <c r="BM30" s="605"/>
      <c r="BN30" s="606">
        <v>892888</v>
      </c>
      <c r="BO30" s="607"/>
      <c r="BP30" s="607"/>
      <c r="BQ30" s="607"/>
      <c r="BR30" s="607"/>
      <c r="BS30" s="607"/>
      <c r="BT30" s="607"/>
      <c r="BU30" s="608"/>
      <c r="BV30" s="606">
        <v>994629</v>
      </c>
      <c r="BW30" s="607"/>
      <c r="BX30" s="607"/>
      <c r="BY30" s="607"/>
      <c r="BZ30" s="607"/>
      <c r="CA30" s="607"/>
      <c r="CB30" s="607"/>
      <c r="CC30" s="608"/>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4" t="s">
        <v>196</v>
      </c>
      <c r="D33" s="454"/>
      <c r="E33" s="419" t="s">
        <v>197</v>
      </c>
      <c r="F33" s="419"/>
      <c r="G33" s="419"/>
      <c r="H33" s="419"/>
      <c r="I33" s="419"/>
      <c r="J33" s="419"/>
      <c r="K33" s="419"/>
      <c r="L33" s="419"/>
      <c r="M33" s="419"/>
      <c r="N33" s="419"/>
      <c r="O33" s="419"/>
      <c r="P33" s="419"/>
      <c r="Q33" s="419"/>
      <c r="R33" s="419"/>
      <c r="S33" s="419"/>
      <c r="T33" s="215"/>
      <c r="U33" s="454" t="s">
        <v>196</v>
      </c>
      <c r="V33" s="454"/>
      <c r="W33" s="419" t="s">
        <v>197</v>
      </c>
      <c r="X33" s="419"/>
      <c r="Y33" s="419"/>
      <c r="Z33" s="419"/>
      <c r="AA33" s="419"/>
      <c r="AB33" s="419"/>
      <c r="AC33" s="419"/>
      <c r="AD33" s="419"/>
      <c r="AE33" s="419"/>
      <c r="AF33" s="419"/>
      <c r="AG33" s="419"/>
      <c r="AH33" s="419"/>
      <c r="AI33" s="419"/>
      <c r="AJ33" s="419"/>
      <c r="AK33" s="419"/>
      <c r="AL33" s="215"/>
      <c r="AM33" s="454" t="s">
        <v>196</v>
      </c>
      <c r="AN33" s="454"/>
      <c r="AO33" s="419" t="s">
        <v>197</v>
      </c>
      <c r="AP33" s="419"/>
      <c r="AQ33" s="419"/>
      <c r="AR33" s="419"/>
      <c r="AS33" s="419"/>
      <c r="AT33" s="419"/>
      <c r="AU33" s="419"/>
      <c r="AV33" s="419"/>
      <c r="AW33" s="419"/>
      <c r="AX33" s="419"/>
      <c r="AY33" s="419"/>
      <c r="AZ33" s="419"/>
      <c r="BA33" s="419"/>
      <c r="BB33" s="419"/>
      <c r="BC33" s="419"/>
      <c r="BD33" s="216"/>
      <c r="BE33" s="419" t="s">
        <v>198</v>
      </c>
      <c r="BF33" s="419"/>
      <c r="BG33" s="419" t="s">
        <v>199</v>
      </c>
      <c r="BH33" s="419"/>
      <c r="BI33" s="419"/>
      <c r="BJ33" s="419"/>
      <c r="BK33" s="419"/>
      <c r="BL33" s="419"/>
      <c r="BM33" s="419"/>
      <c r="BN33" s="419"/>
      <c r="BO33" s="419"/>
      <c r="BP33" s="419"/>
      <c r="BQ33" s="419"/>
      <c r="BR33" s="419"/>
      <c r="BS33" s="419"/>
      <c r="BT33" s="419"/>
      <c r="BU33" s="419"/>
      <c r="BV33" s="216"/>
      <c r="BW33" s="454" t="s">
        <v>198</v>
      </c>
      <c r="BX33" s="454"/>
      <c r="BY33" s="419" t="s">
        <v>200</v>
      </c>
      <c r="BZ33" s="419"/>
      <c r="CA33" s="419"/>
      <c r="CB33" s="419"/>
      <c r="CC33" s="419"/>
      <c r="CD33" s="419"/>
      <c r="CE33" s="419"/>
      <c r="CF33" s="419"/>
      <c r="CG33" s="419"/>
      <c r="CH33" s="419"/>
      <c r="CI33" s="419"/>
      <c r="CJ33" s="419"/>
      <c r="CK33" s="419"/>
      <c r="CL33" s="419"/>
      <c r="CM33" s="419"/>
      <c r="CN33" s="215"/>
      <c r="CO33" s="454" t="s">
        <v>196</v>
      </c>
      <c r="CP33" s="454"/>
      <c r="CQ33" s="419" t="s">
        <v>201</v>
      </c>
      <c r="CR33" s="419"/>
      <c r="CS33" s="419"/>
      <c r="CT33" s="419"/>
      <c r="CU33" s="419"/>
      <c r="CV33" s="419"/>
      <c r="CW33" s="419"/>
      <c r="CX33" s="419"/>
      <c r="CY33" s="419"/>
      <c r="CZ33" s="419"/>
      <c r="DA33" s="419"/>
      <c r="DB33" s="419"/>
      <c r="DC33" s="419"/>
      <c r="DD33" s="419"/>
      <c r="DE33" s="419"/>
      <c r="DF33" s="215"/>
      <c r="DG33" s="618" t="s">
        <v>202</v>
      </c>
      <c r="DH33" s="618"/>
      <c r="DI33" s="217"/>
      <c r="DJ33" s="185"/>
      <c r="DK33" s="185"/>
      <c r="DL33" s="185"/>
      <c r="DM33" s="185"/>
      <c r="DN33" s="185"/>
      <c r="DO33" s="185"/>
    </row>
    <row r="34" spans="1:119" ht="32.25" customHeight="1" x14ac:dyDescent="0.2">
      <c r="A34" s="186"/>
      <c r="B34" s="212"/>
      <c r="C34" s="619">
        <f>IF(E34="","",1)</f>
        <v>1</v>
      </c>
      <c r="D34" s="619"/>
      <c r="E34" s="620" t="str">
        <f>IF('各会計、関係団体の財政状況及び健全化判断比率'!B7="","",'各会計、関係団体の財政状況及び健全化判断比率'!B7)</f>
        <v>一般会計</v>
      </c>
      <c r="F34" s="620"/>
      <c r="G34" s="620"/>
      <c r="H34" s="620"/>
      <c r="I34" s="620"/>
      <c r="J34" s="620"/>
      <c r="K34" s="620"/>
      <c r="L34" s="620"/>
      <c r="M34" s="620"/>
      <c r="N34" s="620"/>
      <c r="O34" s="620"/>
      <c r="P34" s="620"/>
      <c r="Q34" s="620"/>
      <c r="R34" s="620"/>
      <c r="S34" s="620"/>
      <c r="T34" s="213"/>
      <c r="U34" s="619">
        <f>IF(W34="","",MAX(C34:D43)+1)</f>
        <v>2</v>
      </c>
      <c r="V34" s="619"/>
      <c r="W34" s="620" t="str">
        <f>IF('各会計、関係団体の財政状況及び健全化判断比率'!B28="","",'各会計、関係団体の財政状況及び健全化判断比率'!B28)</f>
        <v>国民健康保険特別会計</v>
      </c>
      <c r="X34" s="620"/>
      <c r="Y34" s="620"/>
      <c r="Z34" s="620"/>
      <c r="AA34" s="620"/>
      <c r="AB34" s="620"/>
      <c r="AC34" s="620"/>
      <c r="AD34" s="620"/>
      <c r="AE34" s="620"/>
      <c r="AF34" s="620"/>
      <c r="AG34" s="620"/>
      <c r="AH34" s="620"/>
      <c r="AI34" s="620"/>
      <c r="AJ34" s="620"/>
      <c r="AK34" s="620"/>
      <c r="AL34" s="213"/>
      <c r="AM34" s="619" t="str">
        <f>IF(AO34="","",MAX(C34:D43,U34:V43)+1)</f>
        <v/>
      </c>
      <c r="AN34" s="619"/>
      <c r="AO34" s="620"/>
      <c r="AP34" s="620"/>
      <c r="AQ34" s="620"/>
      <c r="AR34" s="620"/>
      <c r="AS34" s="620"/>
      <c r="AT34" s="620"/>
      <c r="AU34" s="620"/>
      <c r="AV34" s="620"/>
      <c r="AW34" s="620"/>
      <c r="AX34" s="620"/>
      <c r="AY34" s="620"/>
      <c r="AZ34" s="620"/>
      <c r="BA34" s="620"/>
      <c r="BB34" s="620"/>
      <c r="BC34" s="620"/>
      <c r="BD34" s="213"/>
      <c r="BE34" s="619">
        <f>IF(BG34="","",MAX(C34:D43,U34:V43,AM34:AN43)+1)</f>
        <v>4</v>
      </c>
      <c r="BF34" s="619"/>
      <c r="BG34" s="620" t="str">
        <f>IF('各会計、関係団体の財政状況及び健全化判断比率'!B30="","",'各会計、関係団体の財政状況及び健全化判断比率'!B30)</f>
        <v>簡易水道事業特別会計</v>
      </c>
      <c r="BH34" s="620"/>
      <c r="BI34" s="620"/>
      <c r="BJ34" s="620"/>
      <c r="BK34" s="620"/>
      <c r="BL34" s="620"/>
      <c r="BM34" s="620"/>
      <c r="BN34" s="620"/>
      <c r="BO34" s="620"/>
      <c r="BP34" s="620"/>
      <c r="BQ34" s="620"/>
      <c r="BR34" s="620"/>
      <c r="BS34" s="620"/>
      <c r="BT34" s="620"/>
      <c r="BU34" s="620"/>
      <c r="BV34" s="213"/>
      <c r="BW34" s="619">
        <f>IF(BY34="","",MAX(C34:D43,U34:V43,AM34:AN43,BE34:BF43)+1)</f>
        <v>5</v>
      </c>
      <c r="BX34" s="619"/>
      <c r="BY34" s="620" t="str">
        <f>IF('各会計、関係団体の財政状況及び健全化判断比率'!B68="","",'各会計、関係団体の財政状況及び健全化判断比率'!B68)</f>
        <v>国頭地区行政事務組合</v>
      </c>
      <c r="BZ34" s="620"/>
      <c r="CA34" s="620"/>
      <c r="CB34" s="620"/>
      <c r="CC34" s="620"/>
      <c r="CD34" s="620"/>
      <c r="CE34" s="620"/>
      <c r="CF34" s="620"/>
      <c r="CG34" s="620"/>
      <c r="CH34" s="620"/>
      <c r="CI34" s="620"/>
      <c r="CJ34" s="620"/>
      <c r="CK34" s="620"/>
      <c r="CL34" s="620"/>
      <c r="CM34" s="620"/>
      <c r="CN34" s="213"/>
      <c r="CO34" s="619">
        <f>IF(CQ34="","",MAX(C34:D43,U34:V43,AM34:AN43,BE34:BF43,BW34:BX43)+1)</f>
        <v>13</v>
      </c>
      <c r="CP34" s="619"/>
      <c r="CQ34" s="620" t="str">
        <f>IF('各会計、関係団体の財政状況及び健全化判断比率'!BS7="","",'各会計、関係団体の財政状況及び健全化判断比率'!BS7)</f>
        <v>東村ふるさと振興（（株）</v>
      </c>
      <c r="CR34" s="620"/>
      <c r="CS34" s="620"/>
      <c r="CT34" s="620"/>
      <c r="CU34" s="620"/>
      <c r="CV34" s="620"/>
      <c r="CW34" s="620"/>
      <c r="CX34" s="620"/>
      <c r="CY34" s="620"/>
      <c r="CZ34" s="620"/>
      <c r="DA34" s="620"/>
      <c r="DB34" s="620"/>
      <c r="DC34" s="620"/>
      <c r="DD34" s="620"/>
      <c r="DE34" s="620"/>
      <c r="DF34" s="210"/>
      <c r="DG34" s="621" t="str">
        <f>IF('各会計、関係団体の財政状況及び健全化判断比率'!BR7="","",'各会計、関係団体の財政状況及び健全化判断比率'!BR7)</f>
        <v/>
      </c>
      <c r="DH34" s="621"/>
      <c r="DI34" s="217"/>
      <c r="DJ34" s="185"/>
      <c r="DK34" s="185"/>
      <c r="DL34" s="185"/>
      <c r="DM34" s="185"/>
      <c r="DN34" s="185"/>
      <c r="DO34" s="185"/>
    </row>
    <row r="35" spans="1:119" ht="32.25" customHeight="1" x14ac:dyDescent="0.2">
      <c r="A35" s="186"/>
      <c r="B35" s="212"/>
      <c r="C35" s="619" t="str">
        <f>IF(E35="","",C34+1)</f>
        <v/>
      </c>
      <c r="D35" s="619"/>
      <c r="E35" s="620" t="str">
        <f>IF('各会計、関係団体の財政状況及び健全化判断比率'!B8="","",'各会計、関係団体の財政状況及び健全化判断比率'!B8)</f>
        <v/>
      </c>
      <c r="F35" s="620"/>
      <c r="G35" s="620"/>
      <c r="H35" s="620"/>
      <c r="I35" s="620"/>
      <c r="J35" s="620"/>
      <c r="K35" s="620"/>
      <c r="L35" s="620"/>
      <c r="M35" s="620"/>
      <c r="N35" s="620"/>
      <c r="O35" s="620"/>
      <c r="P35" s="620"/>
      <c r="Q35" s="620"/>
      <c r="R35" s="620"/>
      <c r="S35" s="620"/>
      <c r="T35" s="213"/>
      <c r="U35" s="619">
        <f>IF(W35="","",U34+1)</f>
        <v>3</v>
      </c>
      <c r="V35" s="619"/>
      <c r="W35" s="620" t="str">
        <f>IF('各会計、関係団体の財政状況及び健全化判断比率'!B29="","",'各会計、関係団体の財政状況及び健全化判断比率'!B29)</f>
        <v>後期高齢者医療保険特別会計</v>
      </c>
      <c r="X35" s="620"/>
      <c r="Y35" s="620"/>
      <c r="Z35" s="620"/>
      <c r="AA35" s="620"/>
      <c r="AB35" s="620"/>
      <c r="AC35" s="620"/>
      <c r="AD35" s="620"/>
      <c r="AE35" s="620"/>
      <c r="AF35" s="620"/>
      <c r="AG35" s="620"/>
      <c r="AH35" s="620"/>
      <c r="AI35" s="620"/>
      <c r="AJ35" s="620"/>
      <c r="AK35" s="620"/>
      <c r="AL35" s="213"/>
      <c r="AM35" s="619" t="str">
        <f t="shared" ref="AM35:AM43" si="0">IF(AO35="","",AM34+1)</f>
        <v/>
      </c>
      <c r="AN35" s="619"/>
      <c r="AO35" s="620"/>
      <c r="AP35" s="620"/>
      <c r="AQ35" s="620"/>
      <c r="AR35" s="620"/>
      <c r="AS35" s="620"/>
      <c r="AT35" s="620"/>
      <c r="AU35" s="620"/>
      <c r="AV35" s="620"/>
      <c r="AW35" s="620"/>
      <c r="AX35" s="620"/>
      <c r="AY35" s="620"/>
      <c r="AZ35" s="620"/>
      <c r="BA35" s="620"/>
      <c r="BB35" s="620"/>
      <c r="BC35" s="620"/>
      <c r="BD35" s="213"/>
      <c r="BE35" s="619" t="str">
        <f t="shared" ref="BE35:BE43" si="1">IF(BG35="","",BE34+1)</f>
        <v/>
      </c>
      <c r="BF35" s="619"/>
      <c r="BG35" s="620"/>
      <c r="BH35" s="620"/>
      <c r="BI35" s="620"/>
      <c r="BJ35" s="620"/>
      <c r="BK35" s="620"/>
      <c r="BL35" s="620"/>
      <c r="BM35" s="620"/>
      <c r="BN35" s="620"/>
      <c r="BO35" s="620"/>
      <c r="BP35" s="620"/>
      <c r="BQ35" s="620"/>
      <c r="BR35" s="620"/>
      <c r="BS35" s="620"/>
      <c r="BT35" s="620"/>
      <c r="BU35" s="620"/>
      <c r="BV35" s="213"/>
      <c r="BW35" s="619">
        <f t="shared" ref="BW35:BW43" si="2">IF(BY35="","",BW34+1)</f>
        <v>6</v>
      </c>
      <c r="BX35" s="619"/>
      <c r="BY35" s="620" t="str">
        <f>IF('各会計、関係団体の財政状況及び健全化判断比率'!B69="","",'各会計、関係団体の財政状況及び健全化判断比率'!B69)</f>
        <v>北部広域市町村圏事務組合</v>
      </c>
      <c r="BZ35" s="620"/>
      <c r="CA35" s="620"/>
      <c r="CB35" s="620"/>
      <c r="CC35" s="620"/>
      <c r="CD35" s="620"/>
      <c r="CE35" s="620"/>
      <c r="CF35" s="620"/>
      <c r="CG35" s="620"/>
      <c r="CH35" s="620"/>
      <c r="CI35" s="620"/>
      <c r="CJ35" s="620"/>
      <c r="CK35" s="620"/>
      <c r="CL35" s="620"/>
      <c r="CM35" s="620"/>
      <c r="CN35" s="213"/>
      <c r="CO35" s="619" t="str">
        <f t="shared" ref="CO35:CO43" si="3">IF(CQ35="","",CO34+1)</f>
        <v/>
      </c>
      <c r="CP35" s="619"/>
      <c r="CQ35" s="620" t="str">
        <f>IF('各会計、関係団体の財政状況及び健全化判断比率'!BS8="","",'各会計、関係団体の財政状況及び健全化判断比率'!BS8)</f>
        <v/>
      </c>
      <c r="CR35" s="620"/>
      <c r="CS35" s="620"/>
      <c r="CT35" s="620"/>
      <c r="CU35" s="620"/>
      <c r="CV35" s="620"/>
      <c r="CW35" s="620"/>
      <c r="CX35" s="620"/>
      <c r="CY35" s="620"/>
      <c r="CZ35" s="620"/>
      <c r="DA35" s="620"/>
      <c r="DB35" s="620"/>
      <c r="DC35" s="620"/>
      <c r="DD35" s="620"/>
      <c r="DE35" s="620"/>
      <c r="DF35" s="210"/>
      <c r="DG35" s="621" t="str">
        <f>IF('各会計、関係団体の財政状況及び健全化判断比率'!BR8="","",'各会計、関係団体の財政状況及び健全化判断比率'!BR8)</f>
        <v/>
      </c>
      <c r="DH35" s="621"/>
      <c r="DI35" s="217"/>
      <c r="DJ35" s="185"/>
      <c r="DK35" s="185"/>
      <c r="DL35" s="185"/>
      <c r="DM35" s="185"/>
      <c r="DN35" s="185"/>
      <c r="DO35" s="185"/>
    </row>
    <row r="36" spans="1:119" ht="32.25" customHeight="1" x14ac:dyDescent="0.2">
      <c r="A36" s="186"/>
      <c r="B36" s="212"/>
      <c r="C36" s="619" t="str">
        <f>IF(E36="","",C35+1)</f>
        <v/>
      </c>
      <c r="D36" s="619"/>
      <c r="E36" s="620" t="str">
        <f>IF('各会計、関係団体の財政状況及び健全化判断比率'!B9="","",'各会計、関係団体の財政状況及び健全化判断比率'!B9)</f>
        <v/>
      </c>
      <c r="F36" s="620"/>
      <c r="G36" s="620"/>
      <c r="H36" s="620"/>
      <c r="I36" s="620"/>
      <c r="J36" s="620"/>
      <c r="K36" s="620"/>
      <c r="L36" s="620"/>
      <c r="M36" s="620"/>
      <c r="N36" s="620"/>
      <c r="O36" s="620"/>
      <c r="P36" s="620"/>
      <c r="Q36" s="620"/>
      <c r="R36" s="620"/>
      <c r="S36" s="620"/>
      <c r="T36" s="213"/>
      <c r="U36" s="619" t="str">
        <f t="shared" ref="U36:U43" si="4">IF(W36="","",U35+1)</f>
        <v/>
      </c>
      <c r="V36" s="619"/>
      <c r="W36" s="620"/>
      <c r="X36" s="620"/>
      <c r="Y36" s="620"/>
      <c r="Z36" s="620"/>
      <c r="AA36" s="620"/>
      <c r="AB36" s="620"/>
      <c r="AC36" s="620"/>
      <c r="AD36" s="620"/>
      <c r="AE36" s="620"/>
      <c r="AF36" s="620"/>
      <c r="AG36" s="620"/>
      <c r="AH36" s="620"/>
      <c r="AI36" s="620"/>
      <c r="AJ36" s="620"/>
      <c r="AK36" s="620"/>
      <c r="AL36" s="213"/>
      <c r="AM36" s="619" t="str">
        <f t="shared" si="0"/>
        <v/>
      </c>
      <c r="AN36" s="619"/>
      <c r="AO36" s="620"/>
      <c r="AP36" s="620"/>
      <c r="AQ36" s="620"/>
      <c r="AR36" s="620"/>
      <c r="AS36" s="620"/>
      <c r="AT36" s="620"/>
      <c r="AU36" s="620"/>
      <c r="AV36" s="620"/>
      <c r="AW36" s="620"/>
      <c r="AX36" s="620"/>
      <c r="AY36" s="620"/>
      <c r="AZ36" s="620"/>
      <c r="BA36" s="620"/>
      <c r="BB36" s="620"/>
      <c r="BC36" s="620"/>
      <c r="BD36" s="213"/>
      <c r="BE36" s="619" t="str">
        <f t="shared" si="1"/>
        <v/>
      </c>
      <c r="BF36" s="619"/>
      <c r="BG36" s="620"/>
      <c r="BH36" s="620"/>
      <c r="BI36" s="620"/>
      <c r="BJ36" s="620"/>
      <c r="BK36" s="620"/>
      <c r="BL36" s="620"/>
      <c r="BM36" s="620"/>
      <c r="BN36" s="620"/>
      <c r="BO36" s="620"/>
      <c r="BP36" s="620"/>
      <c r="BQ36" s="620"/>
      <c r="BR36" s="620"/>
      <c r="BS36" s="620"/>
      <c r="BT36" s="620"/>
      <c r="BU36" s="620"/>
      <c r="BV36" s="213"/>
      <c r="BW36" s="619">
        <f t="shared" si="2"/>
        <v>7</v>
      </c>
      <c r="BX36" s="619"/>
      <c r="BY36" s="620" t="str">
        <f>IF('各会計、関係団体の財政状況及び健全化判断比率'!B70="","",'各会計、関係団体の財政状況及び健全化判断比率'!B70)</f>
        <v>沖縄県市町村自治会館管理組合</v>
      </c>
      <c r="BZ36" s="620"/>
      <c r="CA36" s="620"/>
      <c r="CB36" s="620"/>
      <c r="CC36" s="620"/>
      <c r="CD36" s="620"/>
      <c r="CE36" s="620"/>
      <c r="CF36" s="620"/>
      <c r="CG36" s="620"/>
      <c r="CH36" s="620"/>
      <c r="CI36" s="620"/>
      <c r="CJ36" s="620"/>
      <c r="CK36" s="620"/>
      <c r="CL36" s="620"/>
      <c r="CM36" s="620"/>
      <c r="CN36" s="213"/>
      <c r="CO36" s="619" t="str">
        <f t="shared" si="3"/>
        <v/>
      </c>
      <c r="CP36" s="619"/>
      <c r="CQ36" s="620" t="str">
        <f>IF('各会計、関係団体の財政状況及び健全化判断比率'!BS9="","",'各会計、関係団体の財政状況及び健全化判断比率'!BS9)</f>
        <v/>
      </c>
      <c r="CR36" s="620"/>
      <c r="CS36" s="620"/>
      <c r="CT36" s="620"/>
      <c r="CU36" s="620"/>
      <c r="CV36" s="620"/>
      <c r="CW36" s="620"/>
      <c r="CX36" s="620"/>
      <c r="CY36" s="620"/>
      <c r="CZ36" s="620"/>
      <c r="DA36" s="620"/>
      <c r="DB36" s="620"/>
      <c r="DC36" s="620"/>
      <c r="DD36" s="620"/>
      <c r="DE36" s="620"/>
      <c r="DF36" s="210"/>
      <c r="DG36" s="621" t="str">
        <f>IF('各会計、関係団体の財政状況及び健全化判断比率'!BR9="","",'各会計、関係団体の財政状況及び健全化判断比率'!BR9)</f>
        <v/>
      </c>
      <c r="DH36" s="621"/>
      <c r="DI36" s="217"/>
      <c r="DJ36" s="185"/>
      <c r="DK36" s="185"/>
      <c r="DL36" s="185"/>
      <c r="DM36" s="185"/>
      <c r="DN36" s="185"/>
      <c r="DO36" s="185"/>
    </row>
    <row r="37" spans="1:119" ht="32.25" customHeight="1" x14ac:dyDescent="0.2">
      <c r="A37" s="186"/>
      <c r="B37" s="212"/>
      <c r="C37" s="619" t="str">
        <f>IF(E37="","",C36+1)</f>
        <v/>
      </c>
      <c r="D37" s="619"/>
      <c r="E37" s="620" t="str">
        <f>IF('各会計、関係団体の財政状況及び健全化判断比率'!B10="","",'各会計、関係団体の財政状況及び健全化判断比率'!B10)</f>
        <v/>
      </c>
      <c r="F37" s="620"/>
      <c r="G37" s="620"/>
      <c r="H37" s="620"/>
      <c r="I37" s="620"/>
      <c r="J37" s="620"/>
      <c r="K37" s="620"/>
      <c r="L37" s="620"/>
      <c r="M37" s="620"/>
      <c r="N37" s="620"/>
      <c r="O37" s="620"/>
      <c r="P37" s="620"/>
      <c r="Q37" s="620"/>
      <c r="R37" s="620"/>
      <c r="S37" s="620"/>
      <c r="T37" s="213"/>
      <c r="U37" s="619" t="str">
        <f t="shared" si="4"/>
        <v/>
      </c>
      <c r="V37" s="619"/>
      <c r="W37" s="620"/>
      <c r="X37" s="620"/>
      <c r="Y37" s="620"/>
      <c r="Z37" s="620"/>
      <c r="AA37" s="620"/>
      <c r="AB37" s="620"/>
      <c r="AC37" s="620"/>
      <c r="AD37" s="620"/>
      <c r="AE37" s="620"/>
      <c r="AF37" s="620"/>
      <c r="AG37" s="620"/>
      <c r="AH37" s="620"/>
      <c r="AI37" s="620"/>
      <c r="AJ37" s="620"/>
      <c r="AK37" s="620"/>
      <c r="AL37" s="213"/>
      <c r="AM37" s="619" t="str">
        <f t="shared" si="0"/>
        <v/>
      </c>
      <c r="AN37" s="619"/>
      <c r="AO37" s="620"/>
      <c r="AP37" s="620"/>
      <c r="AQ37" s="620"/>
      <c r="AR37" s="620"/>
      <c r="AS37" s="620"/>
      <c r="AT37" s="620"/>
      <c r="AU37" s="620"/>
      <c r="AV37" s="620"/>
      <c r="AW37" s="620"/>
      <c r="AX37" s="620"/>
      <c r="AY37" s="620"/>
      <c r="AZ37" s="620"/>
      <c r="BA37" s="620"/>
      <c r="BB37" s="620"/>
      <c r="BC37" s="620"/>
      <c r="BD37" s="213"/>
      <c r="BE37" s="619" t="str">
        <f t="shared" si="1"/>
        <v/>
      </c>
      <c r="BF37" s="619"/>
      <c r="BG37" s="620"/>
      <c r="BH37" s="620"/>
      <c r="BI37" s="620"/>
      <c r="BJ37" s="620"/>
      <c r="BK37" s="620"/>
      <c r="BL37" s="620"/>
      <c r="BM37" s="620"/>
      <c r="BN37" s="620"/>
      <c r="BO37" s="620"/>
      <c r="BP37" s="620"/>
      <c r="BQ37" s="620"/>
      <c r="BR37" s="620"/>
      <c r="BS37" s="620"/>
      <c r="BT37" s="620"/>
      <c r="BU37" s="620"/>
      <c r="BV37" s="213"/>
      <c r="BW37" s="619">
        <f t="shared" si="2"/>
        <v>8</v>
      </c>
      <c r="BX37" s="619"/>
      <c r="BY37" s="620" t="str">
        <f>IF('各会計、関係団体の財政状況及び健全化判断比率'!B71="","",'各会計、関係団体の財政状況及び健全化判断比率'!B71)</f>
        <v>沖縄県市町村総合事務組合</v>
      </c>
      <c r="BZ37" s="620"/>
      <c r="CA37" s="620"/>
      <c r="CB37" s="620"/>
      <c r="CC37" s="620"/>
      <c r="CD37" s="620"/>
      <c r="CE37" s="620"/>
      <c r="CF37" s="620"/>
      <c r="CG37" s="620"/>
      <c r="CH37" s="620"/>
      <c r="CI37" s="620"/>
      <c r="CJ37" s="620"/>
      <c r="CK37" s="620"/>
      <c r="CL37" s="620"/>
      <c r="CM37" s="620"/>
      <c r="CN37" s="213"/>
      <c r="CO37" s="619" t="str">
        <f t="shared" si="3"/>
        <v/>
      </c>
      <c r="CP37" s="619"/>
      <c r="CQ37" s="620" t="str">
        <f>IF('各会計、関係団体の財政状況及び健全化判断比率'!BS10="","",'各会計、関係団体の財政状況及び健全化判断比率'!BS10)</f>
        <v/>
      </c>
      <c r="CR37" s="620"/>
      <c r="CS37" s="620"/>
      <c r="CT37" s="620"/>
      <c r="CU37" s="620"/>
      <c r="CV37" s="620"/>
      <c r="CW37" s="620"/>
      <c r="CX37" s="620"/>
      <c r="CY37" s="620"/>
      <c r="CZ37" s="620"/>
      <c r="DA37" s="620"/>
      <c r="DB37" s="620"/>
      <c r="DC37" s="620"/>
      <c r="DD37" s="620"/>
      <c r="DE37" s="620"/>
      <c r="DF37" s="210"/>
      <c r="DG37" s="621" t="str">
        <f>IF('各会計、関係団体の財政状況及び健全化判断比率'!BR10="","",'各会計、関係団体の財政状況及び健全化判断比率'!BR10)</f>
        <v/>
      </c>
      <c r="DH37" s="621"/>
      <c r="DI37" s="217"/>
      <c r="DJ37" s="185"/>
      <c r="DK37" s="185"/>
      <c r="DL37" s="185"/>
      <c r="DM37" s="185"/>
      <c r="DN37" s="185"/>
      <c r="DO37" s="185"/>
    </row>
    <row r="38" spans="1:119" ht="32.25" customHeight="1" x14ac:dyDescent="0.2">
      <c r="A38" s="186"/>
      <c r="B38" s="212"/>
      <c r="C38" s="619" t="str">
        <f t="shared" ref="C38:C43" si="5">IF(E38="","",C37+1)</f>
        <v/>
      </c>
      <c r="D38" s="619"/>
      <c r="E38" s="620" t="str">
        <f>IF('各会計、関係団体の財政状況及び健全化判断比率'!B11="","",'各会計、関係団体の財政状況及び健全化判断比率'!B11)</f>
        <v/>
      </c>
      <c r="F38" s="620"/>
      <c r="G38" s="620"/>
      <c r="H38" s="620"/>
      <c r="I38" s="620"/>
      <c r="J38" s="620"/>
      <c r="K38" s="620"/>
      <c r="L38" s="620"/>
      <c r="M38" s="620"/>
      <c r="N38" s="620"/>
      <c r="O38" s="620"/>
      <c r="P38" s="620"/>
      <c r="Q38" s="620"/>
      <c r="R38" s="620"/>
      <c r="S38" s="620"/>
      <c r="T38" s="213"/>
      <c r="U38" s="619" t="str">
        <f t="shared" si="4"/>
        <v/>
      </c>
      <c r="V38" s="619"/>
      <c r="W38" s="620"/>
      <c r="X38" s="620"/>
      <c r="Y38" s="620"/>
      <c r="Z38" s="620"/>
      <c r="AA38" s="620"/>
      <c r="AB38" s="620"/>
      <c r="AC38" s="620"/>
      <c r="AD38" s="620"/>
      <c r="AE38" s="620"/>
      <c r="AF38" s="620"/>
      <c r="AG38" s="620"/>
      <c r="AH38" s="620"/>
      <c r="AI38" s="620"/>
      <c r="AJ38" s="620"/>
      <c r="AK38" s="620"/>
      <c r="AL38" s="213"/>
      <c r="AM38" s="619" t="str">
        <f t="shared" si="0"/>
        <v/>
      </c>
      <c r="AN38" s="619"/>
      <c r="AO38" s="620"/>
      <c r="AP38" s="620"/>
      <c r="AQ38" s="620"/>
      <c r="AR38" s="620"/>
      <c r="AS38" s="620"/>
      <c r="AT38" s="620"/>
      <c r="AU38" s="620"/>
      <c r="AV38" s="620"/>
      <c r="AW38" s="620"/>
      <c r="AX38" s="620"/>
      <c r="AY38" s="620"/>
      <c r="AZ38" s="620"/>
      <c r="BA38" s="620"/>
      <c r="BB38" s="620"/>
      <c r="BC38" s="620"/>
      <c r="BD38" s="213"/>
      <c r="BE38" s="619" t="str">
        <f t="shared" si="1"/>
        <v/>
      </c>
      <c r="BF38" s="619"/>
      <c r="BG38" s="620"/>
      <c r="BH38" s="620"/>
      <c r="BI38" s="620"/>
      <c r="BJ38" s="620"/>
      <c r="BK38" s="620"/>
      <c r="BL38" s="620"/>
      <c r="BM38" s="620"/>
      <c r="BN38" s="620"/>
      <c r="BO38" s="620"/>
      <c r="BP38" s="620"/>
      <c r="BQ38" s="620"/>
      <c r="BR38" s="620"/>
      <c r="BS38" s="620"/>
      <c r="BT38" s="620"/>
      <c r="BU38" s="620"/>
      <c r="BV38" s="213"/>
      <c r="BW38" s="619">
        <f t="shared" si="2"/>
        <v>9</v>
      </c>
      <c r="BX38" s="619"/>
      <c r="BY38" s="620" t="str">
        <f>IF('各会計、関係団体の財政状況及び健全化判断比率'!B72="","",'各会計、関係団体の財政状況及び健全化判断比率'!B72)</f>
        <v>沖縄県介護保険広域連合(一般会計)</v>
      </c>
      <c r="BZ38" s="620"/>
      <c r="CA38" s="620"/>
      <c r="CB38" s="620"/>
      <c r="CC38" s="620"/>
      <c r="CD38" s="620"/>
      <c r="CE38" s="620"/>
      <c r="CF38" s="620"/>
      <c r="CG38" s="620"/>
      <c r="CH38" s="620"/>
      <c r="CI38" s="620"/>
      <c r="CJ38" s="620"/>
      <c r="CK38" s="620"/>
      <c r="CL38" s="620"/>
      <c r="CM38" s="620"/>
      <c r="CN38" s="213"/>
      <c r="CO38" s="619" t="str">
        <f t="shared" si="3"/>
        <v/>
      </c>
      <c r="CP38" s="619"/>
      <c r="CQ38" s="620" t="str">
        <f>IF('各会計、関係団体の財政状況及び健全化判断比率'!BS11="","",'各会計、関係団体の財政状況及び健全化判断比率'!BS11)</f>
        <v/>
      </c>
      <c r="CR38" s="620"/>
      <c r="CS38" s="620"/>
      <c r="CT38" s="620"/>
      <c r="CU38" s="620"/>
      <c r="CV38" s="620"/>
      <c r="CW38" s="620"/>
      <c r="CX38" s="620"/>
      <c r="CY38" s="620"/>
      <c r="CZ38" s="620"/>
      <c r="DA38" s="620"/>
      <c r="DB38" s="620"/>
      <c r="DC38" s="620"/>
      <c r="DD38" s="620"/>
      <c r="DE38" s="620"/>
      <c r="DF38" s="210"/>
      <c r="DG38" s="621" t="str">
        <f>IF('各会計、関係団体の財政状況及び健全化判断比率'!BR11="","",'各会計、関係団体の財政状況及び健全化判断比率'!BR11)</f>
        <v/>
      </c>
      <c r="DH38" s="621"/>
      <c r="DI38" s="217"/>
      <c r="DJ38" s="185"/>
      <c r="DK38" s="185"/>
      <c r="DL38" s="185"/>
      <c r="DM38" s="185"/>
      <c r="DN38" s="185"/>
      <c r="DO38" s="185"/>
    </row>
    <row r="39" spans="1:119" ht="32.25" customHeight="1" x14ac:dyDescent="0.2">
      <c r="A39" s="186"/>
      <c r="B39" s="212"/>
      <c r="C39" s="619" t="str">
        <f t="shared" si="5"/>
        <v/>
      </c>
      <c r="D39" s="619"/>
      <c r="E39" s="620" t="str">
        <f>IF('各会計、関係団体の財政状況及び健全化判断比率'!B12="","",'各会計、関係団体の財政状況及び健全化判断比率'!B12)</f>
        <v/>
      </c>
      <c r="F39" s="620"/>
      <c r="G39" s="620"/>
      <c r="H39" s="620"/>
      <c r="I39" s="620"/>
      <c r="J39" s="620"/>
      <c r="K39" s="620"/>
      <c r="L39" s="620"/>
      <c r="M39" s="620"/>
      <c r="N39" s="620"/>
      <c r="O39" s="620"/>
      <c r="P39" s="620"/>
      <c r="Q39" s="620"/>
      <c r="R39" s="620"/>
      <c r="S39" s="620"/>
      <c r="T39" s="213"/>
      <c r="U39" s="619" t="str">
        <f t="shared" si="4"/>
        <v/>
      </c>
      <c r="V39" s="619"/>
      <c r="W39" s="620"/>
      <c r="X39" s="620"/>
      <c r="Y39" s="620"/>
      <c r="Z39" s="620"/>
      <c r="AA39" s="620"/>
      <c r="AB39" s="620"/>
      <c r="AC39" s="620"/>
      <c r="AD39" s="620"/>
      <c r="AE39" s="620"/>
      <c r="AF39" s="620"/>
      <c r="AG39" s="620"/>
      <c r="AH39" s="620"/>
      <c r="AI39" s="620"/>
      <c r="AJ39" s="620"/>
      <c r="AK39" s="620"/>
      <c r="AL39" s="213"/>
      <c r="AM39" s="619" t="str">
        <f t="shared" si="0"/>
        <v/>
      </c>
      <c r="AN39" s="619"/>
      <c r="AO39" s="620"/>
      <c r="AP39" s="620"/>
      <c r="AQ39" s="620"/>
      <c r="AR39" s="620"/>
      <c r="AS39" s="620"/>
      <c r="AT39" s="620"/>
      <c r="AU39" s="620"/>
      <c r="AV39" s="620"/>
      <c r="AW39" s="620"/>
      <c r="AX39" s="620"/>
      <c r="AY39" s="620"/>
      <c r="AZ39" s="620"/>
      <c r="BA39" s="620"/>
      <c r="BB39" s="620"/>
      <c r="BC39" s="620"/>
      <c r="BD39" s="213"/>
      <c r="BE39" s="619" t="str">
        <f t="shared" si="1"/>
        <v/>
      </c>
      <c r="BF39" s="619"/>
      <c r="BG39" s="620"/>
      <c r="BH39" s="620"/>
      <c r="BI39" s="620"/>
      <c r="BJ39" s="620"/>
      <c r="BK39" s="620"/>
      <c r="BL39" s="620"/>
      <c r="BM39" s="620"/>
      <c r="BN39" s="620"/>
      <c r="BO39" s="620"/>
      <c r="BP39" s="620"/>
      <c r="BQ39" s="620"/>
      <c r="BR39" s="620"/>
      <c r="BS39" s="620"/>
      <c r="BT39" s="620"/>
      <c r="BU39" s="620"/>
      <c r="BV39" s="213"/>
      <c r="BW39" s="619">
        <f t="shared" si="2"/>
        <v>10</v>
      </c>
      <c r="BX39" s="619"/>
      <c r="BY39" s="620" t="str">
        <f>IF('各会計、関係団体の財政状況及び健全化判断比率'!B73="","",'各会計、関係団体の財政状況及び健全化判断比率'!B73)</f>
        <v>沖縄県介護保険広域連合(特別会計)</v>
      </c>
      <c r="BZ39" s="620"/>
      <c r="CA39" s="620"/>
      <c r="CB39" s="620"/>
      <c r="CC39" s="620"/>
      <c r="CD39" s="620"/>
      <c r="CE39" s="620"/>
      <c r="CF39" s="620"/>
      <c r="CG39" s="620"/>
      <c r="CH39" s="620"/>
      <c r="CI39" s="620"/>
      <c r="CJ39" s="620"/>
      <c r="CK39" s="620"/>
      <c r="CL39" s="620"/>
      <c r="CM39" s="620"/>
      <c r="CN39" s="213"/>
      <c r="CO39" s="619" t="str">
        <f t="shared" si="3"/>
        <v/>
      </c>
      <c r="CP39" s="619"/>
      <c r="CQ39" s="620" t="str">
        <f>IF('各会計、関係団体の財政状況及び健全化判断比率'!BS12="","",'各会計、関係団体の財政状況及び健全化判断比率'!BS12)</f>
        <v/>
      </c>
      <c r="CR39" s="620"/>
      <c r="CS39" s="620"/>
      <c r="CT39" s="620"/>
      <c r="CU39" s="620"/>
      <c r="CV39" s="620"/>
      <c r="CW39" s="620"/>
      <c r="CX39" s="620"/>
      <c r="CY39" s="620"/>
      <c r="CZ39" s="620"/>
      <c r="DA39" s="620"/>
      <c r="DB39" s="620"/>
      <c r="DC39" s="620"/>
      <c r="DD39" s="620"/>
      <c r="DE39" s="620"/>
      <c r="DF39" s="210"/>
      <c r="DG39" s="621" t="str">
        <f>IF('各会計、関係団体の財政状況及び健全化判断比率'!BR12="","",'各会計、関係団体の財政状況及び健全化判断比率'!BR12)</f>
        <v/>
      </c>
      <c r="DH39" s="621"/>
      <c r="DI39" s="217"/>
      <c r="DJ39" s="185"/>
      <c r="DK39" s="185"/>
      <c r="DL39" s="185"/>
      <c r="DM39" s="185"/>
      <c r="DN39" s="185"/>
      <c r="DO39" s="185"/>
    </row>
    <row r="40" spans="1:119" ht="32.25" customHeight="1" x14ac:dyDescent="0.2">
      <c r="A40" s="186"/>
      <c r="B40" s="212"/>
      <c r="C40" s="619" t="str">
        <f t="shared" si="5"/>
        <v/>
      </c>
      <c r="D40" s="619"/>
      <c r="E40" s="620" t="str">
        <f>IF('各会計、関係団体の財政状況及び健全化判断比率'!B13="","",'各会計、関係団体の財政状況及び健全化判断比率'!B13)</f>
        <v/>
      </c>
      <c r="F40" s="620"/>
      <c r="G40" s="620"/>
      <c r="H40" s="620"/>
      <c r="I40" s="620"/>
      <c r="J40" s="620"/>
      <c r="K40" s="620"/>
      <c r="L40" s="620"/>
      <c r="M40" s="620"/>
      <c r="N40" s="620"/>
      <c r="O40" s="620"/>
      <c r="P40" s="620"/>
      <c r="Q40" s="620"/>
      <c r="R40" s="620"/>
      <c r="S40" s="620"/>
      <c r="T40" s="213"/>
      <c r="U40" s="619" t="str">
        <f t="shared" si="4"/>
        <v/>
      </c>
      <c r="V40" s="619"/>
      <c r="W40" s="620"/>
      <c r="X40" s="620"/>
      <c r="Y40" s="620"/>
      <c r="Z40" s="620"/>
      <c r="AA40" s="620"/>
      <c r="AB40" s="620"/>
      <c r="AC40" s="620"/>
      <c r="AD40" s="620"/>
      <c r="AE40" s="620"/>
      <c r="AF40" s="620"/>
      <c r="AG40" s="620"/>
      <c r="AH40" s="620"/>
      <c r="AI40" s="620"/>
      <c r="AJ40" s="620"/>
      <c r="AK40" s="620"/>
      <c r="AL40" s="213"/>
      <c r="AM40" s="619" t="str">
        <f t="shared" si="0"/>
        <v/>
      </c>
      <c r="AN40" s="619"/>
      <c r="AO40" s="620"/>
      <c r="AP40" s="620"/>
      <c r="AQ40" s="620"/>
      <c r="AR40" s="620"/>
      <c r="AS40" s="620"/>
      <c r="AT40" s="620"/>
      <c r="AU40" s="620"/>
      <c r="AV40" s="620"/>
      <c r="AW40" s="620"/>
      <c r="AX40" s="620"/>
      <c r="AY40" s="620"/>
      <c r="AZ40" s="620"/>
      <c r="BA40" s="620"/>
      <c r="BB40" s="620"/>
      <c r="BC40" s="620"/>
      <c r="BD40" s="213"/>
      <c r="BE40" s="619" t="str">
        <f t="shared" si="1"/>
        <v/>
      </c>
      <c r="BF40" s="619"/>
      <c r="BG40" s="620"/>
      <c r="BH40" s="620"/>
      <c r="BI40" s="620"/>
      <c r="BJ40" s="620"/>
      <c r="BK40" s="620"/>
      <c r="BL40" s="620"/>
      <c r="BM40" s="620"/>
      <c r="BN40" s="620"/>
      <c r="BO40" s="620"/>
      <c r="BP40" s="620"/>
      <c r="BQ40" s="620"/>
      <c r="BR40" s="620"/>
      <c r="BS40" s="620"/>
      <c r="BT40" s="620"/>
      <c r="BU40" s="620"/>
      <c r="BV40" s="213"/>
      <c r="BW40" s="619">
        <f t="shared" si="2"/>
        <v>11</v>
      </c>
      <c r="BX40" s="619"/>
      <c r="BY40" s="620" t="str">
        <f>IF('各会計、関係団体の財政状況及び健全化判断比率'!B74="","",'各会計、関係団体の財政状況及び健全化判断比率'!B74)</f>
        <v>沖縄県後期高齢者医療広域連合（一般会計）</v>
      </c>
      <c r="BZ40" s="620"/>
      <c r="CA40" s="620"/>
      <c r="CB40" s="620"/>
      <c r="CC40" s="620"/>
      <c r="CD40" s="620"/>
      <c r="CE40" s="620"/>
      <c r="CF40" s="620"/>
      <c r="CG40" s="620"/>
      <c r="CH40" s="620"/>
      <c r="CI40" s="620"/>
      <c r="CJ40" s="620"/>
      <c r="CK40" s="620"/>
      <c r="CL40" s="620"/>
      <c r="CM40" s="620"/>
      <c r="CN40" s="213"/>
      <c r="CO40" s="619" t="str">
        <f t="shared" si="3"/>
        <v/>
      </c>
      <c r="CP40" s="619"/>
      <c r="CQ40" s="620" t="str">
        <f>IF('各会計、関係団体の財政状況及び健全化判断比率'!BS13="","",'各会計、関係団体の財政状況及び健全化判断比率'!BS13)</f>
        <v/>
      </c>
      <c r="CR40" s="620"/>
      <c r="CS40" s="620"/>
      <c r="CT40" s="620"/>
      <c r="CU40" s="620"/>
      <c r="CV40" s="620"/>
      <c r="CW40" s="620"/>
      <c r="CX40" s="620"/>
      <c r="CY40" s="620"/>
      <c r="CZ40" s="620"/>
      <c r="DA40" s="620"/>
      <c r="DB40" s="620"/>
      <c r="DC40" s="620"/>
      <c r="DD40" s="620"/>
      <c r="DE40" s="620"/>
      <c r="DF40" s="210"/>
      <c r="DG40" s="621" t="str">
        <f>IF('各会計、関係団体の財政状況及び健全化判断比率'!BR13="","",'各会計、関係団体の財政状況及び健全化判断比率'!BR13)</f>
        <v/>
      </c>
      <c r="DH40" s="621"/>
      <c r="DI40" s="217"/>
      <c r="DJ40" s="185"/>
      <c r="DK40" s="185"/>
      <c r="DL40" s="185"/>
      <c r="DM40" s="185"/>
      <c r="DN40" s="185"/>
      <c r="DO40" s="185"/>
    </row>
    <row r="41" spans="1:119" ht="32.25" customHeight="1" x14ac:dyDescent="0.2">
      <c r="A41" s="186"/>
      <c r="B41" s="212"/>
      <c r="C41" s="619" t="str">
        <f t="shared" si="5"/>
        <v/>
      </c>
      <c r="D41" s="619"/>
      <c r="E41" s="620" t="str">
        <f>IF('各会計、関係団体の財政状況及び健全化判断比率'!B14="","",'各会計、関係団体の財政状況及び健全化判断比率'!B14)</f>
        <v/>
      </c>
      <c r="F41" s="620"/>
      <c r="G41" s="620"/>
      <c r="H41" s="620"/>
      <c r="I41" s="620"/>
      <c r="J41" s="620"/>
      <c r="K41" s="620"/>
      <c r="L41" s="620"/>
      <c r="M41" s="620"/>
      <c r="N41" s="620"/>
      <c r="O41" s="620"/>
      <c r="P41" s="620"/>
      <c r="Q41" s="620"/>
      <c r="R41" s="620"/>
      <c r="S41" s="620"/>
      <c r="T41" s="213"/>
      <c r="U41" s="619" t="str">
        <f t="shared" si="4"/>
        <v/>
      </c>
      <c r="V41" s="619"/>
      <c r="W41" s="620"/>
      <c r="X41" s="620"/>
      <c r="Y41" s="620"/>
      <c r="Z41" s="620"/>
      <c r="AA41" s="620"/>
      <c r="AB41" s="620"/>
      <c r="AC41" s="620"/>
      <c r="AD41" s="620"/>
      <c r="AE41" s="620"/>
      <c r="AF41" s="620"/>
      <c r="AG41" s="620"/>
      <c r="AH41" s="620"/>
      <c r="AI41" s="620"/>
      <c r="AJ41" s="620"/>
      <c r="AK41" s="620"/>
      <c r="AL41" s="213"/>
      <c r="AM41" s="619" t="str">
        <f t="shared" si="0"/>
        <v/>
      </c>
      <c r="AN41" s="619"/>
      <c r="AO41" s="620"/>
      <c r="AP41" s="620"/>
      <c r="AQ41" s="620"/>
      <c r="AR41" s="620"/>
      <c r="AS41" s="620"/>
      <c r="AT41" s="620"/>
      <c r="AU41" s="620"/>
      <c r="AV41" s="620"/>
      <c r="AW41" s="620"/>
      <c r="AX41" s="620"/>
      <c r="AY41" s="620"/>
      <c r="AZ41" s="620"/>
      <c r="BA41" s="620"/>
      <c r="BB41" s="620"/>
      <c r="BC41" s="620"/>
      <c r="BD41" s="213"/>
      <c r="BE41" s="619" t="str">
        <f t="shared" si="1"/>
        <v/>
      </c>
      <c r="BF41" s="619"/>
      <c r="BG41" s="620"/>
      <c r="BH41" s="620"/>
      <c r="BI41" s="620"/>
      <c r="BJ41" s="620"/>
      <c r="BK41" s="620"/>
      <c r="BL41" s="620"/>
      <c r="BM41" s="620"/>
      <c r="BN41" s="620"/>
      <c r="BO41" s="620"/>
      <c r="BP41" s="620"/>
      <c r="BQ41" s="620"/>
      <c r="BR41" s="620"/>
      <c r="BS41" s="620"/>
      <c r="BT41" s="620"/>
      <c r="BU41" s="620"/>
      <c r="BV41" s="213"/>
      <c r="BW41" s="619">
        <f t="shared" si="2"/>
        <v>12</v>
      </c>
      <c r="BX41" s="619"/>
      <c r="BY41" s="620" t="str">
        <f>IF('各会計、関係団体の財政状況及び健全化判断比率'!B75="","",'各会計、関係団体の財政状況及び健全化判断比率'!B75)</f>
        <v>沖縄県後期高齢者医療広域連合（特別会計）</v>
      </c>
      <c r="BZ41" s="620"/>
      <c r="CA41" s="620"/>
      <c r="CB41" s="620"/>
      <c r="CC41" s="620"/>
      <c r="CD41" s="620"/>
      <c r="CE41" s="620"/>
      <c r="CF41" s="620"/>
      <c r="CG41" s="620"/>
      <c r="CH41" s="620"/>
      <c r="CI41" s="620"/>
      <c r="CJ41" s="620"/>
      <c r="CK41" s="620"/>
      <c r="CL41" s="620"/>
      <c r="CM41" s="620"/>
      <c r="CN41" s="213"/>
      <c r="CO41" s="619" t="str">
        <f t="shared" si="3"/>
        <v/>
      </c>
      <c r="CP41" s="619"/>
      <c r="CQ41" s="620" t="str">
        <f>IF('各会計、関係団体の財政状況及び健全化判断比率'!BS14="","",'各会計、関係団体の財政状況及び健全化判断比率'!BS14)</f>
        <v/>
      </c>
      <c r="CR41" s="620"/>
      <c r="CS41" s="620"/>
      <c r="CT41" s="620"/>
      <c r="CU41" s="620"/>
      <c r="CV41" s="620"/>
      <c r="CW41" s="620"/>
      <c r="CX41" s="620"/>
      <c r="CY41" s="620"/>
      <c r="CZ41" s="620"/>
      <c r="DA41" s="620"/>
      <c r="DB41" s="620"/>
      <c r="DC41" s="620"/>
      <c r="DD41" s="620"/>
      <c r="DE41" s="620"/>
      <c r="DF41" s="210"/>
      <c r="DG41" s="621" t="str">
        <f>IF('各会計、関係団体の財政状況及び健全化判断比率'!BR14="","",'各会計、関係団体の財政状況及び健全化判断比率'!BR14)</f>
        <v/>
      </c>
      <c r="DH41" s="621"/>
      <c r="DI41" s="217"/>
      <c r="DJ41" s="185"/>
      <c r="DK41" s="185"/>
      <c r="DL41" s="185"/>
      <c r="DM41" s="185"/>
      <c r="DN41" s="185"/>
      <c r="DO41" s="185"/>
    </row>
    <row r="42" spans="1:119" ht="32.25" customHeight="1" x14ac:dyDescent="0.2">
      <c r="A42" s="185"/>
      <c r="B42" s="212"/>
      <c r="C42" s="619" t="str">
        <f t="shared" si="5"/>
        <v/>
      </c>
      <c r="D42" s="619"/>
      <c r="E42" s="620" t="str">
        <f>IF('各会計、関係団体の財政状況及び健全化判断比率'!B15="","",'各会計、関係団体の財政状況及び健全化判断比率'!B15)</f>
        <v/>
      </c>
      <c r="F42" s="620"/>
      <c r="G42" s="620"/>
      <c r="H42" s="620"/>
      <c r="I42" s="620"/>
      <c r="J42" s="620"/>
      <c r="K42" s="620"/>
      <c r="L42" s="620"/>
      <c r="M42" s="620"/>
      <c r="N42" s="620"/>
      <c r="O42" s="620"/>
      <c r="P42" s="620"/>
      <c r="Q42" s="620"/>
      <c r="R42" s="620"/>
      <c r="S42" s="620"/>
      <c r="T42" s="213"/>
      <c r="U42" s="619" t="str">
        <f t="shared" si="4"/>
        <v/>
      </c>
      <c r="V42" s="619"/>
      <c r="W42" s="620"/>
      <c r="X42" s="620"/>
      <c r="Y42" s="620"/>
      <c r="Z42" s="620"/>
      <c r="AA42" s="620"/>
      <c r="AB42" s="620"/>
      <c r="AC42" s="620"/>
      <c r="AD42" s="620"/>
      <c r="AE42" s="620"/>
      <c r="AF42" s="620"/>
      <c r="AG42" s="620"/>
      <c r="AH42" s="620"/>
      <c r="AI42" s="620"/>
      <c r="AJ42" s="620"/>
      <c r="AK42" s="620"/>
      <c r="AL42" s="213"/>
      <c r="AM42" s="619" t="str">
        <f t="shared" si="0"/>
        <v/>
      </c>
      <c r="AN42" s="619"/>
      <c r="AO42" s="620"/>
      <c r="AP42" s="620"/>
      <c r="AQ42" s="620"/>
      <c r="AR42" s="620"/>
      <c r="AS42" s="620"/>
      <c r="AT42" s="620"/>
      <c r="AU42" s="620"/>
      <c r="AV42" s="620"/>
      <c r="AW42" s="620"/>
      <c r="AX42" s="620"/>
      <c r="AY42" s="620"/>
      <c r="AZ42" s="620"/>
      <c r="BA42" s="620"/>
      <c r="BB42" s="620"/>
      <c r="BC42" s="620"/>
      <c r="BD42" s="213"/>
      <c r="BE42" s="619" t="str">
        <f t="shared" si="1"/>
        <v/>
      </c>
      <c r="BF42" s="619"/>
      <c r="BG42" s="620"/>
      <c r="BH42" s="620"/>
      <c r="BI42" s="620"/>
      <c r="BJ42" s="620"/>
      <c r="BK42" s="620"/>
      <c r="BL42" s="620"/>
      <c r="BM42" s="620"/>
      <c r="BN42" s="620"/>
      <c r="BO42" s="620"/>
      <c r="BP42" s="620"/>
      <c r="BQ42" s="620"/>
      <c r="BR42" s="620"/>
      <c r="BS42" s="620"/>
      <c r="BT42" s="620"/>
      <c r="BU42" s="620"/>
      <c r="BV42" s="213"/>
      <c r="BW42" s="619" t="str">
        <f t="shared" si="2"/>
        <v/>
      </c>
      <c r="BX42" s="619"/>
      <c r="BY42" s="620" t="str">
        <f>IF('各会計、関係団体の財政状況及び健全化判断比率'!B76="","",'各会計、関係団体の財政状況及び健全化判断比率'!B76)</f>
        <v/>
      </c>
      <c r="BZ42" s="620"/>
      <c r="CA42" s="620"/>
      <c r="CB42" s="620"/>
      <c r="CC42" s="620"/>
      <c r="CD42" s="620"/>
      <c r="CE42" s="620"/>
      <c r="CF42" s="620"/>
      <c r="CG42" s="620"/>
      <c r="CH42" s="620"/>
      <c r="CI42" s="620"/>
      <c r="CJ42" s="620"/>
      <c r="CK42" s="620"/>
      <c r="CL42" s="620"/>
      <c r="CM42" s="620"/>
      <c r="CN42" s="213"/>
      <c r="CO42" s="619" t="str">
        <f t="shared" si="3"/>
        <v/>
      </c>
      <c r="CP42" s="619"/>
      <c r="CQ42" s="620" t="str">
        <f>IF('各会計、関係団体の財政状況及び健全化判断比率'!BS15="","",'各会計、関係団体の財政状況及び健全化判断比率'!BS15)</f>
        <v/>
      </c>
      <c r="CR42" s="620"/>
      <c r="CS42" s="620"/>
      <c r="CT42" s="620"/>
      <c r="CU42" s="620"/>
      <c r="CV42" s="620"/>
      <c r="CW42" s="620"/>
      <c r="CX42" s="620"/>
      <c r="CY42" s="620"/>
      <c r="CZ42" s="620"/>
      <c r="DA42" s="620"/>
      <c r="DB42" s="620"/>
      <c r="DC42" s="620"/>
      <c r="DD42" s="620"/>
      <c r="DE42" s="620"/>
      <c r="DF42" s="210"/>
      <c r="DG42" s="621" t="str">
        <f>IF('各会計、関係団体の財政状況及び健全化判断比率'!BR15="","",'各会計、関係団体の財政状況及び健全化判断比率'!BR15)</f>
        <v/>
      </c>
      <c r="DH42" s="621"/>
      <c r="DI42" s="217"/>
      <c r="DJ42" s="185"/>
      <c r="DK42" s="185"/>
      <c r="DL42" s="185"/>
      <c r="DM42" s="185"/>
      <c r="DN42" s="185"/>
      <c r="DO42" s="185"/>
    </row>
    <row r="43" spans="1:119" ht="32.25" customHeight="1" x14ac:dyDescent="0.2">
      <c r="A43" s="185"/>
      <c r="B43" s="212"/>
      <c r="C43" s="619" t="str">
        <f t="shared" si="5"/>
        <v/>
      </c>
      <c r="D43" s="619"/>
      <c r="E43" s="620" t="str">
        <f>IF('各会計、関係団体の財政状況及び健全化判断比率'!B16="","",'各会計、関係団体の財政状況及び健全化判断比率'!B16)</f>
        <v/>
      </c>
      <c r="F43" s="620"/>
      <c r="G43" s="620"/>
      <c r="H43" s="620"/>
      <c r="I43" s="620"/>
      <c r="J43" s="620"/>
      <c r="K43" s="620"/>
      <c r="L43" s="620"/>
      <c r="M43" s="620"/>
      <c r="N43" s="620"/>
      <c r="O43" s="620"/>
      <c r="P43" s="620"/>
      <c r="Q43" s="620"/>
      <c r="R43" s="620"/>
      <c r="S43" s="620"/>
      <c r="T43" s="213"/>
      <c r="U43" s="619" t="str">
        <f t="shared" si="4"/>
        <v/>
      </c>
      <c r="V43" s="619"/>
      <c r="W43" s="620"/>
      <c r="X43" s="620"/>
      <c r="Y43" s="620"/>
      <c r="Z43" s="620"/>
      <c r="AA43" s="620"/>
      <c r="AB43" s="620"/>
      <c r="AC43" s="620"/>
      <c r="AD43" s="620"/>
      <c r="AE43" s="620"/>
      <c r="AF43" s="620"/>
      <c r="AG43" s="620"/>
      <c r="AH43" s="620"/>
      <c r="AI43" s="620"/>
      <c r="AJ43" s="620"/>
      <c r="AK43" s="620"/>
      <c r="AL43" s="213"/>
      <c r="AM43" s="619" t="str">
        <f t="shared" si="0"/>
        <v/>
      </c>
      <c r="AN43" s="619"/>
      <c r="AO43" s="620"/>
      <c r="AP43" s="620"/>
      <c r="AQ43" s="620"/>
      <c r="AR43" s="620"/>
      <c r="AS43" s="620"/>
      <c r="AT43" s="620"/>
      <c r="AU43" s="620"/>
      <c r="AV43" s="620"/>
      <c r="AW43" s="620"/>
      <c r="AX43" s="620"/>
      <c r="AY43" s="620"/>
      <c r="AZ43" s="620"/>
      <c r="BA43" s="620"/>
      <c r="BB43" s="620"/>
      <c r="BC43" s="620"/>
      <c r="BD43" s="213"/>
      <c r="BE43" s="619" t="str">
        <f t="shared" si="1"/>
        <v/>
      </c>
      <c r="BF43" s="619"/>
      <c r="BG43" s="620"/>
      <c r="BH43" s="620"/>
      <c r="BI43" s="620"/>
      <c r="BJ43" s="620"/>
      <c r="BK43" s="620"/>
      <c r="BL43" s="620"/>
      <c r="BM43" s="620"/>
      <c r="BN43" s="620"/>
      <c r="BO43" s="620"/>
      <c r="BP43" s="620"/>
      <c r="BQ43" s="620"/>
      <c r="BR43" s="620"/>
      <c r="BS43" s="620"/>
      <c r="BT43" s="620"/>
      <c r="BU43" s="620"/>
      <c r="BV43" s="213"/>
      <c r="BW43" s="619" t="str">
        <f t="shared" si="2"/>
        <v/>
      </c>
      <c r="BX43" s="619"/>
      <c r="BY43" s="620" t="str">
        <f>IF('各会計、関係団体の財政状況及び健全化判断比率'!B77="","",'各会計、関係団体の財政状況及び健全化判断比率'!B77)</f>
        <v/>
      </c>
      <c r="BZ43" s="620"/>
      <c r="CA43" s="620"/>
      <c r="CB43" s="620"/>
      <c r="CC43" s="620"/>
      <c r="CD43" s="620"/>
      <c r="CE43" s="620"/>
      <c r="CF43" s="620"/>
      <c r="CG43" s="620"/>
      <c r="CH43" s="620"/>
      <c r="CI43" s="620"/>
      <c r="CJ43" s="620"/>
      <c r="CK43" s="620"/>
      <c r="CL43" s="620"/>
      <c r="CM43" s="620"/>
      <c r="CN43" s="213"/>
      <c r="CO43" s="619" t="str">
        <f t="shared" si="3"/>
        <v/>
      </c>
      <c r="CP43" s="619"/>
      <c r="CQ43" s="620" t="str">
        <f>IF('各会計、関係団体の財政状況及び健全化判断比率'!BS16="","",'各会計、関係団体の財政状況及び健全化判断比率'!BS16)</f>
        <v/>
      </c>
      <c r="CR43" s="620"/>
      <c r="CS43" s="620"/>
      <c r="CT43" s="620"/>
      <c r="CU43" s="620"/>
      <c r="CV43" s="620"/>
      <c r="CW43" s="620"/>
      <c r="CX43" s="620"/>
      <c r="CY43" s="620"/>
      <c r="CZ43" s="620"/>
      <c r="DA43" s="620"/>
      <c r="DB43" s="620"/>
      <c r="DC43" s="620"/>
      <c r="DD43" s="620"/>
      <c r="DE43" s="620"/>
      <c r="DF43" s="210"/>
      <c r="DG43" s="621" t="str">
        <f>IF('各会計、関係団体の財政状況及び健全化判断比率'!BR16="","",'各会計、関係団体の財政状況及び健全化判断比率'!BR16)</f>
        <v/>
      </c>
      <c r="DH43" s="621"/>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sheetData>
  <sheetProtection algorithmName="SHA-512" hashValue="3PA4rDLecEhu6MHc28H6mVYpSfCFbXsYCfx8XIHjoVh3PF+qM0uzBPRS7O6KPAUsznczMo0y5k7KAsHc3TARmg==" saltValue="zSxNwb8WIFPA3QnQm9fP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1" t="s">
        <v>565</v>
      </c>
      <c r="D34" s="1211"/>
      <c r="E34" s="1212"/>
      <c r="F34" s="32">
        <v>8.51</v>
      </c>
      <c r="G34" s="33">
        <v>11.52</v>
      </c>
      <c r="H34" s="33">
        <v>10.47</v>
      </c>
      <c r="I34" s="33">
        <v>10.41</v>
      </c>
      <c r="J34" s="34">
        <v>7.48</v>
      </c>
      <c r="K34" s="22"/>
      <c r="L34" s="22"/>
      <c r="M34" s="22"/>
      <c r="N34" s="22"/>
      <c r="O34" s="22"/>
      <c r="P34" s="22"/>
    </row>
    <row r="35" spans="1:16" ht="39" customHeight="1" x14ac:dyDescent="0.2">
      <c r="A35" s="22"/>
      <c r="B35" s="35"/>
      <c r="C35" s="1205" t="s">
        <v>566</v>
      </c>
      <c r="D35" s="1206"/>
      <c r="E35" s="1207"/>
      <c r="F35" s="36">
        <v>1.4</v>
      </c>
      <c r="G35" s="37">
        <v>1.85</v>
      </c>
      <c r="H35" s="37">
        <v>1.82</v>
      </c>
      <c r="I35" s="37">
        <v>1.36</v>
      </c>
      <c r="J35" s="38">
        <v>0.24</v>
      </c>
      <c r="K35" s="22"/>
      <c r="L35" s="22"/>
      <c r="M35" s="22"/>
      <c r="N35" s="22"/>
      <c r="O35" s="22"/>
      <c r="P35" s="22"/>
    </row>
    <row r="36" spans="1:16" ht="39" customHeight="1" x14ac:dyDescent="0.2">
      <c r="A36" s="22"/>
      <c r="B36" s="35"/>
      <c r="C36" s="1205" t="s">
        <v>567</v>
      </c>
      <c r="D36" s="1206"/>
      <c r="E36" s="1207"/>
      <c r="F36" s="36">
        <v>0.43</v>
      </c>
      <c r="G36" s="37">
        <v>0.31</v>
      </c>
      <c r="H36" s="37">
        <v>0.11</v>
      </c>
      <c r="I36" s="37">
        <v>0.19</v>
      </c>
      <c r="J36" s="38">
        <v>0.18</v>
      </c>
      <c r="K36" s="22"/>
      <c r="L36" s="22"/>
      <c r="M36" s="22"/>
      <c r="N36" s="22"/>
      <c r="O36" s="22"/>
      <c r="P36" s="22"/>
    </row>
    <row r="37" spans="1:16" ht="39" customHeight="1" x14ac:dyDescent="0.2">
      <c r="A37" s="22"/>
      <c r="B37" s="35"/>
      <c r="C37" s="1205" t="s">
        <v>568</v>
      </c>
      <c r="D37" s="1206"/>
      <c r="E37" s="1207"/>
      <c r="F37" s="36">
        <v>0.23</v>
      </c>
      <c r="G37" s="37">
        <v>0.21</v>
      </c>
      <c r="H37" s="37">
        <v>0.2</v>
      </c>
      <c r="I37" s="37">
        <v>0.19</v>
      </c>
      <c r="J37" s="38">
        <v>0.17</v>
      </c>
      <c r="K37" s="22"/>
      <c r="L37" s="22"/>
      <c r="M37" s="22"/>
      <c r="N37" s="22"/>
      <c r="O37" s="22"/>
      <c r="P37" s="22"/>
    </row>
    <row r="38" spans="1:16" ht="39" customHeight="1" x14ac:dyDescent="0.2">
      <c r="A38" s="22"/>
      <c r="B38" s="35"/>
      <c r="C38" s="1205"/>
      <c r="D38" s="1206"/>
      <c r="E38" s="1207"/>
      <c r="F38" s="36"/>
      <c r="G38" s="37"/>
      <c r="H38" s="37"/>
      <c r="I38" s="37"/>
      <c r="J38" s="38"/>
      <c r="K38" s="22"/>
      <c r="L38" s="22"/>
      <c r="M38" s="22"/>
      <c r="N38" s="22"/>
      <c r="O38" s="22"/>
      <c r="P38" s="22"/>
    </row>
    <row r="39" spans="1:16" ht="39" customHeight="1" x14ac:dyDescent="0.2">
      <c r="A39" s="22"/>
      <c r="B39" s="35"/>
      <c r="C39" s="1205"/>
      <c r="D39" s="1206"/>
      <c r="E39" s="1207"/>
      <c r="F39" s="36"/>
      <c r="G39" s="37"/>
      <c r="H39" s="37"/>
      <c r="I39" s="37"/>
      <c r="J39" s="38"/>
      <c r="K39" s="22"/>
      <c r="L39" s="22"/>
      <c r="M39" s="22"/>
      <c r="N39" s="22"/>
      <c r="O39" s="22"/>
      <c r="P39" s="22"/>
    </row>
    <row r="40" spans="1:16" ht="39" customHeight="1" x14ac:dyDescent="0.2">
      <c r="A40" s="22"/>
      <c r="B40" s="35"/>
      <c r="C40" s="1205"/>
      <c r="D40" s="1206"/>
      <c r="E40" s="1207"/>
      <c r="F40" s="36"/>
      <c r="G40" s="37"/>
      <c r="H40" s="37"/>
      <c r="I40" s="37"/>
      <c r="J40" s="38"/>
      <c r="K40" s="22"/>
      <c r="L40" s="22"/>
      <c r="M40" s="22"/>
      <c r="N40" s="22"/>
      <c r="O40" s="22"/>
      <c r="P40" s="22"/>
    </row>
    <row r="41" spans="1:16" ht="39" customHeight="1" x14ac:dyDescent="0.2">
      <c r="A41" s="22"/>
      <c r="B41" s="35"/>
      <c r="C41" s="1205"/>
      <c r="D41" s="1206"/>
      <c r="E41" s="1207"/>
      <c r="F41" s="36"/>
      <c r="G41" s="37"/>
      <c r="H41" s="37"/>
      <c r="I41" s="37"/>
      <c r="J41" s="38"/>
      <c r="K41" s="22"/>
      <c r="L41" s="22"/>
      <c r="M41" s="22"/>
      <c r="N41" s="22"/>
      <c r="O41" s="22"/>
      <c r="P41" s="22"/>
    </row>
    <row r="42" spans="1:16" ht="39" customHeight="1" x14ac:dyDescent="0.2">
      <c r="A42" s="22"/>
      <c r="B42" s="39"/>
      <c r="C42" s="1205" t="s">
        <v>569</v>
      </c>
      <c r="D42" s="1206"/>
      <c r="E42" s="1207"/>
      <c r="F42" s="36" t="s">
        <v>517</v>
      </c>
      <c r="G42" s="37" t="s">
        <v>517</v>
      </c>
      <c r="H42" s="37" t="s">
        <v>517</v>
      </c>
      <c r="I42" s="37" t="s">
        <v>517</v>
      </c>
      <c r="J42" s="38" t="s">
        <v>517</v>
      </c>
      <c r="K42" s="22"/>
      <c r="L42" s="22"/>
      <c r="M42" s="22"/>
      <c r="N42" s="22"/>
      <c r="O42" s="22"/>
      <c r="P42" s="22"/>
    </row>
    <row r="43" spans="1:16" ht="39" customHeight="1" thickBot="1" x14ac:dyDescent="0.25">
      <c r="A43" s="22"/>
      <c r="B43" s="40"/>
      <c r="C43" s="1208" t="s">
        <v>570</v>
      </c>
      <c r="D43" s="1209"/>
      <c r="E43" s="1210"/>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S5CLJ9zUjt32MzcFlV+i5yfTks34LDS5kfWzEIb7PnVfxYcFL8Ki9R4zDO0+nj2nEhQ2Ala4nDOJzGLuZFhAw==" saltValue="sPod7irQ+ujASHqYkh1Z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34" zoomScaleSheetLayoutView="55" workbookViewId="0">
      <selection activeCell="O55" sqref="O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13" t="s">
        <v>11</v>
      </c>
      <c r="C45" s="1214"/>
      <c r="D45" s="58"/>
      <c r="E45" s="1219" t="s">
        <v>12</v>
      </c>
      <c r="F45" s="1219"/>
      <c r="G45" s="1219"/>
      <c r="H45" s="1219"/>
      <c r="I45" s="1219"/>
      <c r="J45" s="1220"/>
      <c r="K45" s="59">
        <v>244</v>
      </c>
      <c r="L45" s="60">
        <v>264</v>
      </c>
      <c r="M45" s="60">
        <v>276</v>
      </c>
      <c r="N45" s="60">
        <v>317</v>
      </c>
      <c r="O45" s="61">
        <v>318</v>
      </c>
      <c r="P45" s="48"/>
      <c r="Q45" s="48"/>
      <c r="R45" s="48"/>
      <c r="S45" s="48"/>
      <c r="T45" s="48"/>
      <c r="U45" s="48"/>
    </row>
    <row r="46" spans="1:21" ht="30.75" customHeight="1" x14ac:dyDescent="0.2">
      <c r="A46" s="48"/>
      <c r="B46" s="1215"/>
      <c r="C46" s="1216"/>
      <c r="D46" s="62"/>
      <c r="E46" s="1221" t="s">
        <v>13</v>
      </c>
      <c r="F46" s="1221"/>
      <c r="G46" s="1221"/>
      <c r="H46" s="1221"/>
      <c r="I46" s="1221"/>
      <c r="J46" s="1222"/>
      <c r="K46" s="63" t="s">
        <v>517</v>
      </c>
      <c r="L46" s="64" t="s">
        <v>517</v>
      </c>
      <c r="M46" s="64" t="s">
        <v>517</v>
      </c>
      <c r="N46" s="64" t="s">
        <v>517</v>
      </c>
      <c r="O46" s="65" t="s">
        <v>517</v>
      </c>
      <c r="P46" s="48"/>
      <c r="Q46" s="48"/>
      <c r="R46" s="48"/>
      <c r="S46" s="48"/>
      <c r="T46" s="48"/>
      <c r="U46" s="48"/>
    </row>
    <row r="47" spans="1:21" ht="30.75" customHeight="1" x14ac:dyDescent="0.2">
      <c r="A47" s="48"/>
      <c r="B47" s="1215"/>
      <c r="C47" s="1216"/>
      <c r="D47" s="62"/>
      <c r="E47" s="1221" t="s">
        <v>14</v>
      </c>
      <c r="F47" s="1221"/>
      <c r="G47" s="1221"/>
      <c r="H47" s="1221"/>
      <c r="I47" s="1221"/>
      <c r="J47" s="1222"/>
      <c r="K47" s="63" t="s">
        <v>517</v>
      </c>
      <c r="L47" s="64" t="s">
        <v>517</v>
      </c>
      <c r="M47" s="64" t="s">
        <v>517</v>
      </c>
      <c r="N47" s="64" t="s">
        <v>517</v>
      </c>
      <c r="O47" s="65" t="s">
        <v>517</v>
      </c>
      <c r="P47" s="48"/>
      <c r="Q47" s="48"/>
      <c r="R47" s="48"/>
      <c r="S47" s="48"/>
      <c r="T47" s="48"/>
      <c r="U47" s="48"/>
    </row>
    <row r="48" spans="1:21" ht="30.75" customHeight="1" x14ac:dyDescent="0.2">
      <c r="A48" s="48"/>
      <c r="B48" s="1215"/>
      <c r="C48" s="1216"/>
      <c r="D48" s="62"/>
      <c r="E48" s="1221" t="s">
        <v>15</v>
      </c>
      <c r="F48" s="1221"/>
      <c r="G48" s="1221"/>
      <c r="H48" s="1221"/>
      <c r="I48" s="1221"/>
      <c r="J48" s="1222"/>
      <c r="K48" s="63">
        <v>43</v>
      </c>
      <c r="L48" s="64">
        <v>46</v>
      </c>
      <c r="M48" s="64">
        <v>40</v>
      </c>
      <c r="N48" s="64">
        <v>41</v>
      </c>
      <c r="O48" s="65">
        <v>46</v>
      </c>
      <c r="P48" s="48"/>
      <c r="Q48" s="48"/>
      <c r="R48" s="48"/>
      <c r="S48" s="48"/>
      <c r="T48" s="48"/>
      <c r="U48" s="48"/>
    </row>
    <row r="49" spans="1:21" ht="30.75" customHeight="1" x14ac:dyDescent="0.2">
      <c r="A49" s="48"/>
      <c r="B49" s="1215"/>
      <c r="C49" s="1216"/>
      <c r="D49" s="62"/>
      <c r="E49" s="1221" t="s">
        <v>16</v>
      </c>
      <c r="F49" s="1221"/>
      <c r="G49" s="1221"/>
      <c r="H49" s="1221"/>
      <c r="I49" s="1221"/>
      <c r="J49" s="1222"/>
      <c r="K49" s="63">
        <v>22</v>
      </c>
      <c r="L49" s="64">
        <v>24</v>
      </c>
      <c r="M49" s="64">
        <v>25</v>
      </c>
      <c r="N49" s="64">
        <v>26</v>
      </c>
      <c r="O49" s="65">
        <v>17</v>
      </c>
      <c r="P49" s="48"/>
      <c r="Q49" s="48"/>
      <c r="R49" s="48"/>
      <c r="S49" s="48"/>
      <c r="T49" s="48"/>
      <c r="U49" s="48"/>
    </row>
    <row r="50" spans="1:21" ht="30.75" customHeight="1" x14ac:dyDescent="0.2">
      <c r="A50" s="48"/>
      <c r="B50" s="1215"/>
      <c r="C50" s="1216"/>
      <c r="D50" s="62"/>
      <c r="E50" s="1221" t="s">
        <v>17</v>
      </c>
      <c r="F50" s="1221"/>
      <c r="G50" s="1221"/>
      <c r="H50" s="1221"/>
      <c r="I50" s="1221"/>
      <c r="J50" s="1222"/>
      <c r="K50" s="63" t="s">
        <v>517</v>
      </c>
      <c r="L50" s="64" t="s">
        <v>517</v>
      </c>
      <c r="M50" s="64" t="s">
        <v>517</v>
      </c>
      <c r="N50" s="64" t="s">
        <v>517</v>
      </c>
      <c r="O50" s="65" t="s">
        <v>517</v>
      </c>
      <c r="P50" s="48"/>
      <c r="Q50" s="48"/>
      <c r="R50" s="48"/>
      <c r="S50" s="48"/>
      <c r="T50" s="48"/>
      <c r="U50" s="48"/>
    </row>
    <row r="51" spans="1:21" ht="30.75" customHeight="1" x14ac:dyDescent="0.2">
      <c r="A51" s="48"/>
      <c r="B51" s="1217"/>
      <c r="C51" s="1218"/>
      <c r="D51" s="66"/>
      <c r="E51" s="1221" t="s">
        <v>18</v>
      </c>
      <c r="F51" s="1221"/>
      <c r="G51" s="1221"/>
      <c r="H51" s="1221"/>
      <c r="I51" s="1221"/>
      <c r="J51" s="1222"/>
      <c r="K51" s="63">
        <v>0</v>
      </c>
      <c r="L51" s="64" t="s">
        <v>517</v>
      </c>
      <c r="M51" s="64" t="s">
        <v>517</v>
      </c>
      <c r="N51" s="64" t="s">
        <v>517</v>
      </c>
      <c r="O51" s="65" t="s">
        <v>517</v>
      </c>
      <c r="P51" s="48"/>
      <c r="Q51" s="48"/>
      <c r="R51" s="48"/>
      <c r="S51" s="48"/>
      <c r="T51" s="48"/>
      <c r="U51" s="48"/>
    </row>
    <row r="52" spans="1:21" ht="30.75" customHeight="1" x14ac:dyDescent="0.2">
      <c r="A52" s="48"/>
      <c r="B52" s="1223" t="s">
        <v>19</v>
      </c>
      <c r="C52" s="1224"/>
      <c r="D52" s="66"/>
      <c r="E52" s="1221" t="s">
        <v>20</v>
      </c>
      <c r="F52" s="1221"/>
      <c r="G52" s="1221"/>
      <c r="H52" s="1221"/>
      <c r="I52" s="1221"/>
      <c r="J52" s="1222"/>
      <c r="K52" s="63">
        <v>226</v>
      </c>
      <c r="L52" s="64">
        <v>243</v>
      </c>
      <c r="M52" s="64">
        <v>236</v>
      </c>
      <c r="N52" s="64">
        <v>233</v>
      </c>
      <c r="O52" s="65">
        <v>265</v>
      </c>
      <c r="P52" s="48"/>
      <c r="Q52" s="48"/>
      <c r="R52" s="48"/>
      <c r="S52" s="48"/>
      <c r="T52" s="48"/>
      <c r="U52" s="48"/>
    </row>
    <row r="53" spans="1:21" ht="30.75" customHeight="1" thickBot="1" x14ac:dyDescent="0.25">
      <c r="A53" s="48"/>
      <c r="B53" s="1225" t="s">
        <v>21</v>
      </c>
      <c r="C53" s="1226"/>
      <c r="D53" s="67"/>
      <c r="E53" s="1227" t="s">
        <v>22</v>
      </c>
      <c r="F53" s="1227"/>
      <c r="G53" s="1227"/>
      <c r="H53" s="1227"/>
      <c r="I53" s="1227"/>
      <c r="J53" s="1228"/>
      <c r="K53" s="68">
        <v>83</v>
      </c>
      <c r="L53" s="69">
        <v>91</v>
      </c>
      <c r="M53" s="69">
        <v>105</v>
      </c>
      <c r="N53" s="69">
        <v>151</v>
      </c>
      <c r="O53" s="70">
        <v>116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29" t="s">
        <v>25</v>
      </c>
      <c r="C57" s="1230"/>
      <c r="D57" s="1233" t="s">
        <v>26</v>
      </c>
      <c r="E57" s="1234"/>
      <c r="F57" s="1234"/>
      <c r="G57" s="1234"/>
      <c r="H57" s="1234"/>
      <c r="I57" s="1234"/>
      <c r="J57" s="1235"/>
      <c r="K57" s="83"/>
      <c r="L57" s="84"/>
      <c r="M57" s="84"/>
      <c r="N57" s="84"/>
      <c r="O57" s="85"/>
    </row>
    <row r="58" spans="1:21" ht="31.5" customHeight="1" thickBot="1" x14ac:dyDescent="0.25">
      <c r="B58" s="1231"/>
      <c r="C58" s="1232"/>
      <c r="D58" s="1236" t="s">
        <v>27</v>
      </c>
      <c r="E58" s="1237"/>
      <c r="F58" s="1237"/>
      <c r="G58" s="1237"/>
      <c r="H58" s="1237"/>
      <c r="I58" s="1237"/>
      <c r="J58" s="123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TR1cwwq4jiioZd0PP3mWyXTGeJHel8DfF+531+PY7v13B2ojZNryV0EaNRqOpFHz5EmgoY81sEBUowcyqcwSg==" saltValue="zdivJCcGur+B+EgfwT2B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7" zoomScaleSheetLayoutView="100" workbookViewId="0">
      <selection activeCell="M51" sqref="M5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39" t="s">
        <v>30</v>
      </c>
      <c r="C41" s="1240"/>
      <c r="D41" s="102"/>
      <c r="E41" s="1245" t="s">
        <v>31</v>
      </c>
      <c r="F41" s="1245"/>
      <c r="G41" s="1245"/>
      <c r="H41" s="1246"/>
      <c r="I41" s="103">
        <v>3102</v>
      </c>
      <c r="J41" s="104">
        <v>3147</v>
      </c>
      <c r="K41" s="104">
        <v>3281</v>
      </c>
      <c r="L41" s="104">
        <v>3201</v>
      </c>
      <c r="M41" s="105">
        <v>3240</v>
      </c>
    </row>
    <row r="42" spans="2:13" ht="27.75" customHeight="1" x14ac:dyDescent="0.2">
      <c r="B42" s="1241"/>
      <c r="C42" s="1242"/>
      <c r="D42" s="106"/>
      <c r="E42" s="1247" t="s">
        <v>32</v>
      </c>
      <c r="F42" s="1247"/>
      <c r="G42" s="1247"/>
      <c r="H42" s="1248"/>
      <c r="I42" s="107" t="s">
        <v>517</v>
      </c>
      <c r="J42" s="108" t="s">
        <v>517</v>
      </c>
      <c r="K42" s="108" t="s">
        <v>517</v>
      </c>
      <c r="L42" s="108" t="s">
        <v>517</v>
      </c>
      <c r="M42" s="109" t="s">
        <v>517</v>
      </c>
    </row>
    <row r="43" spans="2:13" ht="27.75" customHeight="1" x14ac:dyDescent="0.2">
      <c r="B43" s="1241"/>
      <c r="C43" s="1242"/>
      <c r="D43" s="106"/>
      <c r="E43" s="1247" t="s">
        <v>33</v>
      </c>
      <c r="F43" s="1247"/>
      <c r="G43" s="1247"/>
      <c r="H43" s="1248"/>
      <c r="I43" s="107">
        <v>375</v>
      </c>
      <c r="J43" s="108">
        <v>380</v>
      </c>
      <c r="K43" s="108">
        <v>360</v>
      </c>
      <c r="L43" s="108">
        <v>326</v>
      </c>
      <c r="M43" s="109">
        <v>290</v>
      </c>
    </row>
    <row r="44" spans="2:13" ht="27.75" customHeight="1" x14ac:dyDescent="0.2">
      <c r="B44" s="1241"/>
      <c r="C44" s="1242"/>
      <c r="D44" s="106"/>
      <c r="E44" s="1247" t="s">
        <v>34</v>
      </c>
      <c r="F44" s="1247"/>
      <c r="G44" s="1247"/>
      <c r="H44" s="1248"/>
      <c r="I44" s="107">
        <v>119</v>
      </c>
      <c r="J44" s="108">
        <v>95</v>
      </c>
      <c r="K44" s="108">
        <v>70</v>
      </c>
      <c r="L44" s="108">
        <v>45</v>
      </c>
      <c r="M44" s="109">
        <v>571</v>
      </c>
    </row>
    <row r="45" spans="2:13" ht="27.75" customHeight="1" x14ac:dyDescent="0.2">
      <c r="B45" s="1241"/>
      <c r="C45" s="1242"/>
      <c r="D45" s="106"/>
      <c r="E45" s="1247" t="s">
        <v>35</v>
      </c>
      <c r="F45" s="1247"/>
      <c r="G45" s="1247"/>
      <c r="H45" s="1248"/>
      <c r="I45" s="107">
        <v>128</v>
      </c>
      <c r="J45" s="108">
        <v>91</v>
      </c>
      <c r="K45" s="108">
        <v>97</v>
      </c>
      <c r="L45" s="108">
        <v>311</v>
      </c>
      <c r="M45" s="109" t="s">
        <v>517</v>
      </c>
    </row>
    <row r="46" spans="2:13" ht="27.75" customHeight="1" x14ac:dyDescent="0.2">
      <c r="B46" s="1241"/>
      <c r="C46" s="1242"/>
      <c r="D46" s="110"/>
      <c r="E46" s="1247" t="s">
        <v>36</v>
      </c>
      <c r="F46" s="1247"/>
      <c r="G46" s="1247"/>
      <c r="H46" s="1248"/>
      <c r="I46" s="107" t="s">
        <v>517</v>
      </c>
      <c r="J46" s="108" t="s">
        <v>517</v>
      </c>
      <c r="K46" s="108" t="s">
        <v>517</v>
      </c>
      <c r="L46" s="108" t="s">
        <v>517</v>
      </c>
      <c r="M46" s="109" t="s">
        <v>517</v>
      </c>
    </row>
    <row r="47" spans="2:13" ht="27.75" customHeight="1" x14ac:dyDescent="0.2">
      <c r="B47" s="1241"/>
      <c r="C47" s="1242"/>
      <c r="D47" s="111"/>
      <c r="E47" s="1249" t="s">
        <v>37</v>
      </c>
      <c r="F47" s="1250"/>
      <c r="G47" s="1250"/>
      <c r="H47" s="1251"/>
      <c r="I47" s="107" t="s">
        <v>517</v>
      </c>
      <c r="J47" s="108" t="s">
        <v>517</v>
      </c>
      <c r="K47" s="108" t="s">
        <v>517</v>
      </c>
      <c r="L47" s="108" t="s">
        <v>517</v>
      </c>
      <c r="M47" s="109" t="s">
        <v>517</v>
      </c>
    </row>
    <row r="48" spans="2:13" ht="27.75" customHeight="1" x14ac:dyDescent="0.2">
      <c r="B48" s="1241"/>
      <c r="C48" s="1242"/>
      <c r="D48" s="106"/>
      <c r="E48" s="1247" t="s">
        <v>38</v>
      </c>
      <c r="F48" s="1247"/>
      <c r="G48" s="1247"/>
      <c r="H48" s="1248"/>
      <c r="I48" s="107" t="s">
        <v>517</v>
      </c>
      <c r="J48" s="108" t="s">
        <v>517</v>
      </c>
      <c r="K48" s="108" t="s">
        <v>517</v>
      </c>
      <c r="L48" s="108" t="s">
        <v>517</v>
      </c>
      <c r="M48" s="109" t="s">
        <v>517</v>
      </c>
    </row>
    <row r="49" spans="2:13" ht="27.75" customHeight="1" x14ac:dyDescent="0.2">
      <c r="B49" s="1243"/>
      <c r="C49" s="1244"/>
      <c r="D49" s="106"/>
      <c r="E49" s="1247" t="s">
        <v>39</v>
      </c>
      <c r="F49" s="1247"/>
      <c r="G49" s="1247"/>
      <c r="H49" s="1248"/>
      <c r="I49" s="107" t="s">
        <v>517</v>
      </c>
      <c r="J49" s="108" t="s">
        <v>517</v>
      </c>
      <c r="K49" s="108" t="s">
        <v>517</v>
      </c>
      <c r="L49" s="108" t="s">
        <v>517</v>
      </c>
      <c r="M49" s="109" t="s">
        <v>517</v>
      </c>
    </row>
    <row r="50" spans="2:13" ht="27.75" customHeight="1" x14ac:dyDescent="0.2">
      <c r="B50" s="1252" t="s">
        <v>40</v>
      </c>
      <c r="C50" s="1253"/>
      <c r="D50" s="112"/>
      <c r="E50" s="1247" t="s">
        <v>41</v>
      </c>
      <c r="F50" s="1247"/>
      <c r="G50" s="1247"/>
      <c r="H50" s="1248"/>
      <c r="I50" s="107">
        <v>2688</v>
      </c>
      <c r="J50" s="108">
        <v>2753</v>
      </c>
      <c r="K50" s="108">
        <v>2842</v>
      </c>
      <c r="L50" s="108">
        <v>2719</v>
      </c>
      <c r="M50" s="109">
        <v>2344</v>
      </c>
    </row>
    <row r="51" spans="2:13" ht="27.75" customHeight="1" x14ac:dyDescent="0.2">
      <c r="B51" s="1241"/>
      <c r="C51" s="1242"/>
      <c r="D51" s="106"/>
      <c r="E51" s="1247" t="s">
        <v>42</v>
      </c>
      <c r="F51" s="1247"/>
      <c r="G51" s="1247"/>
      <c r="H51" s="1248"/>
      <c r="I51" s="107">
        <v>228</v>
      </c>
      <c r="J51" s="108">
        <v>173</v>
      </c>
      <c r="K51" s="108">
        <v>265</v>
      </c>
      <c r="L51" s="108">
        <v>271</v>
      </c>
      <c r="M51" s="109">
        <v>116</v>
      </c>
    </row>
    <row r="52" spans="2:13" ht="27.75" customHeight="1" x14ac:dyDescent="0.2">
      <c r="B52" s="1243"/>
      <c r="C52" s="1244"/>
      <c r="D52" s="106"/>
      <c r="E52" s="1247" t="s">
        <v>43</v>
      </c>
      <c r="F52" s="1247"/>
      <c r="G52" s="1247"/>
      <c r="H52" s="1248"/>
      <c r="I52" s="107">
        <v>2248</v>
      </c>
      <c r="J52" s="108">
        <v>2261</v>
      </c>
      <c r="K52" s="108">
        <v>2369</v>
      </c>
      <c r="L52" s="108">
        <v>2263</v>
      </c>
      <c r="M52" s="109">
        <v>2263</v>
      </c>
    </row>
    <row r="53" spans="2:13" ht="27.75" customHeight="1" thickBot="1" x14ac:dyDescent="0.25">
      <c r="B53" s="1254" t="s">
        <v>44</v>
      </c>
      <c r="C53" s="1255"/>
      <c r="D53" s="113"/>
      <c r="E53" s="1256" t="s">
        <v>45</v>
      </c>
      <c r="F53" s="1256"/>
      <c r="G53" s="1256"/>
      <c r="H53" s="1257"/>
      <c r="I53" s="114">
        <v>-1441</v>
      </c>
      <c r="J53" s="115">
        <v>-1475</v>
      </c>
      <c r="K53" s="115">
        <v>-1667</v>
      </c>
      <c r="L53" s="115">
        <v>-1370</v>
      </c>
      <c r="M53" s="116">
        <v>-622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z1VqNfwV/0gO7/6E/6E9TPjmPKsn7Wk0RsIYPMY2VLkBzm27wbe8BUEMwx1eKw5kls9ye8qVV56seHhKT5Ndw==" saltValue="HuFMvDE3eTHLBLVVpY3L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zoomScale="66" zoomScaleNormal="66" zoomScaleSheetLayoutView="100" workbookViewId="0">
      <selection activeCell="H58" sqref="H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266" t="s">
        <v>48</v>
      </c>
      <c r="D55" s="1266"/>
      <c r="E55" s="1267"/>
      <c r="F55" s="128">
        <v>1579</v>
      </c>
      <c r="G55" s="128">
        <v>1553</v>
      </c>
      <c r="H55" s="129">
        <v>1620</v>
      </c>
    </row>
    <row r="56" spans="2:8" ht="52.5" customHeight="1" x14ac:dyDescent="0.2">
      <c r="B56" s="130"/>
      <c r="C56" s="1268" t="s">
        <v>49</v>
      </c>
      <c r="D56" s="1268"/>
      <c r="E56" s="1269"/>
      <c r="F56" s="131">
        <v>410</v>
      </c>
      <c r="G56" s="131">
        <v>410</v>
      </c>
      <c r="H56" s="132">
        <v>410</v>
      </c>
    </row>
    <row r="57" spans="2:8" ht="53.25" customHeight="1" x14ac:dyDescent="0.2">
      <c r="B57" s="130"/>
      <c r="C57" s="1270" t="s">
        <v>50</v>
      </c>
      <c r="D57" s="1270"/>
      <c r="E57" s="1271"/>
      <c r="F57" s="133">
        <v>1043</v>
      </c>
      <c r="G57" s="133">
        <v>995</v>
      </c>
      <c r="H57" s="134">
        <v>893</v>
      </c>
    </row>
    <row r="58" spans="2:8" ht="45.75" customHeight="1" x14ac:dyDescent="0.2">
      <c r="B58" s="135"/>
      <c r="C58" s="1258" t="s">
        <v>586</v>
      </c>
      <c r="D58" s="1259"/>
      <c r="E58" s="1260"/>
      <c r="F58" s="136">
        <v>491</v>
      </c>
      <c r="G58" s="137">
        <v>426</v>
      </c>
      <c r="H58" s="137">
        <v>324</v>
      </c>
    </row>
    <row r="59" spans="2:8" ht="45.75" customHeight="1" x14ac:dyDescent="0.2">
      <c r="B59" s="135"/>
      <c r="C59" s="1258" t="s">
        <v>587</v>
      </c>
      <c r="D59" s="1259"/>
      <c r="E59" s="1260"/>
      <c r="F59" s="136">
        <v>203</v>
      </c>
      <c r="G59" s="137">
        <v>203</v>
      </c>
      <c r="H59" s="137">
        <v>203</v>
      </c>
    </row>
    <row r="60" spans="2:8" ht="45.75" customHeight="1" x14ac:dyDescent="0.2">
      <c r="B60" s="135"/>
      <c r="C60" s="1258" t="s">
        <v>588</v>
      </c>
      <c r="D60" s="1259"/>
      <c r="E60" s="1260"/>
      <c r="F60" s="136">
        <v>115</v>
      </c>
      <c r="G60" s="137">
        <v>148</v>
      </c>
      <c r="H60" s="137">
        <v>177</v>
      </c>
    </row>
    <row r="61" spans="2:8" ht="45.75" customHeight="1" x14ac:dyDescent="0.2">
      <c r="B61" s="135"/>
      <c r="C61" s="1258" t="s">
        <v>589</v>
      </c>
      <c r="D61" s="1259"/>
      <c r="E61" s="1260"/>
      <c r="F61" s="136">
        <v>89</v>
      </c>
      <c r="G61" s="137">
        <v>89</v>
      </c>
      <c r="H61" s="137">
        <v>89</v>
      </c>
    </row>
    <row r="62" spans="2:8" ht="45.75" customHeight="1" thickBot="1" x14ac:dyDescent="0.25">
      <c r="B62" s="138"/>
      <c r="C62" s="1261" t="s">
        <v>590</v>
      </c>
      <c r="D62" s="1262"/>
      <c r="E62" s="1263"/>
      <c r="F62" s="137">
        <v>73</v>
      </c>
      <c r="G62" s="139">
        <v>60</v>
      </c>
      <c r="H62" s="139">
        <v>31</v>
      </c>
    </row>
    <row r="63" spans="2:8" ht="52.5" customHeight="1" thickBot="1" x14ac:dyDescent="0.25">
      <c r="B63" s="140"/>
      <c r="C63" s="1264" t="s">
        <v>51</v>
      </c>
      <c r="D63" s="1264"/>
      <c r="E63" s="1265"/>
      <c r="F63" s="141">
        <v>3032</v>
      </c>
      <c r="G63" s="141">
        <v>2957</v>
      </c>
      <c r="H63" s="142">
        <v>2923</v>
      </c>
    </row>
    <row r="64" spans="2:8" ht="15"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sheetData>
  <sheetProtection algorithmName="SHA-512" hashValue="SXH094ZJmCsKgQKdgmB4NP4u5gqyhh6EZ4pkZ3QKjj3pn8o4KVibaFh6AXcmnFFJXPbrYrqS5j0y54QwSBGUgw==" saltValue="2UIR65cZR0/hpJbKcskX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C4FD3-F236-4B63-8F95-1C208FD451F9}">
  <sheetPr>
    <pageSetUpPr fitToPage="1"/>
  </sheetPr>
  <dimension ref="A1:WZM160"/>
  <sheetViews>
    <sheetView showGridLines="0" topLeftCell="H1" zoomScaleNormal="100" zoomScaleSheetLayoutView="55" workbookViewId="0">
      <selection activeCell="AN55" sqref="AN55:BA58"/>
    </sheetView>
  </sheetViews>
  <sheetFormatPr defaultColWidth="0" defaultRowHeight="13.5" customHeight="1" zeroHeight="1" x14ac:dyDescent="0.2"/>
  <cols>
    <col min="1" max="1" width="6.33203125" style="1274" customWidth="1"/>
    <col min="2" max="107" width="2.44140625" style="1274" customWidth="1"/>
    <col min="108" max="108" width="6.109375" style="1282" customWidth="1"/>
    <col min="109" max="109" width="5.88671875" style="1281" customWidth="1"/>
    <col min="110" max="110" width="19.109375" style="1274" hidden="1"/>
    <col min="111" max="115" width="12.6640625" style="1274" hidden="1"/>
    <col min="116" max="349" width="8.6640625" style="1274" hidden="1"/>
    <col min="350" max="355" width="14.88671875" style="1274" hidden="1"/>
    <col min="356" max="357" width="15.88671875" style="1274" hidden="1"/>
    <col min="358" max="363" width="16.109375" style="1274" hidden="1"/>
    <col min="364" max="364" width="6.109375" style="1274" hidden="1"/>
    <col min="365" max="365" width="3" style="1274" hidden="1"/>
    <col min="366" max="605" width="8.6640625" style="1274" hidden="1"/>
    <col min="606" max="611" width="14.88671875" style="1274" hidden="1"/>
    <col min="612" max="613" width="15.88671875" style="1274" hidden="1"/>
    <col min="614" max="619" width="16.109375" style="1274" hidden="1"/>
    <col min="620" max="620" width="6.109375" style="1274" hidden="1"/>
    <col min="621" max="621" width="3" style="1274" hidden="1"/>
    <col min="622" max="861" width="8.6640625" style="1274" hidden="1"/>
    <col min="862" max="867" width="14.88671875" style="1274" hidden="1"/>
    <col min="868" max="869" width="15.88671875" style="1274" hidden="1"/>
    <col min="870" max="875" width="16.109375" style="1274" hidden="1"/>
    <col min="876" max="876" width="6.109375" style="1274" hidden="1"/>
    <col min="877" max="877" width="3" style="1274" hidden="1"/>
    <col min="878" max="1117" width="8.6640625" style="1274" hidden="1"/>
    <col min="1118" max="1123" width="14.88671875" style="1274" hidden="1"/>
    <col min="1124" max="1125" width="15.88671875" style="1274" hidden="1"/>
    <col min="1126" max="1131" width="16.109375" style="1274" hidden="1"/>
    <col min="1132" max="1132" width="6.109375" style="1274" hidden="1"/>
    <col min="1133" max="1133" width="3" style="1274" hidden="1"/>
    <col min="1134" max="1373" width="8.6640625" style="1274" hidden="1"/>
    <col min="1374" max="1379" width="14.88671875" style="1274" hidden="1"/>
    <col min="1380" max="1381" width="15.88671875" style="1274" hidden="1"/>
    <col min="1382" max="1387" width="16.109375" style="1274" hidden="1"/>
    <col min="1388" max="1388" width="6.109375" style="1274" hidden="1"/>
    <col min="1389" max="1389" width="3" style="1274" hidden="1"/>
    <col min="1390" max="1629" width="8.6640625" style="1274" hidden="1"/>
    <col min="1630" max="1635" width="14.88671875" style="1274" hidden="1"/>
    <col min="1636" max="1637" width="15.88671875" style="1274" hidden="1"/>
    <col min="1638" max="1643" width="16.109375" style="1274" hidden="1"/>
    <col min="1644" max="1644" width="6.109375" style="1274" hidden="1"/>
    <col min="1645" max="1645" width="3" style="1274" hidden="1"/>
    <col min="1646" max="1885" width="8.6640625" style="1274" hidden="1"/>
    <col min="1886" max="1891" width="14.88671875" style="1274" hidden="1"/>
    <col min="1892" max="1893" width="15.88671875" style="1274" hidden="1"/>
    <col min="1894" max="1899" width="16.109375" style="1274" hidden="1"/>
    <col min="1900" max="1900" width="6.109375" style="1274" hidden="1"/>
    <col min="1901" max="1901" width="3" style="1274" hidden="1"/>
    <col min="1902" max="2141" width="8.6640625" style="1274" hidden="1"/>
    <col min="2142" max="2147" width="14.88671875" style="1274" hidden="1"/>
    <col min="2148" max="2149" width="15.88671875" style="1274" hidden="1"/>
    <col min="2150" max="2155" width="16.109375" style="1274" hidden="1"/>
    <col min="2156" max="2156" width="6.109375" style="1274" hidden="1"/>
    <col min="2157" max="2157" width="3" style="1274" hidden="1"/>
    <col min="2158" max="2397" width="8.6640625" style="1274" hidden="1"/>
    <col min="2398" max="2403" width="14.88671875" style="1274" hidden="1"/>
    <col min="2404" max="2405" width="15.88671875" style="1274" hidden="1"/>
    <col min="2406" max="2411" width="16.109375" style="1274" hidden="1"/>
    <col min="2412" max="2412" width="6.109375" style="1274" hidden="1"/>
    <col min="2413" max="2413" width="3" style="1274" hidden="1"/>
    <col min="2414" max="2653" width="8.6640625" style="1274" hidden="1"/>
    <col min="2654" max="2659" width="14.88671875" style="1274" hidden="1"/>
    <col min="2660" max="2661" width="15.88671875" style="1274" hidden="1"/>
    <col min="2662" max="2667" width="16.109375" style="1274" hidden="1"/>
    <col min="2668" max="2668" width="6.109375" style="1274" hidden="1"/>
    <col min="2669" max="2669" width="3" style="1274" hidden="1"/>
    <col min="2670" max="2909" width="8.6640625" style="1274" hidden="1"/>
    <col min="2910" max="2915" width="14.88671875" style="1274" hidden="1"/>
    <col min="2916" max="2917" width="15.88671875" style="1274" hidden="1"/>
    <col min="2918" max="2923" width="16.109375" style="1274" hidden="1"/>
    <col min="2924" max="2924" width="6.109375" style="1274" hidden="1"/>
    <col min="2925" max="2925" width="3" style="1274" hidden="1"/>
    <col min="2926" max="3165" width="8.6640625" style="1274" hidden="1"/>
    <col min="3166" max="3171" width="14.88671875" style="1274" hidden="1"/>
    <col min="3172" max="3173" width="15.88671875" style="1274" hidden="1"/>
    <col min="3174" max="3179" width="16.109375" style="1274" hidden="1"/>
    <col min="3180" max="3180" width="6.109375" style="1274" hidden="1"/>
    <col min="3181" max="3181" width="3" style="1274" hidden="1"/>
    <col min="3182" max="3421" width="8.6640625" style="1274" hidden="1"/>
    <col min="3422" max="3427" width="14.88671875" style="1274" hidden="1"/>
    <col min="3428" max="3429" width="15.88671875" style="1274" hidden="1"/>
    <col min="3430" max="3435" width="16.109375" style="1274" hidden="1"/>
    <col min="3436" max="3436" width="6.109375" style="1274" hidden="1"/>
    <col min="3437" max="3437" width="3" style="1274" hidden="1"/>
    <col min="3438" max="3677" width="8.6640625" style="1274" hidden="1"/>
    <col min="3678" max="3683" width="14.88671875" style="1274" hidden="1"/>
    <col min="3684" max="3685" width="15.88671875" style="1274" hidden="1"/>
    <col min="3686" max="3691" width="16.109375" style="1274" hidden="1"/>
    <col min="3692" max="3692" width="6.109375" style="1274" hidden="1"/>
    <col min="3693" max="3693" width="3" style="1274" hidden="1"/>
    <col min="3694" max="3933" width="8.6640625" style="1274" hidden="1"/>
    <col min="3934" max="3939" width="14.88671875" style="1274" hidden="1"/>
    <col min="3940" max="3941" width="15.88671875" style="1274" hidden="1"/>
    <col min="3942" max="3947" width="16.109375" style="1274" hidden="1"/>
    <col min="3948" max="3948" width="6.109375" style="1274" hidden="1"/>
    <col min="3949" max="3949" width="3" style="1274" hidden="1"/>
    <col min="3950" max="4189" width="8.6640625" style="1274" hidden="1"/>
    <col min="4190" max="4195" width="14.88671875" style="1274" hidden="1"/>
    <col min="4196" max="4197" width="15.88671875" style="1274" hidden="1"/>
    <col min="4198" max="4203" width="16.109375" style="1274" hidden="1"/>
    <col min="4204" max="4204" width="6.109375" style="1274" hidden="1"/>
    <col min="4205" max="4205" width="3" style="1274" hidden="1"/>
    <col min="4206" max="4445" width="8.6640625" style="1274" hidden="1"/>
    <col min="4446" max="4451" width="14.88671875" style="1274" hidden="1"/>
    <col min="4452" max="4453" width="15.88671875" style="1274" hidden="1"/>
    <col min="4454" max="4459" width="16.109375" style="1274" hidden="1"/>
    <col min="4460" max="4460" width="6.109375" style="1274" hidden="1"/>
    <col min="4461" max="4461" width="3" style="1274" hidden="1"/>
    <col min="4462" max="4701" width="8.6640625" style="1274" hidden="1"/>
    <col min="4702" max="4707" width="14.88671875" style="1274" hidden="1"/>
    <col min="4708" max="4709" width="15.88671875" style="1274" hidden="1"/>
    <col min="4710" max="4715" width="16.109375" style="1274" hidden="1"/>
    <col min="4716" max="4716" width="6.109375" style="1274" hidden="1"/>
    <col min="4717" max="4717" width="3" style="1274" hidden="1"/>
    <col min="4718" max="4957" width="8.6640625" style="1274" hidden="1"/>
    <col min="4958" max="4963" width="14.88671875" style="1274" hidden="1"/>
    <col min="4964" max="4965" width="15.88671875" style="1274" hidden="1"/>
    <col min="4966" max="4971" width="16.109375" style="1274" hidden="1"/>
    <col min="4972" max="4972" width="6.109375" style="1274" hidden="1"/>
    <col min="4973" max="4973" width="3" style="1274" hidden="1"/>
    <col min="4974" max="5213" width="8.6640625" style="1274" hidden="1"/>
    <col min="5214" max="5219" width="14.88671875" style="1274" hidden="1"/>
    <col min="5220" max="5221" width="15.88671875" style="1274" hidden="1"/>
    <col min="5222" max="5227" width="16.109375" style="1274" hidden="1"/>
    <col min="5228" max="5228" width="6.109375" style="1274" hidden="1"/>
    <col min="5229" max="5229" width="3" style="1274" hidden="1"/>
    <col min="5230" max="5469" width="8.6640625" style="1274" hidden="1"/>
    <col min="5470" max="5475" width="14.88671875" style="1274" hidden="1"/>
    <col min="5476" max="5477" width="15.88671875" style="1274" hidden="1"/>
    <col min="5478" max="5483" width="16.109375" style="1274" hidden="1"/>
    <col min="5484" max="5484" width="6.109375" style="1274" hidden="1"/>
    <col min="5485" max="5485" width="3" style="1274" hidden="1"/>
    <col min="5486" max="5725" width="8.6640625" style="1274" hidden="1"/>
    <col min="5726" max="5731" width="14.88671875" style="1274" hidden="1"/>
    <col min="5732" max="5733" width="15.88671875" style="1274" hidden="1"/>
    <col min="5734" max="5739" width="16.109375" style="1274" hidden="1"/>
    <col min="5740" max="5740" width="6.109375" style="1274" hidden="1"/>
    <col min="5741" max="5741" width="3" style="1274" hidden="1"/>
    <col min="5742" max="5981" width="8.6640625" style="1274" hidden="1"/>
    <col min="5982" max="5987" width="14.88671875" style="1274" hidden="1"/>
    <col min="5988" max="5989" width="15.88671875" style="1274" hidden="1"/>
    <col min="5990" max="5995" width="16.109375" style="1274" hidden="1"/>
    <col min="5996" max="5996" width="6.109375" style="1274" hidden="1"/>
    <col min="5997" max="5997" width="3" style="1274" hidden="1"/>
    <col min="5998" max="6237" width="8.6640625" style="1274" hidden="1"/>
    <col min="6238" max="6243" width="14.88671875" style="1274" hidden="1"/>
    <col min="6244" max="6245" width="15.88671875" style="1274" hidden="1"/>
    <col min="6246" max="6251" width="16.109375" style="1274" hidden="1"/>
    <col min="6252" max="6252" width="6.109375" style="1274" hidden="1"/>
    <col min="6253" max="6253" width="3" style="1274" hidden="1"/>
    <col min="6254" max="6493" width="8.6640625" style="1274" hidden="1"/>
    <col min="6494" max="6499" width="14.88671875" style="1274" hidden="1"/>
    <col min="6500" max="6501" width="15.88671875" style="1274" hidden="1"/>
    <col min="6502" max="6507" width="16.109375" style="1274" hidden="1"/>
    <col min="6508" max="6508" width="6.109375" style="1274" hidden="1"/>
    <col min="6509" max="6509" width="3" style="1274" hidden="1"/>
    <col min="6510" max="6749" width="8.6640625" style="1274" hidden="1"/>
    <col min="6750" max="6755" width="14.88671875" style="1274" hidden="1"/>
    <col min="6756" max="6757" width="15.88671875" style="1274" hidden="1"/>
    <col min="6758" max="6763" width="16.109375" style="1274" hidden="1"/>
    <col min="6764" max="6764" width="6.109375" style="1274" hidden="1"/>
    <col min="6765" max="6765" width="3" style="1274" hidden="1"/>
    <col min="6766" max="7005" width="8.6640625" style="1274" hidden="1"/>
    <col min="7006" max="7011" width="14.88671875" style="1274" hidden="1"/>
    <col min="7012" max="7013" width="15.88671875" style="1274" hidden="1"/>
    <col min="7014" max="7019" width="16.109375" style="1274" hidden="1"/>
    <col min="7020" max="7020" width="6.109375" style="1274" hidden="1"/>
    <col min="7021" max="7021" width="3" style="1274" hidden="1"/>
    <col min="7022" max="7261" width="8.6640625" style="1274" hidden="1"/>
    <col min="7262" max="7267" width="14.88671875" style="1274" hidden="1"/>
    <col min="7268" max="7269" width="15.88671875" style="1274" hidden="1"/>
    <col min="7270" max="7275" width="16.109375" style="1274" hidden="1"/>
    <col min="7276" max="7276" width="6.109375" style="1274" hidden="1"/>
    <col min="7277" max="7277" width="3" style="1274" hidden="1"/>
    <col min="7278" max="7517" width="8.6640625" style="1274" hidden="1"/>
    <col min="7518" max="7523" width="14.88671875" style="1274" hidden="1"/>
    <col min="7524" max="7525" width="15.88671875" style="1274" hidden="1"/>
    <col min="7526" max="7531" width="16.109375" style="1274" hidden="1"/>
    <col min="7532" max="7532" width="6.109375" style="1274" hidden="1"/>
    <col min="7533" max="7533" width="3" style="1274" hidden="1"/>
    <col min="7534" max="7773" width="8.6640625" style="1274" hidden="1"/>
    <col min="7774" max="7779" width="14.88671875" style="1274" hidden="1"/>
    <col min="7780" max="7781" width="15.88671875" style="1274" hidden="1"/>
    <col min="7782" max="7787" width="16.109375" style="1274" hidden="1"/>
    <col min="7788" max="7788" width="6.109375" style="1274" hidden="1"/>
    <col min="7789" max="7789" width="3" style="1274" hidden="1"/>
    <col min="7790" max="8029" width="8.6640625" style="1274" hidden="1"/>
    <col min="8030" max="8035" width="14.88671875" style="1274" hidden="1"/>
    <col min="8036" max="8037" width="15.88671875" style="1274" hidden="1"/>
    <col min="8038" max="8043" width="16.109375" style="1274" hidden="1"/>
    <col min="8044" max="8044" width="6.109375" style="1274" hidden="1"/>
    <col min="8045" max="8045" width="3" style="1274" hidden="1"/>
    <col min="8046" max="8285" width="8.6640625" style="1274" hidden="1"/>
    <col min="8286" max="8291" width="14.88671875" style="1274" hidden="1"/>
    <col min="8292" max="8293" width="15.88671875" style="1274" hidden="1"/>
    <col min="8294" max="8299" width="16.109375" style="1274" hidden="1"/>
    <col min="8300" max="8300" width="6.109375" style="1274" hidden="1"/>
    <col min="8301" max="8301" width="3" style="1274" hidden="1"/>
    <col min="8302" max="8541" width="8.6640625" style="1274" hidden="1"/>
    <col min="8542" max="8547" width="14.88671875" style="1274" hidden="1"/>
    <col min="8548" max="8549" width="15.88671875" style="1274" hidden="1"/>
    <col min="8550" max="8555" width="16.109375" style="1274" hidden="1"/>
    <col min="8556" max="8556" width="6.109375" style="1274" hidden="1"/>
    <col min="8557" max="8557" width="3" style="1274" hidden="1"/>
    <col min="8558" max="8797" width="8.6640625" style="1274" hidden="1"/>
    <col min="8798" max="8803" width="14.88671875" style="1274" hidden="1"/>
    <col min="8804" max="8805" width="15.88671875" style="1274" hidden="1"/>
    <col min="8806" max="8811" width="16.109375" style="1274" hidden="1"/>
    <col min="8812" max="8812" width="6.109375" style="1274" hidden="1"/>
    <col min="8813" max="8813" width="3" style="1274" hidden="1"/>
    <col min="8814" max="9053" width="8.6640625" style="1274" hidden="1"/>
    <col min="9054" max="9059" width="14.88671875" style="1274" hidden="1"/>
    <col min="9060" max="9061" width="15.88671875" style="1274" hidden="1"/>
    <col min="9062" max="9067" width="16.109375" style="1274" hidden="1"/>
    <col min="9068" max="9068" width="6.109375" style="1274" hidden="1"/>
    <col min="9069" max="9069" width="3" style="1274" hidden="1"/>
    <col min="9070" max="9309" width="8.6640625" style="1274" hidden="1"/>
    <col min="9310" max="9315" width="14.88671875" style="1274" hidden="1"/>
    <col min="9316" max="9317" width="15.88671875" style="1274" hidden="1"/>
    <col min="9318" max="9323" width="16.109375" style="1274" hidden="1"/>
    <col min="9324" max="9324" width="6.109375" style="1274" hidden="1"/>
    <col min="9325" max="9325" width="3" style="1274" hidden="1"/>
    <col min="9326" max="9565" width="8.6640625" style="1274" hidden="1"/>
    <col min="9566" max="9571" width="14.88671875" style="1274" hidden="1"/>
    <col min="9572" max="9573" width="15.88671875" style="1274" hidden="1"/>
    <col min="9574" max="9579" width="16.109375" style="1274" hidden="1"/>
    <col min="9580" max="9580" width="6.109375" style="1274" hidden="1"/>
    <col min="9581" max="9581" width="3" style="1274" hidden="1"/>
    <col min="9582" max="9821" width="8.6640625" style="1274" hidden="1"/>
    <col min="9822" max="9827" width="14.88671875" style="1274" hidden="1"/>
    <col min="9828" max="9829" width="15.88671875" style="1274" hidden="1"/>
    <col min="9830" max="9835" width="16.109375" style="1274" hidden="1"/>
    <col min="9836" max="9836" width="6.109375" style="1274" hidden="1"/>
    <col min="9837" max="9837" width="3" style="1274" hidden="1"/>
    <col min="9838" max="10077" width="8.6640625" style="1274" hidden="1"/>
    <col min="10078" max="10083" width="14.88671875" style="1274" hidden="1"/>
    <col min="10084" max="10085" width="15.88671875" style="1274" hidden="1"/>
    <col min="10086" max="10091" width="16.109375" style="1274" hidden="1"/>
    <col min="10092" max="10092" width="6.109375" style="1274" hidden="1"/>
    <col min="10093" max="10093" width="3" style="1274" hidden="1"/>
    <col min="10094" max="10333" width="8.6640625" style="1274" hidden="1"/>
    <col min="10334" max="10339" width="14.88671875" style="1274" hidden="1"/>
    <col min="10340" max="10341" width="15.88671875" style="1274" hidden="1"/>
    <col min="10342" max="10347" width="16.109375" style="1274" hidden="1"/>
    <col min="10348" max="10348" width="6.109375" style="1274" hidden="1"/>
    <col min="10349" max="10349" width="3" style="1274" hidden="1"/>
    <col min="10350" max="10589" width="8.6640625" style="1274" hidden="1"/>
    <col min="10590" max="10595" width="14.88671875" style="1274" hidden="1"/>
    <col min="10596" max="10597" width="15.88671875" style="1274" hidden="1"/>
    <col min="10598" max="10603" width="16.109375" style="1274" hidden="1"/>
    <col min="10604" max="10604" width="6.109375" style="1274" hidden="1"/>
    <col min="10605" max="10605" width="3" style="1274" hidden="1"/>
    <col min="10606" max="10845" width="8.6640625" style="1274" hidden="1"/>
    <col min="10846" max="10851" width="14.88671875" style="1274" hidden="1"/>
    <col min="10852" max="10853" width="15.88671875" style="1274" hidden="1"/>
    <col min="10854" max="10859" width="16.109375" style="1274" hidden="1"/>
    <col min="10860" max="10860" width="6.109375" style="1274" hidden="1"/>
    <col min="10861" max="10861" width="3" style="1274" hidden="1"/>
    <col min="10862" max="11101" width="8.6640625" style="1274" hidden="1"/>
    <col min="11102" max="11107" width="14.88671875" style="1274" hidden="1"/>
    <col min="11108" max="11109" width="15.88671875" style="1274" hidden="1"/>
    <col min="11110" max="11115" width="16.109375" style="1274" hidden="1"/>
    <col min="11116" max="11116" width="6.109375" style="1274" hidden="1"/>
    <col min="11117" max="11117" width="3" style="1274" hidden="1"/>
    <col min="11118" max="11357" width="8.6640625" style="1274" hidden="1"/>
    <col min="11358" max="11363" width="14.88671875" style="1274" hidden="1"/>
    <col min="11364" max="11365" width="15.88671875" style="1274" hidden="1"/>
    <col min="11366" max="11371" width="16.109375" style="1274" hidden="1"/>
    <col min="11372" max="11372" width="6.109375" style="1274" hidden="1"/>
    <col min="11373" max="11373" width="3" style="1274" hidden="1"/>
    <col min="11374" max="11613" width="8.6640625" style="1274" hidden="1"/>
    <col min="11614" max="11619" width="14.88671875" style="1274" hidden="1"/>
    <col min="11620" max="11621" width="15.88671875" style="1274" hidden="1"/>
    <col min="11622" max="11627" width="16.109375" style="1274" hidden="1"/>
    <col min="11628" max="11628" width="6.109375" style="1274" hidden="1"/>
    <col min="11629" max="11629" width="3" style="1274" hidden="1"/>
    <col min="11630" max="11869" width="8.6640625" style="1274" hidden="1"/>
    <col min="11870" max="11875" width="14.88671875" style="1274" hidden="1"/>
    <col min="11876" max="11877" width="15.88671875" style="1274" hidden="1"/>
    <col min="11878" max="11883" width="16.109375" style="1274" hidden="1"/>
    <col min="11884" max="11884" width="6.109375" style="1274" hidden="1"/>
    <col min="11885" max="11885" width="3" style="1274" hidden="1"/>
    <col min="11886" max="12125" width="8.6640625" style="1274" hidden="1"/>
    <col min="12126" max="12131" width="14.88671875" style="1274" hidden="1"/>
    <col min="12132" max="12133" width="15.88671875" style="1274" hidden="1"/>
    <col min="12134" max="12139" width="16.109375" style="1274" hidden="1"/>
    <col min="12140" max="12140" width="6.109375" style="1274" hidden="1"/>
    <col min="12141" max="12141" width="3" style="1274" hidden="1"/>
    <col min="12142" max="12381" width="8.6640625" style="1274" hidden="1"/>
    <col min="12382" max="12387" width="14.88671875" style="1274" hidden="1"/>
    <col min="12388" max="12389" width="15.88671875" style="1274" hidden="1"/>
    <col min="12390" max="12395" width="16.109375" style="1274" hidden="1"/>
    <col min="12396" max="12396" width="6.109375" style="1274" hidden="1"/>
    <col min="12397" max="12397" width="3" style="1274" hidden="1"/>
    <col min="12398" max="12637" width="8.6640625" style="1274" hidden="1"/>
    <col min="12638" max="12643" width="14.88671875" style="1274" hidden="1"/>
    <col min="12644" max="12645" width="15.88671875" style="1274" hidden="1"/>
    <col min="12646" max="12651" width="16.109375" style="1274" hidden="1"/>
    <col min="12652" max="12652" width="6.109375" style="1274" hidden="1"/>
    <col min="12653" max="12653" width="3" style="1274" hidden="1"/>
    <col min="12654" max="12893" width="8.6640625" style="1274" hidden="1"/>
    <col min="12894" max="12899" width="14.88671875" style="1274" hidden="1"/>
    <col min="12900" max="12901" width="15.88671875" style="1274" hidden="1"/>
    <col min="12902" max="12907" width="16.109375" style="1274" hidden="1"/>
    <col min="12908" max="12908" width="6.109375" style="1274" hidden="1"/>
    <col min="12909" max="12909" width="3" style="1274" hidden="1"/>
    <col min="12910" max="13149" width="8.6640625" style="1274" hidden="1"/>
    <col min="13150" max="13155" width="14.88671875" style="1274" hidden="1"/>
    <col min="13156" max="13157" width="15.88671875" style="1274" hidden="1"/>
    <col min="13158" max="13163" width="16.109375" style="1274" hidden="1"/>
    <col min="13164" max="13164" width="6.109375" style="1274" hidden="1"/>
    <col min="13165" max="13165" width="3" style="1274" hidden="1"/>
    <col min="13166" max="13405" width="8.6640625" style="1274" hidden="1"/>
    <col min="13406" max="13411" width="14.88671875" style="1274" hidden="1"/>
    <col min="13412" max="13413" width="15.88671875" style="1274" hidden="1"/>
    <col min="13414" max="13419" width="16.109375" style="1274" hidden="1"/>
    <col min="13420" max="13420" width="6.109375" style="1274" hidden="1"/>
    <col min="13421" max="13421" width="3" style="1274" hidden="1"/>
    <col min="13422" max="13661" width="8.6640625" style="1274" hidden="1"/>
    <col min="13662" max="13667" width="14.88671875" style="1274" hidden="1"/>
    <col min="13668" max="13669" width="15.88671875" style="1274" hidden="1"/>
    <col min="13670" max="13675" width="16.109375" style="1274" hidden="1"/>
    <col min="13676" max="13676" width="6.109375" style="1274" hidden="1"/>
    <col min="13677" max="13677" width="3" style="1274" hidden="1"/>
    <col min="13678" max="13917" width="8.6640625" style="1274" hidden="1"/>
    <col min="13918" max="13923" width="14.88671875" style="1274" hidden="1"/>
    <col min="13924" max="13925" width="15.88671875" style="1274" hidden="1"/>
    <col min="13926" max="13931" width="16.109375" style="1274" hidden="1"/>
    <col min="13932" max="13932" width="6.109375" style="1274" hidden="1"/>
    <col min="13933" max="13933" width="3" style="1274" hidden="1"/>
    <col min="13934" max="14173" width="8.6640625" style="1274" hidden="1"/>
    <col min="14174" max="14179" width="14.88671875" style="1274" hidden="1"/>
    <col min="14180" max="14181" width="15.88671875" style="1274" hidden="1"/>
    <col min="14182" max="14187" width="16.109375" style="1274" hidden="1"/>
    <col min="14188" max="14188" width="6.109375" style="1274" hidden="1"/>
    <col min="14189" max="14189" width="3" style="1274" hidden="1"/>
    <col min="14190" max="14429" width="8.6640625" style="1274" hidden="1"/>
    <col min="14430" max="14435" width="14.88671875" style="1274" hidden="1"/>
    <col min="14436" max="14437" width="15.88671875" style="1274" hidden="1"/>
    <col min="14438" max="14443" width="16.109375" style="1274" hidden="1"/>
    <col min="14444" max="14444" width="6.109375" style="1274" hidden="1"/>
    <col min="14445" max="14445" width="3" style="1274" hidden="1"/>
    <col min="14446" max="14685" width="8.6640625" style="1274" hidden="1"/>
    <col min="14686" max="14691" width="14.88671875" style="1274" hidden="1"/>
    <col min="14692" max="14693" width="15.88671875" style="1274" hidden="1"/>
    <col min="14694" max="14699" width="16.109375" style="1274" hidden="1"/>
    <col min="14700" max="14700" width="6.109375" style="1274" hidden="1"/>
    <col min="14701" max="14701" width="3" style="1274" hidden="1"/>
    <col min="14702" max="14941" width="8.6640625" style="1274" hidden="1"/>
    <col min="14942" max="14947" width="14.88671875" style="1274" hidden="1"/>
    <col min="14948" max="14949" width="15.88671875" style="1274" hidden="1"/>
    <col min="14950" max="14955" width="16.109375" style="1274" hidden="1"/>
    <col min="14956" max="14956" width="6.109375" style="1274" hidden="1"/>
    <col min="14957" max="14957" width="3" style="1274" hidden="1"/>
    <col min="14958" max="15197" width="8.6640625" style="1274" hidden="1"/>
    <col min="15198" max="15203" width="14.88671875" style="1274" hidden="1"/>
    <col min="15204" max="15205" width="15.88671875" style="1274" hidden="1"/>
    <col min="15206" max="15211" width="16.109375" style="1274" hidden="1"/>
    <col min="15212" max="15212" width="6.109375" style="1274" hidden="1"/>
    <col min="15213" max="15213" width="3" style="1274" hidden="1"/>
    <col min="15214" max="15453" width="8.6640625" style="1274" hidden="1"/>
    <col min="15454" max="15459" width="14.88671875" style="1274" hidden="1"/>
    <col min="15460" max="15461" width="15.88671875" style="1274" hidden="1"/>
    <col min="15462" max="15467" width="16.109375" style="1274" hidden="1"/>
    <col min="15468" max="15468" width="6.109375" style="1274" hidden="1"/>
    <col min="15469" max="15469" width="3" style="1274" hidden="1"/>
    <col min="15470" max="15709" width="8.6640625" style="1274" hidden="1"/>
    <col min="15710" max="15715" width="14.88671875" style="1274" hidden="1"/>
    <col min="15716" max="15717" width="15.88671875" style="1274" hidden="1"/>
    <col min="15718" max="15723" width="16.109375" style="1274" hidden="1"/>
    <col min="15724" max="15724" width="6.109375" style="1274" hidden="1"/>
    <col min="15725" max="15725" width="3" style="1274" hidden="1"/>
    <col min="15726" max="15965" width="8.6640625" style="1274" hidden="1"/>
    <col min="15966" max="15971" width="14.88671875" style="1274" hidden="1"/>
    <col min="15972" max="15973" width="15.88671875" style="1274" hidden="1"/>
    <col min="15974" max="15979" width="16.109375" style="1274" hidden="1"/>
    <col min="15980" max="15980" width="6.109375" style="1274" hidden="1"/>
    <col min="15981" max="15981" width="3" style="1274" hidden="1"/>
    <col min="15982" max="16221" width="8.6640625" style="1274" hidden="1"/>
    <col min="16222" max="16227" width="14.88671875" style="1274" hidden="1"/>
    <col min="16228" max="16229" width="15.88671875" style="1274" hidden="1"/>
    <col min="16230" max="16235" width="16.109375" style="1274" hidden="1"/>
    <col min="16236" max="16236" width="6.109375" style="1274" hidden="1"/>
    <col min="16237" max="16237" width="3" style="1274" hidden="1"/>
    <col min="16238" max="16384" width="8.6640625" style="1274" hidden="1"/>
  </cols>
  <sheetData>
    <row r="1" spans="1:143" ht="42.75" customHeight="1" x14ac:dyDescent="0.2">
      <c r="A1" s="1272"/>
      <c r="B1" s="1273"/>
      <c r="DD1" s="1274"/>
      <c r="DE1" s="1274"/>
    </row>
    <row r="2" spans="1:143" ht="25.5" customHeight="1" x14ac:dyDescent="0.2">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2">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ht="13.2" x14ac:dyDescent="0.2">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ht="13.2" x14ac:dyDescent="0.2">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ht="13.2" x14ac:dyDescent="0.2">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4"/>
      <c r="DE19" s="1274"/>
    </row>
    <row r="20" spans="1:351" ht="13.2" x14ac:dyDescent="0.2">
      <c r="DD20" s="1274"/>
      <c r="DE20" s="1274"/>
    </row>
    <row r="21" spans="1:351" ht="16.2" x14ac:dyDescent="0.2">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6.2" x14ac:dyDescent="0.2">
      <c r="B22" s="1281"/>
      <c r="MM22" s="1280"/>
    </row>
    <row r="23" spans="1:351" ht="13.2" x14ac:dyDescent="0.2">
      <c r="B23" s="1281"/>
    </row>
    <row r="24" spans="1:351" ht="13.2" x14ac:dyDescent="0.2">
      <c r="B24" s="1281"/>
    </row>
    <row r="25" spans="1:351" ht="13.2" x14ac:dyDescent="0.2">
      <c r="B25" s="1281"/>
    </row>
    <row r="26" spans="1:351" ht="13.2" x14ac:dyDescent="0.2">
      <c r="B26" s="1281"/>
    </row>
    <row r="27" spans="1:351" ht="13.2" x14ac:dyDescent="0.2">
      <c r="B27" s="1281"/>
    </row>
    <row r="28" spans="1:351" ht="13.2" x14ac:dyDescent="0.2">
      <c r="B28" s="1281"/>
    </row>
    <row r="29" spans="1:351" ht="13.2" x14ac:dyDescent="0.2">
      <c r="B29" s="1281"/>
    </row>
    <row r="30" spans="1:351" ht="13.2" x14ac:dyDescent="0.2">
      <c r="B30" s="1281"/>
    </row>
    <row r="31" spans="1:351" ht="13.2" x14ac:dyDescent="0.2">
      <c r="B31" s="1281"/>
    </row>
    <row r="32" spans="1:351" ht="13.2" x14ac:dyDescent="0.2">
      <c r="B32" s="1281"/>
    </row>
    <row r="33" spans="2:109" ht="13.2" x14ac:dyDescent="0.2">
      <c r="B33" s="1281"/>
    </row>
    <row r="34" spans="2:109" ht="13.2" x14ac:dyDescent="0.2">
      <c r="B34" s="1281"/>
    </row>
    <row r="35" spans="2:109" ht="13.2" x14ac:dyDescent="0.2">
      <c r="B35" s="1281"/>
    </row>
    <row r="36" spans="2:109" ht="13.2" x14ac:dyDescent="0.2">
      <c r="B36" s="1281"/>
    </row>
    <row r="37" spans="2:109" ht="13.2" x14ac:dyDescent="0.2">
      <c r="B37" s="1281"/>
    </row>
    <row r="38" spans="2:109" ht="13.2" x14ac:dyDescent="0.2">
      <c r="B38" s="1281"/>
    </row>
    <row r="39" spans="2:109" ht="13.2" x14ac:dyDescent="0.2">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ht="13.2" x14ac:dyDescent="0.2">
      <c r="B40" s="1286"/>
      <c r="DD40" s="1286"/>
      <c r="DE40" s="1274"/>
    </row>
    <row r="41" spans="2:109" ht="16.2" x14ac:dyDescent="0.2">
      <c r="B41" s="1287" t="s">
        <v>592</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ht="13.2" x14ac:dyDescent="0.2">
      <c r="B42" s="1281"/>
      <c r="G42" s="1288"/>
      <c r="I42" s="1289"/>
      <c r="J42" s="1289"/>
      <c r="K42" s="1289"/>
      <c r="AM42" s="1288"/>
      <c r="AN42" s="1288" t="s">
        <v>593</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2">
      <c r="B43" s="1281"/>
      <c r="AN43" s="1290" t="s">
        <v>594</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ht="13.2" x14ac:dyDescent="0.2">
      <c r="B49" s="1281"/>
      <c r="AN49" s="1274" t="s">
        <v>595</v>
      </c>
    </row>
    <row r="50" spans="1:109" ht="13.2" x14ac:dyDescent="0.2">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559</v>
      </c>
      <c r="BQ50" s="1306"/>
      <c r="BR50" s="1306"/>
      <c r="BS50" s="1306"/>
      <c r="BT50" s="1306"/>
      <c r="BU50" s="1306"/>
      <c r="BV50" s="1306"/>
      <c r="BW50" s="1306"/>
      <c r="BX50" s="1306" t="s">
        <v>560</v>
      </c>
      <c r="BY50" s="1306"/>
      <c r="BZ50" s="1306"/>
      <c r="CA50" s="1306"/>
      <c r="CB50" s="1306"/>
      <c r="CC50" s="1306"/>
      <c r="CD50" s="1306"/>
      <c r="CE50" s="1306"/>
      <c r="CF50" s="1306" t="s">
        <v>561</v>
      </c>
      <c r="CG50" s="1306"/>
      <c r="CH50" s="1306"/>
      <c r="CI50" s="1306"/>
      <c r="CJ50" s="1306"/>
      <c r="CK50" s="1306"/>
      <c r="CL50" s="1306"/>
      <c r="CM50" s="1306"/>
      <c r="CN50" s="1306" t="s">
        <v>562</v>
      </c>
      <c r="CO50" s="1306"/>
      <c r="CP50" s="1306"/>
      <c r="CQ50" s="1306"/>
      <c r="CR50" s="1306"/>
      <c r="CS50" s="1306"/>
      <c r="CT50" s="1306"/>
      <c r="CU50" s="1306"/>
      <c r="CV50" s="1306" t="s">
        <v>563</v>
      </c>
      <c r="CW50" s="1306"/>
      <c r="CX50" s="1306"/>
      <c r="CY50" s="1306"/>
      <c r="CZ50" s="1306"/>
      <c r="DA50" s="1306"/>
      <c r="DB50" s="1306"/>
      <c r="DC50" s="1306"/>
    </row>
    <row r="51" spans="1:109" ht="13.5" customHeight="1" x14ac:dyDescent="0.2">
      <c r="B51" s="1281"/>
      <c r="G51" s="1307"/>
      <c r="H51" s="1307"/>
      <c r="I51" s="1308"/>
      <c r="J51" s="1308"/>
      <c r="K51" s="1309"/>
      <c r="L51" s="1309"/>
      <c r="M51" s="1309"/>
      <c r="N51" s="1309"/>
      <c r="AM51" s="1299"/>
      <c r="AN51" s="1310" t="s">
        <v>596</v>
      </c>
      <c r="AO51" s="1310"/>
      <c r="AP51" s="1310"/>
      <c r="AQ51" s="1310"/>
      <c r="AR51" s="1310"/>
      <c r="AS51" s="1310"/>
      <c r="AT51" s="1310"/>
      <c r="AU51" s="1310"/>
      <c r="AV51" s="1310"/>
      <c r="AW51" s="1310"/>
      <c r="AX51" s="1310"/>
      <c r="AY51" s="1310"/>
      <c r="AZ51" s="1310"/>
      <c r="BA51" s="1310"/>
      <c r="BB51" s="1310" t="s">
        <v>597</v>
      </c>
      <c r="BC51" s="1310"/>
      <c r="BD51" s="1310"/>
      <c r="BE51" s="1310"/>
      <c r="BF51" s="1310"/>
      <c r="BG51" s="1310"/>
      <c r="BH51" s="1310"/>
      <c r="BI51" s="1310"/>
      <c r="BJ51" s="1310"/>
      <c r="BK51" s="1310"/>
      <c r="BL51" s="1310"/>
      <c r="BM51" s="1310"/>
      <c r="BN51" s="1310"/>
      <c r="BO51" s="1310"/>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11">
        <v>48.1</v>
      </c>
      <c r="BQ53" s="1311"/>
      <c r="BR53" s="1311"/>
      <c r="BS53" s="1311"/>
      <c r="BT53" s="1311"/>
      <c r="BU53" s="1311"/>
      <c r="BV53" s="1311"/>
      <c r="BW53" s="1311"/>
      <c r="BX53" s="1311">
        <v>49.1</v>
      </c>
      <c r="BY53" s="1311"/>
      <c r="BZ53" s="1311"/>
      <c r="CA53" s="1311"/>
      <c r="CB53" s="1311"/>
      <c r="CC53" s="1311"/>
      <c r="CD53" s="1311"/>
      <c r="CE53" s="1311"/>
      <c r="CF53" s="1311">
        <v>49.4</v>
      </c>
      <c r="CG53" s="1311"/>
      <c r="CH53" s="1311"/>
      <c r="CI53" s="1311"/>
      <c r="CJ53" s="1311"/>
      <c r="CK53" s="1311"/>
      <c r="CL53" s="1311"/>
      <c r="CM53" s="1311"/>
      <c r="CN53" s="1311">
        <v>51.1</v>
      </c>
      <c r="CO53" s="1311"/>
      <c r="CP53" s="1311"/>
      <c r="CQ53" s="1311"/>
      <c r="CR53" s="1311"/>
      <c r="CS53" s="1311"/>
      <c r="CT53" s="1311"/>
      <c r="CU53" s="1311"/>
      <c r="CV53" s="1311">
        <v>51.8</v>
      </c>
      <c r="CW53" s="1311"/>
      <c r="CX53" s="1311"/>
      <c r="CY53" s="1311"/>
      <c r="CZ53" s="1311"/>
      <c r="DA53" s="1311"/>
      <c r="DB53" s="1311"/>
      <c r="DC53" s="1311"/>
    </row>
    <row r="54" spans="1:109" ht="13.2" x14ac:dyDescent="0.2">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1289"/>
      <c r="B55" s="1281"/>
      <c r="G55" s="1300"/>
      <c r="H55" s="1300"/>
      <c r="I55" s="1300"/>
      <c r="J55" s="1300"/>
      <c r="K55" s="1309"/>
      <c r="L55" s="1309"/>
      <c r="M55" s="1309"/>
      <c r="N55" s="1309"/>
      <c r="AN55" s="1306" t="s">
        <v>599</v>
      </c>
      <c r="AO55" s="1306"/>
      <c r="AP55" s="1306"/>
      <c r="AQ55" s="1306"/>
      <c r="AR55" s="1306"/>
      <c r="AS55" s="1306"/>
      <c r="AT55" s="1306"/>
      <c r="AU55" s="1306"/>
      <c r="AV55" s="1306"/>
      <c r="AW55" s="1306"/>
      <c r="AX55" s="1306"/>
      <c r="AY55" s="1306"/>
      <c r="AZ55" s="1306"/>
      <c r="BA55" s="1306"/>
      <c r="BB55" s="1310" t="s">
        <v>597</v>
      </c>
      <c r="BC55" s="1310"/>
      <c r="BD55" s="1310"/>
      <c r="BE55" s="1310"/>
      <c r="BF55" s="1310"/>
      <c r="BG55" s="1310"/>
      <c r="BH55" s="1310"/>
      <c r="BI55" s="1310"/>
      <c r="BJ55" s="1310"/>
      <c r="BK55" s="1310"/>
      <c r="BL55" s="1310"/>
      <c r="BM55" s="1310"/>
      <c r="BN55" s="1310"/>
      <c r="BO55" s="1310"/>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ht="13.2" x14ac:dyDescent="0.2">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598</v>
      </c>
      <c r="BC57" s="1310"/>
      <c r="BD57" s="1310"/>
      <c r="BE57" s="1310"/>
      <c r="BF57" s="1310"/>
      <c r="BG57" s="1310"/>
      <c r="BH57" s="1310"/>
      <c r="BI57" s="1310"/>
      <c r="BJ57" s="1310"/>
      <c r="BK57" s="1310"/>
      <c r="BL57" s="1310"/>
      <c r="BM57" s="1310"/>
      <c r="BN57" s="1310"/>
      <c r="BO57" s="1310"/>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1314"/>
      <c r="DE57" s="1312"/>
    </row>
    <row r="58" spans="1:109" s="1289" customFormat="1" ht="13.2" x14ac:dyDescent="0.2">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ht="13.2" x14ac:dyDescent="0.2">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ht="13.2" x14ac:dyDescent="0.2">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ht="13.2" x14ac:dyDescent="0.2">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ht="13.2" x14ac:dyDescent="0.2">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6.2" x14ac:dyDescent="0.2">
      <c r="B63" s="1320" t="s">
        <v>600</v>
      </c>
    </row>
    <row r="64" spans="1:109" ht="13.2" x14ac:dyDescent="0.2">
      <c r="B64" s="1281"/>
      <c r="G64" s="1288"/>
      <c r="I64" s="1321"/>
      <c r="J64" s="1321"/>
      <c r="K64" s="1321"/>
      <c r="L64" s="1321"/>
      <c r="M64" s="1321"/>
      <c r="N64" s="1322"/>
      <c r="AM64" s="1288"/>
      <c r="AN64" s="1288" t="s">
        <v>593</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ht="13.2" x14ac:dyDescent="0.2">
      <c r="B65" s="1281"/>
      <c r="AN65" s="1290" t="s">
        <v>601</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ht="13.2" x14ac:dyDescent="0.2">
      <c r="B71" s="1281"/>
      <c r="G71" s="1326"/>
      <c r="I71" s="1327"/>
      <c r="J71" s="1324"/>
      <c r="K71" s="1324"/>
      <c r="L71" s="1325"/>
      <c r="M71" s="1324"/>
      <c r="N71" s="1325"/>
      <c r="AM71" s="1326"/>
      <c r="AN71" s="1274" t="s">
        <v>595</v>
      </c>
    </row>
    <row r="72" spans="2:107" ht="13.2" x14ac:dyDescent="0.2">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559</v>
      </c>
      <c r="BQ72" s="1306"/>
      <c r="BR72" s="1306"/>
      <c r="BS72" s="1306"/>
      <c r="BT72" s="1306"/>
      <c r="BU72" s="1306"/>
      <c r="BV72" s="1306"/>
      <c r="BW72" s="1306"/>
      <c r="BX72" s="1306" t="s">
        <v>560</v>
      </c>
      <c r="BY72" s="1306"/>
      <c r="BZ72" s="1306"/>
      <c r="CA72" s="1306"/>
      <c r="CB72" s="1306"/>
      <c r="CC72" s="1306"/>
      <c r="CD72" s="1306"/>
      <c r="CE72" s="1306"/>
      <c r="CF72" s="1306" t="s">
        <v>561</v>
      </c>
      <c r="CG72" s="1306"/>
      <c r="CH72" s="1306"/>
      <c r="CI72" s="1306"/>
      <c r="CJ72" s="1306"/>
      <c r="CK72" s="1306"/>
      <c r="CL72" s="1306"/>
      <c r="CM72" s="1306"/>
      <c r="CN72" s="1306" t="s">
        <v>562</v>
      </c>
      <c r="CO72" s="1306"/>
      <c r="CP72" s="1306"/>
      <c r="CQ72" s="1306"/>
      <c r="CR72" s="1306"/>
      <c r="CS72" s="1306"/>
      <c r="CT72" s="1306"/>
      <c r="CU72" s="1306"/>
      <c r="CV72" s="1306" t="s">
        <v>563</v>
      </c>
      <c r="CW72" s="1306"/>
      <c r="CX72" s="1306"/>
      <c r="CY72" s="1306"/>
      <c r="CZ72" s="1306"/>
      <c r="DA72" s="1306"/>
      <c r="DB72" s="1306"/>
      <c r="DC72" s="1306"/>
    </row>
    <row r="73" spans="2:107" ht="13.2" x14ac:dyDescent="0.2">
      <c r="B73" s="1281"/>
      <c r="G73" s="1307"/>
      <c r="H73" s="1307"/>
      <c r="I73" s="1307"/>
      <c r="J73" s="1307"/>
      <c r="K73" s="1328"/>
      <c r="L73" s="1328"/>
      <c r="M73" s="1328"/>
      <c r="N73" s="1328"/>
      <c r="AM73" s="1299"/>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602</v>
      </c>
      <c r="BC75" s="1310"/>
      <c r="BD75" s="1310"/>
      <c r="BE75" s="1310"/>
      <c r="BF75" s="1310"/>
      <c r="BG75" s="1310"/>
      <c r="BH75" s="1310"/>
      <c r="BI75" s="1310"/>
      <c r="BJ75" s="1310"/>
      <c r="BK75" s="1310"/>
      <c r="BL75" s="1310"/>
      <c r="BM75" s="1310"/>
      <c r="BN75" s="1310"/>
      <c r="BO75" s="1310"/>
      <c r="BP75" s="1311">
        <v>6.4</v>
      </c>
      <c r="BQ75" s="1311"/>
      <c r="BR75" s="1311"/>
      <c r="BS75" s="1311"/>
      <c r="BT75" s="1311"/>
      <c r="BU75" s="1311"/>
      <c r="BV75" s="1311"/>
      <c r="BW75" s="1311"/>
      <c r="BX75" s="1311">
        <v>6.6</v>
      </c>
      <c r="BY75" s="1311"/>
      <c r="BZ75" s="1311"/>
      <c r="CA75" s="1311"/>
      <c r="CB75" s="1311"/>
      <c r="CC75" s="1311"/>
      <c r="CD75" s="1311"/>
      <c r="CE75" s="1311"/>
      <c r="CF75" s="1311">
        <v>7.1</v>
      </c>
      <c r="CG75" s="1311"/>
      <c r="CH75" s="1311"/>
      <c r="CI75" s="1311"/>
      <c r="CJ75" s="1311"/>
      <c r="CK75" s="1311"/>
      <c r="CL75" s="1311"/>
      <c r="CM75" s="1311"/>
      <c r="CN75" s="1311">
        <v>8.8000000000000007</v>
      </c>
      <c r="CO75" s="1311"/>
      <c r="CP75" s="1311"/>
      <c r="CQ75" s="1311"/>
      <c r="CR75" s="1311"/>
      <c r="CS75" s="1311"/>
      <c r="CT75" s="1311"/>
      <c r="CU75" s="1311"/>
      <c r="CV75" s="1311">
        <v>9.5</v>
      </c>
      <c r="CW75" s="1311"/>
      <c r="CX75" s="1311"/>
      <c r="CY75" s="1311"/>
      <c r="CZ75" s="1311"/>
      <c r="DA75" s="1311"/>
      <c r="DB75" s="1311"/>
      <c r="DC75" s="1311"/>
    </row>
    <row r="76" spans="2:107" ht="13.2" x14ac:dyDescent="0.2">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1281"/>
      <c r="G77" s="1300"/>
      <c r="H77" s="1300"/>
      <c r="I77" s="1300"/>
      <c r="J77" s="1300"/>
      <c r="K77" s="1328"/>
      <c r="L77" s="1328"/>
      <c r="M77" s="1328"/>
      <c r="N77" s="1328"/>
      <c r="AN77" s="1306" t="s">
        <v>599</v>
      </c>
      <c r="AO77" s="1306"/>
      <c r="AP77" s="1306"/>
      <c r="AQ77" s="1306"/>
      <c r="AR77" s="1306"/>
      <c r="AS77" s="1306"/>
      <c r="AT77" s="1306"/>
      <c r="AU77" s="1306"/>
      <c r="AV77" s="1306"/>
      <c r="AW77" s="1306"/>
      <c r="AX77" s="1306"/>
      <c r="AY77" s="1306"/>
      <c r="AZ77" s="1306"/>
      <c r="BA77" s="1306"/>
      <c r="BB77" s="1310" t="s">
        <v>597</v>
      </c>
      <c r="BC77" s="1310"/>
      <c r="BD77" s="1310"/>
      <c r="BE77" s="1310"/>
      <c r="BF77" s="1310"/>
      <c r="BG77" s="1310"/>
      <c r="BH77" s="1310"/>
      <c r="BI77" s="1310"/>
      <c r="BJ77" s="1310"/>
      <c r="BK77" s="1310"/>
      <c r="BL77" s="1310"/>
      <c r="BM77" s="1310"/>
      <c r="BN77" s="1310"/>
      <c r="BO77" s="1310"/>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602</v>
      </c>
      <c r="BC79" s="1310"/>
      <c r="BD79" s="1310"/>
      <c r="BE79" s="1310"/>
      <c r="BF79" s="1310"/>
      <c r="BG79" s="1310"/>
      <c r="BH79" s="1310"/>
      <c r="BI79" s="1310"/>
      <c r="BJ79" s="1310"/>
      <c r="BK79" s="1310"/>
      <c r="BL79" s="1310"/>
      <c r="BM79" s="1310"/>
      <c r="BN79" s="1310"/>
      <c r="BO79" s="1310"/>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ht="13.2" x14ac:dyDescent="0.2">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1281"/>
    </row>
    <row r="82" spans="2:109" ht="16.2" x14ac:dyDescent="0.2">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3.2" x14ac:dyDescent="0.2">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ht="13.2" x14ac:dyDescent="0.2">
      <c r="DD84" s="1274"/>
      <c r="DE84" s="1274"/>
    </row>
    <row r="85" spans="2:109" ht="13.2" x14ac:dyDescent="0.2">
      <c r="DD85" s="1274"/>
      <c r="DE85" s="1274"/>
    </row>
    <row r="86" spans="2:109" ht="13.2" hidden="1" x14ac:dyDescent="0.2">
      <c r="DD86" s="1274"/>
      <c r="DE86" s="1274"/>
    </row>
    <row r="87" spans="2:109" ht="13.2" hidden="1" x14ac:dyDescent="0.2">
      <c r="K87" s="1331"/>
      <c r="AQ87" s="1331"/>
      <c r="BC87" s="1331"/>
      <c r="BO87" s="1331"/>
      <c r="CA87" s="1331"/>
      <c r="CM87" s="1331"/>
      <c r="CY87" s="1331"/>
      <c r="DD87" s="1274"/>
      <c r="DE87" s="1274"/>
    </row>
    <row r="88" spans="2:109" ht="13.2" hidden="1" x14ac:dyDescent="0.2">
      <c r="DD88" s="1274"/>
      <c r="DE88" s="1274"/>
    </row>
    <row r="89" spans="2:109" ht="13.2" hidden="1" x14ac:dyDescent="0.2">
      <c r="DD89" s="1274"/>
      <c r="DE89" s="1274"/>
    </row>
    <row r="90" spans="2:109" ht="13.2" hidden="1" x14ac:dyDescent="0.2">
      <c r="DD90" s="1274"/>
      <c r="DE90" s="1274"/>
    </row>
    <row r="91" spans="2:109" ht="13.2" hidden="1" x14ac:dyDescent="0.2">
      <c r="DD91" s="1274"/>
      <c r="DE91" s="1274"/>
    </row>
    <row r="92" spans="2:109" ht="13.5" hidden="1" customHeight="1" x14ac:dyDescent="0.2">
      <c r="DD92" s="1274"/>
      <c r="DE92" s="1274"/>
    </row>
    <row r="93" spans="2:109" ht="13.5" hidden="1" customHeight="1" x14ac:dyDescent="0.2">
      <c r="DD93" s="1274"/>
      <c r="DE93" s="1274"/>
    </row>
    <row r="94" spans="2:109" ht="13.5" hidden="1" customHeight="1" x14ac:dyDescent="0.2">
      <c r="DD94" s="1274"/>
      <c r="DE94" s="1274"/>
    </row>
    <row r="95" spans="2:109" ht="13.5" hidden="1" customHeight="1" x14ac:dyDescent="0.2">
      <c r="DD95" s="1274"/>
      <c r="DE95" s="1274"/>
    </row>
    <row r="96" spans="2:109" ht="13.5" hidden="1" customHeight="1" x14ac:dyDescent="0.2">
      <c r="DD96" s="1274"/>
      <c r="DE96" s="1274"/>
    </row>
    <row r="97" s="1274" customFormat="1" ht="13.5" hidden="1" customHeight="1" x14ac:dyDescent="0.2"/>
    <row r="98" s="1274" customFormat="1" ht="13.5" hidden="1" customHeight="1" x14ac:dyDescent="0.2"/>
    <row r="99" s="1274" customFormat="1" ht="13.5" hidden="1" customHeight="1" x14ac:dyDescent="0.2"/>
    <row r="100" s="1274" customFormat="1" ht="13.5" hidden="1" customHeight="1" x14ac:dyDescent="0.2"/>
    <row r="101" s="1274" customFormat="1" ht="13.5" hidden="1" customHeight="1" x14ac:dyDescent="0.2"/>
    <row r="102" s="1274" customFormat="1" ht="13.5" hidden="1" customHeight="1" x14ac:dyDescent="0.2"/>
    <row r="103" s="1274" customFormat="1" ht="13.5" hidden="1" customHeight="1" x14ac:dyDescent="0.2"/>
    <row r="104" s="1274" customFormat="1" ht="13.5" hidden="1" customHeight="1" x14ac:dyDescent="0.2"/>
    <row r="105" s="1274" customFormat="1" ht="13.5" hidden="1" customHeight="1" x14ac:dyDescent="0.2"/>
    <row r="106" s="1274" customFormat="1" ht="13.5" hidden="1" customHeight="1" x14ac:dyDescent="0.2"/>
    <row r="107" s="1274" customFormat="1" ht="13.5" hidden="1" customHeight="1" x14ac:dyDescent="0.2"/>
    <row r="108" s="1274" customFormat="1" ht="13.5" hidden="1" customHeight="1" x14ac:dyDescent="0.2"/>
    <row r="109" s="1274" customFormat="1" ht="13.5" hidden="1" customHeight="1" x14ac:dyDescent="0.2"/>
    <row r="110" s="1274" customFormat="1" ht="13.5" hidden="1" customHeight="1" x14ac:dyDescent="0.2"/>
    <row r="111" s="1274" customFormat="1" ht="13.5" hidden="1" customHeight="1" x14ac:dyDescent="0.2"/>
    <row r="112" s="1274" customFormat="1" ht="13.5" hidden="1" customHeight="1" x14ac:dyDescent="0.2"/>
    <row r="113" s="1274" customFormat="1" ht="13.5" hidden="1" customHeight="1" x14ac:dyDescent="0.2"/>
    <row r="114" s="1274" customFormat="1" ht="13.5" hidden="1" customHeight="1" x14ac:dyDescent="0.2"/>
    <row r="115" s="1274" customFormat="1" ht="13.5" hidden="1" customHeight="1" x14ac:dyDescent="0.2"/>
    <row r="116" s="1274" customFormat="1" ht="13.5" hidden="1" customHeight="1" x14ac:dyDescent="0.2"/>
    <row r="117" s="1274" customFormat="1" ht="13.5" hidden="1" customHeight="1" x14ac:dyDescent="0.2"/>
    <row r="118" s="1274" customFormat="1" ht="13.5" hidden="1" customHeight="1" x14ac:dyDescent="0.2"/>
    <row r="119" s="1274" customFormat="1" ht="13.5" hidden="1" customHeight="1" x14ac:dyDescent="0.2"/>
    <row r="120" s="1274" customFormat="1" ht="13.5" hidden="1" customHeight="1" x14ac:dyDescent="0.2"/>
    <row r="121" s="1274" customFormat="1" ht="13.5" hidden="1" customHeight="1" x14ac:dyDescent="0.2"/>
    <row r="122" s="1274" customFormat="1" ht="13.5" hidden="1" customHeight="1" x14ac:dyDescent="0.2"/>
    <row r="123" s="1274" customFormat="1" ht="13.5" hidden="1" customHeight="1" x14ac:dyDescent="0.2"/>
    <row r="124" s="1274" customFormat="1" ht="13.5" hidden="1" customHeight="1" x14ac:dyDescent="0.2"/>
    <row r="125" s="1274" customFormat="1" ht="13.5" hidden="1" customHeight="1" x14ac:dyDescent="0.2"/>
    <row r="126" s="1274" customFormat="1" ht="13.5" hidden="1" customHeight="1" x14ac:dyDescent="0.2"/>
    <row r="127" s="1274" customFormat="1" ht="13.5" hidden="1" customHeight="1" x14ac:dyDescent="0.2"/>
    <row r="128" s="1274" customFormat="1" ht="13.5" hidden="1" customHeight="1" x14ac:dyDescent="0.2"/>
    <row r="129" s="1274" customFormat="1" ht="13.5" hidden="1" customHeight="1" x14ac:dyDescent="0.2"/>
    <row r="130" s="1274" customFormat="1" ht="13.5" hidden="1" customHeight="1" x14ac:dyDescent="0.2"/>
    <row r="131" s="1274" customFormat="1" ht="13.5" hidden="1" customHeight="1" x14ac:dyDescent="0.2"/>
    <row r="132" s="1274" customFormat="1" ht="13.5" hidden="1" customHeight="1" x14ac:dyDescent="0.2"/>
    <row r="133" s="1274" customFormat="1" ht="13.5" hidden="1" customHeight="1" x14ac:dyDescent="0.2"/>
    <row r="134" s="1274" customFormat="1" ht="13.5" hidden="1" customHeight="1" x14ac:dyDescent="0.2"/>
    <row r="135" s="1274" customFormat="1" ht="13.5" hidden="1" customHeight="1" x14ac:dyDescent="0.2"/>
    <row r="136" s="1274" customFormat="1" ht="13.5" hidden="1" customHeight="1" x14ac:dyDescent="0.2"/>
    <row r="137" s="1274" customFormat="1" ht="13.5" hidden="1" customHeight="1" x14ac:dyDescent="0.2"/>
    <row r="138" s="1274" customFormat="1" ht="13.5" hidden="1" customHeight="1" x14ac:dyDescent="0.2"/>
    <row r="139" s="1274" customFormat="1" ht="13.5" hidden="1" customHeight="1" x14ac:dyDescent="0.2"/>
    <row r="140" s="1274" customFormat="1" ht="13.5" hidden="1" customHeight="1" x14ac:dyDescent="0.2"/>
    <row r="141" s="1274" customFormat="1" ht="13.5" hidden="1" customHeight="1" x14ac:dyDescent="0.2"/>
    <row r="142" s="1274" customFormat="1" ht="13.5" hidden="1" customHeight="1" x14ac:dyDescent="0.2"/>
    <row r="143" s="1274" customFormat="1" ht="13.5" hidden="1" customHeight="1" x14ac:dyDescent="0.2"/>
    <row r="144" s="1274" customFormat="1" ht="13.5" hidden="1" customHeight="1" x14ac:dyDescent="0.2"/>
    <row r="145" s="1274" customFormat="1" ht="13.5" hidden="1" customHeight="1" x14ac:dyDescent="0.2"/>
    <row r="146" s="1274" customFormat="1" ht="13.5" hidden="1" customHeight="1" x14ac:dyDescent="0.2"/>
    <row r="147" s="1274" customFormat="1" ht="13.5" hidden="1" customHeight="1" x14ac:dyDescent="0.2"/>
    <row r="148" s="1274" customFormat="1" ht="13.5" hidden="1" customHeight="1" x14ac:dyDescent="0.2"/>
    <row r="149" s="1274" customFormat="1" ht="13.5" hidden="1" customHeight="1" x14ac:dyDescent="0.2"/>
    <row r="150" s="1274" customFormat="1" ht="13.5" hidden="1" customHeight="1" x14ac:dyDescent="0.2"/>
    <row r="151" s="1274" customFormat="1" ht="13.5" hidden="1" customHeight="1" x14ac:dyDescent="0.2"/>
    <row r="152" s="1274" customFormat="1" ht="13.5" hidden="1" customHeight="1" x14ac:dyDescent="0.2"/>
    <row r="153" s="1274" customFormat="1" ht="13.5" hidden="1" customHeight="1" x14ac:dyDescent="0.2"/>
    <row r="154" s="1274" customFormat="1" ht="13.5" hidden="1" customHeight="1" x14ac:dyDescent="0.2"/>
    <row r="155" s="1274" customFormat="1" ht="13.5" hidden="1" customHeight="1" x14ac:dyDescent="0.2"/>
    <row r="156" s="1274" customFormat="1" ht="13.5" hidden="1" customHeight="1" x14ac:dyDescent="0.2"/>
    <row r="157" s="1274" customFormat="1" ht="13.5" hidden="1" customHeight="1" x14ac:dyDescent="0.2"/>
    <row r="158" s="1274" customFormat="1" ht="13.5" hidden="1" customHeight="1" x14ac:dyDescent="0.2"/>
    <row r="159" s="1274" customFormat="1" ht="13.5" hidden="1" customHeight="1" x14ac:dyDescent="0.2"/>
    <row r="160" s="1274" customFormat="1" ht="13.5" hidden="1" customHeight="1" x14ac:dyDescent="0.2"/>
  </sheetData>
  <sheetProtection algorithmName="SHA-512" hashValue="5i04fqd3bDhM6uozjTMTsliNVeBpL9O8tcWGnxhv2umvGKuPHC52aaDb76y0thTz5oLYRjoJRZo8Moc10SQB/Q==" saltValue="/OSE3gzk3q/M6mvVoB2S0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6DE0D-E377-44FB-9A90-250D3AACA4B7}">
  <sheetPr>
    <pageSetUpPr fitToPage="1"/>
  </sheetPr>
  <dimension ref="A1:DR125"/>
  <sheetViews>
    <sheetView showGridLines="0" topLeftCell="A66" zoomScale="70" zoomScaleNormal="70" zoomScaleSheetLayoutView="70" workbookViewId="0">
      <selection activeCell="BI32" sqref="BI32"/>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506</v>
      </c>
    </row>
  </sheetData>
  <sheetProtection algorithmName="SHA-512" hashValue="Fg8ow87VTigIi2oYLWUN0pROTI01amfPOh1qfD+L9OfELKeVK2pb6iQqHW84E9Nx0Rif/eNKk/ATOA1ixenmRA==" saltValue="l4qfoNq0Ma6aAQQpiTxs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506DF-9C63-4FE7-ACEB-4D62CEA041B5}">
  <sheetPr>
    <pageSetUpPr fitToPage="1"/>
  </sheetPr>
  <dimension ref="A1:DR125"/>
  <sheetViews>
    <sheetView showGridLines="0" tabSelected="1" topLeftCell="A51"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506</v>
      </c>
    </row>
  </sheetData>
  <sheetProtection algorithmName="SHA-512" hashValue="phKvCbTBAeOMW1DZ01kqhCDOH0uvGom8uOIupqpm1bIaLPh0qSbi03+YsrF/wtiKZjLnp6no/JFA9Ec0vguXWA==" saltValue="ccucS3knmx5f+XJVjpM/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556</v>
      </c>
      <c r="G2" s="156"/>
      <c r="H2" s="157"/>
    </row>
    <row r="3" spans="1:8" x14ac:dyDescent="0.2">
      <c r="A3" s="153" t="s">
        <v>549</v>
      </c>
      <c r="B3" s="158"/>
      <c r="C3" s="159"/>
      <c r="D3" s="160">
        <v>581229</v>
      </c>
      <c r="E3" s="161"/>
      <c r="F3" s="162">
        <v>291945</v>
      </c>
      <c r="G3" s="163"/>
      <c r="H3" s="164"/>
    </row>
    <row r="4" spans="1:8" x14ac:dyDescent="0.2">
      <c r="A4" s="165"/>
      <c r="B4" s="166"/>
      <c r="C4" s="167"/>
      <c r="D4" s="168">
        <v>51404</v>
      </c>
      <c r="E4" s="169"/>
      <c r="F4" s="170">
        <v>127651</v>
      </c>
      <c r="G4" s="171"/>
      <c r="H4" s="172"/>
    </row>
    <row r="5" spans="1:8" x14ac:dyDescent="0.2">
      <c r="A5" s="153" t="s">
        <v>551</v>
      </c>
      <c r="B5" s="158"/>
      <c r="C5" s="159"/>
      <c r="D5" s="160">
        <v>318275</v>
      </c>
      <c r="E5" s="161"/>
      <c r="F5" s="162">
        <v>291173</v>
      </c>
      <c r="G5" s="163"/>
      <c r="H5" s="164"/>
    </row>
    <row r="6" spans="1:8" x14ac:dyDescent="0.2">
      <c r="A6" s="165"/>
      <c r="B6" s="166"/>
      <c r="C6" s="167"/>
      <c r="D6" s="168">
        <v>111007</v>
      </c>
      <c r="E6" s="169"/>
      <c r="F6" s="170">
        <v>119071</v>
      </c>
      <c r="G6" s="171"/>
      <c r="H6" s="172"/>
    </row>
    <row r="7" spans="1:8" x14ac:dyDescent="0.2">
      <c r="A7" s="153" t="s">
        <v>552</v>
      </c>
      <c r="B7" s="158"/>
      <c r="C7" s="159"/>
      <c r="D7" s="160">
        <v>752007</v>
      </c>
      <c r="E7" s="161"/>
      <c r="F7" s="162">
        <v>271581</v>
      </c>
      <c r="G7" s="163"/>
      <c r="H7" s="164"/>
    </row>
    <row r="8" spans="1:8" x14ac:dyDescent="0.2">
      <c r="A8" s="165"/>
      <c r="B8" s="166"/>
      <c r="C8" s="167"/>
      <c r="D8" s="168">
        <v>61810</v>
      </c>
      <c r="E8" s="169"/>
      <c r="F8" s="170">
        <v>117844</v>
      </c>
      <c r="G8" s="171"/>
      <c r="H8" s="172"/>
    </row>
    <row r="9" spans="1:8" x14ac:dyDescent="0.2">
      <c r="A9" s="153" t="s">
        <v>553</v>
      </c>
      <c r="B9" s="158"/>
      <c r="C9" s="159"/>
      <c r="D9" s="160">
        <v>257691</v>
      </c>
      <c r="E9" s="161"/>
      <c r="F9" s="162">
        <v>268375</v>
      </c>
      <c r="G9" s="163"/>
      <c r="H9" s="164"/>
    </row>
    <row r="10" spans="1:8" x14ac:dyDescent="0.2">
      <c r="A10" s="165"/>
      <c r="B10" s="166"/>
      <c r="C10" s="167"/>
      <c r="D10" s="168">
        <v>12870</v>
      </c>
      <c r="E10" s="169"/>
      <c r="F10" s="170">
        <v>119602</v>
      </c>
      <c r="G10" s="171"/>
      <c r="H10" s="172"/>
    </row>
    <row r="11" spans="1:8" x14ac:dyDescent="0.2">
      <c r="A11" s="153" t="s">
        <v>554</v>
      </c>
      <c r="B11" s="158"/>
      <c r="C11" s="159"/>
      <c r="D11" s="160">
        <v>390890</v>
      </c>
      <c r="E11" s="161"/>
      <c r="F11" s="162">
        <v>301035</v>
      </c>
      <c r="G11" s="163"/>
      <c r="H11" s="164"/>
    </row>
    <row r="12" spans="1:8" x14ac:dyDescent="0.2">
      <c r="A12" s="165"/>
      <c r="B12" s="166"/>
      <c r="C12" s="173"/>
      <c r="D12" s="168">
        <v>176568</v>
      </c>
      <c r="E12" s="169"/>
      <c r="F12" s="170">
        <v>154376</v>
      </c>
      <c r="G12" s="171"/>
      <c r="H12" s="172"/>
    </row>
    <row r="13" spans="1:8" x14ac:dyDescent="0.2">
      <c r="A13" s="153"/>
      <c r="B13" s="158"/>
      <c r="C13" s="174"/>
      <c r="D13" s="175">
        <v>460018</v>
      </c>
      <c r="E13" s="176"/>
      <c r="F13" s="177">
        <v>284822</v>
      </c>
      <c r="G13" s="178"/>
      <c r="H13" s="164"/>
    </row>
    <row r="14" spans="1:8" x14ac:dyDescent="0.2">
      <c r="A14" s="165"/>
      <c r="B14" s="166"/>
      <c r="C14" s="167"/>
      <c r="D14" s="168">
        <v>82732</v>
      </c>
      <c r="E14" s="169"/>
      <c r="F14" s="170">
        <v>127709</v>
      </c>
      <c r="G14" s="171"/>
      <c r="H14" s="172"/>
    </row>
    <row r="17" spans="1:11" x14ac:dyDescent="0.2">
      <c r="A17" s="149" t="s">
        <v>53</v>
      </c>
    </row>
    <row r="18" spans="1:11" x14ac:dyDescent="0.2">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2">
      <c r="A19" s="179" t="s">
        <v>54</v>
      </c>
      <c r="B19" s="179">
        <f>ROUND(VALUE(SUBSTITUTE(実質収支比率等に係る経年分析!F$48,"▲","-")),2)</f>
        <v>8.51</v>
      </c>
      <c r="C19" s="179">
        <f>ROUND(VALUE(SUBSTITUTE(実質収支比率等に係る経年分析!G$48,"▲","-")),2)</f>
        <v>11.53</v>
      </c>
      <c r="D19" s="179">
        <f>ROUND(VALUE(SUBSTITUTE(実質収支比率等に係る経年分析!H$48,"▲","-")),2)</f>
        <v>10.48</v>
      </c>
      <c r="E19" s="179">
        <f>ROUND(VALUE(SUBSTITUTE(実質収支比率等に係る経年分析!I$48,"▲","-")),2)</f>
        <v>10.42</v>
      </c>
      <c r="F19" s="179">
        <f>ROUND(VALUE(SUBSTITUTE(実質収支比率等に係る経年分析!J$48,"▲","-")),2)</f>
        <v>7.49</v>
      </c>
    </row>
    <row r="20" spans="1:11" x14ac:dyDescent="0.2">
      <c r="A20" s="179" t="s">
        <v>55</v>
      </c>
      <c r="B20" s="179">
        <f>ROUND(VALUE(SUBSTITUTE(実質収支比率等に係る経年分析!F$47,"▲","-")),2)</f>
        <v>93.51</v>
      </c>
      <c r="C20" s="179">
        <f>ROUND(VALUE(SUBSTITUTE(実質収支比率等に係る経年分析!G$47,"▲","-")),2)</f>
        <v>96.88</v>
      </c>
      <c r="D20" s="179">
        <f>ROUND(VALUE(SUBSTITUTE(実質収支比率等に係る経年分析!H$47,"▲","-")),2)</f>
        <v>105.38</v>
      </c>
      <c r="E20" s="179">
        <f>ROUND(VALUE(SUBSTITUTE(実質収支比率等に係る経年分析!I$47,"▲","-")),2)</f>
        <v>103.03</v>
      </c>
      <c r="F20" s="179">
        <f>ROUND(VALUE(SUBSTITUTE(実質収支比率等に係る経年分析!J$47,"▲","-")),2)</f>
        <v>103.45</v>
      </c>
    </row>
    <row r="21" spans="1:11" x14ac:dyDescent="0.2">
      <c r="A21" s="179" t="s">
        <v>56</v>
      </c>
      <c r="B21" s="179">
        <f>IF(ISNUMBER(VALUE(SUBSTITUTE(実質収支比率等に係る経年分析!F$49,"▲","-"))),ROUND(VALUE(SUBSTITUTE(実質収支比率等に係る経年分析!F$49,"▲","-")),2),NA())</f>
        <v>1.74</v>
      </c>
      <c r="C21" s="179">
        <f>IF(ISNUMBER(VALUE(SUBSTITUTE(実質収支比率等に係る経年分析!G$49,"▲","-"))),ROUND(VALUE(SUBSTITUTE(実質収支比率等に係る経年分析!G$49,"▲","-")),2),NA())</f>
        <v>7.32</v>
      </c>
      <c r="D21" s="179">
        <f>IF(ISNUMBER(VALUE(SUBSTITUTE(実質収支比率等に係る経年分析!H$49,"▲","-"))),ROUND(VALUE(SUBSTITUTE(実質収支比率等に係る経年分析!H$49,"▲","-")),2),NA())</f>
        <v>4.58</v>
      </c>
      <c r="E21" s="179">
        <f>IF(ISNUMBER(VALUE(SUBSTITUTE(実質収支比率等に係る経年分析!I$49,"▲","-"))),ROUND(VALUE(SUBSTITUTE(実質収支比率等に係る経年分析!I$49,"▲","-")),2),NA())</f>
        <v>-1.76</v>
      </c>
      <c r="F21" s="179">
        <f>IF(ISNUMBER(VALUE(SUBSTITUTE(実質収支比率等に係る経年分析!J$49,"▲","-"))),ROUND(VALUE(SUBSTITUTE(実質収支比率等に係る経年分析!J$49,"▲","-")),2),NA())</f>
        <v>1.77</v>
      </c>
    </row>
    <row r="24" spans="1:11" x14ac:dyDescent="0.2">
      <c r="A24" s="149" t="s">
        <v>57</v>
      </c>
    </row>
    <row r="25" spans="1:11" x14ac:dyDescent="0.2">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2">
      <c r="A33" s="180" t="str">
        <f>IF(連結実質赤字比率に係る赤字・黒字の構成分析!C$37="",NA(),連結実質赤字比率に係る赤字・黒字の構成分析!C$37)</f>
        <v>後期高齢者医療保険特別会計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2">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0.18</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0.24</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7.48</v>
      </c>
    </row>
    <row r="39" spans="1:16" x14ac:dyDescent="0.2">
      <c r="A39" s="149" t="s">
        <v>60</v>
      </c>
    </row>
    <row r="40" spans="1:16" x14ac:dyDescent="0.2">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226</v>
      </c>
      <c r="E42" s="181"/>
      <c r="F42" s="181"/>
      <c r="G42" s="181">
        <f>'実質公債費比率（分子）の構造'!L$52</f>
        <v>243</v>
      </c>
      <c r="H42" s="181"/>
      <c r="I42" s="181"/>
      <c r="J42" s="181">
        <f>'実質公債費比率（分子）の構造'!M$52</f>
        <v>236</v>
      </c>
      <c r="K42" s="181"/>
      <c r="L42" s="181"/>
      <c r="M42" s="181">
        <f>'実質公債費比率（分子）の構造'!N$52</f>
        <v>233</v>
      </c>
      <c r="N42" s="181"/>
      <c r="O42" s="181"/>
      <c r="P42" s="181">
        <f>'実質公債費比率（分子）の構造'!O$52</f>
        <v>265</v>
      </c>
    </row>
    <row r="43" spans="1:16" x14ac:dyDescent="0.2">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22</v>
      </c>
      <c r="C45" s="181"/>
      <c r="D45" s="181"/>
      <c r="E45" s="181">
        <f>'実質公債費比率（分子）の構造'!L$49</f>
        <v>24</v>
      </c>
      <c r="F45" s="181"/>
      <c r="G45" s="181"/>
      <c r="H45" s="181">
        <f>'実質公債費比率（分子）の構造'!M$49</f>
        <v>25</v>
      </c>
      <c r="I45" s="181"/>
      <c r="J45" s="181"/>
      <c r="K45" s="181">
        <f>'実質公債費比率（分子）の構造'!N$49</f>
        <v>26</v>
      </c>
      <c r="L45" s="181"/>
      <c r="M45" s="181"/>
      <c r="N45" s="181">
        <f>'実質公債費比率（分子）の構造'!O$49</f>
        <v>17</v>
      </c>
      <c r="O45" s="181"/>
      <c r="P45" s="181"/>
    </row>
    <row r="46" spans="1:16" x14ac:dyDescent="0.2">
      <c r="A46" s="181" t="s">
        <v>67</v>
      </c>
      <c r="B46" s="181">
        <f>'実質公債費比率（分子）の構造'!K$48</f>
        <v>43</v>
      </c>
      <c r="C46" s="181"/>
      <c r="D46" s="181"/>
      <c r="E46" s="181">
        <f>'実質公債費比率（分子）の構造'!L$48</f>
        <v>46</v>
      </c>
      <c r="F46" s="181"/>
      <c r="G46" s="181"/>
      <c r="H46" s="181">
        <f>'実質公債費比率（分子）の構造'!M$48</f>
        <v>40</v>
      </c>
      <c r="I46" s="181"/>
      <c r="J46" s="181"/>
      <c r="K46" s="181">
        <f>'実質公債費比率（分子）の構造'!N$48</f>
        <v>41</v>
      </c>
      <c r="L46" s="181"/>
      <c r="M46" s="181"/>
      <c r="N46" s="181">
        <f>'実質公債費比率（分子）の構造'!O$48</f>
        <v>46</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244</v>
      </c>
      <c r="C49" s="181"/>
      <c r="D49" s="181"/>
      <c r="E49" s="181">
        <f>'実質公債費比率（分子）の構造'!L$45</f>
        <v>264</v>
      </c>
      <c r="F49" s="181"/>
      <c r="G49" s="181"/>
      <c r="H49" s="181">
        <f>'実質公債費比率（分子）の構造'!M$45</f>
        <v>276</v>
      </c>
      <c r="I49" s="181"/>
      <c r="J49" s="181"/>
      <c r="K49" s="181">
        <f>'実質公債費比率（分子）の構造'!N$45</f>
        <v>317</v>
      </c>
      <c r="L49" s="181"/>
      <c r="M49" s="181"/>
      <c r="N49" s="181">
        <f>'実質公債費比率（分子）の構造'!O$45</f>
        <v>318</v>
      </c>
      <c r="O49" s="181"/>
      <c r="P49" s="181"/>
    </row>
    <row r="50" spans="1:16" x14ac:dyDescent="0.2">
      <c r="A50" s="181" t="s">
        <v>71</v>
      </c>
      <c r="B50" s="181" t="e">
        <f>NA()</f>
        <v>#N/A</v>
      </c>
      <c r="C50" s="181">
        <f>IF(ISNUMBER('実質公債費比率（分子）の構造'!K$53),'実質公債費比率（分子）の構造'!K$53,NA())</f>
        <v>83</v>
      </c>
      <c r="D50" s="181" t="e">
        <f>NA()</f>
        <v>#N/A</v>
      </c>
      <c r="E50" s="181" t="e">
        <f>NA()</f>
        <v>#N/A</v>
      </c>
      <c r="F50" s="181">
        <f>IF(ISNUMBER('実質公債費比率（分子）の構造'!L$53),'実質公債費比率（分子）の構造'!L$53,NA())</f>
        <v>91</v>
      </c>
      <c r="G50" s="181" t="e">
        <f>NA()</f>
        <v>#N/A</v>
      </c>
      <c r="H50" s="181" t="e">
        <f>NA()</f>
        <v>#N/A</v>
      </c>
      <c r="I50" s="181">
        <f>IF(ISNUMBER('実質公債費比率（分子）の構造'!M$53),'実質公債費比率（分子）の構造'!M$53,NA())</f>
        <v>105</v>
      </c>
      <c r="J50" s="181" t="e">
        <f>NA()</f>
        <v>#N/A</v>
      </c>
      <c r="K50" s="181" t="e">
        <f>NA()</f>
        <v>#N/A</v>
      </c>
      <c r="L50" s="181">
        <f>IF(ISNUMBER('実質公債費比率（分子）の構造'!N$53),'実質公債費比率（分子）の構造'!N$53,NA())</f>
        <v>151</v>
      </c>
      <c r="M50" s="181" t="e">
        <f>NA()</f>
        <v>#N/A</v>
      </c>
      <c r="N50" s="181" t="e">
        <f>NA()</f>
        <v>#N/A</v>
      </c>
      <c r="O50" s="181">
        <f>IF(ISNUMBER('実質公債費比率（分子）の構造'!O$53),'実質公債費比率（分子）の構造'!O$53,NA())</f>
        <v>116</v>
      </c>
      <c r="P50" s="181" t="e">
        <f>NA()</f>
        <v>#N/A</v>
      </c>
    </row>
    <row r="53" spans="1:16" x14ac:dyDescent="0.2">
      <c r="A53" s="149" t="s">
        <v>72</v>
      </c>
    </row>
    <row r="54" spans="1:16" x14ac:dyDescent="0.2">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2248</v>
      </c>
      <c r="E56" s="180"/>
      <c r="F56" s="180"/>
      <c r="G56" s="180">
        <f>'将来負担比率（分子）の構造'!J$52</f>
        <v>2261</v>
      </c>
      <c r="H56" s="180"/>
      <c r="I56" s="180"/>
      <c r="J56" s="180">
        <f>'将来負担比率（分子）の構造'!K$52</f>
        <v>2369</v>
      </c>
      <c r="K56" s="180"/>
      <c r="L56" s="180"/>
      <c r="M56" s="180">
        <f>'将来負担比率（分子）の構造'!L$52</f>
        <v>2263</v>
      </c>
      <c r="N56" s="180"/>
      <c r="O56" s="180"/>
      <c r="P56" s="180">
        <f>'将来負担比率（分子）の構造'!M$52</f>
        <v>2263</v>
      </c>
    </row>
    <row r="57" spans="1:16" x14ac:dyDescent="0.2">
      <c r="A57" s="180" t="s">
        <v>42</v>
      </c>
      <c r="B57" s="180"/>
      <c r="C57" s="180"/>
      <c r="D57" s="180">
        <f>'将来負担比率（分子）の構造'!I$51</f>
        <v>228</v>
      </c>
      <c r="E57" s="180"/>
      <c r="F57" s="180"/>
      <c r="G57" s="180">
        <f>'将来負担比率（分子）の構造'!J$51</f>
        <v>173</v>
      </c>
      <c r="H57" s="180"/>
      <c r="I57" s="180"/>
      <c r="J57" s="180">
        <f>'将来負担比率（分子）の構造'!K$51</f>
        <v>265</v>
      </c>
      <c r="K57" s="180"/>
      <c r="L57" s="180"/>
      <c r="M57" s="180">
        <f>'将来負担比率（分子）の構造'!L$51</f>
        <v>271</v>
      </c>
      <c r="N57" s="180"/>
      <c r="O57" s="180"/>
      <c r="P57" s="180">
        <f>'将来負担比率（分子）の構造'!M$51</f>
        <v>116</v>
      </c>
    </row>
    <row r="58" spans="1:16" x14ac:dyDescent="0.2">
      <c r="A58" s="180" t="s">
        <v>41</v>
      </c>
      <c r="B58" s="180"/>
      <c r="C58" s="180"/>
      <c r="D58" s="180">
        <f>'将来負担比率（分子）の構造'!I$50</f>
        <v>2688</v>
      </c>
      <c r="E58" s="180"/>
      <c r="F58" s="180"/>
      <c r="G58" s="180">
        <f>'将来負担比率（分子）の構造'!J$50</f>
        <v>2753</v>
      </c>
      <c r="H58" s="180"/>
      <c r="I58" s="180"/>
      <c r="J58" s="180">
        <f>'将来負担比率（分子）の構造'!K$50</f>
        <v>2842</v>
      </c>
      <c r="K58" s="180"/>
      <c r="L58" s="180"/>
      <c r="M58" s="180">
        <f>'将来負担比率（分子）の構造'!L$50</f>
        <v>2719</v>
      </c>
      <c r="N58" s="180"/>
      <c r="O58" s="180"/>
      <c r="P58" s="180">
        <f>'将来負担比率（分子）の構造'!M$50</f>
        <v>2344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128</v>
      </c>
      <c r="C62" s="180"/>
      <c r="D62" s="180"/>
      <c r="E62" s="180">
        <f>'将来負担比率（分子）の構造'!J$45</f>
        <v>91</v>
      </c>
      <c r="F62" s="180"/>
      <c r="G62" s="180"/>
      <c r="H62" s="180">
        <f>'将来負担比率（分子）の構造'!K$45</f>
        <v>97</v>
      </c>
      <c r="I62" s="180"/>
      <c r="J62" s="180"/>
      <c r="K62" s="180">
        <f>'将来負担比率（分子）の構造'!L$45</f>
        <v>311</v>
      </c>
      <c r="L62" s="180"/>
      <c r="M62" s="180"/>
      <c r="N62" s="180" t="str">
        <f>'将来負担比率（分子）の構造'!M$45</f>
        <v>-</v>
      </c>
      <c r="O62" s="180"/>
      <c r="P62" s="180"/>
    </row>
    <row r="63" spans="1:16" x14ac:dyDescent="0.2">
      <c r="A63" s="180" t="s">
        <v>34</v>
      </c>
      <c r="B63" s="180">
        <f>'将来負担比率（分子）の構造'!I$44</f>
        <v>119</v>
      </c>
      <c r="C63" s="180"/>
      <c r="D63" s="180"/>
      <c r="E63" s="180">
        <f>'将来負担比率（分子）の構造'!J$44</f>
        <v>95</v>
      </c>
      <c r="F63" s="180"/>
      <c r="G63" s="180"/>
      <c r="H63" s="180">
        <f>'将来負担比率（分子）の構造'!K$44</f>
        <v>70</v>
      </c>
      <c r="I63" s="180"/>
      <c r="J63" s="180"/>
      <c r="K63" s="180">
        <f>'将来負担比率（分子）の構造'!L$44</f>
        <v>45</v>
      </c>
      <c r="L63" s="180"/>
      <c r="M63" s="180"/>
      <c r="N63" s="180">
        <f>'将来負担比率（分子）の構造'!M$44</f>
        <v>571</v>
      </c>
      <c r="O63" s="180"/>
      <c r="P63" s="180"/>
    </row>
    <row r="64" spans="1:16" x14ac:dyDescent="0.2">
      <c r="A64" s="180" t="s">
        <v>33</v>
      </c>
      <c r="B64" s="180">
        <f>'将来負担比率（分子）の構造'!I$43</f>
        <v>375</v>
      </c>
      <c r="C64" s="180"/>
      <c r="D64" s="180"/>
      <c r="E64" s="180">
        <f>'将来負担比率（分子）の構造'!J$43</f>
        <v>380</v>
      </c>
      <c r="F64" s="180"/>
      <c r="G64" s="180"/>
      <c r="H64" s="180">
        <f>'将来負担比率（分子）の構造'!K$43</f>
        <v>360</v>
      </c>
      <c r="I64" s="180"/>
      <c r="J64" s="180"/>
      <c r="K64" s="180">
        <f>'将来負担比率（分子）の構造'!L$43</f>
        <v>326</v>
      </c>
      <c r="L64" s="180"/>
      <c r="M64" s="180"/>
      <c r="N64" s="180">
        <f>'将来負担比率（分子）の構造'!M$43</f>
        <v>290</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3102</v>
      </c>
      <c r="C66" s="180"/>
      <c r="D66" s="180"/>
      <c r="E66" s="180">
        <f>'将来負担比率（分子）の構造'!J$41</f>
        <v>3147</v>
      </c>
      <c r="F66" s="180"/>
      <c r="G66" s="180"/>
      <c r="H66" s="180">
        <f>'将来負担比率（分子）の構造'!K$41</f>
        <v>3281</v>
      </c>
      <c r="I66" s="180"/>
      <c r="J66" s="180"/>
      <c r="K66" s="180">
        <f>'将来負担比率（分子）の構造'!L$41</f>
        <v>3201</v>
      </c>
      <c r="L66" s="180"/>
      <c r="M66" s="180"/>
      <c r="N66" s="180">
        <f>'将来負担比率（分子）の構造'!M$41</f>
        <v>3240</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H30</v>
      </c>
      <c r="C71" s="183" t="str">
        <f>基金残高に係る経年分析!G54</f>
        <v>R01</v>
      </c>
      <c r="D71" s="183" t="str">
        <f>基金残高に係る経年分析!H54</f>
        <v>R02</v>
      </c>
    </row>
    <row r="72" spans="1:16" x14ac:dyDescent="0.2">
      <c r="A72" s="183" t="s">
        <v>77</v>
      </c>
      <c r="B72" s="184">
        <f>基金残高に係る経年分析!F55</f>
        <v>1579</v>
      </c>
      <c r="C72" s="184">
        <f>基金残高に係る経年分析!G55</f>
        <v>1553</v>
      </c>
      <c r="D72" s="184">
        <f>基金残高に係る経年分析!H55</f>
        <v>1620</v>
      </c>
    </row>
    <row r="73" spans="1:16" x14ac:dyDescent="0.2">
      <c r="A73" s="183" t="s">
        <v>78</v>
      </c>
      <c r="B73" s="184">
        <f>基金残高に係る経年分析!F56</f>
        <v>410</v>
      </c>
      <c r="C73" s="184">
        <f>基金残高に係る経年分析!G56</f>
        <v>410</v>
      </c>
      <c r="D73" s="184">
        <f>基金残高に係る経年分析!H56</f>
        <v>410</v>
      </c>
    </row>
    <row r="74" spans="1:16" x14ac:dyDescent="0.2">
      <c r="A74" s="183" t="s">
        <v>79</v>
      </c>
      <c r="B74" s="184">
        <f>基金残高に係る経年分析!F57</f>
        <v>1043</v>
      </c>
      <c r="C74" s="184">
        <f>基金残高に係る経年分析!G57</f>
        <v>995</v>
      </c>
      <c r="D74" s="184">
        <f>基金残高に係る経年分析!H57</f>
        <v>893</v>
      </c>
    </row>
  </sheetData>
  <sheetProtection algorithmName="SHA-512" hashValue="dWAKXPgLEPZVBk7qs9YlV9hqAd7zsuFoPRvhE1H9AzaEEB9YHWhG+f3JXpzGcQ+Gk83tUB5AZdM5siSPYQjcXQ==" saltValue="Thh4HQopJLBCLGd/7qBN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8" workbookViewId="0"/>
  </sheetViews>
  <sheetFormatPr defaultColWidth="0" defaultRowHeight="11.25" customHeight="1" zeroHeight="1" x14ac:dyDescent="0.2"/>
  <cols>
    <col min="1" max="95" width="1.6640625" style="225" customWidth="1"/>
    <col min="96" max="133" width="1.6640625" style="242"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22" t="s">
        <v>211</v>
      </c>
      <c r="DI1" s="623"/>
      <c r="DJ1" s="623"/>
      <c r="DK1" s="623"/>
      <c r="DL1" s="623"/>
      <c r="DM1" s="623"/>
      <c r="DN1" s="624"/>
      <c r="DO1" s="225"/>
      <c r="DP1" s="622" t="s">
        <v>212</v>
      </c>
      <c r="DQ1" s="623"/>
      <c r="DR1" s="623"/>
      <c r="DS1" s="623"/>
      <c r="DT1" s="623"/>
      <c r="DU1" s="623"/>
      <c r="DV1" s="623"/>
      <c r="DW1" s="623"/>
      <c r="DX1" s="623"/>
      <c r="DY1" s="623"/>
      <c r="DZ1" s="623"/>
      <c r="EA1" s="623"/>
      <c r="EB1" s="623"/>
      <c r="EC1" s="624"/>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5" t="s">
        <v>214</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5" t="s">
        <v>215</v>
      </c>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7"/>
      <c r="CD3" s="628" t="s">
        <v>216</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x14ac:dyDescent="0.2">
      <c r="B4" s="625" t="s">
        <v>1</v>
      </c>
      <c r="C4" s="626"/>
      <c r="D4" s="626"/>
      <c r="E4" s="626"/>
      <c r="F4" s="626"/>
      <c r="G4" s="626"/>
      <c r="H4" s="626"/>
      <c r="I4" s="626"/>
      <c r="J4" s="626"/>
      <c r="K4" s="626"/>
      <c r="L4" s="626"/>
      <c r="M4" s="626"/>
      <c r="N4" s="626"/>
      <c r="O4" s="626"/>
      <c r="P4" s="626"/>
      <c r="Q4" s="627"/>
      <c r="R4" s="625" t="s">
        <v>217</v>
      </c>
      <c r="S4" s="626"/>
      <c r="T4" s="626"/>
      <c r="U4" s="626"/>
      <c r="V4" s="626"/>
      <c r="W4" s="626"/>
      <c r="X4" s="626"/>
      <c r="Y4" s="627"/>
      <c r="Z4" s="625" t="s">
        <v>218</v>
      </c>
      <c r="AA4" s="626"/>
      <c r="AB4" s="626"/>
      <c r="AC4" s="627"/>
      <c r="AD4" s="625" t="s">
        <v>219</v>
      </c>
      <c r="AE4" s="626"/>
      <c r="AF4" s="626"/>
      <c r="AG4" s="626"/>
      <c r="AH4" s="626"/>
      <c r="AI4" s="626"/>
      <c r="AJ4" s="626"/>
      <c r="AK4" s="627"/>
      <c r="AL4" s="625" t="s">
        <v>218</v>
      </c>
      <c r="AM4" s="626"/>
      <c r="AN4" s="626"/>
      <c r="AO4" s="627"/>
      <c r="AP4" s="631" t="s">
        <v>220</v>
      </c>
      <c r="AQ4" s="631"/>
      <c r="AR4" s="631"/>
      <c r="AS4" s="631"/>
      <c r="AT4" s="631"/>
      <c r="AU4" s="631"/>
      <c r="AV4" s="631"/>
      <c r="AW4" s="631"/>
      <c r="AX4" s="631"/>
      <c r="AY4" s="631"/>
      <c r="AZ4" s="631"/>
      <c r="BA4" s="631"/>
      <c r="BB4" s="631"/>
      <c r="BC4" s="631"/>
      <c r="BD4" s="631"/>
      <c r="BE4" s="631"/>
      <c r="BF4" s="631"/>
      <c r="BG4" s="631" t="s">
        <v>221</v>
      </c>
      <c r="BH4" s="631"/>
      <c r="BI4" s="631"/>
      <c r="BJ4" s="631"/>
      <c r="BK4" s="631"/>
      <c r="BL4" s="631"/>
      <c r="BM4" s="631"/>
      <c r="BN4" s="631"/>
      <c r="BO4" s="631" t="s">
        <v>218</v>
      </c>
      <c r="BP4" s="631"/>
      <c r="BQ4" s="631"/>
      <c r="BR4" s="631"/>
      <c r="BS4" s="631" t="s">
        <v>222</v>
      </c>
      <c r="BT4" s="631"/>
      <c r="BU4" s="631"/>
      <c r="BV4" s="631"/>
      <c r="BW4" s="631"/>
      <c r="BX4" s="631"/>
      <c r="BY4" s="631"/>
      <c r="BZ4" s="631"/>
      <c r="CA4" s="631"/>
      <c r="CB4" s="631"/>
      <c r="CD4" s="628" t="s">
        <v>223</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s="229" customFormat="1" ht="11.25" customHeight="1" x14ac:dyDescent="0.2">
      <c r="B5" s="632" t="s">
        <v>224</v>
      </c>
      <c r="C5" s="633"/>
      <c r="D5" s="633"/>
      <c r="E5" s="633"/>
      <c r="F5" s="633"/>
      <c r="G5" s="633"/>
      <c r="H5" s="633"/>
      <c r="I5" s="633"/>
      <c r="J5" s="633"/>
      <c r="K5" s="633"/>
      <c r="L5" s="633"/>
      <c r="M5" s="633"/>
      <c r="N5" s="633"/>
      <c r="O5" s="633"/>
      <c r="P5" s="633"/>
      <c r="Q5" s="634"/>
      <c r="R5" s="635">
        <v>221604</v>
      </c>
      <c r="S5" s="636"/>
      <c r="T5" s="636"/>
      <c r="U5" s="636"/>
      <c r="V5" s="636"/>
      <c r="W5" s="636"/>
      <c r="X5" s="636"/>
      <c r="Y5" s="637"/>
      <c r="Z5" s="638">
        <v>5.8</v>
      </c>
      <c r="AA5" s="638"/>
      <c r="AB5" s="638"/>
      <c r="AC5" s="638"/>
      <c r="AD5" s="639">
        <v>221604</v>
      </c>
      <c r="AE5" s="639"/>
      <c r="AF5" s="639"/>
      <c r="AG5" s="639"/>
      <c r="AH5" s="639"/>
      <c r="AI5" s="639"/>
      <c r="AJ5" s="639"/>
      <c r="AK5" s="639"/>
      <c r="AL5" s="640">
        <v>13.2</v>
      </c>
      <c r="AM5" s="641"/>
      <c r="AN5" s="641"/>
      <c r="AO5" s="642"/>
      <c r="AP5" s="632" t="s">
        <v>225</v>
      </c>
      <c r="AQ5" s="633"/>
      <c r="AR5" s="633"/>
      <c r="AS5" s="633"/>
      <c r="AT5" s="633"/>
      <c r="AU5" s="633"/>
      <c r="AV5" s="633"/>
      <c r="AW5" s="633"/>
      <c r="AX5" s="633"/>
      <c r="AY5" s="633"/>
      <c r="AZ5" s="633"/>
      <c r="BA5" s="633"/>
      <c r="BB5" s="633"/>
      <c r="BC5" s="633"/>
      <c r="BD5" s="633"/>
      <c r="BE5" s="633"/>
      <c r="BF5" s="634"/>
      <c r="BG5" s="646">
        <v>221604</v>
      </c>
      <c r="BH5" s="647"/>
      <c r="BI5" s="647"/>
      <c r="BJ5" s="647"/>
      <c r="BK5" s="647"/>
      <c r="BL5" s="647"/>
      <c r="BM5" s="647"/>
      <c r="BN5" s="648"/>
      <c r="BO5" s="649">
        <v>100</v>
      </c>
      <c r="BP5" s="649"/>
      <c r="BQ5" s="649"/>
      <c r="BR5" s="649"/>
      <c r="BS5" s="650" t="s">
        <v>226</v>
      </c>
      <c r="BT5" s="650"/>
      <c r="BU5" s="650"/>
      <c r="BV5" s="650"/>
      <c r="BW5" s="650"/>
      <c r="BX5" s="650"/>
      <c r="BY5" s="650"/>
      <c r="BZ5" s="650"/>
      <c r="CA5" s="650"/>
      <c r="CB5" s="654"/>
      <c r="CD5" s="628" t="s">
        <v>220</v>
      </c>
      <c r="CE5" s="629"/>
      <c r="CF5" s="629"/>
      <c r="CG5" s="629"/>
      <c r="CH5" s="629"/>
      <c r="CI5" s="629"/>
      <c r="CJ5" s="629"/>
      <c r="CK5" s="629"/>
      <c r="CL5" s="629"/>
      <c r="CM5" s="629"/>
      <c r="CN5" s="629"/>
      <c r="CO5" s="629"/>
      <c r="CP5" s="629"/>
      <c r="CQ5" s="630"/>
      <c r="CR5" s="628" t="s">
        <v>227</v>
      </c>
      <c r="CS5" s="629"/>
      <c r="CT5" s="629"/>
      <c r="CU5" s="629"/>
      <c r="CV5" s="629"/>
      <c r="CW5" s="629"/>
      <c r="CX5" s="629"/>
      <c r="CY5" s="630"/>
      <c r="CZ5" s="628" t="s">
        <v>218</v>
      </c>
      <c r="DA5" s="629"/>
      <c r="DB5" s="629"/>
      <c r="DC5" s="630"/>
      <c r="DD5" s="628" t="s">
        <v>228</v>
      </c>
      <c r="DE5" s="629"/>
      <c r="DF5" s="629"/>
      <c r="DG5" s="629"/>
      <c r="DH5" s="629"/>
      <c r="DI5" s="629"/>
      <c r="DJ5" s="629"/>
      <c r="DK5" s="629"/>
      <c r="DL5" s="629"/>
      <c r="DM5" s="629"/>
      <c r="DN5" s="629"/>
      <c r="DO5" s="629"/>
      <c r="DP5" s="630"/>
      <c r="DQ5" s="628" t="s">
        <v>229</v>
      </c>
      <c r="DR5" s="629"/>
      <c r="DS5" s="629"/>
      <c r="DT5" s="629"/>
      <c r="DU5" s="629"/>
      <c r="DV5" s="629"/>
      <c r="DW5" s="629"/>
      <c r="DX5" s="629"/>
      <c r="DY5" s="629"/>
      <c r="DZ5" s="629"/>
      <c r="EA5" s="629"/>
      <c r="EB5" s="629"/>
      <c r="EC5" s="630"/>
    </row>
    <row r="6" spans="2:143" ht="11.25" customHeight="1" x14ac:dyDescent="0.2">
      <c r="B6" s="643" t="s">
        <v>230</v>
      </c>
      <c r="C6" s="644"/>
      <c r="D6" s="644"/>
      <c r="E6" s="644"/>
      <c r="F6" s="644"/>
      <c r="G6" s="644"/>
      <c r="H6" s="644"/>
      <c r="I6" s="644"/>
      <c r="J6" s="644"/>
      <c r="K6" s="644"/>
      <c r="L6" s="644"/>
      <c r="M6" s="644"/>
      <c r="N6" s="644"/>
      <c r="O6" s="644"/>
      <c r="P6" s="644"/>
      <c r="Q6" s="645"/>
      <c r="R6" s="646">
        <v>13613</v>
      </c>
      <c r="S6" s="647"/>
      <c r="T6" s="647"/>
      <c r="U6" s="647"/>
      <c r="V6" s="647"/>
      <c r="W6" s="647"/>
      <c r="X6" s="647"/>
      <c r="Y6" s="648"/>
      <c r="Z6" s="649">
        <v>0.4</v>
      </c>
      <c r="AA6" s="649"/>
      <c r="AB6" s="649"/>
      <c r="AC6" s="649"/>
      <c r="AD6" s="650">
        <v>13613</v>
      </c>
      <c r="AE6" s="650"/>
      <c r="AF6" s="650"/>
      <c r="AG6" s="650"/>
      <c r="AH6" s="650"/>
      <c r="AI6" s="650"/>
      <c r="AJ6" s="650"/>
      <c r="AK6" s="650"/>
      <c r="AL6" s="651">
        <v>0.8</v>
      </c>
      <c r="AM6" s="652"/>
      <c r="AN6" s="652"/>
      <c r="AO6" s="653"/>
      <c r="AP6" s="643" t="s">
        <v>231</v>
      </c>
      <c r="AQ6" s="644"/>
      <c r="AR6" s="644"/>
      <c r="AS6" s="644"/>
      <c r="AT6" s="644"/>
      <c r="AU6" s="644"/>
      <c r="AV6" s="644"/>
      <c r="AW6" s="644"/>
      <c r="AX6" s="644"/>
      <c r="AY6" s="644"/>
      <c r="AZ6" s="644"/>
      <c r="BA6" s="644"/>
      <c r="BB6" s="644"/>
      <c r="BC6" s="644"/>
      <c r="BD6" s="644"/>
      <c r="BE6" s="644"/>
      <c r="BF6" s="645"/>
      <c r="BG6" s="646">
        <v>221604</v>
      </c>
      <c r="BH6" s="647"/>
      <c r="BI6" s="647"/>
      <c r="BJ6" s="647"/>
      <c r="BK6" s="647"/>
      <c r="BL6" s="647"/>
      <c r="BM6" s="647"/>
      <c r="BN6" s="648"/>
      <c r="BO6" s="649">
        <v>100</v>
      </c>
      <c r="BP6" s="649"/>
      <c r="BQ6" s="649"/>
      <c r="BR6" s="649"/>
      <c r="BS6" s="650" t="s">
        <v>139</v>
      </c>
      <c r="BT6" s="650"/>
      <c r="BU6" s="650"/>
      <c r="BV6" s="650"/>
      <c r="BW6" s="650"/>
      <c r="BX6" s="650"/>
      <c r="BY6" s="650"/>
      <c r="BZ6" s="650"/>
      <c r="CA6" s="650"/>
      <c r="CB6" s="654"/>
      <c r="CD6" s="657" t="s">
        <v>232</v>
      </c>
      <c r="CE6" s="658"/>
      <c r="CF6" s="658"/>
      <c r="CG6" s="658"/>
      <c r="CH6" s="658"/>
      <c r="CI6" s="658"/>
      <c r="CJ6" s="658"/>
      <c r="CK6" s="658"/>
      <c r="CL6" s="658"/>
      <c r="CM6" s="658"/>
      <c r="CN6" s="658"/>
      <c r="CO6" s="658"/>
      <c r="CP6" s="658"/>
      <c r="CQ6" s="659"/>
      <c r="CR6" s="646">
        <v>50845</v>
      </c>
      <c r="CS6" s="647"/>
      <c r="CT6" s="647"/>
      <c r="CU6" s="647"/>
      <c r="CV6" s="647"/>
      <c r="CW6" s="647"/>
      <c r="CX6" s="647"/>
      <c r="CY6" s="648"/>
      <c r="CZ6" s="640">
        <v>1.4</v>
      </c>
      <c r="DA6" s="641"/>
      <c r="DB6" s="641"/>
      <c r="DC6" s="660"/>
      <c r="DD6" s="655" t="s">
        <v>233</v>
      </c>
      <c r="DE6" s="647"/>
      <c r="DF6" s="647"/>
      <c r="DG6" s="647"/>
      <c r="DH6" s="647"/>
      <c r="DI6" s="647"/>
      <c r="DJ6" s="647"/>
      <c r="DK6" s="647"/>
      <c r="DL6" s="647"/>
      <c r="DM6" s="647"/>
      <c r="DN6" s="647"/>
      <c r="DO6" s="647"/>
      <c r="DP6" s="648"/>
      <c r="DQ6" s="655">
        <v>50845</v>
      </c>
      <c r="DR6" s="647"/>
      <c r="DS6" s="647"/>
      <c r="DT6" s="647"/>
      <c r="DU6" s="647"/>
      <c r="DV6" s="647"/>
      <c r="DW6" s="647"/>
      <c r="DX6" s="647"/>
      <c r="DY6" s="647"/>
      <c r="DZ6" s="647"/>
      <c r="EA6" s="647"/>
      <c r="EB6" s="647"/>
      <c r="EC6" s="656"/>
    </row>
    <row r="7" spans="2:143" ht="11.25" customHeight="1" x14ac:dyDescent="0.2">
      <c r="B7" s="643" t="s">
        <v>234</v>
      </c>
      <c r="C7" s="644"/>
      <c r="D7" s="644"/>
      <c r="E7" s="644"/>
      <c r="F7" s="644"/>
      <c r="G7" s="644"/>
      <c r="H7" s="644"/>
      <c r="I7" s="644"/>
      <c r="J7" s="644"/>
      <c r="K7" s="644"/>
      <c r="L7" s="644"/>
      <c r="M7" s="644"/>
      <c r="N7" s="644"/>
      <c r="O7" s="644"/>
      <c r="P7" s="644"/>
      <c r="Q7" s="645"/>
      <c r="R7" s="646">
        <v>73</v>
      </c>
      <c r="S7" s="647"/>
      <c r="T7" s="647"/>
      <c r="U7" s="647"/>
      <c r="V7" s="647"/>
      <c r="W7" s="647"/>
      <c r="X7" s="647"/>
      <c r="Y7" s="648"/>
      <c r="Z7" s="649">
        <v>0</v>
      </c>
      <c r="AA7" s="649"/>
      <c r="AB7" s="649"/>
      <c r="AC7" s="649"/>
      <c r="AD7" s="650">
        <v>73</v>
      </c>
      <c r="AE7" s="650"/>
      <c r="AF7" s="650"/>
      <c r="AG7" s="650"/>
      <c r="AH7" s="650"/>
      <c r="AI7" s="650"/>
      <c r="AJ7" s="650"/>
      <c r="AK7" s="650"/>
      <c r="AL7" s="651">
        <v>0</v>
      </c>
      <c r="AM7" s="652"/>
      <c r="AN7" s="652"/>
      <c r="AO7" s="653"/>
      <c r="AP7" s="643" t="s">
        <v>235</v>
      </c>
      <c r="AQ7" s="644"/>
      <c r="AR7" s="644"/>
      <c r="AS7" s="644"/>
      <c r="AT7" s="644"/>
      <c r="AU7" s="644"/>
      <c r="AV7" s="644"/>
      <c r="AW7" s="644"/>
      <c r="AX7" s="644"/>
      <c r="AY7" s="644"/>
      <c r="AZ7" s="644"/>
      <c r="BA7" s="644"/>
      <c r="BB7" s="644"/>
      <c r="BC7" s="644"/>
      <c r="BD7" s="644"/>
      <c r="BE7" s="644"/>
      <c r="BF7" s="645"/>
      <c r="BG7" s="646">
        <v>55753</v>
      </c>
      <c r="BH7" s="647"/>
      <c r="BI7" s="647"/>
      <c r="BJ7" s="647"/>
      <c r="BK7" s="647"/>
      <c r="BL7" s="647"/>
      <c r="BM7" s="647"/>
      <c r="BN7" s="648"/>
      <c r="BO7" s="649">
        <v>25.2</v>
      </c>
      <c r="BP7" s="649"/>
      <c r="BQ7" s="649"/>
      <c r="BR7" s="649"/>
      <c r="BS7" s="650" t="s">
        <v>226</v>
      </c>
      <c r="BT7" s="650"/>
      <c r="BU7" s="650"/>
      <c r="BV7" s="650"/>
      <c r="BW7" s="650"/>
      <c r="BX7" s="650"/>
      <c r="BY7" s="650"/>
      <c r="BZ7" s="650"/>
      <c r="CA7" s="650"/>
      <c r="CB7" s="654"/>
      <c r="CD7" s="661" t="s">
        <v>236</v>
      </c>
      <c r="CE7" s="662"/>
      <c r="CF7" s="662"/>
      <c r="CG7" s="662"/>
      <c r="CH7" s="662"/>
      <c r="CI7" s="662"/>
      <c r="CJ7" s="662"/>
      <c r="CK7" s="662"/>
      <c r="CL7" s="662"/>
      <c r="CM7" s="662"/>
      <c r="CN7" s="662"/>
      <c r="CO7" s="662"/>
      <c r="CP7" s="662"/>
      <c r="CQ7" s="663"/>
      <c r="CR7" s="646">
        <v>1143375</v>
      </c>
      <c r="CS7" s="647"/>
      <c r="CT7" s="647"/>
      <c r="CU7" s="647"/>
      <c r="CV7" s="647"/>
      <c r="CW7" s="647"/>
      <c r="CX7" s="647"/>
      <c r="CY7" s="648"/>
      <c r="CZ7" s="649">
        <v>30.9</v>
      </c>
      <c r="DA7" s="649"/>
      <c r="DB7" s="649"/>
      <c r="DC7" s="649"/>
      <c r="DD7" s="655">
        <v>227752</v>
      </c>
      <c r="DE7" s="647"/>
      <c r="DF7" s="647"/>
      <c r="DG7" s="647"/>
      <c r="DH7" s="647"/>
      <c r="DI7" s="647"/>
      <c r="DJ7" s="647"/>
      <c r="DK7" s="647"/>
      <c r="DL7" s="647"/>
      <c r="DM7" s="647"/>
      <c r="DN7" s="647"/>
      <c r="DO7" s="647"/>
      <c r="DP7" s="648"/>
      <c r="DQ7" s="655">
        <v>587639</v>
      </c>
      <c r="DR7" s="647"/>
      <c r="DS7" s="647"/>
      <c r="DT7" s="647"/>
      <c r="DU7" s="647"/>
      <c r="DV7" s="647"/>
      <c r="DW7" s="647"/>
      <c r="DX7" s="647"/>
      <c r="DY7" s="647"/>
      <c r="DZ7" s="647"/>
      <c r="EA7" s="647"/>
      <c r="EB7" s="647"/>
      <c r="EC7" s="656"/>
    </row>
    <row r="8" spans="2:143" ht="11.25" customHeight="1" x14ac:dyDescent="0.2">
      <c r="B8" s="643" t="s">
        <v>237</v>
      </c>
      <c r="C8" s="644"/>
      <c r="D8" s="644"/>
      <c r="E8" s="644"/>
      <c r="F8" s="644"/>
      <c r="G8" s="644"/>
      <c r="H8" s="644"/>
      <c r="I8" s="644"/>
      <c r="J8" s="644"/>
      <c r="K8" s="644"/>
      <c r="L8" s="644"/>
      <c r="M8" s="644"/>
      <c r="N8" s="644"/>
      <c r="O8" s="644"/>
      <c r="P8" s="644"/>
      <c r="Q8" s="645"/>
      <c r="R8" s="646">
        <v>215</v>
      </c>
      <c r="S8" s="647"/>
      <c r="T8" s="647"/>
      <c r="U8" s="647"/>
      <c r="V8" s="647"/>
      <c r="W8" s="647"/>
      <c r="X8" s="647"/>
      <c r="Y8" s="648"/>
      <c r="Z8" s="649">
        <v>0</v>
      </c>
      <c r="AA8" s="649"/>
      <c r="AB8" s="649"/>
      <c r="AC8" s="649"/>
      <c r="AD8" s="650">
        <v>215</v>
      </c>
      <c r="AE8" s="650"/>
      <c r="AF8" s="650"/>
      <c r="AG8" s="650"/>
      <c r="AH8" s="650"/>
      <c r="AI8" s="650"/>
      <c r="AJ8" s="650"/>
      <c r="AK8" s="650"/>
      <c r="AL8" s="651">
        <v>0</v>
      </c>
      <c r="AM8" s="652"/>
      <c r="AN8" s="652"/>
      <c r="AO8" s="653"/>
      <c r="AP8" s="643" t="s">
        <v>238</v>
      </c>
      <c r="AQ8" s="644"/>
      <c r="AR8" s="644"/>
      <c r="AS8" s="644"/>
      <c r="AT8" s="644"/>
      <c r="AU8" s="644"/>
      <c r="AV8" s="644"/>
      <c r="AW8" s="644"/>
      <c r="AX8" s="644"/>
      <c r="AY8" s="644"/>
      <c r="AZ8" s="644"/>
      <c r="BA8" s="644"/>
      <c r="BB8" s="644"/>
      <c r="BC8" s="644"/>
      <c r="BD8" s="644"/>
      <c r="BE8" s="644"/>
      <c r="BF8" s="645"/>
      <c r="BG8" s="646">
        <v>2004</v>
      </c>
      <c r="BH8" s="647"/>
      <c r="BI8" s="647"/>
      <c r="BJ8" s="647"/>
      <c r="BK8" s="647"/>
      <c r="BL8" s="647"/>
      <c r="BM8" s="647"/>
      <c r="BN8" s="648"/>
      <c r="BO8" s="649">
        <v>0.9</v>
      </c>
      <c r="BP8" s="649"/>
      <c r="BQ8" s="649"/>
      <c r="BR8" s="649"/>
      <c r="BS8" s="655" t="s">
        <v>233</v>
      </c>
      <c r="BT8" s="647"/>
      <c r="BU8" s="647"/>
      <c r="BV8" s="647"/>
      <c r="BW8" s="647"/>
      <c r="BX8" s="647"/>
      <c r="BY8" s="647"/>
      <c r="BZ8" s="647"/>
      <c r="CA8" s="647"/>
      <c r="CB8" s="656"/>
      <c r="CD8" s="661" t="s">
        <v>239</v>
      </c>
      <c r="CE8" s="662"/>
      <c r="CF8" s="662"/>
      <c r="CG8" s="662"/>
      <c r="CH8" s="662"/>
      <c r="CI8" s="662"/>
      <c r="CJ8" s="662"/>
      <c r="CK8" s="662"/>
      <c r="CL8" s="662"/>
      <c r="CM8" s="662"/>
      <c r="CN8" s="662"/>
      <c r="CO8" s="662"/>
      <c r="CP8" s="662"/>
      <c r="CQ8" s="663"/>
      <c r="CR8" s="646">
        <v>580162</v>
      </c>
      <c r="CS8" s="647"/>
      <c r="CT8" s="647"/>
      <c r="CU8" s="647"/>
      <c r="CV8" s="647"/>
      <c r="CW8" s="647"/>
      <c r="CX8" s="647"/>
      <c r="CY8" s="648"/>
      <c r="CZ8" s="649">
        <v>15.7</v>
      </c>
      <c r="DA8" s="649"/>
      <c r="DB8" s="649"/>
      <c r="DC8" s="649"/>
      <c r="DD8" s="655" t="s">
        <v>233</v>
      </c>
      <c r="DE8" s="647"/>
      <c r="DF8" s="647"/>
      <c r="DG8" s="647"/>
      <c r="DH8" s="647"/>
      <c r="DI8" s="647"/>
      <c r="DJ8" s="647"/>
      <c r="DK8" s="647"/>
      <c r="DL8" s="647"/>
      <c r="DM8" s="647"/>
      <c r="DN8" s="647"/>
      <c r="DO8" s="647"/>
      <c r="DP8" s="648"/>
      <c r="DQ8" s="655">
        <v>298392</v>
      </c>
      <c r="DR8" s="647"/>
      <c r="DS8" s="647"/>
      <c r="DT8" s="647"/>
      <c r="DU8" s="647"/>
      <c r="DV8" s="647"/>
      <c r="DW8" s="647"/>
      <c r="DX8" s="647"/>
      <c r="DY8" s="647"/>
      <c r="DZ8" s="647"/>
      <c r="EA8" s="647"/>
      <c r="EB8" s="647"/>
      <c r="EC8" s="656"/>
    </row>
    <row r="9" spans="2:143" ht="11.25" customHeight="1" x14ac:dyDescent="0.2">
      <c r="B9" s="643" t="s">
        <v>240</v>
      </c>
      <c r="C9" s="644"/>
      <c r="D9" s="644"/>
      <c r="E9" s="644"/>
      <c r="F9" s="644"/>
      <c r="G9" s="644"/>
      <c r="H9" s="644"/>
      <c r="I9" s="644"/>
      <c r="J9" s="644"/>
      <c r="K9" s="644"/>
      <c r="L9" s="644"/>
      <c r="M9" s="644"/>
      <c r="N9" s="644"/>
      <c r="O9" s="644"/>
      <c r="P9" s="644"/>
      <c r="Q9" s="645"/>
      <c r="R9" s="646">
        <v>223</v>
      </c>
      <c r="S9" s="647"/>
      <c r="T9" s="647"/>
      <c r="U9" s="647"/>
      <c r="V9" s="647"/>
      <c r="W9" s="647"/>
      <c r="X9" s="647"/>
      <c r="Y9" s="648"/>
      <c r="Z9" s="649">
        <v>0</v>
      </c>
      <c r="AA9" s="649"/>
      <c r="AB9" s="649"/>
      <c r="AC9" s="649"/>
      <c r="AD9" s="650">
        <v>223</v>
      </c>
      <c r="AE9" s="650"/>
      <c r="AF9" s="650"/>
      <c r="AG9" s="650"/>
      <c r="AH9" s="650"/>
      <c r="AI9" s="650"/>
      <c r="AJ9" s="650"/>
      <c r="AK9" s="650"/>
      <c r="AL9" s="651">
        <v>0</v>
      </c>
      <c r="AM9" s="652"/>
      <c r="AN9" s="652"/>
      <c r="AO9" s="653"/>
      <c r="AP9" s="643" t="s">
        <v>241</v>
      </c>
      <c r="AQ9" s="644"/>
      <c r="AR9" s="644"/>
      <c r="AS9" s="644"/>
      <c r="AT9" s="644"/>
      <c r="AU9" s="644"/>
      <c r="AV9" s="644"/>
      <c r="AW9" s="644"/>
      <c r="AX9" s="644"/>
      <c r="AY9" s="644"/>
      <c r="AZ9" s="644"/>
      <c r="BA9" s="644"/>
      <c r="BB9" s="644"/>
      <c r="BC9" s="644"/>
      <c r="BD9" s="644"/>
      <c r="BE9" s="644"/>
      <c r="BF9" s="645"/>
      <c r="BG9" s="646">
        <v>48095</v>
      </c>
      <c r="BH9" s="647"/>
      <c r="BI9" s="647"/>
      <c r="BJ9" s="647"/>
      <c r="BK9" s="647"/>
      <c r="BL9" s="647"/>
      <c r="BM9" s="647"/>
      <c r="BN9" s="648"/>
      <c r="BO9" s="649">
        <v>21.7</v>
      </c>
      <c r="BP9" s="649"/>
      <c r="BQ9" s="649"/>
      <c r="BR9" s="649"/>
      <c r="BS9" s="655" t="s">
        <v>233</v>
      </c>
      <c r="BT9" s="647"/>
      <c r="BU9" s="647"/>
      <c r="BV9" s="647"/>
      <c r="BW9" s="647"/>
      <c r="BX9" s="647"/>
      <c r="BY9" s="647"/>
      <c r="BZ9" s="647"/>
      <c r="CA9" s="647"/>
      <c r="CB9" s="656"/>
      <c r="CD9" s="661" t="s">
        <v>242</v>
      </c>
      <c r="CE9" s="662"/>
      <c r="CF9" s="662"/>
      <c r="CG9" s="662"/>
      <c r="CH9" s="662"/>
      <c r="CI9" s="662"/>
      <c r="CJ9" s="662"/>
      <c r="CK9" s="662"/>
      <c r="CL9" s="662"/>
      <c r="CM9" s="662"/>
      <c r="CN9" s="662"/>
      <c r="CO9" s="662"/>
      <c r="CP9" s="662"/>
      <c r="CQ9" s="663"/>
      <c r="CR9" s="646">
        <v>252229</v>
      </c>
      <c r="CS9" s="647"/>
      <c r="CT9" s="647"/>
      <c r="CU9" s="647"/>
      <c r="CV9" s="647"/>
      <c r="CW9" s="647"/>
      <c r="CX9" s="647"/>
      <c r="CY9" s="648"/>
      <c r="CZ9" s="649">
        <v>6.8</v>
      </c>
      <c r="DA9" s="649"/>
      <c r="DB9" s="649"/>
      <c r="DC9" s="649"/>
      <c r="DD9" s="655">
        <v>3113</v>
      </c>
      <c r="DE9" s="647"/>
      <c r="DF9" s="647"/>
      <c r="DG9" s="647"/>
      <c r="DH9" s="647"/>
      <c r="DI9" s="647"/>
      <c r="DJ9" s="647"/>
      <c r="DK9" s="647"/>
      <c r="DL9" s="647"/>
      <c r="DM9" s="647"/>
      <c r="DN9" s="647"/>
      <c r="DO9" s="647"/>
      <c r="DP9" s="648"/>
      <c r="DQ9" s="655">
        <v>218702</v>
      </c>
      <c r="DR9" s="647"/>
      <c r="DS9" s="647"/>
      <c r="DT9" s="647"/>
      <c r="DU9" s="647"/>
      <c r="DV9" s="647"/>
      <c r="DW9" s="647"/>
      <c r="DX9" s="647"/>
      <c r="DY9" s="647"/>
      <c r="DZ9" s="647"/>
      <c r="EA9" s="647"/>
      <c r="EB9" s="647"/>
      <c r="EC9" s="656"/>
    </row>
    <row r="10" spans="2:143" ht="11.25" customHeight="1" x14ac:dyDescent="0.2">
      <c r="B10" s="643" t="s">
        <v>243</v>
      </c>
      <c r="C10" s="644"/>
      <c r="D10" s="644"/>
      <c r="E10" s="644"/>
      <c r="F10" s="644"/>
      <c r="G10" s="644"/>
      <c r="H10" s="644"/>
      <c r="I10" s="644"/>
      <c r="J10" s="644"/>
      <c r="K10" s="644"/>
      <c r="L10" s="644"/>
      <c r="M10" s="644"/>
      <c r="N10" s="644"/>
      <c r="O10" s="644"/>
      <c r="P10" s="644"/>
      <c r="Q10" s="645"/>
      <c r="R10" s="646" t="s">
        <v>226</v>
      </c>
      <c r="S10" s="647"/>
      <c r="T10" s="647"/>
      <c r="U10" s="647"/>
      <c r="V10" s="647"/>
      <c r="W10" s="647"/>
      <c r="X10" s="647"/>
      <c r="Y10" s="648"/>
      <c r="Z10" s="649" t="s">
        <v>226</v>
      </c>
      <c r="AA10" s="649"/>
      <c r="AB10" s="649"/>
      <c r="AC10" s="649"/>
      <c r="AD10" s="650" t="s">
        <v>233</v>
      </c>
      <c r="AE10" s="650"/>
      <c r="AF10" s="650"/>
      <c r="AG10" s="650"/>
      <c r="AH10" s="650"/>
      <c r="AI10" s="650"/>
      <c r="AJ10" s="650"/>
      <c r="AK10" s="650"/>
      <c r="AL10" s="651" t="s">
        <v>226</v>
      </c>
      <c r="AM10" s="652"/>
      <c r="AN10" s="652"/>
      <c r="AO10" s="653"/>
      <c r="AP10" s="643" t="s">
        <v>244</v>
      </c>
      <c r="AQ10" s="644"/>
      <c r="AR10" s="644"/>
      <c r="AS10" s="644"/>
      <c r="AT10" s="644"/>
      <c r="AU10" s="644"/>
      <c r="AV10" s="644"/>
      <c r="AW10" s="644"/>
      <c r="AX10" s="644"/>
      <c r="AY10" s="644"/>
      <c r="AZ10" s="644"/>
      <c r="BA10" s="644"/>
      <c r="BB10" s="644"/>
      <c r="BC10" s="644"/>
      <c r="BD10" s="644"/>
      <c r="BE10" s="644"/>
      <c r="BF10" s="645"/>
      <c r="BG10" s="646">
        <v>4898</v>
      </c>
      <c r="BH10" s="647"/>
      <c r="BI10" s="647"/>
      <c r="BJ10" s="647"/>
      <c r="BK10" s="647"/>
      <c r="BL10" s="647"/>
      <c r="BM10" s="647"/>
      <c r="BN10" s="648"/>
      <c r="BO10" s="649">
        <v>2.2000000000000002</v>
      </c>
      <c r="BP10" s="649"/>
      <c r="BQ10" s="649"/>
      <c r="BR10" s="649"/>
      <c r="BS10" s="655" t="s">
        <v>226</v>
      </c>
      <c r="BT10" s="647"/>
      <c r="BU10" s="647"/>
      <c r="BV10" s="647"/>
      <c r="BW10" s="647"/>
      <c r="BX10" s="647"/>
      <c r="BY10" s="647"/>
      <c r="BZ10" s="647"/>
      <c r="CA10" s="647"/>
      <c r="CB10" s="656"/>
      <c r="CD10" s="661" t="s">
        <v>245</v>
      </c>
      <c r="CE10" s="662"/>
      <c r="CF10" s="662"/>
      <c r="CG10" s="662"/>
      <c r="CH10" s="662"/>
      <c r="CI10" s="662"/>
      <c r="CJ10" s="662"/>
      <c r="CK10" s="662"/>
      <c r="CL10" s="662"/>
      <c r="CM10" s="662"/>
      <c r="CN10" s="662"/>
      <c r="CO10" s="662"/>
      <c r="CP10" s="662"/>
      <c r="CQ10" s="663"/>
      <c r="CR10" s="646">
        <v>81</v>
      </c>
      <c r="CS10" s="647"/>
      <c r="CT10" s="647"/>
      <c r="CU10" s="647"/>
      <c r="CV10" s="647"/>
      <c r="CW10" s="647"/>
      <c r="CX10" s="647"/>
      <c r="CY10" s="648"/>
      <c r="CZ10" s="649">
        <v>0</v>
      </c>
      <c r="DA10" s="649"/>
      <c r="DB10" s="649"/>
      <c r="DC10" s="649"/>
      <c r="DD10" s="655" t="s">
        <v>233</v>
      </c>
      <c r="DE10" s="647"/>
      <c r="DF10" s="647"/>
      <c r="DG10" s="647"/>
      <c r="DH10" s="647"/>
      <c r="DI10" s="647"/>
      <c r="DJ10" s="647"/>
      <c r="DK10" s="647"/>
      <c r="DL10" s="647"/>
      <c r="DM10" s="647"/>
      <c r="DN10" s="647"/>
      <c r="DO10" s="647"/>
      <c r="DP10" s="648"/>
      <c r="DQ10" s="655">
        <v>81</v>
      </c>
      <c r="DR10" s="647"/>
      <c r="DS10" s="647"/>
      <c r="DT10" s="647"/>
      <c r="DU10" s="647"/>
      <c r="DV10" s="647"/>
      <c r="DW10" s="647"/>
      <c r="DX10" s="647"/>
      <c r="DY10" s="647"/>
      <c r="DZ10" s="647"/>
      <c r="EA10" s="647"/>
      <c r="EB10" s="647"/>
      <c r="EC10" s="656"/>
    </row>
    <row r="11" spans="2:143" ht="11.25" customHeight="1" x14ac:dyDescent="0.2">
      <c r="B11" s="643" t="s">
        <v>246</v>
      </c>
      <c r="C11" s="644"/>
      <c r="D11" s="644"/>
      <c r="E11" s="644"/>
      <c r="F11" s="644"/>
      <c r="G11" s="644"/>
      <c r="H11" s="644"/>
      <c r="I11" s="644"/>
      <c r="J11" s="644"/>
      <c r="K11" s="644"/>
      <c r="L11" s="644"/>
      <c r="M11" s="644"/>
      <c r="N11" s="644"/>
      <c r="O11" s="644"/>
      <c r="P11" s="644"/>
      <c r="Q11" s="645"/>
      <c r="R11" s="646">
        <v>34515</v>
      </c>
      <c r="S11" s="647"/>
      <c r="T11" s="647"/>
      <c r="U11" s="647"/>
      <c r="V11" s="647"/>
      <c r="W11" s="647"/>
      <c r="X11" s="647"/>
      <c r="Y11" s="648"/>
      <c r="Z11" s="651">
        <v>0.9</v>
      </c>
      <c r="AA11" s="652"/>
      <c r="AB11" s="652"/>
      <c r="AC11" s="664"/>
      <c r="AD11" s="655">
        <v>34515</v>
      </c>
      <c r="AE11" s="647"/>
      <c r="AF11" s="647"/>
      <c r="AG11" s="647"/>
      <c r="AH11" s="647"/>
      <c r="AI11" s="647"/>
      <c r="AJ11" s="647"/>
      <c r="AK11" s="648"/>
      <c r="AL11" s="651">
        <v>2.1</v>
      </c>
      <c r="AM11" s="652"/>
      <c r="AN11" s="652"/>
      <c r="AO11" s="653"/>
      <c r="AP11" s="643" t="s">
        <v>247</v>
      </c>
      <c r="AQ11" s="644"/>
      <c r="AR11" s="644"/>
      <c r="AS11" s="644"/>
      <c r="AT11" s="644"/>
      <c r="AU11" s="644"/>
      <c r="AV11" s="644"/>
      <c r="AW11" s="644"/>
      <c r="AX11" s="644"/>
      <c r="AY11" s="644"/>
      <c r="AZ11" s="644"/>
      <c r="BA11" s="644"/>
      <c r="BB11" s="644"/>
      <c r="BC11" s="644"/>
      <c r="BD11" s="644"/>
      <c r="BE11" s="644"/>
      <c r="BF11" s="645"/>
      <c r="BG11" s="646">
        <v>756</v>
      </c>
      <c r="BH11" s="647"/>
      <c r="BI11" s="647"/>
      <c r="BJ11" s="647"/>
      <c r="BK11" s="647"/>
      <c r="BL11" s="647"/>
      <c r="BM11" s="647"/>
      <c r="BN11" s="648"/>
      <c r="BO11" s="649">
        <v>0.3</v>
      </c>
      <c r="BP11" s="649"/>
      <c r="BQ11" s="649"/>
      <c r="BR11" s="649"/>
      <c r="BS11" s="655" t="s">
        <v>233</v>
      </c>
      <c r="BT11" s="647"/>
      <c r="BU11" s="647"/>
      <c r="BV11" s="647"/>
      <c r="BW11" s="647"/>
      <c r="BX11" s="647"/>
      <c r="BY11" s="647"/>
      <c r="BZ11" s="647"/>
      <c r="CA11" s="647"/>
      <c r="CB11" s="656"/>
      <c r="CD11" s="661" t="s">
        <v>248</v>
      </c>
      <c r="CE11" s="662"/>
      <c r="CF11" s="662"/>
      <c r="CG11" s="662"/>
      <c r="CH11" s="662"/>
      <c r="CI11" s="662"/>
      <c r="CJ11" s="662"/>
      <c r="CK11" s="662"/>
      <c r="CL11" s="662"/>
      <c r="CM11" s="662"/>
      <c r="CN11" s="662"/>
      <c r="CO11" s="662"/>
      <c r="CP11" s="662"/>
      <c r="CQ11" s="663"/>
      <c r="CR11" s="646">
        <v>311326</v>
      </c>
      <c r="CS11" s="647"/>
      <c r="CT11" s="647"/>
      <c r="CU11" s="647"/>
      <c r="CV11" s="647"/>
      <c r="CW11" s="647"/>
      <c r="CX11" s="647"/>
      <c r="CY11" s="648"/>
      <c r="CZ11" s="649">
        <v>8.4</v>
      </c>
      <c r="DA11" s="649"/>
      <c r="DB11" s="649"/>
      <c r="DC11" s="649"/>
      <c r="DD11" s="655">
        <v>60181</v>
      </c>
      <c r="DE11" s="647"/>
      <c r="DF11" s="647"/>
      <c r="DG11" s="647"/>
      <c r="DH11" s="647"/>
      <c r="DI11" s="647"/>
      <c r="DJ11" s="647"/>
      <c r="DK11" s="647"/>
      <c r="DL11" s="647"/>
      <c r="DM11" s="647"/>
      <c r="DN11" s="647"/>
      <c r="DO11" s="647"/>
      <c r="DP11" s="648"/>
      <c r="DQ11" s="655">
        <v>109597</v>
      </c>
      <c r="DR11" s="647"/>
      <c r="DS11" s="647"/>
      <c r="DT11" s="647"/>
      <c r="DU11" s="647"/>
      <c r="DV11" s="647"/>
      <c r="DW11" s="647"/>
      <c r="DX11" s="647"/>
      <c r="DY11" s="647"/>
      <c r="DZ11" s="647"/>
      <c r="EA11" s="647"/>
      <c r="EB11" s="647"/>
      <c r="EC11" s="656"/>
    </row>
    <row r="12" spans="2:143" ht="11.25" customHeight="1" x14ac:dyDescent="0.2">
      <c r="B12" s="643" t="s">
        <v>249</v>
      </c>
      <c r="C12" s="644"/>
      <c r="D12" s="644"/>
      <c r="E12" s="644"/>
      <c r="F12" s="644"/>
      <c r="G12" s="644"/>
      <c r="H12" s="644"/>
      <c r="I12" s="644"/>
      <c r="J12" s="644"/>
      <c r="K12" s="644"/>
      <c r="L12" s="644"/>
      <c r="M12" s="644"/>
      <c r="N12" s="644"/>
      <c r="O12" s="644"/>
      <c r="P12" s="644"/>
      <c r="Q12" s="645"/>
      <c r="R12" s="646" t="s">
        <v>226</v>
      </c>
      <c r="S12" s="647"/>
      <c r="T12" s="647"/>
      <c r="U12" s="647"/>
      <c r="V12" s="647"/>
      <c r="W12" s="647"/>
      <c r="X12" s="647"/>
      <c r="Y12" s="648"/>
      <c r="Z12" s="649" t="s">
        <v>233</v>
      </c>
      <c r="AA12" s="649"/>
      <c r="AB12" s="649"/>
      <c r="AC12" s="649"/>
      <c r="AD12" s="650" t="s">
        <v>233</v>
      </c>
      <c r="AE12" s="650"/>
      <c r="AF12" s="650"/>
      <c r="AG12" s="650"/>
      <c r="AH12" s="650"/>
      <c r="AI12" s="650"/>
      <c r="AJ12" s="650"/>
      <c r="AK12" s="650"/>
      <c r="AL12" s="651" t="s">
        <v>233</v>
      </c>
      <c r="AM12" s="652"/>
      <c r="AN12" s="652"/>
      <c r="AO12" s="653"/>
      <c r="AP12" s="643" t="s">
        <v>250</v>
      </c>
      <c r="AQ12" s="644"/>
      <c r="AR12" s="644"/>
      <c r="AS12" s="644"/>
      <c r="AT12" s="644"/>
      <c r="AU12" s="644"/>
      <c r="AV12" s="644"/>
      <c r="AW12" s="644"/>
      <c r="AX12" s="644"/>
      <c r="AY12" s="644"/>
      <c r="AZ12" s="644"/>
      <c r="BA12" s="644"/>
      <c r="BB12" s="644"/>
      <c r="BC12" s="644"/>
      <c r="BD12" s="644"/>
      <c r="BE12" s="644"/>
      <c r="BF12" s="645"/>
      <c r="BG12" s="646">
        <v>150401</v>
      </c>
      <c r="BH12" s="647"/>
      <c r="BI12" s="647"/>
      <c r="BJ12" s="647"/>
      <c r="BK12" s="647"/>
      <c r="BL12" s="647"/>
      <c r="BM12" s="647"/>
      <c r="BN12" s="648"/>
      <c r="BO12" s="649">
        <v>67.900000000000006</v>
      </c>
      <c r="BP12" s="649"/>
      <c r="BQ12" s="649"/>
      <c r="BR12" s="649"/>
      <c r="BS12" s="655" t="s">
        <v>233</v>
      </c>
      <c r="BT12" s="647"/>
      <c r="BU12" s="647"/>
      <c r="BV12" s="647"/>
      <c r="BW12" s="647"/>
      <c r="BX12" s="647"/>
      <c r="BY12" s="647"/>
      <c r="BZ12" s="647"/>
      <c r="CA12" s="647"/>
      <c r="CB12" s="656"/>
      <c r="CD12" s="661" t="s">
        <v>251</v>
      </c>
      <c r="CE12" s="662"/>
      <c r="CF12" s="662"/>
      <c r="CG12" s="662"/>
      <c r="CH12" s="662"/>
      <c r="CI12" s="662"/>
      <c r="CJ12" s="662"/>
      <c r="CK12" s="662"/>
      <c r="CL12" s="662"/>
      <c r="CM12" s="662"/>
      <c r="CN12" s="662"/>
      <c r="CO12" s="662"/>
      <c r="CP12" s="662"/>
      <c r="CQ12" s="663"/>
      <c r="CR12" s="646">
        <v>195260</v>
      </c>
      <c r="CS12" s="647"/>
      <c r="CT12" s="647"/>
      <c r="CU12" s="647"/>
      <c r="CV12" s="647"/>
      <c r="CW12" s="647"/>
      <c r="CX12" s="647"/>
      <c r="CY12" s="648"/>
      <c r="CZ12" s="649">
        <v>5.3</v>
      </c>
      <c r="DA12" s="649"/>
      <c r="DB12" s="649"/>
      <c r="DC12" s="649"/>
      <c r="DD12" s="655">
        <v>46904</v>
      </c>
      <c r="DE12" s="647"/>
      <c r="DF12" s="647"/>
      <c r="DG12" s="647"/>
      <c r="DH12" s="647"/>
      <c r="DI12" s="647"/>
      <c r="DJ12" s="647"/>
      <c r="DK12" s="647"/>
      <c r="DL12" s="647"/>
      <c r="DM12" s="647"/>
      <c r="DN12" s="647"/>
      <c r="DO12" s="647"/>
      <c r="DP12" s="648"/>
      <c r="DQ12" s="655">
        <v>91165</v>
      </c>
      <c r="DR12" s="647"/>
      <c r="DS12" s="647"/>
      <c r="DT12" s="647"/>
      <c r="DU12" s="647"/>
      <c r="DV12" s="647"/>
      <c r="DW12" s="647"/>
      <c r="DX12" s="647"/>
      <c r="DY12" s="647"/>
      <c r="DZ12" s="647"/>
      <c r="EA12" s="647"/>
      <c r="EB12" s="647"/>
      <c r="EC12" s="656"/>
    </row>
    <row r="13" spans="2:143" ht="11.25" customHeight="1" x14ac:dyDescent="0.2">
      <c r="B13" s="643" t="s">
        <v>252</v>
      </c>
      <c r="C13" s="644"/>
      <c r="D13" s="644"/>
      <c r="E13" s="644"/>
      <c r="F13" s="644"/>
      <c r="G13" s="644"/>
      <c r="H13" s="644"/>
      <c r="I13" s="644"/>
      <c r="J13" s="644"/>
      <c r="K13" s="644"/>
      <c r="L13" s="644"/>
      <c r="M13" s="644"/>
      <c r="N13" s="644"/>
      <c r="O13" s="644"/>
      <c r="P13" s="644"/>
      <c r="Q13" s="645"/>
      <c r="R13" s="646" t="s">
        <v>233</v>
      </c>
      <c r="S13" s="647"/>
      <c r="T13" s="647"/>
      <c r="U13" s="647"/>
      <c r="V13" s="647"/>
      <c r="W13" s="647"/>
      <c r="X13" s="647"/>
      <c r="Y13" s="648"/>
      <c r="Z13" s="649" t="s">
        <v>233</v>
      </c>
      <c r="AA13" s="649"/>
      <c r="AB13" s="649"/>
      <c r="AC13" s="649"/>
      <c r="AD13" s="650" t="s">
        <v>233</v>
      </c>
      <c r="AE13" s="650"/>
      <c r="AF13" s="650"/>
      <c r="AG13" s="650"/>
      <c r="AH13" s="650"/>
      <c r="AI13" s="650"/>
      <c r="AJ13" s="650"/>
      <c r="AK13" s="650"/>
      <c r="AL13" s="651" t="s">
        <v>233</v>
      </c>
      <c r="AM13" s="652"/>
      <c r="AN13" s="652"/>
      <c r="AO13" s="653"/>
      <c r="AP13" s="643" t="s">
        <v>253</v>
      </c>
      <c r="AQ13" s="644"/>
      <c r="AR13" s="644"/>
      <c r="AS13" s="644"/>
      <c r="AT13" s="644"/>
      <c r="AU13" s="644"/>
      <c r="AV13" s="644"/>
      <c r="AW13" s="644"/>
      <c r="AX13" s="644"/>
      <c r="AY13" s="644"/>
      <c r="AZ13" s="644"/>
      <c r="BA13" s="644"/>
      <c r="BB13" s="644"/>
      <c r="BC13" s="644"/>
      <c r="BD13" s="644"/>
      <c r="BE13" s="644"/>
      <c r="BF13" s="645"/>
      <c r="BG13" s="646">
        <v>68270</v>
      </c>
      <c r="BH13" s="647"/>
      <c r="BI13" s="647"/>
      <c r="BJ13" s="647"/>
      <c r="BK13" s="647"/>
      <c r="BL13" s="647"/>
      <c r="BM13" s="647"/>
      <c r="BN13" s="648"/>
      <c r="BO13" s="649">
        <v>30.8</v>
      </c>
      <c r="BP13" s="649"/>
      <c r="BQ13" s="649"/>
      <c r="BR13" s="649"/>
      <c r="BS13" s="655" t="s">
        <v>233</v>
      </c>
      <c r="BT13" s="647"/>
      <c r="BU13" s="647"/>
      <c r="BV13" s="647"/>
      <c r="BW13" s="647"/>
      <c r="BX13" s="647"/>
      <c r="BY13" s="647"/>
      <c r="BZ13" s="647"/>
      <c r="CA13" s="647"/>
      <c r="CB13" s="656"/>
      <c r="CD13" s="661" t="s">
        <v>254</v>
      </c>
      <c r="CE13" s="662"/>
      <c r="CF13" s="662"/>
      <c r="CG13" s="662"/>
      <c r="CH13" s="662"/>
      <c r="CI13" s="662"/>
      <c r="CJ13" s="662"/>
      <c r="CK13" s="662"/>
      <c r="CL13" s="662"/>
      <c r="CM13" s="662"/>
      <c r="CN13" s="662"/>
      <c r="CO13" s="662"/>
      <c r="CP13" s="662"/>
      <c r="CQ13" s="663"/>
      <c r="CR13" s="646">
        <v>431457</v>
      </c>
      <c r="CS13" s="647"/>
      <c r="CT13" s="647"/>
      <c r="CU13" s="647"/>
      <c r="CV13" s="647"/>
      <c r="CW13" s="647"/>
      <c r="CX13" s="647"/>
      <c r="CY13" s="648"/>
      <c r="CZ13" s="649">
        <v>11.7</v>
      </c>
      <c r="DA13" s="649"/>
      <c r="DB13" s="649"/>
      <c r="DC13" s="649"/>
      <c r="DD13" s="655">
        <v>325592</v>
      </c>
      <c r="DE13" s="647"/>
      <c r="DF13" s="647"/>
      <c r="DG13" s="647"/>
      <c r="DH13" s="647"/>
      <c r="DI13" s="647"/>
      <c r="DJ13" s="647"/>
      <c r="DK13" s="647"/>
      <c r="DL13" s="647"/>
      <c r="DM13" s="647"/>
      <c r="DN13" s="647"/>
      <c r="DO13" s="647"/>
      <c r="DP13" s="648"/>
      <c r="DQ13" s="655">
        <v>156229</v>
      </c>
      <c r="DR13" s="647"/>
      <c r="DS13" s="647"/>
      <c r="DT13" s="647"/>
      <c r="DU13" s="647"/>
      <c r="DV13" s="647"/>
      <c r="DW13" s="647"/>
      <c r="DX13" s="647"/>
      <c r="DY13" s="647"/>
      <c r="DZ13" s="647"/>
      <c r="EA13" s="647"/>
      <c r="EB13" s="647"/>
      <c r="EC13" s="656"/>
    </row>
    <row r="14" spans="2:143" ht="11.25" customHeight="1" x14ac:dyDescent="0.2">
      <c r="B14" s="643" t="s">
        <v>255</v>
      </c>
      <c r="C14" s="644"/>
      <c r="D14" s="644"/>
      <c r="E14" s="644"/>
      <c r="F14" s="644"/>
      <c r="G14" s="644"/>
      <c r="H14" s="644"/>
      <c r="I14" s="644"/>
      <c r="J14" s="644"/>
      <c r="K14" s="644"/>
      <c r="L14" s="644"/>
      <c r="M14" s="644"/>
      <c r="N14" s="644"/>
      <c r="O14" s="644"/>
      <c r="P14" s="644"/>
      <c r="Q14" s="645"/>
      <c r="R14" s="646" t="s">
        <v>226</v>
      </c>
      <c r="S14" s="647"/>
      <c r="T14" s="647"/>
      <c r="U14" s="647"/>
      <c r="V14" s="647"/>
      <c r="W14" s="647"/>
      <c r="X14" s="647"/>
      <c r="Y14" s="648"/>
      <c r="Z14" s="649" t="s">
        <v>139</v>
      </c>
      <c r="AA14" s="649"/>
      <c r="AB14" s="649"/>
      <c r="AC14" s="649"/>
      <c r="AD14" s="650" t="s">
        <v>233</v>
      </c>
      <c r="AE14" s="650"/>
      <c r="AF14" s="650"/>
      <c r="AG14" s="650"/>
      <c r="AH14" s="650"/>
      <c r="AI14" s="650"/>
      <c r="AJ14" s="650"/>
      <c r="AK14" s="650"/>
      <c r="AL14" s="651" t="s">
        <v>233</v>
      </c>
      <c r="AM14" s="652"/>
      <c r="AN14" s="652"/>
      <c r="AO14" s="653"/>
      <c r="AP14" s="643" t="s">
        <v>256</v>
      </c>
      <c r="AQ14" s="644"/>
      <c r="AR14" s="644"/>
      <c r="AS14" s="644"/>
      <c r="AT14" s="644"/>
      <c r="AU14" s="644"/>
      <c r="AV14" s="644"/>
      <c r="AW14" s="644"/>
      <c r="AX14" s="644"/>
      <c r="AY14" s="644"/>
      <c r="AZ14" s="644"/>
      <c r="BA14" s="644"/>
      <c r="BB14" s="644"/>
      <c r="BC14" s="644"/>
      <c r="BD14" s="644"/>
      <c r="BE14" s="644"/>
      <c r="BF14" s="645"/>
      <c r="BG14" s="646">
        <v>8105</v>
      </c>
      <c r="BH14" s="647"/>
      <c r="BI14" s="647"/>
      <c r="BJ14" s="647"/>
      <c r="BK14" s="647"/>
      <c r="BL14" s="647"/>
      <c r="BM14" s="647"/>
      <c r="BN14" s="648"/>
      <c r="BO14" s="649">
        <v>3.7</v>
      </c>
      <c r="BP14" s="649"/>
      <c r="BQ14" s="649"/>
      <c r="BR14" s="649"/>
      <c r="BS14" s="655" t="s">
        <v>233</v>
      </c>
      <c r="BT14" s="647"/>
      <c r="BU14" s="647"/>
      <c r="BV14" s="647"/>
      <c r="BW14" s="647"/>
      <c r="BX14" s="647"/>
      <c r="BY14" s="647"/>
      <c r="BZ14" s="647"/>
      <c r="CA14" s="647"/>
      <c r="CB14" s="656"/>
      <c r="CD14" s="661" t="s">
        <v>257</v>
      </c>
      <c r="CE14" s="662"/>
      <c r="CF14" s="662"/>
      <c r="CG14" s="662"/>
      <c r="CH14" s="662"/>
      <c r="CI14" s="662"/>
      <c r="CJ14" s="662"/>
      <c r="CK14" s="662"/>
      <c r="CL14" s="662"/>
      <c r="CM14" s="662"/>
      <c r="CN14" s="662"/>
      <c r="CO14" s="662"/>
      <c r="CP14" s="662"/>
      <c r="CQ14" s="663"/>
      <c r="CR14" s="646">
        <v>86350</v>
      </c>
      <c r="CS14" s="647"/>
      <c r="CT14" s="647"/>
      <c r="CU14" s="647"/>
      <c r="CV14" s="647"/>
      <c r="CW14" s="647"/>
      <c r="CX14" s="647"/>
      <c r="CY14" s="648"/>
      <c r="CZ14" s="649">
        <v>2.2999999999999998</v>
      </c>
      <c r="DA14" s="649"/>
      <c r="DB14" s="649"/>
      <c r="DC14" s="649"/>
      <c r="DD14" s="655" t="s">
        <v>226</v>
      </c>
      <c r="DE14" s="647"/>
      <c r="DF14" s="647"/>
      <c r="DG14" s="647"/>
      <c r="DH14" s="647"/>
      <c r="DI14" s="647"/>
      <c r="DJ14" s="647"/>
      <c r="DK14" s="647"/>
      <c r="DL14" s="647"/>
      <c r="DM14" s="647"/>
      <c r="DN14" s="647"/>
      <c r="DO14" s="647"/>
      <c r="DP14" s="648"/>
      <c r="DQ14" s="655">
        <v>78149</v>
      </c>
      <c r="DR14" s="647"/>
      <c r="DS14" s="647"/>
      <c r="DT14" s="647"/>
      <c r="DU14" s="647"/>
      <c r="DV14" s="647"/>
      <c r="DW14" s="647"/>
      <c r="DX14" s="647"/>
      <c r="DY14" s="647"/>
      <c r="DZ14" s="647"/>
      <c r="EA14" s="647"/>
      <c r="EB14" s="647"/>
      <c r="EC14" s="656"/>
    </row>
    <row r="15" spans="2:143" ht="11.25" customHeight="1" x14ac:dyDescent="0.2">
      <c r="B15" s="643" t="s">
        <v>258</v>
      </c>
      <c r="C15" s="644"/>
      <c r="D15" s="644"/>
      <c r="E15" s="644"/>
      <c r="F15" s="644"/>
      <c r="G15" s="644"/>
      <c r="H15" s="644"/>
      <c r="I15" s="644"/>
      <c r="J15" s="644"/>
      <c r="K15" s="644"/>
      <c r="L15" s="644"/>
      <c r="M15" s="644"/>
      <c r="N15" s="644"/>
      <c r="O15" s="644"/>
      <c r="P15" s="644"/>
      <c r="Q15" s="645"/>
      <c r="R15" s="646" t="s">
        <v>226</v>
      </c>
      <c r="S15" s="647"/>
      <c r="T15" s="647"/>
      <c r="U15" s="647"/>
      <c r="V15" s="647"/>
      <c r="W15" s="647"/>
      <c r="X15" s="647"/>
      <c r="Y15" s="648"/>
      <c r="Z15" s="649" t="s">
        <v>139</v>
      </c>
      <c r="AA15" s="649"/>
      <c r="AB15" s="649"/>
      <c r="AC15" s="649"/>
      <c r="AD15" s="650" t="s">
        <v>226</v>
      </c>
      <c r="AE15" s="650"/>
      <c r="AF15" s="650"/>
      <c r="AG15" s="650"/>
      <c r="AH15" s="650"/>
      <c r="AI15" s="650"/>
      <c r="AJ15" s="650"/>
      <c r="AK15" s="650"/>
      <c r="AL15" s="651" t="s">
        <v>233</v>
      </c>
      <c r="AM15" s="652"/>
      <c r="AN15" s="652"/>
      <c r="AO15" s="653"/>
      <c r="AP15" s="643" t="s">
        <v>259</v>
      </c>
      <c r="AQ15" s="644"/>
      <c r="AR15" s="644"/>
      <c r="AS15" s="644"/>
      <c r="AT15" s="644"/>
      <c r="AU15" s="644"/>
      <c r="AV15" s="644"/>
      <c r="AW15" s="644"/>
      <c r="AX15" s="644"/>
      <c r="AY15" s="644"/>
      <c r="AZ15" s="644"/>
      <c r="BA15" s="644"/>
      <c r="BB15" s="644"/>
      <c r="BC15" s="644"/>
      <c r="BD15" s="644"/>
      <c r="BE15" s="644"/>
      <c r="BF15" s="645"/>
      <c r="BG15" s="646">
        <v>7345</v>
      </c>
      <c r="BH15" s="647"/>
      <c r="BI15" s="647"/>
      <c r="BJ15" s="647"/>
      <c r="BK15" s="647"/>
      <c r="BL15" s="647"/>
      <c r="BM15" s="647"/>
      <c r="BN15" s="648"/>
      <c r="BO15" s="649">
        <v>3.3</v>
      </c>
      <c r="BP15" s="649"/>
      <c r="BQ15" s="649"/>
      <c r="BR15" s="649"/>
      <c r="BS15" s="655" t="s">
        <v>233</v>
      </c>
      <c r="BT15" s="647"/>
      <c r="BU15" s="647"/>
      <c r="BV15" s="647"/>
      <c r="BW15" s="647"/>
      <c r="BX15" s="647"/>
      <c r="BY15" s="647"/>
      <c r="BZ15" s="647"/>
      <c r="CA15" s="647"/>
      <c r="CB15" s="656"/>
      <c r="CD15" s="661" t="s">
        <v>260</v>
      </c>
      <c r="CE15" s="662"/>
      <c r="CF15" s="662"/>
      <c r="CG15" s="662"/>
      <c r="CH15" s="662"/>
      <c r="CI15" s="662"/>
      <c r="CJ15" s="662"/>
      <c r="CK15" s="662"/>
      <c r="CL15" s="662"/>
      <c r="CM15" s="662"/>
      <c r="CN15" s="662"/>
      <c r="CO15" s="662"/>
      <c r="CP15" s="662"/>
      <c r="CQ15" s="663"/>
      <c r="CR15" s="646">
        <v>329850</v>
      </c>
      <c r="CS15" s="647"/>
      <c r="CT15" s="647"/>
      <c r="CU15" s="647"/>
      <c r="CV15" s="647"/>
      <c r="CW15" s="647"/>
      <c r="CX15" s="647"/>
      <c r="CY15" s="648"/>
      <c r="CZ15" s="649">
        <v>8.9</v>
      </c>
      <c r="DA15" s="649"/>
      <c r="DB15" s="649"/>
      <c r="DC15" s="649"/>
      <c r="DD15" s="655">
        <v>13088</v>
      </c>
      <c r="DE15" s="647"/>
      <c r="DF15" s="647"/>
      <c r="DG15" s="647"/>
      <c r="DH15" s="647"/>
      <c r="DI15" s="647"/>
      <c r="DJ15" s="647"/>
      <c r="DK15" s="647"/>
      <c r="DL15" s="647"/>
      <c r="DM15" s="647"/>
      <c r="DN15" s="647"/>
      <c r="DO15" s="647"/>
      <c r="DP15" s="648"/>
      <c r="DQ15" s="655">
        <v>282363</v>
      </c>
      <c r="DR15" s="647"/>
      <c r="DS15" s="647"/>
      <c r="DT15" s="647"/>
      <c r="DU15" s="647"/>
      <c r="DV15" s="647"/>
      <c r="DW15" s="647"/>
      <c r="DX15" s="647"/>
      <c r="DY15" s="647"/>
      <c r="DZ15" s="647"/>
      <c r="EA15" s="647"/>
      <c r="EB15" s="647"/>
      <c r="EC15" s="656"/>
    </row>
    <row r="16" spans="2:143" ht="11.25" customHeight="1" x14ac:dyDescent="0.2">
      <c r="B16" s="643" t="s">
        <v>261</v>
      </c>
      <c r="C16" s="644"/>
      <c r="D16" s="644"/>
      <c r="E16" s="644"/>
      <c r="F16" s="644"/>
      <c r="G16" s="644"/>
      <c r="H16" s="644"/>
      <c r="I16" s="644"/>
      <c r="J16" s="644"/>
      <c r="K16" s="644"/>
      <c r="L16" s="644"/>
      <c r="M16" s="644"/>
      <c r="N16" s="644"/>
      <c r="O16" s="644"/>
      <c r="P16" s="644"/>
      <c r="Q16" s="645"/>
      <c r="R16" s="646">
        <v>914</v>
      </c>
      <c r="S16" s="647"/>
      <c r="T16" s="647"/>
      <c r="U16" s="647"/>
      <c r="V16" s="647"/>
      <c r="W16" s="647"/>
      <c r="X16" s="647"/>
      <c r="Y16" s="648"/>
      <c r="Z16" s="649">
        <v>0</v>
      </c>
      <c r="AA16" s="649"/>
      <c r="AB16" s="649"/>
      <c r="AC16" s="649"/>
      <c r="AD16" s="650">
        <v>914</v>
      </c>
      <c r="AE16" s="650"/>
      <c r="AF16" s="650"/>
      <c r="AG16" s="650"/>
      <c r="AH16" s="650"/>
      <c r="AI16" s="650"/>
      <c r="AJ16" s="650"/>
      <c r="AK16" s="650"/>
      <c r="AL16" s="651">
        <v>0.1</v>
      </c>
      <c r="AM16" s="652"/>
      <c r="AN16" s="652"/>
      <c r="AO16" s="653"/>
      <c r="AP16" s="643" t="s">
        <v>262</v>
      </c>
      <c r="AQ16" s="644"/>
      <c r="AR16" s="644"/>
      <c r="AS16" s="644"/>
      <c r="AT16" s="644"/>
      <c r="AU16" s="644"/>
      <c r="AV16" s="644"/>
      <c r="AW16" s="644"/>
      <c r="AX16" s="644"/>
      <c r="AY16" s="644"/>
      <c r="AZ16" s="644"/>
      <c r="BA16" s="644"/>
      <c r="BB16" s="644"/>
      <c r="BC16" s="644"/>
      <c r="BD16" s="644"/>
      <c r="BE16" s="644"/>
      <c r="BF16" s="645"/>
      <c r="BG16" s="646" t="s">
        <v>233</v>
      </c>
      <c r="BH16" s="647"/>
      <c r="BI16" s="647"/>
      <c r="BJ16" s="647"/>
      <c r="BK16" s="647"/>
      <c r="BL16" s="647"/>
      <c r="BM16" s="647"/>
      <c r="BN16" s="648"/>
      <c r="BO16" s="649" t="s">
        <v>233</v>
      </c>
      <c r="BP16" s="649"/>
      <c r="BQ16" s="649"/>
      <c r="BR16" s="649"/>
      <c r="BS16" s="655" t="s">
        <v>226</v>
      </c>
      <c r="BT16" s="647"/>
      <c r="BU16" s="647"/>
      <c r="BV16" s="647"/>
      <c r="BW16" s="647"/>
      <c r="BX16" s="647"/>
      <c r="BY16" s="647"/>
      <c r="BZ16" s="647"/>
      <c r="CA16" s="647"/>
      <c r="CB16" s="656"/>
      <c r="CD16" s="661" t="s">
        <v>263</v>
      </c>
      <c r="CE16" s="662"/>
      <c r="CF16" s="662"/>
      <c r="CG16" s="662"/>
      <c r="CH16" s="662"/>
      <c r="CI16" s="662"/>
      <c r="CJ16" s="662"/>
      <c r="CK16" s="662"/>
      <c r="CL16" s="662"/>
      <c r="CM16" s="662"/>
      <c r="CN16" s="662"/>
      <c r="CO16" s="662"/>
      <c r="CP16" s="662"/>
      <c r="CQ16" s="663"/>
      <c r="CR16" s="646">
        <v>1372</v>
      </c>
      <c r="CS16" s="647"/>
      <c r="CT16" s="647"/>
      <c r="CU16" s="647"/>
      <c r="CV16" s="647"/>
      <c r="CW16" s="647"/>
      <c r="CX16" s="647"/>
      <c r="CY16" s="648"/>
      <c r="CZ16" s="649">
        <v>0</v>
      </c>
      <c r="DA16" s="649"/>
      <c r="DB16" s="649"/>
      <c r="DC16" s="649"/>
      <c r="DD16" s="655" t="s">
        <v>226</v>
      </c>
      <c r="DE16" s="647"/>
      <c r="DF16" s="647"/>
      <c r="DG16" s="647"/>
      <c r="DH16" s="647"/>
      <c r="DI16" s="647"/>
      <c r="DJ16" s="647"/>
      <c r="DK16" s="647"/>
      <c r="DL16" s="647"/>
      <c r="DM16" s="647"/>
      <c r="DN16" s="647"/>
      <c r="DO16" s="647"/>
      <c r="DP16" s="648"/>
      <c r="DQ16" s="655">
        <v>1372</v>
      </c>
      <c r="DR16" s="647"/>
      <c r="DS16" s="647"/>
      <c r="DT16" s="647"/>
      <c r="DU16" s="647"/>
      <c r="DV16" s="647"/>
      <c r="DW16" s="647"/>
      <c r="DX16" s="647"/>
      <c r="DY16" s="647"/>
      <c r="DZ16" s="647"/>
      <c r="EA16" s="647"/>
      <c r="EB16" s="647"/>
      <c r="EC16" s="656"/>
    </row>
    <row r="17" spans="2:133" ht="11.25" customHeight="1" x14ac:dyDescent="0.2">
      <c r="B17" s="643" t="s">
        <v>264</v>
      </c>
      <c r="C17" s="644"/>
      <c r="D17" s="644"/>
      <c r="E17" s="644"/>
      <c r="F17" s="644"/>
      <c r="G17" s="644"/>
      <c r="H17" s="644"/>
      <c r="I17" s="644"/>
      <c r="J17" s="644"/>
      <c r="K17" s="644"/>
      <c r="L17" s="644"/>
      <c r="M17" s="644"/>
      <c r="N17" s="644"/>
      <c r="O17" s="644"/>
      <c r="P17" s="644"/>
      <c r="Q17" s="645"/>
      <c r="R17" s="646">
        <v>189</v>
      </c>
      <c r="S17" s="647"/>
      <c r="T17" s="647"/>
      <c r="U17" s="647"/>
      <c r="V17" s="647"/>
      <c r="W17" s="647"/>
      <c r="X17" s="647"/>
      <c r="Y17" s="648"/>
      <c r="Z17" s="649">
        <v>0</v>
      </c>
      <c r="AA17" s="649"/>
      <c r="AB17" s="649"/>
      <c r="AC17" s="649"/>
      <c r="AD17" s="650">
        <v>189</v>
      </c>
      <c r="AE17" s="650"/>
      <c r="AF17" s="650"/>
      <c r="AG17" s="650"/>
      <c r="AH17" s="650"/>
      <c r="AI17" s="650"/>
      <c r="AJ17" s="650"/>
      <c r="AK17" s="650"/>
      <c r="AL17" s="651">
        <v>0</v>
      </c>
      <c r="AM17" s="652"/>
      <c r="AN17" s="652"/>
      <c r="AO17" s="653"/>
      <c r="AP17" s="643" t="s">
        <v>265</v>
      </c>
      <c r="AQ17" s="644"/>
      <c r="AR17" s="644"/>
      <c r="AS17" s="644"/>
      <c r="AT17" s="644"/>
      <c r="AU17" s="644"/>
      <c r="AV17" s="644"/>
      <c r="AW17" s="644"/>
      <c r="AX17" s="644"/>
      <c r="AY17" s="644"/>
      <c r="AZ17" s="644"/>
      <c r="BA17" s="644"/>
      <c r="BB17" s="644"/>
      <c r="BC17" s="644"/>
      <c r="BD17" s="644"/>
      <c r="BE17" s="644"/>
      <c r="BF17" s="645"/>
      <c r="BG17" s="646" t="s">
        <v>233</v>
      </c>
      <c r="BH17" s="647"/>
      <c r="BI17" s="647"/>
      <c r="BJ17" s="647"/>
      <c r="BK17" s="647"/>
      <c r="BL17" s="647"/>
      <c r="BM17" s="647"/>
      <c r="BN17" s="648"/>
      <c r="BO17" s="649" t="s">
        <v>233</v>
      </c>
      <c r="BP17" s="649"/>
      <c r="BQ17" s="649"/>
      <c r="BR17" s="649"/>
      <c r="BS17" s="655" t="s">
        <v>226</v>
      </c>
      <c r="BT17" s="647"/>
      <c r="BU17" s="647"/>
      <c r="BV17" s="647"/>
      <c r="BW17" s="647"/>
      <c r="BX17" s="647"/>
      <c r="BY17" s="647"/>
      <c r="BZ17" s="647"/>
      <c r="CA17" s="647"/>
      <c r="CB17" s="656"/>
      <c r="CD17" s="661" t="s">
        <v>266</v>
      </c>
      <c r="CE17" s="662"/>
      <c r="CF17" s="662"/>
      <c r="CG17" s="662"/>
      <c r="CH17" s="662"/>
      <c r="CI17" s="662"/>
      <c r="CJ17" s="662"/>
      <c r="CK17" s="662"/>
      <c r="CL17" s="662"/>
      <c r="CM17" s="662"/>
      <c r="CN17" s="662"/>
      <c r="CO17" s="662"/>
      <c r="CP17" s="662"/>
      <c r="CQ17" s="663"/>
      <c r="CR17" s="646">
        <v>318022</v>
      </c>
      <c r="CS17" s="647"/>
      <c r="CT17" s="647"/>
      <c r="CU17" s="647"/>
      <c r="CV17" s="647"/>
      <c r="CW17" s="647"/>
      <c r="CX17" s="647"/>
      <c r="CY17" s="648"/>
      <c r="CZ17" s="649">
        <v>8.6</v>
      </c>
      <c r="DA17" s="649"/>
      <c r="DB17" s="649"/>
      <c r="DC17" s="649"/>
      <c r="DD17" s="655" t="s">
        <v>233</v>
      </c>
      <c r="DE17" s="647"/>
      <c r="DF17" s="647"/>
      <c r="DG17" s="647"/>
      <c r="DH17" s="647"/>
      <c r="DI17" s="647"/>
      <c r="DJ17" s="647"/>
      <c r="DK17" s="647"/>
      <c r="DL17" s="647"/>
      <c r="DM17" s="647"/>
      <c r="DN17" s="647"/>
      <c r="DO17" s="647"/>
      <c r="DP17" s="648"/>
      <c r="DQ17" s="655">
        <v>291208</v>
      </c>
      <c r="DR17" s="647"/>
      <c r="DS17" s="647"/>
      <c r="DT17" s="647"/>
      <c r="DU17" s="647"/>
      <c r="DV17" s="647"/>
      <c r="DW17" s="647"/>
      <c r="DX17" s="647"/>
      <c r="DY17" s="647"/>
      <c r="DZ17" s="647"/>
      <c r="EA17" s="647"/>
      <c r="EB17" s="647"/>
      <c r="EC17" s="656"/>
    </row>
    <row r="18" spans="2:133" ht="11.25" customHeight="1" x14ac:dyDescent="0.2">
      <c r="B18" s="643" t="s">
        <v>267</v>
      </c>
      <c r="C18" s="644"/>
      <c r="D18" s="644"/>
      <c r="E18" s="644"/>
      <c r="F18" s="644"/>
      <c r="G18" s="644"/>
      <c r="H18" s="644"/>
      <c r="I18" s="644"/>
      <c r="J18" s="644"/>
      <c r="K18" s="644"/>
      <c r="L18" s="644"/>
      <c r="M18" s="644"/>
      <c r="N18" s="644"/>
      <c r="O18" s="644"/>
      <c r="P18" s="644"/>
      <c r="Q18" s="645"/>
      <c r="R18" s="646">
        <v>604</v>
      </c>
      <c r="S18" s="647"/>
      <c r="T18" s="647"/>
      <c r="U18" s="647"/>
      <c r="V18" s="647"/>
      <c r="W18" s="647"/>
      <c r="X18" s="647"/>
      <c r="Y18" s="648"/>
      <c r="Z18" s="649">
        <v>0</v>
      </c>
      <c r="AA18" s="649"/>
      <c r="AB18" s="649"/>
      <c r="AC18" s="649"/>
      <c r="AD18" s="650">
        <v>604</v>
      </c>
      <c r="AE18" s="650"/>
      <c r="AF18" s="650"/>
      <c r="AG18" s="650"/>
      <c r="AH18" s="650"/>
      <c r="AI18" s="650"/>
      <c r="AJ18" s="650"/>
      <c r="AK18" s="650"/>
      <c r="AL18" s="651">
        <v>0</v>
      </c>
      <c r="AM18" s="652"/>
      <c r="AN18" s="652"/>
      <c r="AO18" s="653"/>
      <c r="AP18" s="643" t="s">
        <v>268</v>
      </c>
      <c r="AQ18" s="644"/>
      <c r="AR18" s="644"/>
      <c r="AS18" s="644"/>
      <c r="AT18" s="644"/>
      <c r="AU18" s="644"/>
      <c r="AV18" s="644"/>
      <c r="AW18" s="644"/>
      <c r="AX18" s="644"/>
      <c r="AY18" s="644"/>
      <c r="AZ18" s="644"/>
      <c r="BA18" s="644"/>
      <c r="BB18" s="644"/>
      <c r="BC18" s="644"/>
      <c r="BD18" s="644"/>
      <c r="BE18" s="644"/>
      <c r="BF18" s="645"/>
      <c r="BG18" s="646" t="s">
        <v>226</v>
      </c>
      <c r="BH18" s="647"/>
      <c r="BI18" s="647"/>
      <c r="BJ18" s="647"/>
      <c r="BK18" s="647"/>
      <c r="BL18" s="647"/>
      <c r="BM18" s="647"/>
      <c r="BN18" s="648"/>
      <c r="BO18" s="649" t="s">
        <v>226</v>
      </c>
      <c r="BP18" s="649"/>
      <c r="BQ18" s="649"/>
      <c r="BR18" s="649"/>
      <c r="BS18" s="655" t="s">
        <v>226</v>
      </c>
      <c r="BT18" s="647"/>
      <c r="BU18" s="647"/>
      <c r="BV18" s="647"/>
      <c r="BW18" s="647"/>
      <c r="BX18" s="647"/>
      <c r="BY18" s="647"/>
      <c r="BZ18" s="647"/>
      <c r="CA18" s="647"/>
      <c r="CB18" s="656"/>
      <c r="CD18" s="661" t="s">
        <v>269</v>
      </c>
      <c r="CE18" s="662"/>
      <c r="CF18" s="662"/>
      <c r="CG18" s="662"/>
      <c r="CH18" s="662"/>
      <c r="CI18" s="662"/>
      <c r="CJ18" s="662"/>
      <c r="CK18" s="662"/>
      <c r="CL18" s="662"/>
      <c r="CM18" s="662"/>
      <c r="CN18" s="662"/>
      <c r="CO18" s="662"/>
      <c r="CP18" s="662"/>
      <c r="CQ18" s="663"/>
      <c r="CR18" s="646" t="s">
        <v>233</v>
      </c>
      <c r="CS18" s="647"/>
      <c r="CT18" s="647"/>
      <c r="CU18" s="647"/>
      <c r="CV18" s="647"/>
      <c r="CW18" s="647"/>
      <c r="CX18" s="647"/>
      <c r="CY18" s="648"/>
      <c r="CZ18" s="649" t="s">
        <v>233</v>
      </c>
      <c r="DA18" s="649"/>
      <c r="DB18" s="649"/>
      <c r="DC18" s="649"/>
      <c r="DD18" s="655" t="s">
        <v>233</v>
      </c>
      <c r="DE18" s="647"/>
      <c r="DF18" s="647"/>
      <c r="DG18" s="647"/>
      <c r="DH18" s="647"/>
      <c r="DI18" s="647"/>
      <c r="DJ18" s="647"/>
      <c r="DK18" s="647"/>
      <c r="DL18" s="647"/>
      <c r="DM18" s="647"/>
      <c r="DN18" s="647"/>
      <c r="DO18" s="647"/>
      <c r="DP18" s="648"/>
      <c r="DQ18" s="655" t="s">
        <v>226</v>
      </c>
      <c r="DR18" s="647"/>
      <c r="DS18" s="647"/>
      <c r="DT18" s="647"/>
      <c r="DU18" s="647"/>
      <c r="DV18" s="647"/>
      <c r="DW18" s="647"/>
      <c r="DX18" s="647"/>
      <c r="DY18" s="647"/>
      <c r="DZ18" s="647"/>
      <c r="EA18" s="647"/>
      <c r="EB18" s="647"/>
      <c r="EC18" s="656"/>
    </row>
    <row r="19" spans="2:133" ht="11.25" customHeight="1" x14ac:dyDescent="0.2">
      <c r="B19" s="643" t="s">
        <v>270</v>
      </c>
      <c r="C19" s="644"/>
      <c r="D19" s="644"/>
      <c r="E19" s="644"/>
      <c r="F19" s="644"/>
      <c r="G19" s="644"/>
      <c r="H19" s="644"/>
      <c r="I19" s="644"/>
      <c r="J19" s="644"/>
      <c r="K19" s="644"/>
      <c r="L19" s="644"/>
      <c r="M19" s="644"/>
      <c r="N19" s="644"/>
      <c r="O19" s="644"/>
      <c r="P19" s="644"/>
      <c r="Q19" s="645"/>
      <c r="R19" s="646">
        <v>97</v>
      </c>
      <c r="S19" s="647"/>
      <c r="T19" s="647"/>
      <c r="U19" s="647"/>
      <c r="V19" s="647"/>
      <c r="W19" s="647"/>
      <c r="X19" s="647"/>
      <c r="Y19" s="648"/>
      <c r="Z19" s="649">
        <v>0</v>
      </c>
      <c r="AA19" s="649"/>
      <c r="AB19" s="649"/>
      <c r="AC19" s="649"/>
      <c r="AD19" s="650">
        <v>97</v>
      </c>
      <c r="AE19" s="650"/>
      <c r="AF19" s="650"/>
      <c r="AG19" s="650"/>
      <c r="AH19" s="650"/>
      <c r="AI19" s="650"/>
      <c r="AJ19" s="650"/>
      <c r="AK19" s="650"/>
      <c r="AL19" s="651">
        <v>0</v>
      </c>
      <c r="AM19" s="652"/>
      <c r="AN19" s="652"/>
      <c r="AO19" s="653"/>
      <c r="AP19" s="643" t="s">
        <v>271</v>
      </c>
      <c r="AQ19" s="644"/>
      <c r="AR19" s="644"/>
      <c r="AS19" s="644"/>
      <c r="AT19" s="644"/>
      <c r="AU19" s="644"/>
      <c r="AV19" s="644"/>
      <c r="AW19" s="644"/>
      <c r="AX19" s="644"/>
      <c r="AY19" s="644"/>
      <c r="AZ19" s="644"/>
      <c r="BA19" s="644"/>
      <c r="BB19" s="644"/>
      <c r="BC19" s="644"/>
      <c r="BD19" s="644"/>
      <c r="BE19" s="644"/>
      <c r="BF19" s="645"/>
      <c r="BG19" s="646" t="s">
        <v>233</v>
      </c>
      <c r="BH19" s="647"/>
      <c r="BI19" s="647"/>
      <c r="BJ19" s="647"/>
      <c r="BK19" s="647"/>
      <c r="BL19" s="647"/>
      <c r="BM19" s="647"/>
      <c r="BN19" s="648"/>
      <c r="BO19" s="649" t="s">
        <v>233</v>
      </c>
      <c r="BP19" s="649"/>
      <c r="BQ19" s="649"/>
      <c r="BR19" s="649"/>
      <c r="BS19" s="655" t="s">
        <v>226</v>
      </c>
      <c r="BT19" s="647"/>
      <c r="BU19" s="647"/>
      <c r="BV19" s="647"/>
      <c r="BW19" s="647"/>
      <c r="BX19" s="647"/>
      <c r="BY19" s="647"/>
      <c r="BZ19" s="647"/>
      <c r="CA19" s="647"/>
      <c r="CB19" s="656"/>
      <c r="CD19" s="661" t="s">
        <v>272</v>
      </c>
      <c r="CE19" s="662"/>
      <c r="CF19" s="662"/>
      <c r="CG19" s="662"/>
      <c r="CH19" s="662"/>
      <c r="CI19" s="662"/>
      <c r="CJ19" s="662"/>
      <c r="CK19" s="662"/>
      <c r="CL19" s="662"/>
      <c r="CM19" s="662"/>
      <c r="CN19" s="662"/>
      <c r="CO19" s="662"/>
      <c r="CP19" s="662"/>
      <c r="CQ19" s="663"/>
      <c r="CR19" s="646" t="s">
        <v>226</v>
      </c>
      <c r="CS19" s="647"/>
      <c r="CT19" s="647"/>
      <c r="CU19" s="647"/>
      <c r="CV19" s="647"/>
      <c r="CW19" s="647"/>
      <c r="CX19" s="647"/>
      <c r="CY19" s="648"/>
      <c r="CZ19" s="649" t="s">
        <v>233</v>
      </c>
      <c r="DA19" s="649"/>
      <c r="DB19" s="649"/>
      <c r="DC19" s="649"/>
      <c r="DD19" s="655" t="s">
        <v>226</v>
      </c>
      <c r="DE19" s="647"/>
      <c r="DF19" s="647"/>
      <c r="DG19" s="647"/>
      <c r="DH19" s="647"/>
      <c r="DI19" s="647"/>
      <c r="DJ19" s="647"/>
      <c r="DK19" s="647"/>
      <c r="DL19" s="647"/>
      <c r="DM19" s="647"/>
      <c r="DN19" s="647"/>
      <c r="DO19" s="647"/>
      <c r="DP19" s="648"/>
      <c r="DQ19" s="655" t="s">
        <v>226</v>
      </c>
      <c r="DR19" s="647"/>
      <c r="DS19" s="647"/>
      <c r="DT19" s="647"/>
      <c r="DU19" s="647"/>
      <c r="DV19" s="647"/>
      <c r="DW19" s="647"/>
      <c r="DX19" s="647"/>
      <c r="DY19" s="647"/>
      <c r="DZ19" s="647"/>
      <c r="EA19" s="647"/>
      <c r="EB19" s="647"/>
      <c r="EC19" s="656"/>
    </row>
    <row r="20" spans="2:133" ht="11.25" customHeight="1" x14ac:dyDescent="0.2">
      <c r="B20" s="643" t="s">
        <v>273</v>
      </c>
      <c r="C20" s="644"/>
      <c r="D20" s="644"/>
      <c r="E20" s="644"/>
      <c r="F20" s="644"/>
      <c r="G20" s="644"/>
      <c r="H20" s="644"/>
      <c r="I20" s="644"/>
      <c r="J20" s="644"/>
      <c r="K20" s="644"/>
      <c r="L20" s="644"/>
      <c r="M20" s="644"/>
      <c r="N20" s="644"/>
      <c r="O20" s="644"/>
      <c r="P20" s="644"/>
      <c r="Q20" s="645"/>
      <c r="R20" s="646">
        <v>445</v>
      </c>
      <c r="S20" s="647"/>
      <c r="T20" s="647"/>
      <c r="U20" s="647"/>
      <c r="V20" s="647"/>
      <c r="W20" s="647"/>
      <c r="X20" s="647"/>
      <c r="Y20" s="648"/>
      <c r="Z20" s="649">
        <v>0</v>
      </c>
      <c r="AA20" s="649"/>
      <c r="AB20" s="649"/>
      <c r="AC20" s="649"/>
      <c r="AD20" s="650">
        <v>445</v>
      </c>
      <c r="AE20" s="650"/>
      <c r="AF20" s="650"/>
      <c r="AG20" s="650"/>
      <c r="AH20" s="650"/>
      <c r="AI20" s="650"/>
      <c r="AJ20" s="650"/>
      <c r="AK20" s="650"/>
      <c r="AL20" s="651">
        <v>0</v>
      </c>
      <c r="AM20" s="652"/>
      <c r="AN20" s="652"/>
      <c r="AO20" s="653"/>
      <c r="AP20" s="643" t="s">
        <v>274</v>
      </c>
      <c r="AQ20" s="644"/>
      <c r="AR20" s="644"/>
      <c r="AS20" s="644"/>
      <c r="AT20" s="644"/>
      <c r="AU20" s="644"/>
      <c r="AV20" s="644"/>
      <c r="AW20" s="644"/>
      <c r="AX20" s="644"/>
      <c r="AY20" s="644"/>
      <c r="AZ20" s="644"/>
      <c r="BA20" s="644"/>
      <c r="BB20" s="644"/>
      <c r="BC20" s="644"/>
      <c r="BD20" s="644"/>
      <c r="BE20" s="644"/>
      <c r="BF20" s="645"/>
      <c r="BG20" s="646" t="s">
        <v>233</v>
      </c>
      <c r="BH20" s="647"/>
      <c r="BI20" s="647"/>
      <c r="BJ20" s="647"/>
      <c r="BK20" s="647"/>
      <c r="BL20" s="647"/>
      <c r="BM20" s="647"/>
      <c r="BN20" s="648"/>
      <c r="BO20" s="649" t="s">
        <v>226</v>
      </c>
      <c r="BP20" s="649"/>
      <c r="BQ20" s="649"/>
      <c r="BR20" s="649"/>
      <c r="BS20" s="655" t="s">
        <v>233</v>
      </c>
      <c r="BT20" s="647"/>
      <c r="BU20" s="647"/>
      <c r="BV20" s="647"/>
      <c r="BW20" s="647"/>
      <c r="BX20" s="647"/>
      <c r="BY20" s="647"/>
      <c r="BZ20" s="647"/>
      <c r="CA20" s="647"/>
      <c r="CB20" s="656"/>
      <c r="CD20" s="661" t="s">
        <v>275</v>
      </c>
      <c r="CE20" s="662"/>
      <c r="CF20" s="662"/>
      <c r="CG20" s="662"/>
      <c r="CH20" s="662"/>
      <c r="CI20" s="662"/>
      <c r="CJ20" s="662"/>
      <c r="CK20" s="662"/>
      <c r="CL20" s="662"/>
      <c r="CM20" s="662"/>
      <c r="CN20" s="662"/>
      <c r="CO20" s="662"/>
      <c r="CP20" s="662"/>
      <c r="CQ20" s="663"/>
      <c r="CR20" s="646">
        <v>3700329</v>
      </c>
      <c r="CS20" s="647"/>
      <c r="CT20" s="647"/>
      <c r="CU20" s="647"/>
      <c r="CV20" s="647"/>
      <c r="CW20" s="647"/>
      <c r="CX20" s="647"/>
      <c r="CY20" s="648"/>
      <c r="CZ20" s="649">
        <v>100</v>
      </c>
      <c r="DA20" s="649"/>
      <c r="DB20" s="649"/>
      <c r="DC20" s="649"/>
      <c r="DD20" s="655">
        <v>676630</v>
      </c>
      <c r="DE20" s="647"/>
      <c r="DF20" s="647"/>
      <c r="DG20" s="647"/>
      <c r="DH20" s="647"/>
      <c r="DI20" s="647"/>
      <c r="DJ20" s="647"/>
      <c r="DK20" s="647"/>
      <c r="DL20" s="647"/>
      <c r="DM20" s="647"/>
      <c r="DN20" s="647"/>
      <c r="DO20" s="647"/>
      <c r="DP20" s="648"/>
      <c r="DQ20" s="655">
        <v>2165742</v>
      </c>
      <c r="DR20" s="647"/>
      <c r="DS20" s="647"/>
      <c r="DT20" s="647"/>
      <c r="DU20" s="647"/>
      <c r="DV20" s="647"/>
      <c r="DW20" s="647"/>
      <c r="DX20" s="647"/>
      <c r="DY20" s="647"/>
      <c r="DZ20" s="647"/>
      <c r="EA20" s="647"/>
      <c r="EB20" s="647"/>
      <c r="EC20" s="656"/>
    </row>
    <row r="21" spans="2:133" ht="11.25" customHeight="1" x14ac:dyDescent="0.2">
      <c r="B21" s="643" t="s">
        <v>276</v>
      </c>
      <c r="C21" s="644"/>
      <c r="D21" s="644"/>
      <c r="E21" s="644"/>
      <c r="F21" s="644"/>
      <c r="G21" s="644"/>
      <c r="H21" s="644"/>
      <c r="I21" s="644"/>
      <c r="J21" s="644"/>
      <c r="K21" s="644"/>
      <c r="L21" s="644"/>
      <c r="M21" s="644"/>
      <c r="N21" s="644"/>
      <c r="O21" s="644"/>
      <c r="P21" s="644"/>
      <c r="Q21" s="645"/>
      <c r="R21" s="646">
        <v>62</v>
      </c>
      <c r="S21" s="647"/>
      <c r="T21" s="647"/>
      <c r="U21" s="647"/>
      <c r="V21" s="647"/>
      <c r="W21" s="647"/>
      <c r="X21" s="647"/>
      <c r="Y21" s="648"/>
      <c r="Z21" s="649">
        <v>0</v>
      </c>
      <c r="AA21" s="649"/>
      <c r="AB21" s="649"/>
      <c r="AC21" s="649"/>
      <c r="AD21" s="650">
        <v>62</v>
      </c>
      <c r="AE21" s="650"/>
      <c r="AF21" s="650"/>
      <c r="AG21" s="650"/>
      <c r="AH21" s="650"/>
      <c r="AI21" s="650"/>
      <c r="AJ21" s="650"/>
      <c r="AK21" s="650"/>
      <c r="AL21" s="651">
        <v>0</v>
      </c>
      <c r="AM21" s="652"/>
      <c r="AN21" s="652"/>
      <c r="AO21" s="653"/>
      <c r="AP21" s="665" t="s">
        <v>277</v>
      </c>
      <c r="AQ21" s="666"/>
      <c r="AR21" s="666"/>
      <c r="AS21" s="666"/>
      <c r="AT21" s="666"/>
      <c r="AU21" s="666"/>
      <c r="AV21" s="666"/>
      <c r="AW21" s="666"/>
      <c r="AX21" s="666"/>
      <c r="AY21" s="666"/>
      <c r="AZ21" s="666"/>
      <c r="BA21" s="666"/>
      <c r="BB21" s="666"/>
      <c r="BC21" s="666"/>
      <c r="BD21" s="666"/>
      <c r="BE21" s="666"/>
      <c r="BF21" s="667"/>
      <c r="BG21" s="646" t="s">
        <v>226</v>
      </c>
      <c r="BH21" s="647"/>
      <c r="BI21" s="647"/>
      <c r="BJ21" s="647"/>
      <c r="BK21" s="647"/>
      <c r="BL21" s="647"/>
      <c r="BM21" s="647"/>
      <c r="BN21" s="648"/>
      <c r="BO21" s="649" t="s">
        <v>226</v>
      </c>
      <c r="BP21" s="649"/>
      <c r="BQ21" s="649"/>
      <c r="BR21" s="649"/>
      <c r="BS21" s="655" t="s">
        <v>233</v>
      </c>
      <c r="BT21" s="647"/>
      <c r="BU21" s="647"/>
      <c r="BV21" s="647"/>
      <c r="BW21" s="647"/>
      <c r="BX21" s="647"/>
      <c r="BY21" s="647"/>
      <c r="BZ21" s="647"/>
      <c r="CA21" s="647"/>
      <c r="CB21" s="656"/>
      <c r="CD21" s="671"/>
      <c r="CE21" s="672"/>
      <c r="CF21" s="672"/>
      <c r="CG21" s="672"/>
      <c r="CH21" s="672"/>
      <c r="CI21" s="672"/>
      <c r="CJ21" s="672"/>
      <c r="CK21" s="672"/>
      <c r="CL21" s="672"/>
      <c r="CM21" s="672"/>
      <c r="CN21" s="672"/>
      <c r="CO21" s="672"/>
      <c r="CP21" s="672"/>
      <c r="CQ21" s="673"/>
      <c r="CR21" s="674"/>
      <c r="CS21" s="669"/>
      <c r="CT21" s="669"/>
      <c r="CU21" s="669"/>
      <c r="CV21" s="669"/>
      <c r="CW21" s="669"/>
      <c r="CX21" s="669"/>
      <c r="CY21" s="675"/>
      <c r="CZ21" s="676"/>
      <c r="DA21" s="676"/>
      <c r="DB21" s="676"/>
      <c r="DC21" s="676"/>
      <c r="DD21" s="668"/>
      <c r="DE21" s="669"/>
      <c r="DF21" s="669"/>
      <c r="DG21" s="669"/>
      <c r="DH21" s="669"/>
      <c r="DI21" s="669"/>
      <c r="DJ21" s="669"/>
      <c r="DK21" s="669"/>
      <c r="DL21" s="669"/>
      <c r="DM21" s="669"/>
      <c r="DN21" s="669"/>
      <c r="DO21" s="669"/>
      <c r="DP21" s="675"/>
      <c r="DQ21" s="668"/>
      <c r="DR21" s="669"/>
      <c r="DS21" s="669"/>
      <c r="DT21" s="669"/>
      <c r="DU21" s="669"/>
      <c r="DV21" s="669"/>
      <c r="DW21" s="669"/>
      <c r="DX21" s="669"/>
      <c r="DY21" s="669"/>
      <c r="DZ21" s="669"/>
      <c r="EA21" s="669"/>
      <c r="EB21" s="669"/>
      <c r="EC21" s="670"/>
    </row>
    <row r="22" spans="2:133" ht="11.25" customHeight="1" x14ac:dyDescent="0.2">
      <c r="B22" s="643" t="s">
        <v>278</v>
      </c>
      <c r="C22" s="644"/>
      <c r="D22" s="644"/>
      <c r="E22" s="644"/>
      <c r="F22" s="644"/>
      <c r="G22" s="644"/>
      <c r="H22" s="644"/>
      <c r="I22" s="644"/>
      <c r="J22" s="644"/>
      <c r="K22" s="644"/>
      <c r="L22" s="644"/>
      <c r="M22" s="644"/>
      <c r="N22" s="644"/>
      <c r="O22" s="644"/>
      <c r="P22" s="644"/>
      <c r="Q22" s="645"/>
      <c r="R22" s="646">
        <v>1361238</v>
      </c>
      <c r="S22" s="647"/>
      <c r="T22" s="647"/>
      <c r="U22" s="647"/>
      <c r="V22" s="647"/>
      <c r="W22" s="647"/>
      <c r="X22" s="647"/>
      <c r="Y22" s="648"/>
      <c r="Z22" s="649">
        <v>35.6</v>
      </c>
      <c r="AA22" s="649"/>
      <c r="AB22" s="649"/>
      <c r="AC22" s="649"/>
      <c r="AD22" s="650">
        <v>1264437</v>
      </c>
      <c r="AE22" s="650"/>
      <c r="AF22" s="650"/>
      <c r="AG22" s="650"/>
      <c r="AH22" s="650"/>
      <c r="AI22" s="650"/>
      <c r="AJ22" s="650"/>
      <c r="AK22" s="650"/>
      <c r="AL22" s="651">
        <v>75.400000000000006</v>
      </c>
      <c r="AM22" s="652"/>
      <c r="AN22" s="652"/>
      <c r="AO22" s="653"/>
      <c r="AP22" s="665" t="s">
        <v>279</v>
      </c>
      <c r="AQ22" s="666"/>
      <c r="AR22" s="666"/>
      <c r="AS22" s="666"/>
      <c r="AT22" s="666"/>
      <c r="AU22" s="666"/>
      <c r="AV22" s="666"/>
      <c r="AW22" s="666"/>
      <c r="AX22" s="666"/>
      <c r="AY22" s="666"/>
      <c r="AZ22" s="666"/>
      <c r="BA22" s="666"/>
      <c r="BB22" s="666"/>
      <c r="BC22" s="666"/>
      <c r="BD22" s="666"/>
      <c r="BE22" s="666"/>
      <c r="BF22" s="667"/>
      <c r="BG22" s="646" t="s">
        <v>226</v>
      </c>
      <c r="BH22" s="647"/>
      <c r="BI22" s="647"/>
      <c r="BJ22" s="647"/>
      <c r="BK22" s="647"/>
      <c r="BL22" s="647"/>
      <c r="BM22" s="647"/>
      <c r="BN22" s="648"/>
      <c r="BO22" s="649" t="s">
        <v>233</v>
      </c>
      <c r="BP22" s="649"/>
      <c r="BQ22" s="649"/>
      <c r="BR22" s="649"/>
      <c r="BS22" s="655" t="s">
        <v>226</v>
      </c>
      <c r="BT22" s="647"/>
      <c r="BU22" s="647"/>
      <c r="BV22" s="647"/>
      <c r="BW22" s="647"/>
      <c r="BX22" s="647"/>
      <c r="BY22" s="647"/>
      <c r="BZ22" s="647"/>
      <c r="CA22" s="647"/>
      <c r="CB22" s="656"/>
      <c r="CD22" s="628" t="s">
        <v>280</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x14ac:dyDescent="0.2">
      <c r="B23" s="643" t="s">
        <v>281</v>
      </c>
      <c r="C23" s="644"/>
      <c r="D23" s="644"/>
      <c r="E23" s="644"/>
      <c r="F23" s="644"/>
      <c r="G23" s="644"/>
      <c r="H23" s="644"/>
      <c r="I23" s="644"/>
      <c r="J23" s="644"/>
      <c r="K23" s="644"/>
      <c r="L23" s="644"/>
      <c r="M23" s="644"/>
      <c r="N23" s="644"/>
      <c r="O23" s="644"/>
      <c r="P23" s="644"/>
      <c r="Q23" s="645"/>
      <c r="R23" s="646">
        <v>1264437</v>
      </c>
      <c r="S23" s="647"/>
      <c r="T23" s="647"/>
      <c r="U23" s="647"/>
      <c r="V23" s="647"/>
      <c r="W23" s="647"/>
      <c r="X23" s="647"/>
      <c r="Y23" s="648"/>
      <c r="Z23" s="649">
        <v>33</v>
      </c>
      <c r="AA23" s="649"/>
      <c r="AB23" s="649"/>
      <c r="AC23" s="649"/>
      <c r="AD23" s="650">
        <v>1264437</v>
      </c>
      <c r="AE23" s="650"/>
      <c r="AF23" s="650"/>
      <c r="AG23" s="650"/>
      <c r="AH23" s="650"/>
      <c r="AI23" s="650"/>
      <c r="AJ23" s="650"/>
      <c r="AK23" s="650"/>
      <c r="AL23" s="651">
        <v>75.400000000000006</v>
      </c>
      <c r="AM23" s="652"/>
      <c r="AN23" s="652"/>
      <c r="AO23" s="653"/>
      <c r="AP23" s="665" t="s">
        <v>282</v>
      </c>
      <c r="AQ23" s="666"/>
      <c r="AR23" s="666"/>
      <c r="AS23" s="666"/>
      <c r="AT23" s="666"/>
      <c r="AU23" s="666"/>
      <c r="AV23" s="666"/>
      <c r="AW23" s="666"/>
      <c r="AX23" s="666"/>
      <c r="AY23" s="666"/>
      <c r="AZ23" s="666"/>
      <c r="BA23" s="666"/>
      <c r="BB23" s="666"/>
      <c r="BC23" s="666"/>
      <c r="BD23" s="666"/>
      <c r="BE23" s="666"/>
      <c r="BF23" s="667"/>
      <c r="BG23" s="646" t="s">
        <v>233</v>
      </c>
      <c r="BH23" s="647"/>
      <c r="BI23" s="647"/>
      <c r="BJ23" s="647"/>
      <c r="BK23" s="647"/>
      <c r="BL23" s="647"/>
      <c r="BM23" s="647"/>
      <c r="BN23" s="648"/>
      <c r="BO23" s="649" t="s">
        <v>233</v>
      </c>
      <c r="BP23" s="649"/>
      <c r="BQ23" s="649"/>
      <c r="BR23" s="649"/>
      <c r="BS23" s="655" t="s">
        <v>233</v>
      </c>
      <c r="BT23" s="647"/>
      <c r="BU23" s="647"/>
      <c r="BV23" s="647"/>
      <c r="BW23" s="647"/>
      <c r="BX23" s="647"/>
      <c r="BY23" s="647"/>
      <c r="BZ23" s="647"/>
      <c r="CA23" s="647"/>
      <c r="CB23" s="656"/>
      <c r="CD23" s="628" t="s">
        <v>220</v>
      </c>
      <c r="CE23" s="629"/>
      <c r="CF23" s="629"/>
      <c r="CG23" s="629"/>
      <c r="CH23" s="629"/>
      <c r="CI23" s="629"/>
      <c r="CJ23" s="629"/>
      <c r="CK23" s="629"/>
      <c r="CL23" s="629"/>
      <c r="CM23" s="629"/>
      <c r="CN23" s="629"/>
      <c r="CO23" s="629"/>
      <c r="CP23" s="629"/>
      <c r="CQ23" s="630"/>
      <c r="CR23" s="628" t="s">
        <v>283</v>
      </c>
      <c r="CS23" s="629"/>
      <c r="CT23" s="629"/>
      <c r="CU23" s="629"/>
      <c r="CV23" s="629"/>
      <c r="CW23" s="629"/>
      <c r="CX23" s="629"/>
      <c r="CY23" s="630"/>
      <c r="CZ23" s="628" t="s">
        <v>284</v>
      </c>
      <c r="DA23" s="629"/>
      <c r="DB23" s="629"/>
      <c r="DC23" s="630"/>
      <c r="DD23" s="628" t="s">
        <v>285</v>
      </c>
      <c r="DE23" s="629"/>
      <c r="DF23" s="629"/>
      <c r="DG23" s="629"/>
      <c r="DH23" s="629"/>
      <c r="DI23" s="629"/>
      <c r="DJ23" s="629"/>
      <c r="DK23" s="630"/>
      <c r="DL23" s="677" t="s">
        <v>286</v>
      </c>
      <c r="DM23" s="678"/>
      <c r="DN23" s="678"/>
      <c r="DO23" s="678"/>
      <c r="DP23" s="678"/>
      <c r="DQ23" s="678"/>
      <c r="DR23" s="678"/>
      <c r="DS23" s="678"/>
      <c r="DT23" s="678"/>
      <c r="DU23" s="678"/>
      <c r="DV23" s="679"/>
      <c r="DW23" s="628" t="s">
        <v>287</v>
      </c>
      <c r="DX23" s="629"/>
      <c r="DY23" s="629"/>
      <c r="DZ23" s="629"/>
      <c r="EA23" s="629"/>
      <c r="EB23" s="629"/>
      <c r="EC23" s="630"/>
    </row>
    <row r="24" spans="2:133" ht="11.25" customHeight="1" x14ac:dyDescent="0.2">
      <c r="B24" s="643" t="s">
        <v>288</v>
      </c>
      <c r="C24" s="644"/>
      <c r="D24" s="644"/>
      <c r="E24" s="644"/>
      <c r="F24" s="644"/>
      <c r="G24" s="644"/>
      <c r="H24" s="644"/>
      <c r="I24" s="644"/>
      <c r="J24" s="644"/>
      <c r="K24" s="644"/>
      <c r="L24" s="644"/>
      <c r="M24" s="644"/>
      <c r="N24" s="644"/>
      <c r="O24" s="644"/>
      <c r="P24" s="644"/>
      <c r="Q24" s="645"/>
      <c r="R24" s="646">
        <v>96801</v>
      </c>
      <c r="S24" s="647"/>
      <c r="T24" s="647"/>
      <c r="U24" s="647"/>
      <c r="V24" s="647"/>
      <c r="W24" s="647"/>
      <c r="X24" s="647"/>
      <c r="Y24" s="648"/>
      <c r="Z24" s="649">
        <v>2.5</v>
      </c>
      <c r="AA24" s="649"/>
      <c r="AB24" s="649"/>
      <c r="AC24" s="649"/>
      <c r="AD24" s="650" t="s">
        <v>233</v>
      </c>
      <c r="AE24" s="650"/>
      <c r="AF24" s="650"/>
      <c r="AG24" s="650"/>
      <c r="AH24" s="650"/>
      <c r="AI24" s="650"/>
      <c r="AJ24" s="650"/>
      <c r="AK24" s="650"/>
      <c r="AL24" s="651" t="s">
        <v>226</v>
      </c>
      <c r="AM24" s="652"/>
      <c r="AN24" s="652"/>
      <c r="AO24" s="653"/>
      <c r="AP24" s="665" t="s">
        <v>289</v>
      </c>
      <c r="AQ24" s="666"/>
      <c r="AR24" s="666"/>
      <c r="AS24" s="666"/>
      <c r="AT24" s="666"/>
      <c r="AU24" s="666"/>
      <c r="AV24" s="666"/>
      <c r="AW24" s="666"/>
      <c r="AX24" s="666"/>
      <c r="AY24" s="666"/>
      <c r="AZ24" s="666"/>
      <c r="BA24" s="666"/>
      <c r="BB24" s="666"/>
      <c r="BC24" s="666"/>
      <c r="BD24" s="666"/>
      <c r="BE24" s="666"/>
      <c r="BF24" s="667"/>
      <c r="BG24" s="646" t="s">
        <v>226</v>
      </c>
      <c r="BH24" s="647"/>
      <c r="BI24" s="647"/>
      <c r="BJ24" s="647"/>
      <c r="BK24" s="647"/>
      <c r="BL24" s="647"/>
      <c r="BM24" s="647"/>
      <c r="BN24" s="648"/>
      <c r="BO24" s="649" t="s">
        <v>233</v>
      </c>
      <c r="BP24" s="649"/>
      <c r="BQ24" s="649"/>
      <c r="BR24" s="649"/>
      <c r="BS24" s="655" t="s">
        <v>233</v>
      </c>
      <c r="BT24" s="647"/>
      <c r="BU24" s="647"/>
      <c r="BV24" s="647"/>
      <c r="BW24" s="647"/>
      <c r="BX24" s="647"/>
      <c r="BY24" s="647"/>
      <c r="BZ24" s="647"/>
      <c r="CA24" s="647"/>
      <c r="CB24" s="656"/>
      <c r="CD24" s="657" t="s">
        <v>290</v>
      </c>
      <c r="CE24" s="658"/>
      <c r="CF24" s="658"/>
      <c r="CG24" s="658"/>
      <c r="CH24" s="658"/>
      <c r="CI24" s="658"/>
      <c r="CJ24" s="658"/>
      <c r="CK24" s="658"/>
      <c r="CL24" s="658"/>
      <c r="CM24" s="658"/>
      <c r="CN24" s="658"/>
      <c r="CO24" s="658"/>
      <c r="CP24" s="658"/>
      <c r="CQ24" s="659"/>
      <c r="CR24" s="635">
        <v>1192368</v>
      </c>
      <c r="CS24" s="636"/>
      <c r="CT24" s="636"/>
      <c r="CU24" s="636"/>
      <c r="CV24" s="636"/>
      <c r="CW24" s="636"/>
      <c r="CX24" s="636"/>
      <c r="CY24" s="637"/>
      <c r="CZ24" s="640">
        <v>32.200000000000003</v>
      </c>
      <c r="DA24" s="641"/>
      <c r="DB24" s="641"/>
      <c r="DC24" s="660"/>
      <c r="DD24" s="685">
        <v>920247</v>
      </c>
      <c r="DE24" s="636"/>
      <c r="DF24" s="636"/>
      <c r="DG24" s="636"/>
      <c r="DH24" s="636"/>
      <c r="DI24" s="636"/>
      <c r="DJ24" s="636"/>
      <c r="DK24" s="637"/>
      <c r="DL24" s="685">
        <v>902872</v>
      </c>
      <c r="DM24" s="636"/>
      <c r="DN24" s="636"/>
      <c r="DO24" s="636"/>
      <c r="DP24" s="636"/>
      <c r="DQ24" s="636"/>
      <c r="DR24" s="636"/>
      <c r="DS24" s="636"/>
      <c r="DT24" s="636"/>
      <c r="DU24" s="636"/>
      <c r="DV24" s="637"/>
      <c r="DW24" s="640">
        <v>52.6</v>
      </c>
      <c r="DX24" s="641"/>
      <c r="DY24" s="641"/>
      <c r="DZ24" s="641"/>
      <c r="EA24" s="641"/>
      <c r="EB24" s="641"/>
      <c r="EC24" s="642"/>
    </row>
    <row r="25" spans="2:133" ht="11.25" customHeight="1" x14ac:dyDescent="0.2">
      <c r="B25" s="643" t="s">
        <v>291</v>
      </c>
      <c r="C25" s="644"/>
      <c r="D25" s="644"/>
      <c r="E25" s="644"/>
      <c r="F25" s="644"/>
      <c r="G25" s="644"/>
      <c r="H25" s="644"/>
      <c r="I25" s="644"/>
      <c r="J25" s="644"/>
      <c r="K25" s="644"/>
      <c r="L25" s="644"/>
      <c r="M25" s="644"/>
      <c r="N25" s="644"/>
      <c r="O25" s="644"/>
      <c r="P25" s="644"/>
      <c r="Q25" s="645"/>
      <c r="R25" s="646" t="s">
        <v>226</v>
      </c>
      <c r="S25" s="647"/>
      <c r="T25" s="647"/>
      <c r="U25" s="647"/>
      <c r="V25" s="647"/>
      <c r="W25" s="647"/>
      <c r="X25" s="647"/>
      <c r="Y25" s="648"/>
      <c r="Z25" s="649" t="s">
        <v>226</v>
      </c>
      <c r="AA25" s="649"/>
      <c r="AB25" s="649"/>
      <c r="AC25" s="649"/>
      <c r="AD25" s="650" t="s">
        <v>233</v>
      </c>
      <c r="AE25" s="650"/>
      <c r="AF25" s="650"/>
      <c r="AG25" s="650"/>
      <c r="AH25" s="650"/>
      <c r="AI25" s="650"/>
      <c r="AJ25" s="650"/>
      <c r="AK25" s="650"/>
      <c r="AL25" s="651" t="s">
        <v>226</v>
      </c>
      <c r="AM25" s="652"/>
      <c r="AN25" s="652"/>
      <c r="AO25" s="653"/>
      <c r="AP25" s="665" t="s">
        <v>292</v>
      </c>
      <c r="AQ25" s="666"/>
      <c r="AR25" s="666"/>
      <c r="AS25" s="666"/>
      <c r="AT25" s="666"/>
      <c r="AU25" s="666"/>
      <c r="AV25" s="666"/>
      <c r="AW25" s="666"/>
      <c r="AX25" s="666"/>
      <c r="AY25" s="666"/>
      <c r="AZ25" s="666"/>
      <c r="BA25" s="666"/>
      <c r="BB25" s="666"/>
      <c r="BC25" s="666"/>
      <c r="BD25" s="666"/>
      <c r="BE25" s="666"/>
      <c r="BF25" s="667"/>
      <c r="BG25" s="646" t="s">
        <v>233</v>
      </c>
      <c r="BH25" s="647"/>
      <c r="BI25" s="647"/>
      <c r="BJ25" s="647"/>
      <c r="BK25" s="647"/>
      <c r="BL25" s="647"/>
      <c r="BM25" s="647"/>
      <c r="BN25" s="648"/>
      <c r="BO25" s="649" t="s">
        <v>233</v>
      </c>
      <c r="BP25" s="649"/>
      <c r="BQ25" s="649"/>
      <c r="BR25" s="649"/>
      <c r="BS25" s="655" t="s">
        <v>233</v>
      </c>
      <c r="BT25" s="647"/>
      <c r="BU25" s="647"/>
      <c r="BV25" s="647"/>
      <c r="BW25" s="647"/>
      <c r="BX25" s="647"/>
      <c r="BY25" s="647"/>
      <c r="BZ25" s="647"/>
      <c r="CA25" s="647"/>
      <c r="CB25" s="656"/>
      <c r="CD25" s="661" t="s">
        <v>293</v>
      </c>
      <c r="CE25" s="662"/>
      <c r="CF25" s="662"/>
      <c r="CG25" s="662"/>
      <c r="CH25" s="662"/>
      <c r="CI25" s="662"/>
      <c r="CJ25" s="662"/>
      <c r="CK25" s="662"/>
      <c r="CL25" s="662"/>
      <c r="CM25" s="662"/>
      <c r="CN25" s="662"/>
      <c r="CO25" s="662"/>
      <c r="CP25" s="662"/>
      <c r="CQ25" s="663"/>
      <c r="CR25" s="646">
        <v>662254</v>
      </c>
      <c r="CS25" s="682"/>
      <c r="CT25" s="682"/>
      <c r="CU25" s="682"/>
      <c r="CV25" s="682"/>
      <c r="CW25" s="682"/>
      <c r="CX25" s="682"/>
      <c r="CY25" s="683"/>
      <c r="CZ25" s="651">
        <v>17.899999999999999</v>
      </c>
      <c r="DA25" s="680"/>
      <c r="DB25" s="680"/>
      <c r="DC25" s="684"/>
      <c r="DD25" s="655">
        <v>564831</v>
      </c>
      <c r="DE25" s="682"/>
      <c r="DF25" s="682"/>
      <c r="DG25" s="682"/>
      <c r="DH25" s="682"/>
      <c r="DI25" s="682"/>
      <c r="DJ25" s="682"/>
      <c r="DK25" s="683"/>
      <c r="DL25" s="655">
        <v>547881</v>
      </c>
      <c r="DM25" s="682"/>
      <c r="DN25" s="682"/>
      <c r="DO25" s="682"/>
      <c r="DP25" s="682"/>
      <c r="DQ25" s="682"/>
      <c r="DR25" s="682"/>
      <c r="DS25" s="682"/>
      <c r="DT25" s="682"/>
      <c r="DU25" s="682"/>
      <c r="DV25" s="683"/>
      <c r="DW25" s="651">
        <v>31.9</v>
      </c>
      <c r="DX25" s="680"/>
      <c r="DY25" s="680"/>
      <c r="DZ25" s="680"/>
      <c r="EA25" s="680"/>
      <c r="EB25" s="680"/>
      <c r="EC25" s="681"/>
    </row>
    <row r="26" spans="2:133" ht="11.25" customHeight="1" x14ac:dyDescent="0.2">
      <c r="B26" s="643" t="s">
        <v>294</v>
      </c>
      <c r="C26" s="644"/>
      <c r="D26" s="644"/>
      <c r="E26" s="644"/>
      <c r="F26" s="644"/>
      <c r="G26" s="644"/>
      <c r="H26" s="644"/>
      <c r="I26" s="644"/>
      <c r="J26" s="644"/>
      <c r="K26" s="644"/>
      <c r="L26" s="644"/>
      <c r="M26" s="644"/>
      <c r="N26" s="644"/>
      <c r="O26" s="644"/>
      <c r="P26" s="644"/>
      <c r="Q26" s="645"/>
      <c r="R26" s="646">
        <v>1633188</v>
      </c>
      <c r="S26" s="647"/>
      <c r="T26" s="647"/>
      <c r="U26" s="647"/>
      <c r="V26" s="647"/>
      <c r="W26" s="647"/>
      <c r="X26" s="647"/>
      <c r="Y26" s="648"/>
      <c r="Z26" s="649">
        <v>42.7</v>
      </c>
      <c r="AA26" s="649"/>
      <c r="AB26" s="649"/>
      <c r="AC26" s="649"/>
      <c r="AD26" s="650">
        <v>1536387</v>
      </c>
      <c r="AE26" s="650"/>
      <c r="AF26" s="650"/>
      <c r="AG26" s="650"/>
      <c r="AH26" s="650"/>
      <c r="AI26" s="650"/>
      <c r="AJ26" s="650"/>
      <c r="AK26" s="650"/>
      <c r="AL26" s="651">
        <v>91.7</v>
      </c>
      <c r="AM26" s="652"/>
      <c r="AN26" s="652"/>
      <c r="AO26" s="653"/>
      <c r="AP26" s="665" t="s">
        <v>295</v>
      </c>
      <c r="AQ26" s="695"/>
      <c r="AR26" s="695"/>
      <c r="AS26" s="695"/>
      <c r="AT26" s="695"/>
      <c r="AU26" s="695"/>
      <c r="AV26" s="695"/>
      <c r="AW26" s="695"/>
      <c r="AX26" s="695"/>
      <c r="AY26" s="695"/>
      <c r="AZ26" s="695"/>
      <c r="BA26" s="695"/>
      <c r="BB26" s="695"/>
      <c r="BC26" s="695"/>
      <c r="BD26" s="695"/>
      <c r="BE26" s="695"/>
      <c r="BF26" s="667"/>
      <c r="BG26" s="646" t="s">
        <v>139</v>
      </c>
      <c r="BH26" s="647"/>
      <c r="BI26" s="647"/>
      <c r="BJ26" s="647"/>
      <c r="BK26" s="647"/>
      <c r="BL26" s="647"/>
      <c r="BM26" s="647"/>
      <c r="BN26" s="648"/>
      <c r="BO26" s="649" t="s">
        <v>226</v>
      </c>
      <c r="BP26" s="649"/>
      <c r="BQ26" s="649"/>
      <c r="BR26" s="649"/>
      <c r="BS26" s="655" t="s">
        <v>226</v>
      </c>
      <c r="BT26" s="647"/>
      <c r="BU26" s="647"/>
      <c r="BV26" s="647"/>
      <c r="BW26" s="647"/>
      <c r="BX26" s="647"/>
      <c r="BY26" s="647"/>
      <c r="BZ26" s="647"/>
      <c r="CA26" s="647"/>
      <c r="CB26" s="656"/>
      <c r="CD26" s="661" t="s">
        <v>296</v>
      </c>
      <c r="CE26" s="662"/>
      <c r="CF26" s="662"/>
      <c r="CG26" s="662"/>
      <c r="CH26" s="662"/>
      <c r="CI26" s="662"/>
      <c r="CJ26" s="662"/>
      <c r="CK26" s="662"/>
      <c r="CL26" s="662"/>
      <c r="CM26" s="662"/>
      <c r="CN26" s="662"/>
      <c r="CO26" s="662"/>
      <c r="CP26" s="662"/>
      <c r="CQ26" s="663"/>
      <c r="CR26" s="646">
        <v>313855</v>
      </c>
      <c r="CS26" s="647"/>
      <c r="CT26" s="647"/>
      <c r="CU26" s="647"/>
      <c r="CV26" s="647"/>
      <c r="CW26" s="647"/>
      <c r="CX26" s="647"/>
      <c r="CY26" s="648"/>
      <c r="CZ26" s="651">
        <v>8.5</v>
      </c>
      <c r="DA26" s="680"/>
      <c r="DB26" s="680"/>
      <c r="DC26" s="684"/>
      <c r="DD26" s="655">
        <v>251486</v>
      </c>
      <c r="DE26" s="647"/>
      <c r="DF26" s="647"/>
      <c r="DG26" s="647"/>
      <c r="DH26" s="647"/>
      <c r="DI26" s="647"/>
      <c r="DJ26" s="647"/>
      <c r="DK26" s="648"/>
      <c r="DL26" s="655" t="s">
        <v>226</v>
      </c>
      <c r="DM26" s="647"/>
      <c r="DN26" s="647"/>
      <c r="DO26" s="647"/>
      <c r="DP26" s="647"/>
      <c r="DQ26" s="647"/>
      <c r="DR26" s="647"/>
      <c r="DS26" s="647"/>
      <c r="DT26" s="647"/>
      <c r="DU26" s="647"/>
      <c r="DV26" s="648"/>
      <c r="DW26" s="651" t="s">
        <v>226</v>
      </c>
      <c r="DX26" s="680"/>
      <c r="DY26" s="680"/>
      <c r="DZ26" s="680"/>
      <c r="EA26" s="680"/>
      <c r="EB26" s="680"/>
      <c r="EC26" s="681"/>
    </row>
    <row r="27" spans="2:133" ht="11.25" customHeight="1" x14ac:dyDescent="0.2">
      <c r="B27" s="643" t="s">
        <v>297</v>
      </c>
      <c r="C27" s="644"/>
      <c r="D27" s="644"/>
      <c r="E27" s="644"/>
      <c r="F27" s="644"/>
      <c r="G27" s="644"/>
      <c r="H27" s="644"/>
      <c r="I27" s="644"/>
      <c r="J27" s="644"/>
      <c r="K27" s="644"/>
      <c r="L27" s="644"/>
      <c r="M27" s="644"/>
      <c r="N27" s="644"/>
      <c r="O27" s="644"/>
      <c r="P27" s="644"/>
      <c r="Q27" s="645"/>
      <c r="R27" s="646">
        <v>516</v>
      </c>
      <c r="S27" s="647"/>
      <c r="T27" s="647"/>
      <c r="U27" s="647"/>
      <c r="V27" s="647"/>
      <c r="W27" s="647"/>
      <c r="X27" s="647"/>
      <c r="Y27" s="648"/>
      <c r="Z27" s="649">
        <v>0</v>
      </c>
      <c r="AA27" s="649"/>
      <c r="AB27" s="649"/>
      <c r="AC27" s="649"/>
      <c r="AD27" s="650">
        <v>516</v>
      </c>
      <c r="AE27" s="650"/>
      <c r="AF27" s="650"/>
      <c r="AG27" s="650"/>
      <c r="AH27" s="650"/>
      <c r="AI27" s="650"/>
      <c r="AJ27" s="650"/>
      <c r="AK27" s="650"/>
      <c r="AL27" s="651">
        <v>0</v>
      </c>
      <c r="AM27" s="652"/>
      <c r="AN27" s="652"/>
      <c r="AO27" s="653"/>
      <c r="AP27" s="643" t="s">
        <v>298</v>
      </c>
      <c r="AQ27" s="644"/>
      <c r="AR27" s="644"/>
      <c r="AS27" s="644"/>
      <c r="AT27" s="644"/>
      <c r="AU27" s="644"/>
      <c r="AV27" s="644"/>
      <c r="AW27" s="644"/>
      <c r="AX27" s="644"/>
      <c r="AY27" s="644"/>
      <c r="AZ27" s="644"/>
      <c r="BA27" s="644"/>
      <c r="BB27" s="644"/>
      <c r="BC27" s="644"/>
      <c r="BD27" s="644"/>
      <c r="BE27" s="644"/>
      <c r="BF27" s="645"/>
      <c r="BG27" s="646">
        <v>221604</v>
      </c>
      <c r="BH27" s="647"/>
      <c r="BI27" s="647"/>
      <c r="BJ27" s="647"/>
      <c r="BK27" s="647"/>
      <c r="BL27" s="647"/>
      <c r="BM27" s="647"/>
      <c r="BN27" s="648"/>
      <c r="BO27" s="649">
        <v>100</v>
      </c>
      <c r="BP27" s="649"/>
      <c r="BQ27" s="649"/>
      <c r="BR27" s="649"/>
      <c r="BS27" s="655" t="s">
        <v>233</v>
      </c>
      <c r="BT27" s="647"/>
      <c r="BU27" s="647"/>
      <c r="BV27" s="647"/>
      <c r="BW27" s="647"/>
      <c r="BX27" s="647"/>
      <c r="BY27" s="647"/>
      <c r="BZ27" s="647"/>
      <c r="CA27" s="647"/>
      <c r="CB27" s="656"/>
      <c r="CD27" s="661" t="s">
        <v>299</v>
      </c>
      <c r="CE27" s="662"/>
      <c r="CF27" s="662"/>
      <c r="CG27" s="662"/>
      <c r="CH27" s="662"/>
      <c r="CI27" s="662"/>
      <c r="CJ27" s="662"/>
      <c r="CK27" s="662"/>
      <c r="CL27" s="662"/>
      <c r="CM27" s="662"/>
      <c r="CN27" s="662"/>
      <c r="CO27" s="662"/>
      <c r="CP27" s="662"/>
      <c r="CQ27" s="663"/>
      <c r="CR27" s="646">
        <v>212092</v>
      </c>
      <c r="CS27" s="682"/>
      <c r="CT27" s="682"/>
      <c r="CU27" s="682"/>
      <c r="CV27" s="682"/>
      <c r="CW27" s="682"/>
      <c r="CX27" s="682"/>
      <c r="CY27" s="683"/>
      <c r="CZ27" s="651">
        <v>5.7</v>
      </c>
      <c r="DA27" s="680"/>
      <c r="DB27" s="680"/>
      <c r="DC27" s="684"/>
      <c r="DD27" s="655">
        <v>64208</v>
      </c>
      <c r="DE27" s="682"/>
      <c r="DF27" s="682"/>
      <c r="DG27" s="682"/>
      <c r="DH27" s="682"/>
      <c r="DI27" s="682"/>
      <c r="DJ27" s="682"/>
      <c r="DK27" s="683"/>
      <c r="DL27" s="655">
        <v>63783</v>
      </c>
      <c r="DM27" s="682"/>
      <c r="DN27" s="682"/>
      <c r="DO27" s="682"/>
      <c r="DP27" s="682"/>
      <c r="DQ27" s="682"/>
      <c r="DR27" s="682"/>
      <c r="DS27" s="682"/>
      <c r="DT27" s="682"/>
      <c r="DU27" s="682"/>
      <c r="DV27" s="683"/>
      <c r="DW27" s="651">
        <v>3.7</v>
      </c>
      <c r="DX27" s="680"/>
      <c r="DY27" s="680"/>
      <c r="DZ27" s="680"/>
      <c r="EA27" s="680"/>
      <c r="EB27" s="680"/>
      <c r="EC27" s="681"/>
    </row>
    <row r="28" spans="2:133" ht="11.25" customHeight="1" x14ac:dyDescent="0.2">
      <c r="B28" s="643" t="s">
        <v>300</v>
      </c>
      <c r="C28" s="644"/>
      <c r="D28" s="644"/>
      <c r="E28" s="644"/>
      <c r="F28" s="644"/>
      <c r="G28" s="644"/>
      <c r="H28" s="644"/>
      <c r="I28" s="644"/>
      <c r="J28" s="644"/>
      <c r="K28" s="644"/>
      <c r="L28" s="644"/>
      <c r="M28" s="644"/>
      <c r="N28" s="644"/>
      <c r="O28" s="644"/>
      <c r="P28" s="644"/>
      <c r="Q28" s="645"/>
      <c r="R28" s="646">
        <v>3631</v>
      </c>
      <c r="S28" s="647"/>
      <c r="T28" s="647"/>
      <c r="U28" s="647"/>
      <c r="V28" s="647"/>
      <c r="W28" s="647"/>
      <c r="X28" s="647"/>
      <c r="Y28" s="648"/>
      <c r="Z28" s="649">
        <v>0.1</v>
      </c>
      <c r="AA28" s="649"/>
      <c r="AB28" s="649"/>
      <c r="AC28" s="649"/>
      <c r="AD28" s="650">
        <v>32</v>
      </c>
      <c r="AE28" s="650"/>
      <c r="AF28" s="650"/>
      <c r="AG28" s="650"/>
      <c r="AH28" s="650"/>
      <c r="AI28" s="650"/>
      <c r="AJ28" s="650"/>
      <c r="AK28" s="650"/>
      <c r="AL28" s="651">
        <v>0</v>
      </c>
      <c r="AM28" s="652"/>
      <c r="AN28" s="652"/>
      <c r="AO28" s="653"/>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9"/>
      <c r="BP28" s="649"/>
      <c r="BQ28" s="649"/>
      <c r="BR28" s="649"/>
      <c r="BS28" s="655"/>
      <c r="BT28" s="647"/>
      <c r="BU28" s="647"/>
      <c r="BV28" s="647"/>
      <c r="BW28" s="647"/>
      <c r="BX28" s="647"/>
      <c r="BY28" s="647"/>
      <c r="BZ28" s="647"/>
      <c r="CA28" s="647"/>
      <c r="CB28" s="656"/>
      <c r="CD28" s="661" t="s">
        <v>301</v>
      </c>
      <c r="CE28" s="662"/>
      <c r="CF28" s="662"/>
      <c r="CG28" s="662"/>
      <c r="CH28" s="662"/>
      <c r="CI28" s="662"/>
      <c r="CJ28" s="662"/>
      <c r="CK28" s="662"/>
      <c r="CL28" s="662"/>
      <c r="CM28" s="662"/>
      <c r="CN28" s="662"/>
      <c r="CO28" s="662"/>
      <c r="CP28" s="662"/>
      <c r="CQ28" s="663"/>
      <c r="CR28" s="646">
        <v>318022</v>
      </c>
      <c r="CS28" s="647"/>
      <c r="CT28" s="647"/>
      <c r="CU28" s="647"/>
      <c r="CV28" s="647"/>
      <c r="CW28" s="647"/>
      <c r="CX28" s="647"/>
      <c r="CY28" s="648"/>
      <c r="CZ28" s="651">
        <v>8.6</v>
      </c>
      <c r="DA28" s="680"/>
      <c r="DB28" s="680"/>
      <c r="DC28" s="684"/>
      <c r="DD28" s="655">
        <v>291208</v>
      </c>
      <c r="DE28" s="647"/>
      <c r="DF28" s="647"/>
      <c r="DG28" s="647"/>
      <c r="DH28" s="647"/>
      <c r="DI28" s="647"/>
      <c r="DJ28" s="647"/>
      <c r="DK28" s="648"/>
      <c r="DL28" s="655">
        <v>291208</v>
      </c>
      <c r="DM28" s="647"/>
      <c r="DN28" s="647"/>
      <c r="DO28" s="647"/>
      <c r="DP28" s="647"/>
      <c r="DQ28" s="647"/>
      <c r="DR28" s="647"/>
      <c r="DS28" s="647"/>
      <c r="DT28" s="647"/>
      <c r="DU28" s="647"/>
      <c r="DV28" s="648"/>
      <c r="DW28" s="651">
        <v>17</v>
      </c>
      <c r="DX28" s="680"/>
      <c r="DY28" s="680"/>
      <c r="DZ28" s="680"/>
      <c r="EA28" s="680"/>
      <c r="EB28" s="680"/>
      <c r="EC28" s="681"/>
    </row>
    <row r="29" spans="2:133" ht="11.25" customHeight="1" x14ac:dyDescent="0.2">
      <c r="B29" s="643" t="s">
        <v>302</v>
      </c>
      <c r="C29" s="644"/>
      <c r="D29" s="644"/>
      <c r="E29" s="644"/>
      <c r="F29" s="644"/>
      <c r="G29" s="644"/>
      <c r="H29" s="644"/>
      <c r="I29" s="644"/>
      <c r="J29" s="644"/>
      <c r="K29" s="644"/>
      <c r="L29" s="644"/>
      <c r="M29" s="644"/>
      <c r="N29" s="644"/>
      <c r="O29" s="644"/>
      <c r="P29" s="644"/>
      <c r="Q29" s="645"/>
      <c r="R29" s="646">
        <v>48920</v>
      </c>
      <c r="S29" s="647"/>
      <c r="T29" s="647"/>
      <c r="U29" s="647"/>
      <c r="V29" s="647"/>
      <c r="W29" s="647"/>
      <c r="X29" s="647"/>
      <c r="Y29" s="648"/>
      <c r="Z29" s="649">
        <v>1.3</v>
      </c>
      <c r="AA29" s="649"/>
      <c r="AB29" s="649"/>
      <c r="AC29" s="649"/>
      <c r="AD29" s="650">
        <v>4456</v>
      </c>
      <c r="AE29" s="650"/>
      <c r="AF29" s="650"/>
      <c r="AG29" s="650"/>
      <c r="AH29" s="650"/>
      <c r="AI29" s="650"/>
      <c r="AJ29" s="650"/>
      <c r="AK29" s="650"/>
      <c r="AL29" s="651">
        <v>0.3</v>
      </c>
      <c r="AM29" s="652"/>
      <c r="AN29" s="652"/>
      <c r="AO29" s="653"/>
      <c r="AP29" s="696"/>
      <c r="AQ29" s="697"/>
      <c r="AR29" s="697"/>
      <c r="AS29" s="697"/>
      <c r="AT29" s="697"/>
      <c r="AU29" s="697"/>
      <c r="AV29" s="697"/>
      <c r="AW29" s="697"/>
      <c r="AX29" s="697"/>
      <c r="AY29" s="697"/>
      <c r="AZ29" s="697"/>
      <c r="BA29" s="697"/>
      <c r="BB29" s="697"/>
      <c r="BC29" s="697"/>
      <c r="BD29" s="697"/>
      <c r="BE29" s="697"/>
      <c r="BF29" s="698"/>
      <c r="BG29" s="646"/>
      <c r="BH29" s="647"/>
      <c r="BI29" s="647"/>
      <c r="BJ29" s="647"/>
      <c r="BK29" s="647"/>
      <c r="BL29" s="647"/>
      <c r="BM29" s="647"/>
      <c r="BN29" s="648"/>
      <c r="BO29" s="649"/>
      <c r="BP29" s="649"/>
      <c r="BQ29" s="649"/>
      <c r="BR29" s="649"/>
      <c r="BS29" s="650"/>
      <c r="BT29" s="650"/>
      <c r="BU29" s="650"/>
      <c r="BV29" s="650"/>
      <c r="BW29" s="650"/>
      <c r="BX29" s="650"/>
      <c r="BY29" s="650"/>
      <c r="BZ29" s="650"/>
      <c r="CA29" s="650"/>
      <c r="CB29" s="654"/>
      <c r="CD29" s="686" t="s">
        <v>303</v>
      </c>
      <c r="CE29" s="687"/>
      <c r="CF29" s="661" t="s">
        <v>304</v>
      </c>
      <c r="CG29" s="662"/>
      <c r="CH29" s="662"/>
      <c r="CI29" s="662"/>
      <c r="CJ29" s="662"/>
      <c r="CK29" s="662"/>
      <c r="CL29" s="662"/>
      <c r="CM29" s="662"/>
      <c r="CN29" s="662"/>
      <c r="CO29" s="662"/>
      <c r="CP29" s="662"/>
      <c r="CQ29" s="663"/>
      <c r="CR29" s="646">
        <v>318022</v>
      </c>
      <c r="CS29" s="682"/>
      <c r="CT29" s="682"/>
      <c r="CU29" s="682"/>
      <c r="CV29" s="682"/>
      <c r="CW29" s="682"/>
      <c r="CX29" s="682"/>
      <c r="CY29" s="683"/>
      <c r="CZ29" s="651">
        <v>8.6</v>
      </c>
      <c r="DA29" s="680"/>
      <c r="DB29" s="680"/>
      <c r="DC29" s="684"/>
      <c r="DD29" s="655">
        <v>291208</v>
      </c>
      <c r="DE29" s="682"/>
      <c r="DF29" s="682"/>
      <c r="DG29" s="682"/>
      <c r="DH29" s="682"/>
      <c r="DI29" s="682"/>
      <c r="DJ29" s="682"/>
      <c r="DK29" s="683"/>
      <c r="DL29" s="655">
        <v>291208</v>
      </c>
      <c r="DM29" s="682"/>
      <c r="DN29" s="682"/>
      <c r="DO29" s="682"/>
      <c r="DP29" s="682"/>
      <c r="DQ29" s="682"/>
      <c r="DR29" s="682"/>
      <c r="DS29" s="682"/>
      <c r="DT29" s="682"/>
      <c r="DU29" s="682"/>
      <c r="DV29" s="683"/>
      <c r="DW29" s="651">
        <v>17</v>
      </c>
      <c r="DX29" s="680"/>
      <c r="DY29" s="680"/>
      <c r="DZ29" s="680"/>
      <c r="EA29" s="680"/>
      <c r="EB29" s="680"/>
      <c r="EC29" s="681"/>
    </row>
    <row r="30" spans="2:133" ht="11.25" customHeight="1" x14ac:dyDescent="0.2">
      <c r="B30" s="643" t="s">
        <v>305</v>
      </c>
      <c r="C30" s="644"/>
      <c r="D30" s="644"/>
      <c r="E30" s="644"/>
      <c r="F30" s="644"/>
      <c r="G30" s="644"/>
      <c r="H30" s="644"/>
      <c r="I30" s="644"/>
      <c r="J30" s="644"/>
      <c r="K30" s="644"/>
      <c r="L30" s="644"/>
      <c r="M30" s="644"/>
      <c r="N30" s="644"/>
      <c r="O30" s="644"/>
      <c r="P30" s="644"/>
      <c r="Q30" s="645"/>
      <c r="R30" s="646">
        <v>6921</v>
      </c>
      <c r="S30" s="647"/>
      <c r="T30" s="647"/>
      <c r="U30" s="647"/>
      <c r="V30" s="647"/>
      <c r="W30" s="647"/>
      <c r="X30" s="647"/>
      <c r="Y30" s="648"/>
      <c r="Z30" s="649">
        <v>0.2</v>
      </c>
      <c r="AA30" s="649"/>
      <c r="AB30" s="649"/>
      <c r="AC30" s="649"/>
      <c r="AD30" s="650">
        <v>9</v>
      </c>
      <c r="AE30" s="650"/>
      <c r="AF30" s="650"/>
      <c r="AG30" s="650"/>
      <c r="AH30" s="650"/>
      <c r="AI30" s="650"/>
      <c r="AJ30" s="650"/>
      <c r="AK30" s="650"/>
      <c r="AL30" s="651">
        <v>0</v>
      </c>
      <c r="AM30" s="652"/>
      <c r="AN30" s="652"/>
      <c r="AO30" s="653"/>
      <c r="AP30" s="625" t="s">
        <v>220</v>
      </c>
      <c r="AQ30" s="626"/>
      <c r="AR30" s="626"/>
      <c r="AS30" s="626"/>
      <c r="AT30" s="626"/>
      <c r="AU30" s="626"/>
      <c r="AV30" s="626"/>
      <c r="AW30" s="626"/>
      <c r="AX30" s="626"/>
      <c r="AY30" s="626"/>
      <c r="AZ30" s="626"/>
      <c r="BA30" s="626"/>
      <c r="BB30" s="626"/>
      <c r="BC30" s="626"/>
      <c r="BD30" s="626"/>
      <c r="BE30" s="626"/>
      <c r="BF30" s="627"/>
      <c r="BG30" s="625" t="s">
        <v>306</v>
      </c>
      <c r="BH30" s="699"/>
      <c r="BI30" s="699"/>
      <c r="BJ30" s="699"/>
      <c r="BK30" s="699"/>
      <c r="BL30" s="699"/>
      <c r="BM30" s="699"/>
      <c r="BN30" s="699"/>
      <c r="BO30" s="699"/>
      <c r="BP30" s="699"/>
      <c r="BQ30" s="700"/>
      <c r="BR30" s="625" t="s">
        <v>307</v>
      </c>
      <c r="BS30" s="699"/>
      <c r="BT30" s="699"/>
      <c r="BU30" s="699"/>
      <c r="BV30" s="699"/>
      <c r="BW30" s="699"/>
      <c r="BX30" s="699"/>
      <c r="BY30" s="699"/>
      <c r="BZ30" s="699"/>
      <c r="CA30" s="699"/>
      <c r="CB30" s="700"/>
      <c r="CD30" s="688"/>
      <c r="CE30" s="689"/>
      <c r="CF30" s="661" t="s">
        <v>308</v>
      </c>
      <c r="CG30" s="662"/>
      <c r="CH30" s="662"/>
      <c r="CI30" s="662"/>
      <c r="CJ30" s="662"/>
      <c r="CK30" s="662"/>
      <c r="CL30" s="662"/>
      <c r="CM30" s="662"/>
      <c r="CN30" s="662"/>
      <c r="CO30" s="662"/>
      <c r="CP30" s="662"/>
      <c r="CQ30" s="663"/>
      <c r="CR30" s="646">
        <v>302471</v>
      </c>
      <c r="CS30" s="647"/>
      <c r="CT30" s="647"/>
      <c r="CU30" s="647"/>
      <c r="CV30" s="647"/>
      <c r="CW30" s="647"/>
      <c r="CX30" s="647"/>
      <c r="CY30" s="648"/>
      <c r="CZ30" s="651">
        <v>8.1999999999999993</v>
      </c>
      <c r="DA30" s="680"/>
      <c r="DB30" s="680"/>
      <c r="DC30" s="684"/>
      <c r="DD30" s="655">
        <v>275657</v>
      </c>
      <c r="DE30" s="647"/>
      <c r="DF30" s="647"/>
      <c r="DG30" s="647"/>
      <c r="DH30" s="647"/>
      <c r="DI30" s="647"/>
      <c r="DJ30" s="647"/>
      <c r="DK30" s="648"/>
      <c r="DL30" s="655">
        <v>275657</v>
      </c>
      <c r="DM30" s="647"/>
      <c r="DN30" s="647"/>
      <c r="DO30" s="647"/>
      <c r="DP30" s="647"/>
      <c r="DQ30" s="647"/>
      <c r="DR30" s="647"/>
      <c r="DS30" s="647"/>
      <c r="DT30" s="647"/>
      <c r="DU30" s="647"/>
      <c r="DV30" s="648"/>
      <c r="DW30" s="651">
        <v>16</v>
      </c>
      <c r="DX30" s="680"/>
      <c r="DY30" s="680"/>
      <c r="DZ30" s="680"/>
      <c r="EA30" s="680"/>
      <c r="EB30" s="680"/>
      <c r="EC30" s="681"/>
    </row>
    <row r="31" spans="2:133" ht="11.25" customHeight="1" x14ac:dyDescent="0.2">
      <c r="B31" s="643" t="s">
        <v>309</v>
      </c>
      <c r="C31" s="644"/>
      <c r="D31" s="644"/>
      <c r="E31" s="644"/>
      <c r="F31" s="644"/>
      <c r="G31" s="644"/>
      <c r="H31" s="644"/>
      <c r="I31" s="644"/>
      <c r="J31" s="644"/>
      <c r="K31" s="644"/>
      <c r="L31" s="644"/>
      <c r="M31" s="644"/>
      <c r="N31" s="644"/>
      <c r="O31" s="644"/>
      <c r="P31" s="644"/>
      <c r="Q31" s="645"/>
      <c r="R31" s="646">
        <v>591689</v>
      </c>
      <c r="S31" s="647"/>
      <c r="T31" s="647"/>
      <c r="U31" s="647"/>
      <c r="V31" s="647"/>
      <c r="W31" s="647"/>
      <c r="X31" s="647"/>
      <c r="Y31" s="648"/>
      <c r="Z31" s="649">
        <v>15.5</v>
      </c>
      <c r="AA31" s="649"/>
      <c r="AB31" s="649"/>
      <c r="AC31" s="649"/>
      <c r="AD31" s="650" t="s">
        <v>226</v>
      </c>
      <c r="AE31" s="650"/>
      <c r="AF31" s="650"/>
      <c r="AG31" s="650"/>
      <c r="AH31" s="650"/>
      <c r="AI31" s="650"/>
      <c r="AJ31" s="650"/>
      <c r="AK31" s="650"/>
      <c r="AL31" s="651" t="s">
        <v>233</v>
      </c>
      <c r="AM31" s="652"/>
      <c r="AN31" s="652"/>
      <c r="AO31" s="653"/>
      <c r="AP31" s="703" t="s">
        <v>310</v>
      </c>
      <c r="AQ31" s="704"/>
      <c r="AR31" s="704"/>
      <c r="AS31" s="704"/>
      <c r="AT31" s="709" t="s">
        <v>311</v>
      </c>
      <c r="AU31" s="230"/>
      <c r="AV31" s="230"/>
      <c r="AW31" s="230"/>
      <c r="AX31" s="632" t="s">
        <v>187</v>
      </c>
      <c r="AY31" s="633"/>
      <c r="AZ31" s="633"/>
      <c r="BA31" s="633"/>
      <c r="BB31" s="633"/>
      <c r="BC31" s="633"/>
      <c r="BD31" s="633"/>
      <c r="BE31" s="633"/>
      <c r="BF31" s="634"/>
      <c r="BG31" s="714">
        <v>99.2</v>
      </c>
      <c r="BH31" s="701"/>
      <c r="BI31" s="701"/>
      <c r="BJ31" s="701"/>
      <c r="BK31" s="701"/>
      <c r="BL31" s="701"/>
      <c r="BM31" s="641">
        <v>95.7</v>
      </c>
      <c r="BN31" s="701"/>
      <c r="BO31" s="701"/>
      <c r="BP31" s="701"/>
      <c r="BQ31" s="702"/>
      <c r="BR31" s="714">
        <v>98.8</v>
      </c>
      <c r="BS31" s="701"/>
      <c r="BT31" s="701"/>
      <c r="BU31" s="701"/>
      <c r="BV31" s="701"/>
      <c r="BW31" s="701"/>
      <c r="BX31" s="641">
        <v>94.5</v>
      </c>
      <c r="BY31" s="701"/>
      <c r="BZ31" s="701"/>
      <c r="CA31" s="701"/>
      <c r="CB31" s="702"/>
      <c r="CD31" s="688"/>
      <c r="CE31" s="689"/>
      <c r="CF31" s="661" t="s">
        <v>312</v>
      </c>
      <c r="CG31" s="662"/>
      <c r="CH31" s="662"/>
      <c r="CI31" s="662"/>
      <c r="CJ31" s="662"/>
      <c r="CK31" s="662"/>
      <c r="CL31" s="662"/>
      <c r="CM31" s="662"/>
      <c r="CN31" s="662"/>
      <c r="CO31" s="662"/>
      <c r="CP31" s="662"/>
      <c r="CQ31" s="663"/>
      <c r="CR31" s="646">
        <v>15551</v>
      </c>
      <c r="CS31" s="682"/>
      <c r="CT31" s="682"/>
      <c r="CU31" s="682"/>
      <c r="CV31" s="682"/>
      <c r="CW31" s="682"/>
      <c r="CX31" s="682"/>
      <c r="CY31" s="683"/>
      <c r="CZ31" s="651">
        <v>0.4</v>
      </c>
      <c r="DA31" s="680"/>
      <c r="DB31" s="680"/>
      <c r="DC31" s="684"/>
      <c r="DD31" s="655">
        <v>15551</v>
      </c>
      <c r="DE31" s="682"/>
      <c r="DF31" s="682"/>
      <c r="DG31" s="682"/>
      <c r="DH31" s="682"/>
      <c r="DI31" s="682"/>
      <c r="DJ31" s="682"/>
      <c r="DK31" s="683"/>
      <c r="DL31" s="655">
        <v>15551</v>
      </c>
      <c r="DM31" s="682"/>
      <c r="DN31" s="682"/>
      <c r="DO31" s="682"/>
      <c r="DP31" s="682"/>
      <c r="DQ31" s="682"/>
      <c r="DR31" s="682"/>
      <c r="DS31" s="682"/>
      <c r="DT31" s="682"/>
      <c r="DU31" s="682"/>
      <c r="DV31" s="683"/>
      <c r="DW31" s="651">
        <v>0.9</v>
      </c>
      <c r="DX31" s="680"/>
      <c r="DY31" s="680"/>
      <c r="DZ31" s="680"/>
      <c r="EA31" s="680"/>
      <c r="EB31" s="680"/>
      <c r="EC31" s="681"/>
    </row>
    <row r="32" spans="2:133" ht="11.25" customHeight="1" x14ac:dyDescent="0.2">
      <c r="B32" s="692" t="s">
        <v>313</v>
      </c>
      <c r="C32" s="693"/>
      <c r="D32" s="693"/>
      <c r="E32" s="693"/>
      <c r="F32" s="693"/>
      <c r="G32" s="693"/>
      <c r="H32" s="693"/>
      <c r="I32" s="693"/>
      <c r="J32" s="693"/>
      <c r="K32" s="693"/>
      <c r="L32" s="693"/>
      <c r="M32" s="693"/>
      <c r="N32" s="693"/>
      <c r="O32" s="693"/>
      <c r="P32" s="693"/>
      <c r="Q32" s="694"/>
      <c r="R32" s="646">
        <v>127095</v>
      </c>
      <c r="S32" s="647"/>
      <c r="T32" s="647"/>
      <c r="U32" s="647"/>
      <c r="V32" s="647"/>
      <c r="W32" s="647"/>
      <c r="X32" s="647"/>
      <c r="Y32" s="648"/>
      <c r="Z32" s="649">
        <v>3.3</v>
      </c>
      <c r="AA32" s="649"/>
      <c r="AB32" s="649"/>
      <c r="AC32" s="649"/>
      <c r="AD32" s="650">
        <v>127095</v>
      </c>
      <c r="AE32" s="650"/>
      <c r="AF32" s="650"/>
      <c r="AG32" s="650"/>
      <c r="AH32" s="650"/>
      <c r="AI32" s="650"/>
      <c r="AJ32" s="650"/>
      <c r="AK32" s="650"/>
      <c r="AL32" s="651">
        <v>7.6</v>
      </c>
      <c r="AM32" s="652"/>
      <c r="AN32" s="652"/>
      <c r="AO32" s="653"/>
      <c r="AP32" s="705"/>
      <c r="AQ32" s="706"/>
      <c r="AR32" s="706"/>
      <c r="AS32" s="706"/>
      <c r="AT32" s="710"/>
      <c r="AU32" s="229" t="s">
        <v>314</v>
      </c>
      <c r="AV32" s="229"/>
      <c r="AW32" s="229"/>
      <c r="AX32" s="643" t="s">
        <v>315</v>
      </c>
      <c r="AY32" s="644"/>
      <c r="AZ32" s="644"/>
      <c r="BA32" s="644"/>
      <c r="BB32" s="644"/>
      <c r="BC32" s="644"/>
      <c r="BD32" s="644"/>
      <c r="BE32" s="644"/>
      <c r="BF32" s="645"/>
      <c r="BG32" s="715">
        <v>99.1</v>
      </c>
      <c r="BH32" s="682"/>
      <c r="BI32" s="682"/>
      <c r="BJ32" s="682"/>
      <c r="BK32" s="682"/>
      <c r="BL32" s="682"/>
      <c r="BM32" s="652">
        <v>96.5</v>
      </c>
      <c r="BN32" s="712"/>
      <c r="BO32" s="712"/>
      <c r="BP32" s="712"/>
      <c r="BQ32" s="713"/>
      <c r="BR32" s="715">
        <v>98.5</v>
      </c>
      <c r="BS32" s="682"/>
      <c r="BT32" s="682"/>
      <c r="BU32" s="682"/>
      <c r="BV32" s="682"/>
      <c r="BW32" s="682"/>
      <c r="BX32" s="652">
        <v>95.6</v>
      </c>
      <c r="BY32" s="712"/>
      <c r="BZ32" s="712"/>
      <c r="CA32" s="712"/>
      <c r="CB32" s="713"/>
      <c r="CD32" s="690"/>
      <c r="CE32" s="691"/>
      <c r="CF32" s="661" t="s">
        <v>316</v>
      </c>
      <c r="CG32" s="662"/>
      <c r="CH32" s="662"/>
      <c r="CI32" s="662"/>
      <c r="CJ32" s="662"/>
      <c r="CK32" s="662"/>
      <c r="CL32" s="662"/>
      <c r="CM32" s="662"/>
      <c r="CN32" s="662"/>
      <c r="CO32" s="662"/>
      <c r="CP32" s="662"/>
      <c r="CQ32" s="663"/>
      <c r="CR32" s="646" t="s">
        <v>233</v>
      </c>
      <c r="CS32" s="647"/>
      <c r="CT32" s="647"/>
      <c r="CU32" s="647"/>
      <c r="CV32" s="647"/>
      <c r="CW32" s="647"/>
      <c r="CX32" s="647"/>
      <c r="CY32" s="648"/>
      <c r="CZ32" s="651" t="s">
        <v>233</v>
      </c>
      <c r="DA32" s="680"/>
      <c r="DB32" s="680"/>
      <c r="DC32" s="684"/>
      <c r="DD32" s="655" t="s">
        <v>233</v>
      </c>
      <c r="DE32" s="647"/>
      <c r="DF32" s="647"/>
      <c r="DG32" s="647"/>
      <c r="DH32" s="647"/>
      <c r="DI32" s="647"/>
      <c r="DJ32" s="647"/>
      <c r="DK32" s="648"/>
      <c r="DL32" s="655" t="s">
        <v>226</v>
      </c>
      <c r="DM32" s="647"/>
      <c r="DN32" s="647"/>
      <c r="DO32" s="647"/>
      <c r="DP32" s="647"/>
      <c r="DQ32" s="647"/>
      <c r="DR32" s="647"/>
      <c r="DS32" s="647"/>
      <c r="DT32" s="647"/>
      <c r="DU32" s="647"/>
      <c r="DV32" s="648"/>
      <c r="DW32" s="651" t="s">
        <v>139</v>
      </c>
      <c r="DX32" s="680"/>
      <c r="DY32" s="680"/>
      <c r="DZ32" s="680"/>
      <c r="EA32" s="680"/>
      <c r="EB32" s="680"/>
      <c r="EC32" s="681"/>
    </row>
    <row r="33" spans="2:133" ht="11.25" customHeight="1" x14ac:dyDescent="0.2">
      <c r="B33" s="643" t="s">
        <v>317</v>
      </c>
      <c r="C33" s="644"/>
      <c r="D33" s="644"/>
      <c r="E33" s="644"/>
      <c r="F33" s="644"/>
      <c r="G33" s="644"/>
      <c r="H33" s="644"/>
      <c r="I33" s="644"/>
      <c r="J33" s="644"/>
      <c r="K33" s="644"/>
      <c r="L33" s="644"/>
      <c r="M33" s="644"/>
      <c r="N33" s="644"/>
      <c r="O33" s="644"/>
      <c r="P33" s="644"/>
      <c r="Q33" s="645"/>
      <c r="R33" s="646">
        <v>367183</v>
      </c>
      <c r="S33" s="647"/>
      <c r="T33" s="647"/>
      <c r="U33" s="647"/>
      <c r="V33" s="647"/>
      <c r="W33" s="647"/>
      <c r="X33" s="647"/>
      <c r="Y33" s="648"/>
      <c r="Z33" s="649">
        <v>9.6</v>
      </c>
      <c r="AA33" s="649"/>
      <c r="AB33" s="649"/>
      <c r="AC33" s="649"/>
      <c r="AD33" s="650" t="s">
        <v>233</v>
      </c>
      <c r="AE33" s="650"/>
      <c r="AF33" s="650"/>
      <c r="AG33" s="650"/>
      <c r="AH33" s="650"/>
      <c r="AI33" s="650"/>
      <c r="AJ33" s="650"/>
      <c r="AK33" s="650"/>
      <c r="AL33" s="651" t="s">
        <v>233</v>
      </c>
      <c r="AM33" s="652"/>
      <c r="AN33" s="652"/>
      <c r="AO33" s="653"/>
      <c r="AP33" s="707"/>
      <c r="AQ33" s="708"/>
      <c r="AR33" s="708"/>
      <c r="AS33" s="708"/>
      <c r="AT33" s="711"/>
      <c r="AU33" s="231"/>
      <c r="AV33" s="231"/>
      <c r="AW33" s="231"/>
      <c r="AX33" s="696" t="s">
        <v>318</v>
      </c>
      <c r="AY33" s="697"/>
      <c r="AZ33" s="697"/>
      <c r="BA33" s="697"/>
      <c r="BB33" s="697"/>
      <c r="BC33" s="697"/>
      <c r="BD33" s="697"/>
      <c r="BE33" s="697"/>
      <c r="BF33" s="698"/>
      <c r="BG33" s="716">
        <v>98.5</v>
      </c>
      <c r="BH33" s="717"/>
      <c r="BI33" s="717"/>
      <c r="BJ33" s="717"/>
      <c r="BK33" s="717"/>
      <c r="BL33" s="717"/>
      <c r="BM33" s="718">
        <v>89.9</v>
      </c>
      <c r="BN33" s="717"/>
      <c r="BO33" s="717"/>
      <c r="BP33" s="717"/>
      <c r="BQ33" s="719"/>
      <c r="BR33" s="716">
        <v>97.5</v>
      </c>
      <c r="BS33" s="717"/>
      <c r="BT33" s="717"/>
      <c r="BU33" s="717"/>
      <c r="BV33" s="717"/>
      <c r="BW33" s="717"/>
      <c r="BX33" s="718">
        <v>86.4</v>
      </c>
      <c r="BY33" s="717"/>
      <c r="BZ33" s="717"/>
      <c r="CA33" s="717"/>
      <c r="CB33" s="719"/>
      <c r="CD33" s="661" t="s">
        <v>319</v>
      </c>
      <c r="CE33" s="662"/>
      <c r="CF33" s="662"/>
      <c r="CG33" s="662"/>
      <c r="CH33" s="662"/>
      <c r="CI33" s="662"/>
      <c r="CJ33" s="662"/>
      <c r="CK33" s="662"/>
      <c r="CL33" s="662"/>
      <c r="CM33" s="662"/>
      <c r="CN33" s="662"/>
      <c r="CO33" s="662"/>
      <c r="CP33" s="662"/>
      <c r="CQ33" s="663"/>
      <c r="CR33" s="646">
        <v>1829959</v>
      </c>
      <c r="CS33" s="682"/>
      <c r="CT33" s="682"/>
      <c r="CU33" s="682"/>
      <c r="CV33" s="682"/>
      <c r="CW33" s="682"/>
      <c r="CX33" s="682"/>
      <c r="CY33" s="683"/>
      <c r="CZ33" s="651">
        <v>49.5</v>
      </c>
      <c r="DA33" s="680"/>
      <c r="DB33" s="680"/>
      <c r="DC33" s="684"/>
      <c r="DD33" s="655">
        <v>1112688</v>
      </c>
      <c r="DE33" s="682"/>
      <c r="DF33" s="682"/>
      <c r="DG33" s="682"/>
      <c r="DH33" s="682"/>
      <c r="DI33" s="682"/>
      <c r="DJ33" s="682"/>
      <c r="DK33" s="683"/>
      <c r="DL33" s="655">
        <v>599846</v>
      </c>
      <c r="DM33" s="682"/>
      <c r="DN33" s="682"/>
      <c r="DO33" s="682"/>
      <c r="DP33" s="682"/>
      <c r="DQ33" s="682"/>
      <c r="DR33" s="682"/>
      <c r="DS33" s="682"/>
      <c r="DT33" s="682"/>
      <c r="DU33" s="682"/>
      <c r="DV33" s="683"/>
      <c r="DW33" s="651">
        <v>34.9</v>
      </c>
      <c r="DX33" s="680"/>
      <c r="DY33" s="680"/>
      <c r="DZ33" s="680"/>
      <c r="EA33" s="680"/>
      <c r="EB33" s="680"/>
      <c r="EC33" s="681"/>
    </row>
    <row r="34" spans="2:133" ht="11.25" customHeight="1" x14ac:dyDescent="0.2">
      <c r="B34" s="643" t="s">
        <v>320</v>
      </c>
      <c r="C34" s="644"/>
      <c r="D34" s="644"/>
      <c r="E34" s="644"/>
      <c r="F34" s="644"/>
      <c r="G34" s="644"/>
      <c r="H34" s="644"/>
      <c r="I34" s="644"/>
      <c r="J34" s="644"/>
      <c r="K34" s="644"/>
      <c r="L34" s="644"/>
      <c r="M34" s="644"/>
      <c r="N34" s="644"/>
      <c r="O34" s="644"/>
      <c r="P34" s="644"/>
      <c r="Q34" s="645"/>
      <c r="R34" s="646">
        <v>8956</v>
      </c>
      <c r="S34" s="647"/>
      <c r="T34" s="647"/>
      <c r="U34" s="647"/>
      <c r="V34" s="647"/>
      <c r="W34" s="647"/>
      <c r="X34" s="647"/>
      <c r="Y34" s="648"/>
      <c r="Z34" s="649">
        <v>0.2</v>
      </c>
      <c r="AA34" s="649"/>
      <c r="AB34" s="649"/>
      <c r="AC34" s="649"/>
      <c r="AD34" s="650">
        <v>1103</v>
      </c>
      <c r="AE34" s="650"/>
      <c r="AF34" s="650"/>
      <c r="AG34" s="650"/>
      <c r="AH34" s="650"/>
      <c r="AI34" s="650"/>
      <c r="AJ34" s="650"/>
      <c r="AK34" s="650"/>
      <c r="AL34" s="651">
        <v>0.1</v>
      </c>
      <c r="AM34" s="652"/>
      <c r="AN34" s="652"/>
      <c r="AO34" s="653"/>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61" t="s">
        <v>321</v>
      </c>
      <c r="CE34" s="662"/>
      <c r="CF34" s="662"/>
      <c r="CG34" s="662"/>
      <c r="CH34" s="662"/>
      <c r="CI34" s="662"/>
      <c r="CJ34" s="662"/>
      <c r="CK34" s="662"/>
      <c r="CL34" s="662"/>
      <c r="CM34" s="662"/>
      <c r="CN34" s="662"/>
      <c r="CO34" s="662"/>
      <c r="CP34" s="662"/>
      <c r="CQ34" s="663"/>
      <c r="CR34" s="646">
        <v>664200</v>
      </c>
      <c r="CS34" s="647"/>
      <c r="CT34" s="647"/>
      <c r="CU34" s="647"/>
      <c r="CV34" s="647"/>
      <c r="CW34" s="647"/>
      <c r="CX34" s="647"/>
      <c r="CY34" s="648"/>
      <c r="CZ34" s="651">
        <v>17.899999999999999</v>
      </c>
      <c r="DA34" s="680"/>
      <c r="DB34" s="680"/>
      <c r="DC34" s="684"/>
      <c r="DD34" s="655">
        <v>367599</v>
      </c>
      <c r="DE34" s="647"/>
      <c r="DF34" s="647"/>
      <c r="DG34" s="647"/>
      <c r="DH34" s="647"/>
      <c r="DI34" s="647"/>
      <c r="DJ34" s="647"/>
      <c r="DK34" s="648"/>
      <c r="DL34" s="655">
        <v>271841</v>
      </c>
      <c r="DM34" s="647"/>
      <c r="DN34" s="647"/>
      <c r="DO34" s="647"/>
      <c r="DP34" s="647"/>
      <c r="DQ34" s="647"/>
      <c r="DR34" s="647"/>
      <c r="DS34" s="647"/>
      <c r="DT34" s="647"/>
      <c r="DU34" s="647"/>
      <c r="DV34" s="648"/>
      <c r="DW34" s="651">
        <v>15.8</v>
      </c>
      <c r="DX34" s="680"/>
      <c r="DY34" s="680"/>
      <c r="DZ34" s="680"/>
      <c r="EA34" s="680"/>
      <c r="EB34" s="680"/>
      <c r="EC34" s="681"/>
    </row>
    <row r="35" spans="2:133" ht="11.25" customHeight="1" x14ac:dyDescent="0.2">
      <c r="B35" s="643" t="s">
        <v>322</v>
      </c>
      <c r="C35" s="644"/>
      <c r="D35" s="644"/>
      <c r="E35" s="644"/>
      <c r="F35" s="644"/>
      <c r="G35" s="644"/>
      <c r="H35" s="644"/>
      <c r="I35" s="644"/>
      <c r="J35" s="644"/>
      <c r="K35" s="644"/>
      <c r="L35" s="644"/>
      <c r="M35" s="644"/>
      <c r="N35" s="644"/>
      <c r="O35" s="644"/>
      <c r="P35" s="644"/>
      <c r="Q35" s="645"/>
      <c r="R35" s="646">
        <v>153016</v>
      </c>
      <c r="S35" s="647"/>
      <c r="T35" s="647"/>
      <c r="U35" s="647"/>
      <c r="V35" s="647"/>
      <c r="W35" s="647"/>
      <c r="X35" s="647"/>
      <c r="Y35" s="648"/>
      <c r="Z35" s="649">
        <v>4</v>
      </c>
      <c r="AA35" s="649"/>
      <c r="AB35" s="649"/>
      <c r="AC35" s="649"/>
      <c r="AD35" s="650" t="s">
        <v>233</v>
      </c>
      <c r="AE35" s="650"/>
      <c r="AF35" s="650"/>
      <c r="AG35" s="650"/>
      <c r="AH35" s="650"/>
      <c r="AI35" s="650"/>
      <c r="AJ35" s="650"/>
      <c r="AK35" s="650"/>
      <c r="AL35" s="651" t="s">
        <v>226</v>
      </c>
      <c r="AM35" s="652"/>
      <c r="AN35" s="652"/>
      <c r="AO35" s="653"/>
      <c r="AP35" s="234"/>
      <c r="AQ35" s="625" t="s">
        <v>323</v>
      </c>
      <c r="AR35" s="626"/>
      <c r="AS35" s="626"/>
      <c r="AT35" s="626"/>
      <c r="AU35" s="626"/>
      <c r="AV35" s="626"/>
      <c r="AW35" s="626"/>
      <c r="AX35" s="626"/>
      <c r="AY35" s="626"/>
      <c r="AZ35" s="626"/>
      <c r="BA35" s="626"/>
      <c r="BB35" s="626"/>
      <c r="BC35" s="626"/>
      <c r="BD35" s="626"/>
      <c r="BE35" s="626"/>
      <c r="BF35" s="627"/>
      <c r="BG35" s="625" t="s">
        <v>324</v>
      </c>
      <c r="BH35" s="626"/>
      <c r="BI35" s="626"/>
      <c r="BJ35" s="626"/>
      <c r="BK35" s="626"/>
      <c r="BL35" s="626"/>
      <c r="BM35" s="626"/>
      <c r="BN35" s="626"/>
      <c r="BO35" s="626"/>
      <c r="BP35" s="626"/>
      <c r="BQ35" s="626"/>
      <c r="BR35" s="626"/>
      <c r="BS35" s="626"/>
      <c r="BT35" s="626"/>
      <c r="BU35" s="626"/>
      <c r="BV35" s="626"/>
      <c r="BW35" s="626"/>
      <c r="BX35" s="626"/>
      <c r="BY35" s="626"/>
      <c r="BZ35" s="626"/>
      <c r="CA35" s="626"/>
      <c r="CB35" s="627"/>
      <c r="CD35" s="661" t="s">
        <v>325</v>
      </c>
      <c r="CE35" s="662"/>
      <c r="CF35" s="662"/>
      <c r="CG35" s="662"/>
      <c r="CH35" s="662"/>
      <c r="CI35" s="662"/>
      <c r="CJ35" s="662"/>
      <c r="CK35" s="662"/>
      <c r="CL35" s="662"/>
      <c r="CM35" s="662"/>
      <c r="CN35" s="662"/>
      <c r="CO35" s="662"/>
      <c r="CP35" s="662"/>
      <c r="CQ35" s="663"/>
      <c r="CR35" s="646">
        <v>31896</v>
      </c>
      <c r="CS35" s="682"/>
      <c r="CT35" s="682"/>
      <c r="CU35" s="682"/>
      <c r="CV35" s="682"/>
      <c r="CW35" s="682"/>
      <c r="CX35" s="682"/>
      <c r="CY35" s="683"/>
      <c r="CZ35" s="651">
        <v>0.9</v>
      </c>
      <c r="DA35" s="680"/>
      <c r="DB35" s="680"/>
      <c r="DC35" s="684"/>
      <c r="DD35" s="655">
        <v>23287</v>
      </c>
      <c r="DE35" s="682"/>
      <c r="DF35" s="682"/>
      <c r="DG35" s="682"/>
      <c r="DH35" s="682"/>
      <c r="DI35" s="682"/>
      <c r="DJ35" s="682"/>
      <c r="DK35" s="683"/>
      <c r="DL35" s="655">
        <v>2998</v>
      </c>
      <c r="DM35" s="682"/>
      <c r="DN35" s="682"/>
      <c r="DO35" s="682"/>
      <c r="DP35" s="682"/>
      <c r="DQ35" s="682"/>
      <c r="DR35" s="682"/>
      <c r="DS35" s="682"/>
      <c r="DT35" s="682"/>
      <c r="DU35" s="682"/>
      <c r="DV35" s="683"/>
      <c r="DW35" s="651">
        <v>0.2</v>
      </c>
      <c r="DX35" s="680"/>
      <c r="DY35" s="680"/>
      <c r="DZ35" s="680"/>
      <c r="EA35" s="680"/>
      <c r="EB35" s="680"/>
      <c r="EC35" s="681"/>
    </row>
    <row r="36" spans="2:133" ht="11.25" customHeight="1" x14ac:dyDescent="0.2">
      <c r="B36" s="643" t="s">
        <v>326</v>
      </c>
      <c r="C36" s="644"/>
      <c r="D36" s="644"/>
      <c r="E36" s="644"/>
      <c r="F36" s="644"/>
      <c r="G36" s="644"/>
      <c r="H36" s="644"/>
      <c r="I36" s="644"/>
      <c r="J36" s="644"/>
      <c r="K36" s="644"/>
      <c r="L36" s="644"/>
      <c r="M36" s="644"/>
      <c r="N36" s="644"/>
      <c r="O36" s="644"/>
      <c r="P36" s="644"/>
      <c r="Q36" s="645"/>
      <c r="R36" s="646">
        <v>290846</v>
      </c>
      <c r="S36" s="647"/>
      <c r="T36" s="647"/>
      <c r="U36" s="647"/>
      <c r="V36" s="647"/>
      <c r="W36" s="647"/>
      <c r="X36" s="647"/>
      <c r="Y36" s="648"/>
      <c r="Z36" s="649">
        <v>7.6</v>
      </c>
      <c r="AA36" s="649"/>
      <c r="AB36" s="649"/>
      <c r="AC36" s="649"/>
      <c r="AD36" s="650" t="s">
        <v>233</v>
      </c>
      <c r="AE36" s="650"/>
      <c r="AF36" s="650"/>
      <c r="AG36" s="650"/>
      <c r="AH36" s="650"/>
      <c r="AI36" s="650"/>
      <c r="AJ36" s="650"/>
      <c r="AK36" s="650"/>
      <c r="AL36" s="651" t="s">
        <v>233</v>
      </c>
      <c r="AM36" s="652"/>
      <c r="AN36" s="652"/>
      <c r="AO36" s="653"/>
      <c r="AP36" s="234"/>
      <c r="AQ36" s="720" t="s">
        <v>327</v>
      </c>
      <c r="AR36" s="721"/>
      <c r="AS36" s="721"/>
      <c r="AT36" s="721"/>
      <c r="AU36" s="721"/>
      <c r="AV36" s="721"/>
      <c r="AW36" s="721"/>
      <c r="AX36" s="721"/>
      <c r="AY36" s="722"/>
      <c r="AZ36" s="635">
        <v>224054</v>
      </c>
      <c r="BA36" s="636"/>
      <c r="BB36" s="636"/>
      <c r="BC36" s="636"/>
      <c r="BD36" s="636"/>
      <c r="BE36" s="636"/>
      <c r="BF36" s="723"/>
      <c r="BG36" s="657" t="s">
        <v>328</v>
      </c>
      <c r="BH36" s="658"/>
      <c r="BI36" s="658"/>
      <c r="BJ36" s="658"/>
      <c r="BK36" s="658"/>
      <c r="BL36" s="658"/>
      <c r="BM36" s="658"/>
      <c r="BN36" s="658"/>
      <c r="BO36" s="658"/>
      <c r="BP36" s="658"/>
      <c r="BQ36" s="658"/>
      <c r="BR36" s="658"/>
      <c r="BS36" s="658"/>
      <c r="BT36" s="658"/>
      <c r="BU36" s="659"/>
      <c r="BV36" s="635">
        <v>3914</v>
      </c>
      <c r="BW36" s="636"/>
      <c r="BX36" s="636"/>
      <c r="BY36" s="636"/>
      <c r="BZ36" s="636"/>
      <c r="CA36" s="636"/>
      <c r="CB36" s="723"/>
      <c r="CD36" s="661" t="s">
        <v>329</v>
      </c>
      <c r="CE36" s="662"/>
      <c r="CF36" s="662"/>
      <c r="CG36" s="662"/>
      <c r="CH36" s="662"/>
      <c r="CI36" s="662"/>
      <c r="CJ36" s="662"/>
      <c r="CK36" s="662"/>
      <c r="CL36" s="662"/>
      <c r="CM36" s="662"/>
      <c r="CN36" s="662"/>
      <c r="CO36" s="662"/>
      <c r="CP36" s="662"/>
      <c r="CQ36" s="663"/>
      <c r="CR36" s="646">
        <v>653204</v>
      </c>
      <c r="CS36" s="647"/>
      <c r="CT36" s="647"/>
      <c r="CU36" s="647"/>
      <c r="CV36" s="647"/>
      <c r="CW36" s="647"/>
      <c r="CX36" s="647"/>
      <c r="CY36" s="648"/>
      <c r="CZ36" s="651">
        <v>17.7</v>
      </c>
      <c r="DA36" s="680"/>
      <c r="DB36" s="680"/>
      <c r="DC36" s="684"/>
      <c r="DD36" s="655">
        <v>281769</v>
      </c>
      <c r="DE36" s="647"/>
      <c r="DF36" s="647"/>
      <c r="DG36" s="647"/>
      <c r="DH36" s="647"/>
      <c r="DI36" s="647"/>
      <c r="DJ36" s="647"/>
      <c r="DK36" s="648"/>
      <c r="DL36" s="655">
        <v>165872</v>
      </c>
      <c r="DM36" s="647"/>
      <c r="DN36" s="647"/>
      <c r="DO36" s="647"/>
      <c r="DP36" s="647"/>
      <c r="DQ36" s="647"/>
      <c r="DR36" s="647"/>
      <c r="DS36" s="647"/>
      <c r="DT36" s="647"/>
      <c r="DU36" s="647"/>
      <c r="DV36" s="648"/>
      <c r="DW36" s="651">
        <v>9.6999999999999993</v>
      </c>
      <c r="DX36" s="680"/>
      <c r="DY36" s="680"/>
      <c r="DZ36" s="680"/>
      <c r="EA36" s="680"/>
      <c r="EB36" s="680"/>
      <c r="EC36" s="681"/>
    </row>
    <row r="37" spans="2:133" ht="11.25" customHeight="1" x14ac:dyDescent="0.2">
      <c r="B37" s="643" t="s">
        <v>330</v>
      </c>
      <c r="C37" s="644"/>
      <c r="D37" s="644"/>
      <c r="E37" s="644"/>
      <c r="F37" s="644"/>
      <c r="G37" s="644"/>
      <c r="H37" s="644"/>
      <c r="I37" s="644"/>
      <c r="J37" s="644"/>
      <c r="K37" s="644"/>
      <c r="L37" s="644"/>
      <c r="M37" s="644"/>
      <c r="N37" s="644"/>
      <c r="O37" s="644"/>
      <c r="P37" s="644"/>
      <c r="Q37" s="645"/>
      <c r="R37" s="646">
        <v>198774</v>
      </c>
      <c r="S37" s="647"/>
      <c r="T37" s="647"/>
      <c r="U37" s="647"/>
      <c r="V37" s="647"/>
      <c r="W37" s="647"/>
      <c r="X37" s="647"/>
      <c r="Y37" s="648"/>
      <c r="Z37" s="649">
        <v>5.2</v>
      </c>
      <c r="AA37" s="649"/>
      <c r="AB37" s="649"/>
      <c r="AC37" s="649"/>
      <c r="AD37" s="650" t="s">
        <v>233</v>
      </c>
      <c r="AE37" s="650"/>
      <c r="AF37" s="650"/>
      <c r="AG37" s="650"/>
      <c r="AH37" s="650"/>
      <c r="AI37" s="650"/>
      <c r="AJ37" s="650"/>
      <c r="AK37" s="650"/>
      <c r="AL37" s="651" t="s">
        <v>226</v>
      </c>
      <c r="AM37" s="652"/>
      <c r="AN37" s="652"/>
      <c r="AO37" s="653"/>
      <c r="AQ37" s="724" t="s">
        <v>331</v>
      </c>
      <c r="AR37" s="725"/>
      <c r="AS37" s="725"/>
      <c r="AT37" s="725"/>
      <c r="AU37" s="725"/>
      <c r="AV37" s="725"/>
      <c r="AW37" s="725"/>
      <c r="AX37" s="725"/>
      <c r="AY37" s="726"/>
      <c r="AZ37" s="646">
        <v>128731</v>
      </c>
      <c r="BA37" s="647"/>
      <c r="BB37" s="647"/>
      <c r="BC37" s="647"/>
      <c r="BD37" s="682"/>
      <c r="BE37" s="682"/>
      <c r="BF37" s="713"/>
      <c r="BG37" s="661" t="s">
        <v>332</v>
      </c>
      <c r="BH37" s="662"/>
      <c r="BI37" s="662"/>
      <c r="BJ37" s="662"/>
      <c r="BK37" s="662"/>
      <c r="BL37" s="662"/>
      <c r="BM37" s="662"/>
      <c r="BN37" s="662"/>
      <c r="BO37" s="662"/>
      <c r="BP37" s="662"/>
      <c r="BQ37" s="662"/>
      <c r="BR37" s="662"/>
      <c r="BS37" s="662"/>
      <c r="BT37" s="662"/>
      <c r="BU37" s="663"/>
      <c r="BV37" s="646">
        <v>-867</v>
      </c>
      <c r="BW37" s="647"/>
      <c r="BX37" s="647"/>
      <c r="BY37" s="647"/>
      <c r="BZ37" s="647"/>
      <c r="CA37" s="647"/>
      <c r="CB37" s="656"/>
      <c r="CD37" s="661" t="s">
        <v>333</v>
      </c>
      <c r="CE37" s="662"/>
      <c r="CF37" s="662"/>
      <c r="CG37" s="662"/>
      <c r="CH37" s="662"/>
      <c r="CI37" s="662"/>
      <c r="CJ37" s="662"/>
      <c r="CK37" s="662"/>
      <c r="CL37" s="662"/>
      <c r="CM37" s="662"/>
      <c r="CN37" s="662"/>
      <c r="CO37" s="662"/>
      <c r="CP37" s="662"/>
      <c r="CQ37" s="663"/>
      <c r="CR37" s="646">
        <v>152533</v>
      </c>
      <c r="CS37" s="682"/>
      <c r="CT37" s="682"/>
      <c r="CU37" s="682"/>
      <c r="CV37" s="682"/>
      <c r="CW37" s="682"/>
      <c r="CX37" s="682"/>
      <c r="CY37" s="683"/>
      <c r="CZ37" s="651">
        <v>4.0999999999999996</v>
      </c>
      <c r="DA37" s="680"/>
      <c r="DB37" s="680"/>
      <c r="DC37" s="684"/>
      <c r="DD37" s="655">
        <v>143437</v>
      </c>
      <c r="DE37" s="682"/>
      <c r="DF37" s="682"/>
      <c r="DG37" s="682"/>
      <c r="DH37" s="682"/>
      <c r="DI37" s="682"/>
      <c r="DJ37" s="682"/>
      <c r="DK37" s="683"/>
      <c r="DL37" s="655">
        <v>92263</v>
      </c>
      <c r="DM37" s="682"/>
      <c r="DN37" s="682"/>
      <c r="DO37" s="682"/>
      <c r="DP37" s="682"/>
      <c r="DQ37" s="682"/>
      <c r="DR37" s="682"/>
      <c r="DS37" s="682"/>
      <c r="DT37" s="682"/>
      <c r="DU37" s="682"/>
      <c r="DV37" s="683"/>
      <c r="DW37" s="651">
        <v>5.4</v>
      </c>
      <c r="DX37" s="680"/>
      <c r="DY37" s="680"/>
      <c r="DZ37" s="680"/>
      <c r="EA37" s="680"/>
      <c r="EB37" s="680"/>
      <c r="EC37" s="681"/>
    </row>
    <row r="38" spans="2:133" ht="11.25" customHeight="1" x14ac:dyDescent="0.2">
      <c r="B38" s="643" t="s">
        <v>334</v>
      </c>
      <c r="C38" s="644"/>
      <c r="D38" s="644"/>
      <c r="E38" s="644"/>
      <c r="F38" s="644"/>
      <c r="G38" s="644"/>
      <c r="H38" s="644"/>
      <c r="I38" s="644"/>
      <c r="J38" s="644"/>
      <c r="K38" s="644"/>
      <c r="L38" s="644"/>
      <c r="M38" s="644"/>
      <c r="N38" s="644"/>
      <c r="O38" s="644"/>
      <c r="P38" s="644"/>
      <c r="Q38" s="645"/>
      <c r="R38" s="646">
        <v>53238</v>
      </c>
      <c r="S38" s="647"/>
      <c r="T38" s="647"/>
      <c r="U38" s="647"/>
      <c r="V38" s="647"/>
      <c r="W38" s="647"/>
      <c r="X38" s="647"/>
      <c r="Y38" s="648"/>
      <c r="Z38" s="649">
        <v>1.4</v>
      </c>
      <c r="AA38" s="649"/>
      <c r="AB38" s="649"/>
      <c r="AC38" s="649"/>
      <c r="AD38" s="650">
        <v>6517</v>
      </c>
      <c r="AE38" s="650"/>
      <c r="AF38" s="650"/>
      <c r="AG38" s="650"/>
      <c r="AH38" s="650"/>
      <c r="AI38" s="650"/>
      <c r="AJ38" s="650"/>
      <c r="AK38" s="650"/>
      <c r="AL38" s="651">
        <v>0.4</v>
      </c>
      <c r="AM38" s="652"/>
      <c r="AN38" s="652"/>
      <c r="AO38" s="653"/>
      <c r="AQ38" s="724" t="s">
        <v>335</v>
      </c>
      <c r="AR38" s="725"/>
      <c r="AS38" s="725"/>
      <c r="AT38" s="725"/>
      <c r="AU38" s="725"/>
      <c r="AV38" s="725"/>
      <c r="AW38" s="725"/>
      <c r="AX38" s="725"/>
      <c r="AY38" s="726"/>
      <c r="AZ38" s="646" t="s">
        <v>226</v>
      </c>
      <c r="BA38" s="647"/>
      <c r="BB38" s="647"/>
      <c r="BC38" s="647"/>
      <c r="BD38" s="682"/>
      <c r="BE38" s="682"/>
      <c r="BF38" s="713"/>
      <c r="BG38" s="661" t="s">
        <v>336</v>
      </c>
      <c r="BH38" s="662"/>
      <c r="BI38" s="662"/>
      <c r="BJ38" s="662"/>
      <c r="BK38" s="662"/>
      <c r="BL38" s="662"/>
      <c r="BM38" s="662"/>
      <c r="BN38" s="662"/>
      <c r="BO38" s="662"/>
      <c r="BP38" s="662"/>
      <c r="BQ38" s="662"/>
      <c r="BR38" s="662"/>
      <c r="BS38" s="662"/>
      <c r="BT38" s="662"/>
      <c r="BU38" s="663"/>
      <c r="BV38" s="646">
        <v>441</v>
      </c>
      <c r="BW38" s="647"/>
      <c r="BX38" s="647"/>
      <c r="BY38" s="647"/>
      <c r="BZ38" s="647"/>
      <c r="CA38" s="647"/>
      <c r="CB38" s="656"/>
      <c r="CD38" s="661" t="s">
        <v>337</v>
      </c>
      <c r="CE38" s="662"/>
      <c r="CF38" s="662"/>
      <c r="CG38" s="662"/>
      <c r="CH38" s="662"/>
      <c r="CI38" s="662"/>
      <c r="CJ38" s="662"/>
      <c r="CK38" s="662"/>
      <c r="CL38" s="662"/>
      <c r="CM38" s="662"/>
      <c r="CN38" s="662"/>
      <c r="CO38" s="662"/>
      <c r="CP38" s="662"/>
      <c r="CQ38" s="663"/>
      <c r="CR38" s="646">
        <v>224054</v>
      </c>
      <c r="CS38" s="647"/>
      <c r="CT38" s="647"/>
      <c r="CU38" s="647"/>
      <c r="CV38" s="647"/>
      <c r="CW38" s="647"/>
      <c r="CX38" s="647"/>
      <c r="CY38" s="648"/>
      <c r="CZ38" s="651">
        <v>6.1</v>
      </c>
      <c r="DA38" s="680"/>
      <c r="DB38" s="680"/>
      <c r="DC38" s="684"/>
      <c r="DD38" s="655">
        <v>207100</v>
      </c>
      <c r="DE38" s="647"/>
      <c r="DF38" s="647"/>
      <c r="DG38" s="647"/>
      <c r="DH38" s="647"/>
      <c r="DI38" s="647"/>
      <c r="DJ38" s="647"/>
      <c r="DK38" s="648"/>
      <c r="DL38" s="655">
        <v>159135</v>
      </c>
      <c r="DM38" s="647"/>
      <c r="DN38" s="647"/>
      <c r="DO38" s="647"/>
      <c r="DP38" s="647"/>
      <c r="DQ38" s="647"/>
      <c r="DR38" s="647"/>
      <c r="DS38" s="647"/>
      <c r="DT38" s="647"/>
      <c r="DU38" s="647"/>
      <c r="DV38" s="648"/>
      <c r="DW38" s="651">
        <v>9.3000000000000007</v>
      </c>
      <c r="DX38" s="680"/>
      <c r="DY38" s="680"/>
      <c r="DZ38" s="680"/>
      <c r="EA38" s="680"/>
      <c r="EB38" s="680"/>
      <c r="EC38" s="681"/>
    </row>
    <row r="39" spans="2:133" ht="11.25" customHeight="1" x14ac:dyDescent="0.2">
      <c r="B39" s="643" t="s">
        <v>338</v>
      </c>
      <c r="C39" s="644"/>
      <c r="D39" s="644"/>
      <c r="E39" s="644"/>
      <c r="F39" s="644"/>
      <c r="G39" s="644"/>
      <c r="H39" s="644"/>
      <c r="I39" s="644"/>
      <c r="J39" s="644"/>
      <c r="K39" s="644"/>
      <c r="L39" s="644"/>
      <c r="M39" s="644"/>
      <c r="N39" s="644"/>
      <c r="O39" s="644"/>
      <c r="P39" s="644"/>
      <c r="Q39" s="645"/>
      <c r="R39" s="646">
        <v>341913</v>
      </c>
      <c r="S39" s="647"/>
      <c r="T39" s="647"/>
      <c r="U39" s="647"/>
      <c r="V39" s="647"/>
      <c r="W39" s="647"/>
      <c r="X39" s="647"/>
      <c r="Y39" s="648"/>
      <c r="Z39" s="649">
        <v>8.9</v>
      </c>
      <c r="AA39" s="649"/>
      <c r="AB39" s="649"/>
      <c r="AC39" s="649"/>
      <c r="AD39" s="650" t="s">
        <v>233</v>
      </c>
      <c r="AE39" s="650"/>
      <c r="AF39" s="650"/>
      <c r="AG39" s="650"/>
      <c r="AH39" s="650"/>
      <c r="AI39" s="650"/>
      <c r="AJ39" s="650"/>
      <c r="AK39" s="650"/>
      <c r="AL39" s="651" t="s">
        <v>233</v>
      </c>
      <c r="AM39" s="652"/>
      <c r="AN39" s="652"/>
      <c r="AO39" s="653"/>
      <c r="AQ39" s="724" t="s">
        <v>339</v>
      </c>
      <c r="AR39" s="725"/>
      <c r="AS39" s="725"/>
      <c r="AT39" s="725"/>
      <c r="AU39" s="725"/>
      <c r="AV39" s="725"/>
      <c r="AW39" s="725"/>
      <c r="AX39" s="725"/>
      <c r="AY39" s="726"/>
      <c r="AZ39" s="646" t="s">
        <v>233</v>
      </c>
      <c r="BA39" s="647"/>
      <c r="BB39" s="647"/>
      <c r="BC39" s="647"/>
      <c r="BD39" s="682"/>
      <c r="BE39" s="682"/>
      <c r="BF39" s="713"/>
      <c r="BG39" s="661" t="s">
        <v>340</v>
      </c>
      <c r="BH39" s="662"/>
      <c r="BI39" s="662"/>
      <c r="BJ39" s="662"/>
      <c r="BK39" s="662"/>
      <c r="BL39" s="662"/>
      <c r="BM39" s="662"/>
      <c r="BN39" s="662"/>
      <c r="BO39" s="662"/>
      <c r="BP39" s="662"/>
      <c r="BQ39" s="662"/>
      <c r="BR39" s="662"/>
      <c r="BS39" s="662"/>
      <c r="BT39" s="662"/>
      <c r="BU39" s="663"/>
      <c r="BV39" s="646">
        <v>667</v>
      </c>
      <c r="BW39" s="647"/>
      <c r="BX39" s="647"/>
      <c r="BY39" s="647"/>
      <c r="BZ39" s="647"/>
      <c r="CA39" s="647"/>
      <c r="CB39" s="656"/>
      <c r="CD39" s="661" t="s">
        <v>341</v>
      </c>
      <c r="CE39" s="662"/>
      <c r="CF39" s="662"/>
      <c r="CG39" s="662"/>
      <c r="CH39" s="662"/>
      <c r="CI39" s="662"/>
      <c r="CJ39" s="662"/>
      <c r="CK39" s="662"/>
      <c r="CL39" s="662"/>
      <c r="CM39" s="662"/>
      <c r="CN39" s="662"/>
      <c r="CO39" s="662"/>
      <c r="CP39" s="662"/>
      <c r="CQ39" s="663"/>
      <c r="CR39" s="646">
        <v>256605</v>
      </c>
      <c r="CS39" s="682"/>
      <c r="CT39" s="682"/>
      <c r="CU39" s="682"/>
      <c r="CV39" s="682"/>
      <c r="CW39" s="682"/>
      <c r="CX39" s="682"/>
      <c r="CY39" s="683"/>
      <c r="CZ39" s="651">
        <v>6.9</v>
      </c>
      <c r="DA39" s="680"/>
      <c r="DB39" s="680"/>
      <c r="DC39" s="684"/>
      <c r="DD39" s="655">
        <v>232933</v>
      </c>
      <c r="DE39" s="682"/>
      <c r="DF39" s="682"/>
      <c r="DG39" s="682"/>
      <c r="DH39" s="682"/>
      <c r="DI39" s="682"/>
      <c r="DJ39" s="682"/>
      <c r="DK39" s="683"/>
      <c r="DL39" s="655" t="s">
        <v>233</v>
      </c>
      <c r="DM39" s="682"/>
      <c r="DN39" s="682"/>
      <c r="DO39" s="682"/>
      <c r="DP39" s="682"/>
      <c r="DQ39" s="682"/>
      <c r="DR39" s="682"/>
      <c r="DS39" s="682"/>
      <c r="DT39" s="682"/>
      <c r="DU39" s="682"/>
      <c r="DV39" s="683"/>
      <c r="DW39" s="651" t="s">
        <v>226</v>
      </c>
      <c r="DX39" s="680"/>
      <c r="DY39" s="680"/>
      <c r="DZ39" s="680"/>
      <c r="EA39" s="680"/>
      <c r="EB39" s="680"/>
      <c r="EC39" s="681"/>
    </row>
    <row r="40" spans="2:133" ht="11.25" customHeight="1" x14ac:dyDescent="0.2">
      <c r="B40" s="643" t="s">
        <v>342</v>
      </c>
      <c r="C40" s="644"/>
      <c r="D40" s="644"/>
      <c r="E40" s="644"/>
      <c r="F40" s="644"/>
      <c r="G40" s="644"/>
      <c r="H40" s="644"/>
      <c r="I40" s="644"/>
      <c r="J40" s="644"/>
      <c r="K40" s="644"/>
      <c r="L40" s="644"/>
      <c r="M40" s="644"/>
      <c r="N40" s="644"/>
      <c r="O40" s="644"/>
      <c r="P40" s="644"/>
      <c r="Q40" s="645"/>
      <c r="R40" s="646" t="s">
        <v>226</v>
      </c>
      <c r="S40" s="647"/>
      <c r="T40" s="647"/>
      <c r="U40" s="647"/>
      <c r="V40" s="647"/>
      <c r="W40" s="647"/>
      <c r="X40" s="647"/>
      <c r="Y40" s="648"/>
      <c r="Z40" s="649" t="s">
        <v>226</v>
      </c>
      <c r="AA40" s="649"/>
      <c r="AB40" s="649"/>
      <c r="AC40" s="649"/>
      <c r="AD40" s="650" t="s">
        <v>226</v>
      </c>
      <c r="AE40" s="650"/>
      <c r="AF40" s="650"/>
      <c r="AG40" s="650"/>
      <c r="AH40" s="650"/>
      <c r="AI40" s="650"/>
      <c r="AJ40" s="650"/>
      <c r="AK40" s="650"/>
      <c r="AL40" s="651" t="s">
        <v>233</v>
      </c>
      <c r="AM40" s="652"/>
      <c r="AN40" s="652"/>
      <c r="AO40" s="653"/>
      <c r="AQ40" s="724" t="s">
        <v>343</v>
      </c>
      <c r="AR40" s="725"/>
      <c r="AS40" s="725"/>
      <c r="AT40" s="725"/>
      <c r="AU40" s="725"/>
      <c r="AV40" s="725"/>
      <c r="AW40" s="725"/>
      <c r="AX40" s="725"/>
      <c r="AY40" s="726"/>
      <c r="AZ40" s="646" t="s">
        <v>233</v>
      </c>
      <c r="BA40" s="647"/>
      <c r="BB40" s="647"/>
      <c r="BC40" s="647"/>
      <c r="BD40" s="682"/>
      <c r="BE40" s="682"/>
      <c r="BF40" s="713"/>
      <c r="BG40" s="733" t="s">
        <v>344</v>
      </c>
      <c r="BH40" s="734"/>
      <c r="BI40" s="734"/>
      <c r="BJ40" s="734"/>
      <c r="BK40" s="734"/>
      <c r="BL40" s="235"/>
      <c r="BM40" s="662" t="s">
        <v>345</v>
      </c>
      <c r="BN40" s="662"/>
      <c r="BO40" s="662"/>
      <c r="BP40" s="662"/>
      <c r="BQ40" s="662"/>
      <c r="BR40" s="662"/>
      <c r="BS40" s="662"/>
      <c r="BT40" s="662"/>
      <c r="BU40" s="663"/>
      <c r="BV40" s="646">
        <v>48</v>
      </c>
      <c r="BW40" s="647"/>
      <c r="BX40" s="647"/>
      <c r="BY40" s="647"/>
      <c r="BZ40" s="647"/>
      <c r="CA40" s="647"/>
      <c r="CB40" s="656"/>
      <c r="CD40" s="661" t="s">
        <v>346</v>
      </c>
      <c r="CE40" s="662"/>
      <c r="CF40" s="662"/>
      <c r="CG40" s="662"/>
      <c r="CH40" s="662"/>
      <c r="CI40" s="662"/>
      <c r="CJ40" s="662"/>
      <c r="CK40" s="662"/>
      <c r="CL40" s="662"/>
      <c r="CM40" s="662"/>
      <c r="CN40" s="662"/>
      <c r="CO40" s="662"/>
      <c r="CP40" s="662"/>
      <c r="CQ40" s="663"/>
      <c r="CR40" s="646" t="s">
        <v>226</v>
      </c>
      <c r="CS40" s="647"/>
      <c r="CT40" s="647"/>
      <c r="CU40" s="647"/>
      <c r="CV40" s="647"/>
      <c r="CW40" s="647"/>
      <c r="CX40" s="647"/>
      <c r="CY40" s="648"/>
      <c r="CZ40" s="651" t="s">
        <v>226</v>
      </c>
      <c r="DA40" s="680"/>
      <c r="DB40" s="680"/>
      <c r="DC40" s="684"/>
      <c r="DD40" s="655" t="s">
        <v>226</v>
      </c>
      <c r="DE40" s="647"/>
      <c r="DF40" s="647"/>
      <c r="DG40" s="647"/>
      <c r="DH40" s="647"/>
      <c r="DI40" s="647"/>
      <c r="DJ40" s="647"/>
      <c r="DK40" s="648"/>
      <c r="DL40" s="655" t="s">
        <v>139</v>
      </c>
      <c r="DM40" s="647"/>
      <c r="DN40" s="647"/>
      <c r="DO40" s="647"/>
      <c r="DP40" s="647"/>
      <c r="DQ40" s="647"/>
      <c r="DR40" s="647"/>
      <c r="DS40" s="647"/>
      <c r="DT40" s="647"/>
      <c r="DU40" s="647"/>
      <c r="DV40" s="648"/>
      <c r="DW40" s="651" t="s">
        <v>233</v>
      </c>
      <c r="DX40" s="680"/>
      <c r="DY40" s="680"/>
      <c r="DZ40" s="680"/>
      <c r="EA40" s="680"/>
      <c r="EB40" s="680"/>
      <c r="EC40" s="681"/>
    </row>
    <row r="41" spans="2:133" ht="11.25" customHeight="1" x14ac:dyDescent="0.2">
      <c r="B41" s="643" t="s">
        <v>347</v>
      </c>
      <c r="C41" s="644"/>
      <c r="D41" s="644"/>
      <c r="E41" s="644"/>
      <c r="F41" s="644"/>
      <c r="G41" s="644"/>
      <c r="H41" s="644"/>
      <c r="I41" s="644"/>
      <c r="J41" s="644"/>
      <c r="K41" s="644"/>
      <c r="L41" s="644"/>
      <c r="M41" s="644"/>
      <c r="N41" s="644"/>
      <c r="O41" s="644"/>
      <c r="P41" s="644"/>
      <c r="Q41" s="645"/>
      <c r="R41" s="646" t="s">
        <v>233</v>
      </c>
      <c r="S41" s="647"/>
      <c r="T41" s="647"/>
      <c r="U41" s="647"/>
      <c r="V41" s="647"/>
      <c r="W41" s="647"/>
      <c r="X41" s="647"/>
      <c r="Y41" s="648"/>
      <c r="Z41" s="649" t="s">
        <v>233</v>
      </c>
      <c r="AA41" s="649"/>
      <c r="AB41" s="649"/>
      <c r="AC41" s="649"/>
      <c r="AD41" s="650" t="s">
        <v>226</v>
      </c>
      <c r="AE41" s="650"/>
      <c r="AF41" s="650"/>
      <c r="AG41" s="650"/>
      <c r="AH41" s="650"/>
      <c r="AI41" s="650"/>
      <c r="AJ41" s="650"/>
      <c r="AK41" s="650"/>
      <c r="AL41" s="651" t="s">
        <v>139</v>
      </c>
      <c r="AM41" s="652"/>
      <c r="AN41" s="652"/>
      <c r="AO41" s="653"/>
      <c r="AQ41" s="724" t="s">
        <v>348</v>
      </c>
      <c r="AR41" s="725"/>
      <c r="AS41" s="725"/>
      <c r="AT41" s="725"/>
      <c r="AU41" s="725"/>
      <c r="AV41" s="725"/>
      <c r="AW41" s="725"/>
      <c r="AX41" s="725"/>
      <c r="AY41" s="726"/>
      <c r="AZ41" s="646">
        <v>41779</v>
      </c>
      <c r="BA41" s="647"/>
      <c r="BB41" s="647"/>
      <c r="BC41" s="647"/>
      <c r="BD41" s="682"/>
      <c r="BE41" s="682"/>
      <c r="BF41" s="713"/>
      <c r="BG41" s="733"/>
      <c r="BH41" s="734"/>
      <c r="BI41" s="734"/>
      <c r="BJ41" s="734"/>
      <c r="BK41" s="734"/>
      <c r="BL41" s="235"/>
      <c r="BM41" s="662" t="s">
        <v>349</v>
      </c>
      <c r="BN41" s="662"/>
      <c r="BO41" s="662"/>
      <c r="BP41" s="662"/>
      <c r="BQ41" s="662"/>
      <c r="BR41" s="662"/>
      <c r="BS41" s="662"/>
      <c r="BT41" s="662"/>
      <c r="BU41" s="663"/>
      <c r="BV41" s="646">
        <v>3</v>
      </c>
      <c r="BW41" s="647"/>
      <c r="BX41" s="647"/>
      <c r="BY41" s="647"/>
      <c r="BZ41" s="647"/>
      <c r="CA41" s="647"/>
      <c r="CB41" s="656"/>
      <c r="CD41" s="661" t="s">
        <v>350</v>
      </c>
      <c r="CE41" s="662"/>
      <c r="CF41" s="662"/>
      <c r="CG41" s="662"/>
      <c r="CH41" s="662"/>
      <c r="CI41" s="662"/>
      <c r="CJ41" s="662"/>
      <c r="CK41" s="662"/>
      <c r="CL41" s="662"/>
      <c r="CM41" s="662"/>
      <c r="CN41" s="662"/>
      <c r="CO41" s="662"/>
      <c r="CP41" s="662"/>
      <c r="CQ41" s="663"/>
      <c r="CR41" s="646" t="s">
        <v>226</v>
      </c>
      <c r="CS41" s="682"/>
      <c r="CT41" s="682"/>
      <c r="CU41" s="682"/>
      <c r="CV41" s="682"/>
      <c r="CW41" s="682"/>
      <c r="CX41" s="682"/>
      <c r="CY41" s="683"/>
      <c r="CZ41" s="651" t="s">
        <v>226</v>
      </c>
      <c r="DA41" s="680"/>
      <c r="DB41" s="680"/>
      <c r="DC41" s="684"/>
      <c r="DD41" s="655" t="s">
        <v>233</v>
      </c>
      <c r="DE41" s="682"/>
      <c r="DF41" s="682"/>
      <c r="DG41" s="682"/>
      <c r="DH41" s="682"/>
      <c r="DI41" s="682"/>
      <c r="DJ41" s="682"/>
      <c r="DK41" s="683"/>
      <c r="DL41" s="727"/>
      <c r="DM41" s="728"/>
      <c r="DN41" s="728"/>
      <c r="DO41" s="728"/>
      <c r="DP41" s="728"/>
      <c r="DQ41" s="728"/>
      <c r="DR41" s="728"/>
      <c r="DS41" s="728"/>
      <c r="DT41" s="728"/>
      <c r="DU41" s="728"/>
      <c r="DV41" s="729"/>
      <c r="DW41" s="730"/>
      <c r="DX41" s="731"/>
      <c r="DY41" s="731"/>
      <c r="DZ41" s="731"/>
      <c r="EA41" s="731"/>
      <c r="EB41" s="731"/>
      <c r="EC41" s="732"/>
    </row>
    <row r="42" spans="2:133" ht="11.25" customHeight="1" x14ac:dyDescent="0.2">
      <c r="B42" s="643" t="s">
        <v>351</v>
      </c>
      <c r="C42" s="644"/>
      <c r="D42" s="644"/>
      <c r="E42" s="644"/>
      <c r="F42" s="644"/>
      <c r="G42" s="644"/>
      <c r="H42" s="644"/>
      <c r="I42" s="644"/>
      <c r="J42" s="644"/>
      <c r="K42" s="644"/>
      <c r="L42" s="644"/>
      <c r="M42" s="644"/>
      <c r="N42" s="644"/>
      <c r="O42" s="644"/>
      <c r="P42" s="644"/>
      <c r="Q42" s="645"/>
      <c r="R42" s="646">
        <v>41830</v>
      </c>
      <c r="S42" s="647"/>
      <c r="T42" s="647"/>
      <c r="U42" s="647"/>
      <c r="V42" s="647"/>
      <c r="W42" s="647"/>
      <c r="X42" s="647"/>
      <c r="Y42" s="648"/>
      <c r="Z42" s="649">
        <v>1.1000000000000001</v>
      </c>
      <c r="AA42" s="649"/>
      <c r="AB42" s="649"/>
      <c r="AC42" s="649"/>
      <c r="AD42" s="650" t="s">
        <v>233</v>
      </c>
      <c r="AE42" s="650"/>
      <c r="AF42" s="650"/>
      <c r="AG42" s="650"/>
      <c r="AH42" s="650"/>
      <c r="AI42" s="650"/>
      <c r="AJ42" s="650"/>
      <c r="AK42" s="650"/>
      <c r="AL42" s="651" t="s">
        <v>233</v>
      </c>
      <c r="AM42" s="652"/>
      <c r="AN42" s="652"/>
      <c r="AO42" s="653"/>
      <c r="AQ42" s="745" t="s">
        <v>352</v>
      </c>
      <c r="AR42" s="746"/>
      <c r="AS42" s="746"/>
      <c r="AT42" s="746"/>
      <c r="AU42" s="746"/>
      <c r="AV42" s="746"/>
      <c r="AW42" s="746"/>
      <c r="AX42" s="746"/>
      <c r="AY42" s="747"/>
      <c r="AZ42" s="737">
        <v>53544</v>
      </c>
      <c r="BA42" s="738"/>
      <c r="BB42" s="738"/>
      <c r="BC42" s="738"/>
      <c r="BD42" s="717"/>
      <c r="BE42" s="717"/>
      <c r="BF42" s="719"/>
      <c r="BG42" s="735"/>
      <c r="BH42" s="736"/>
      <c r="BI42" s="736"/>
      <c r="BJ42" s="736"/>
      <c r="BK42" s="736"/>
      <c r="BL42" s="236"/>
      <c r="BM42" s="672" t="s">
        <v>353</v>
      </c>
      <c r="BN42" s="672"/>
      <c r="BO42" s="672"/>
      <c r="BP42" s="672"/>
      <c r="BQ42" s="672"/>
      <c r="BR42" s="672"/>
      <c r="BS42" s="672"/>
      <c r="BT42" s="672"/>
      <c r="BU42" s="673"/>
      <c r="BV42" s="737">
        <v>303</v>
      </c>
      <c r="BW42" s="738"/>
      <c r="BX42" s="738"/>
      <c r="BY42" s="738"/>
      <c r="BZ42" s="738"/>
      <c r="CA42" s="738"/>
      <c r="CB42" s="744"/>
      <c r="CD42" s="643" t="s">
        <v>354</v>
      </c>
      <c r="CE42" s="644"/>
      <c r="CF42" s="644"/>
      <c r="CG42" s="644"/>
      <c r="CH42" s="644"/>
      <c r="CI42" s="644"/>
      <c r="CJ42" s="644"/>
      <c r="CK42" s="644"/>
      <c r="CL42" s="644"/>
      <c r="CM42" s="644"/>
      <c r="CN42" s="644"/>
      <c r="CO42" s="644"/>
      <c r="CP42" s="644"/>
      <c r="CQ42" s="645"/>
      <c r="CR42" s="646">
        <v>678002</v>
      </c>
      <c r="CS42" s="647"/>
      <c r="CT42" s="647"/>
      <c r="CU42" s="647"/>
      <c r="CV42" s="647"/>
      <c r="CW42" s="647"/>
      <c r="CX42" s="647"/>
      <c r="CY42" s="648"/>
      <c r="CZ42" s="651">
        <v>18.3</v>
      </c>
      <c r="DA42" s="652"/>
      <c r="DB42" s="652"/>
      <c r="DC42" s="664"/>
      <c r="DD42" s="655">
        <v>132807</v>
      </c>
      <c r="DE42" s="647"/>
      <c r="DF42" s="647"/>
      <c r="DG42" s="647"/>
      <c r="DH42" s="647"/>
      <c r="DI42" s="647"/>
      <c r="DJ42" s="647"/>
      <c r="DK42" s="648"/>
      <c r="DL42" s="727"/>
      <c r="DM42" s="728"/>
      <c r="DN42" s="728"/>
      <c r="DO42" s="728"/>
      <c r="DP42" s="728"/>
      <c r="DQ42" s="728"/>
      <c r="DR42" s="728"/>
      <c r="DS42" s="728"/>
      <c r="DT42" s="728"/>
      <c r="DU42" s="728"/>
      <c r="DV42" s="729"/>
      <c r="DW42" s="730"/>
      <c r="DX42" s="731"/>
      <c r="DY42" s="731"/>
      <c r="DZ42" s="731"/>
      <c r="EA42" s="731"/>
      <c r="EB42" s="731"/>
      <c r="EC42" s="732"/>
    </row>
    <row r="43" spans="2:133" ht="11.25" customHeight="1" x14ac:dyDescent="0.2">
      <c r="B43" s="696" t="s">
        <v>355</v>
      </c>
      <c r="C43" s="697"/>
      <c r="D43" s="697"/>
      <c r="E43" s="697"/>
      <c r="F43" s="697"/>
      <c r="G43" s="697"/>
      <c r="H43" s="697"/>
      <c r="I43" s="697"/>
      <c r="J43" s="697"/>
      <c r="K43" s="697"/>
      <c r="L43" s="697"/>
      <c r="M43" s="697"/>
      <c r="N43" s="697"/>
      <c r="O43" s="697"/>
      <c r="P43" s="697"/>
      <c r="Q43" s="698"/>
      <c r="R43" s="737">
        <v>3825886</v>
      </c>
      <c r="S43" s="738"/>
      <c r="T43" s="738"/>
      <c r="U43" s="738"/>
      <c r="V43" s="738"/>
      <c r="W43" s="738"/>
      <c r="X43" s="738"/>
      <c r="Y43" s="739"/>
      <c r="Z43" s="740">
        <v>100</v>
      </c>
      <c r="AA43" s="740"/>
      <c r="AB43" s="740"/>
      <c r="AC43" s="740"/>
      <c r="AD43" s="741">
        <v>1676115</v>
      </c>
      <c r="AE43" s="741"/>
      <c r="AF43" s="741"/>
      <c r="AG43" s="741"/>
      <c r="AH43" s="741"/>
      <c r="AI43" s="741"/>
      <c r="AJ43" s="741"/>
      <c r="AK43" s="741"/>
      <c r="AL43" s="742">
        <v>100</v>
      </c>
      <c r="AM43" s="718"/>
      <c r="AN43" s="718"/>
      <c r="AO43" s="743"/>
      <c r="BV43" s="237"/>
      <c r="BW43" s="237"/>
      <c r="BX43" s="237"/>
      <c r="BY43" s="237"/>
      <c r="BZ43" s="237"/>
      <c r="CA43" s="237"/>
      <c r="CB43" s="237"/>
      <c r="CD43" s="643" t="s">
        <v>356</v>
      </c>
      <c r="CE43" s="644"/>
      <c r="CF43" s="644"/>
      <c r="CG43" s="644"/>
      <c r="CH43" s="644"/>
      <c r="CI43" s="644"/>
      <c r="CJ43" s="644"/>
      <c r="CK43" s="644"/>
      <c r="CL43" s="644"/>
      <c r="CM43" s="644"/>
      <c r="CN43" s="644"/>
      <c r="CO43" s="644"/>
      <c r="CP43" s="644"/>
      <c r="CQ43" s="645"/>
      <c r="CR43" s="646" t="s">
        <v>233</v>
      </c>
      <c r="CS43" s="682"/>
      <c r="CT43" s="682"/>
      <c r="CU43" s="682"/>
      <c r="CV43" s="682"/>
      <c r="CW43" s="682"/>
      <c r="CX43" s="682"/>
      <c r="CY43" s="683"/>
      <c r="CZ43" s="651" t="s">
        <v>226</v>
      </c>
      <c r="DA43" s="680"/>
      <c r="DB43" s="680"/>
      <c r="DC43" s="684"/>
      <c r="DD43" s="655" t="s">
        <v>226</v>
      </c>
      <c r="DE43" s="682"/>
      <c r="DF43" s="682"/>
      <c r="DG43" s="682"/>
      <c r="DH43" s="682"/>
      <c r="DI43" s="682"/>
      <c r="DJ43" s="682"/>
      <c r="DK43" s="683"/>
      <c r="DL43" s="727"/>
      <c r="DM43" s="728"/>
      <c r="DN43" s="728"/>
      <c r="DO43" s="728"/>
      <c r="DP43" s="728"/>
      <c r="DQ43" s="728"/>
      <c r="DR43" s="728"/>
      <c r="DS43" s="728"/>
      <c r="DT43" s="728"/>
      <c r="DU43" s="728"/>
      <c r="DV43" s="729"/>
      <c r="DW43" s="730"/>
      <c r="DX43" s="731"/>
      <c r="DY43" s="731"/>
      <c r="DZ43" s="731"/>
      <c r="EA43" s="731"/>
      <c r="EB43" s="731"/>
      <c r="EC43" s="732"/>
    </row>
    <row r="44" spans="2:133" ht="11.25" customHeight="1" x14ac:dyDescent="0.2">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758" t="s">
        <v>303</v>
      </c>
      <c r="CE44" s="759"/>
      <c r="CF44" s="643" t="s">
        <v>357</v>
      </c>
      <c r="CG44" s="644"/>
      <c r="CH44" s="644"/>
      <c r="CI44" s="644"/>
      <c r="CJ44" s="644"/>
      <c r="CK44" s="644"/>
      <c r="CL44" s="644"/>
      <c r="CM44" s="644"/>
      <c r="CN44" s="644"/>
      <c r="CO44" s="644"/>
      <c r="CP44" s="644"/>
      <c r="CQ44" s="645"/>
      <c r="CR44" s="646">
        <v>676630</v>
      </c>
      <c r="CS44" s="647"/>
      <c r="CT44" s="647"/>
      <c r="CU44" s="647"/>
      <c r="CV44" s="647"/>
      <c r="CW44" s="647"/>
      <c r="CX44" s="647"/>
      <c r="CY44" s="648"/>
      <c r="CZ44" s="651">
        <v>18.3</v>
      </c>
      <c r="DA44" s="652"/>
      <c r="DB44" s="652"/>
      <c r="DC44" s="664"/>
      <c r="DD44" s="655">
        <v>131435</v>
      </c>
      <c r="DE44" s="647"/>
      <c r="DF44" s="647"/>
      <c r="DG44" s="647"/>
      <c r="DH44" s="647"/>
      <c r="DI44" s="647"/>
      <c r="DJ44" s="647"/>
      <c r="DK44" s="648"/>
      <c r="DL44" s="727"/>
      <c r="DM44" s="728"/>
      <c r="DN44" s="728"/>
      <c r="DO44" s="728"/>
      <c r="DP44" s="728"/>
      <c r="DQ44" s="728"/>
      <c r="DR44" s="728"/>
      <c r="DS44" s="728"/>
      <c r="DT44" s="728"/>
      <c r="DU44" s="728"/>
      <c r="DV44" s="729"/>
      <c r="DW44" s="730"/>
      <c r="DX44" s="731"/>
      <c r="DY44" s="731"/>
      <c r="DZ44" s="731"/>
      <c r="EA44" s="731"/>
      <c r="EB44" s="731"/>
      <c r="EC44" s="732"/>
    </row>
    <row r="45" spans="2:133" ht="11.25" customHeight="1" x14ac:dyDescent="0.2">
      <c r="B45" s="239" t="s">
        <v>358</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760"/>
      <c r="CE45" s="761"/>
      <c r="CF45" s="643" t="s">
        <v>359</v>
      </c>
      <c r="CG45" s="644"/>
      <c r="CH45" s="644"/>
      <c r="CI45" s="644"/>
      <c r="CJ45" s="644"/>
      <c r="CK45" s="644"/>
      <c r="CL45" s="644"/>
      <c r="CM45" s="644"/>
      <c r="CN45" s="644"/>
      <c r="CO45" s="644"/>
      <c r="CP45" s="644"/>
      <c r="CQ45" s="645"/>
      <c r="CR45" s="646">
        <v>370991</v>
      </c>
      <c r="CS45" s="682"/>
      <c r="CT45" s="682"/>
      <c r="CU45" s="682"/>
      <c r="CV45" s="682"/>
      <c r="CW45" s="682"/>
      <c r="CX45" s="682"/>
      <c r="CY45" s="683"/>
      <c r="CZ45" s="651">
        <v>10</v>
      </c>
      <c r="DA45" s="680"/>
      <c r="DB45" s="680"/>
      <c r="DC45" s="684"/>
      <c r="DD45" s="655">
        <v>14286</v>
      </c>
      <c r="DE45" s="682"/>
      <c r="DF45" s="682"/>
      <c r="DG45" s="682"/>
      <c r="DH45" s="682"/>
      <c r="DI45" s="682"/>
      <c r="DJ45" s="682"/>
      <c r="DK45" s="683"/>
      <c r="DL45" s="727"/>
      <c r="DM45" s="728"/>
      <c r="DN45" s="728"/>
      <c r="DO45" s="728"/>
      <c r="DP45" s="728"/>
      <c r="DQ45" s="728"/>
      <c r="DR45" s="728"/>
      <c r="DS45" s="728"/>
      <c r="DT45" s="728"/>
      <c r="DU45" s="728"/>
      <c r="DV45" s="729"/>
      <c r="DW45" s="730"/>
      <c r="DX45" s="731"/>
      <c r="DY45" s="731"/>
      <c r="DZ45" s="731"/>
      <c r="EA45" s="731"/>
      <c r="EB45" s="731"/>
      <c r="EC45" s="732"/>
    </row>
    <row r="46" spans="2:133" ht="11.25" customHeight="1" x14ac:dyDescent="0.2">
      <c r="B46" s="240" t="s">
        <v>360</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0"/>
      <c r="CE46" s="761"/>
      <c r="CF46" s="643" t="s">
        <v>361</v>
      </c>
      <c r="CG46" s="644"/>
      <c r="CH46" s="644"/>
      <c r="CI46" s="644"/>
      <c r="CJ46" s="644"/>
      <c r="CK46" s="644"/>
      <c r="CL46" s="644"/>
      <c r="CM46" s="644"/>
      <c r="CN46" s="644"/>
      <c r="CO46" s="644"/>
      <c r="CP46" s="644"/>
      <c r="CQ46" s="645"/>
      <c r="CR46" s="646">
        <v>305639</v>
      </c>
      <c r="CS46" s="647"/>
      <c r="CT46" s="647"/>
      <c r="CU46" s="647"/>
      <c r="CV46" s="647"/>
      <c r="CW46" s="647"/>
      <c r="CX46" s="647"/>
      <c r="CY46" s="648"/>
      <c r="CZ46" s="651">
        <v>8.3000000000000007</v>
      </c>
      <c r="DA46" s="652"/>
      <c r="DB46" s="652"/>
      <c r="DC46" s="664"/>
      <c r="DD46" s="655">
        <v>117149</v>
      </c>
      <c r="DE46" s="647"/>
      <c r="DF46" s="647"/>
      <c r="DG46" s="647"/>
      <c r="DH46" s="647"/>
      <c r="DI46" s="647"/>
      <c r="DJ46" s="647"/>
      <c r="DK46" s="648"/>
      <c r="DL46" s="727"/>
      <c r="DM46" s="728"/>
      <c r="DN46" s="728"/>
      <c r="DO46" s="728"/>
      <c r="DP46" s="728"/>
      <c r="DQ46" s="728"/>
      <c r="DR46" s="728"/>
      <c r="DS46" s="728"/>
      <c r="DT46" s="728"/>
      <c r="DU46" s="728"/>
      <c r="DV46" s="729"/>
      <c r="DW46" s="730"/>
      <c r="DX46" s="731"/>
      <c r="DY46" s="731"/>
      <c r="DZ46" s="731"/>
      <c r="EA46" s="731"/>
      <c r="EB46" s="731"/>
      <c r="EC46" s="732"/>
    </row>
    <row r="47" spans="2:133" ht="11.25" customHeight="1" x14ac:dyDescent="0.2">
      <c r="B47" s="241" t="s">
        <v>362</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60"/>
      <c r="CE47" s="761"/>
      <c r="CF47" s="643" t="s">
        <v>363</v>
      </c>
      <c r="CG47" s="644"/>
      <c r="CH47" s="644"/>
      <c r="CI47" s="644"/>
      <c r="CJ47" s="644"/>
      <c r="CK47" s="644"/>
      <c r="CL47" s="644"/>
      <c r="CM47" s="644"/>
      <c r="CN47" s="644"/>
      <c r="CO47" s="644"/>
      <c r="CP47" s="644"/>
      <c r="CQ47" s="645"/>
      <c r="CR47" s="646">
        <v>1372</v>
      </c>
      <c r="CS47" s="682"/>
      <c r="CT47" s="682"/>
      <c r="CU47" s="682"/>
      <c r="CV47" s="682"/>
      <c r="CW47" s="682"/>
      <c r="CX47" s="682"/>
      <c r="CY47" s="683"/>
      <c r="CZ47" s="651">
        <v>0</v>
      </c>
      <c r="DA47" s="680"/>
      <c r="DB47" s="680"/>
      <c r="DC47" s="684"/>
      <c r="DD47" s="655">
        <v>1372</v>
      </c>
      <c r="DE47" s="682"/>
      <c r="DF47" s="682"/>
      <c r="DG47" s="682"/>
      <c r="DH47" s="682"/>
      <c r="DI47" s="682"/>
      <c r="DJ47" s="682"/>
      <c r="DK47" s="683"/>
      <c r="DL47" s="727"/>
      <c r="DM47" s="728"/>
      <c r="DN47" s="728"/>
      <c r="DO47" s="728"/>
      <c r="DP47" s="728"/>
      <c r="DQ47" s="728"/>
      <c r="DR47" s="728"/>
      <c r="DS47" s="728"/>
      <c r="DT47" s="728"/>
      <c r="DU47" s="728"/>
      <c r="DV47" s="729"/>
      <c r="DW47" s="730"/>
      <c r="DX47" s="731"/>
      <c r="DY47" s="731"/>
      <c r="DZ47" s="731"/>
      <c r="EA47" s="731"/>
      <c r="EB47" s="731"/>
      <c r="EC47" s="732"/>
    </row>
    <row r="48" spans="2:133" ht="10.8" x14ac:dyDescent="0.2">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762"/>
      <c r="CE48" s="763"/>
      <c r="CF48" s="643" t="s">
        <v>364</v>
      </c>
      <c r="CG48" s="644"/>
      <c r="CH48" s="644"/>
      <c r="CI48" s="644"/>
      <c r="CJ48" s="644"/>
      <c r="CK48" s="644"/>
      <c r="CL48" s="644"/>
      <c r="CM48" s="644"/>
      <c r="CN48" s="644"/>
      <c r="CO48" s="644"/>
      <c r="CP48" s="644"/>
      <c r="CQ48" s="645"/>
      <c r="CR48" s="646" t="s">
        <v>233</v>
      </c>
      <c r="CS48" s="647"/>
      <c r="CT48" s="647"/>
      <c r="CU48" s="647"/>
      <c r="CV48" s="647"/>
      <c r="CW48" s="647"/>
      <c r="CX48" s="647"/>
      <c r="CY48" s="648"/>
      <c r="CZ48" s="651" t="s">
        <v>226</v>
      </c>
      <c r="DA48" s="652"/>
      <c r="DB48" s="652"/>
      <c r="DC48" s="664"/>
      <c r="DD48" s="655" t="s">
        <v>233</v>
      </c>
      <c r="DE48" s="647"/>
      <c r="DF48" s="647"/>
      <c r="DG48" s="647"/>
      <c r="DH48" s="647"/>
      <c r="DI48" s="647"/>
      <c r="DJ48" s="647"/>
      <c r="DK48" s="648"/>
      <c r="DL48" s="727"/>
      <c r="DM48" s="728"/>
      <c r="DN48" s="728"/>
      <c r="DO48" s="728"/>
      <c r="DP48" s="728"/>
      <c r="DQ48" s="728"/>
      <c r="DR48" s="728"/>
      <c r="DS48" s="728"/>
      <c r="DT48" s="728"/>
      <c r="DU48" s="728"/>
      <c r="DV48" s="729"/>
      <c r="DW48" s="730"/>
      <c r="DX48" s="731"/>
      <c r="DY48" s="731"/>
      <c r="DZ48" s="731"/>
      <c r="EA48" s="731"/>
      <c r="EB48" s="731"/>
      <c r="EC48" s="732"/>
    </row>
    <row r="49" spans="2:133" ht="11.25" customHeight="1" x14ac:dyDescent="0.2">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96" t="s">
        <v>365</v>
      </c>
      <c r="CE49" s="697"/>
      <c r="CF49" s="697"/>
      <c r="CG49" s="697"/>
      <c r="CH49" s="697"/>
      <c r="CI49" s="697"/>
      <c r="CJ49" s="697"/>
      <c r="CK49" s="697"/>
      <c r="CL49" s="697"/>
      <c r="CM49" s="697"/>
      <c r="CN49" s="697"/>
      <c r="CO49" s="697"/>
      <c r="CP49" s="697"/>
      <c r="CQ49" s="698"/>
      <c r="CR49" s="737">
        <v>3700329</v>
      </c>
      <c r="CS49" s="717"/>
      <c r="CT49" s="717"/>
      <c r="CU49" s="717"/>
      <c r="CV49" s="717"/>
      <c r="CW49" s="717"/>
      <c r="CX49" s="717"/>
      <c r="CY49" s="748"/>
      <c r="CZ49" s="742">
        <v>100</v>
      </c>
      <c r="DA49" s="749"/>
      <c r="DB49" s="749"/>
      <c r="DC49" s="750"/>
      <c r="DD49" s="751">
        <v>2165742</v>
      </c>
      <c r="DE49" s="717"/>
      <c r="DF49" s="717"/>
      <c r="DG49" s="717"/>
      <c r="DH49" s="717"/>
      <c r="DI49" s="717"/>
      <c r="DJ49" s="717"/>
      <c r="DK49" s="748"/>
      <c r="DL49" s="752"/>
      <c r="DM49" s="753"/>
      <c r="DN49" s="753"/>
      <c r="DO49" s="753"/>
      <c r="DP49" s="753"/>
      <c r="DQ49" s="753"/>
      <c r="DR49" s="753"/>
      <c r="DS49" s="753"/>
      <c r="DT49" s="753"/>
      <c r="DU49" s="753"/>
      <c r="DV49" s="754"/>
      <c r="DW49" s="755"/>
      <c r="DX49" s="756"/>
      <c r="DY49" s="756"/>
      <c r="DZ49" s="756"/>
      <c r="EA49" s="756"/>
      <c r="EB49" s="756"/>
      <c r="EC49" s="757"/>
    </row>
  </sheetData>
  <sheetProtection algorithmName="SHA-512" hashValue="6Vs8oVKKMf5Q4uCOpjDKZLqLgGrfFznFAJZDcd7TaSkCCNCJpexu0ATq6zUn8XlvVz1vYavlD1KOc2zvFCD2/A==" saltValue="/fZn+TIOVEcMbHxuKDPH1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74" sqref="AF74:AJ74"/>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3" t="s">
        <v>367</v>
      </c>
      <c r="DK2" s="794"/>
      <c r="DL2" s="794"/>
      <c r="DM2" s="794"/>
      <c r="DN2" s="794"/>
      <c r="DO2" s="795"/>
      <c r="DP2" s="250"/>
      <c r="DQ2" s="793" t="s">
        <v>368</v>
      </c>
      <c r="DR2" s="794"/>
      <c r="DS2" s="794"/>
      <c r="DT2" s="794"/>
      <c r="DU2" s="794"/>
      <c r="DV2" s="794"/>
      <c r="DW2" s="794"/>
      <c r="DX2" s="794"/>
      <c r="DY2" s="794"/>
      <c r="DZ2" s="79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6" t="s">
        <v>369</v>
      </c>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7" t="s">
        <v>371</v>
      </c>
      <c r="B5" s="788"/>
      <c r="C5" s="788"/>
      <c r="D5" s="788"/>
      <c r="E5" s="788"/>
      <c r="F5" s="788"/>
      <c r="G5" s="788"/>
      <c r="H5" s="788"/>
      <c r="I5" s="788"/>
      <c r="J5" s="788"/>
      <c r="K5" s="788"/>
      <c r="L5" s="788"/>
      <c r="M5" s="788"/>
      <c r="N5" s="788"/>
      <c r="O5" s="788"/>
      <c r="P5" s="789"/>
      <c r="Q5" s="764" t="s">
        <v>372</v>
      </c>
      <c r="R5" s="765"/>
      <c r="S5" s="765"/>
      <c r="T5" s="765"/>
      <c r="U5" s="766"/>
      <c r="V5" s="764" t="s">
        <v>373</v>
      </c>
      <c r="W5" s="765"/>
      <c r="X5" s="765"/>
      <c r="Y5" s="765"/>
      <c r="Z5" s="766"/>
      <c r="AA5" s="764" t="s">
        <v>374</v>
      </c>
      <c r="AB5" s="765"/>
      <c r="AC5" s="765"/>
      <c r="AD5" s="765"/>
      <c r="AE5" s="765"/>
      <c r="AF5" s="797" t="s">
        <v>375</v>
      </c>
      <c r="AG5" s="765"/>
      <c r="AH5" s="765"/>
      <c r="AI5" s="765"/>
      <c r="AJ5" s="776"/>
      <c r="AK5" s="765" t="s">
        <v>376</v>
      </c>
      <c r="AL5" s="765"/>
      <c r="AM5" s="765"/>
      <c r="AN5" s="765"/>
      <c r="AO5" s="766"/>
      <c r="AP5" s="764" t="s">
        <v>377</v>
      </c>
      <c r="AQ5" s="765"/>
      <c r="AR5" s="765"/>
      <c r="AS5" s="765"/>
      <c r="AT5" s="766"/>
      <c r="AU5" s="764" t="s">
        <v>378</v>
      </c>
      <c r="AV5" s="765"/>
      <c r="AW5" s="765"/>
      <c r="AX5" s="765"/>
      <c r="AY5" s="776"/>
      <c r="AZ5" s="257"/>
      <c r="BA5" s="257"/>
      <c r="BB5" s="257"/>
      <c r="BC5" s="257"/>
      <c r="BD5" s="257"/>
      <c r="BE5" s="258"/>
      <c r="BF5" s="258"/>
      <c r="BG5" s="258"/>
      <c r="BH5" s="258"/>
      <c r="BI5" s="258"/>
      <c r="BJ5" s="258"/>
      <c r="BK5" s="258"/>
      <c r="BL5" s="258"/>
      <c r="BM5" s="258"/>
      <c r="BN5" s="258"/>
      <c r="BO5" s="258"/>
      <c r="BP5" s="258"/>
      <c r="BQ5" s="787" t="s">
        <v>379</v>
      </c>
      <c r="BR5" s="788"/>
      <c r="BS5" s="788"/>
      <c r="BT5" s="788"/>
      <c r="BU5" s="788"/>
      <c r="BV5" s="788"/>
      <c r="BW5" s="788"/>
      <c r="BX5" s="788"/>
      <c r="BY5" s="788"/>
      <c r="BZ5" s="788"/>
      <c r="CA5" s="788"/>
      <c r="CB5" s="788"/>
      <c r="CC5" s="788"/>
      <c r="CD5" s="788"/>
      <c r="CE5" s="788"/>
      <c r="CF5" s="788"/>
      <c r="CG5" s="789"/>
      <c r="CH5" s="764" t="s">
        <v>380</v>
      </c>
      <c r="CI5" s="765"/>
      <c r="CJ5" s="765"/>
      <c r="CK5" s="765"/>
      <c r="CL5" s="766"/>
      <c r="CM5" s="764" t="s">
        <v>381</v>
      </c>
      <c r="CN5" s="765"/>
      <c r="CO5" s="765"/>
      <c r="CP5" s="765"/>
      <c r="CQ5" s="766"/>
      <c r="CR5" s="764" t="s">
        <v>382</v>
      </c>
      <c r="CS5" s="765"/>
      <c r="CT5" s="765"/>
      <c r="CU5" s="765"/>
      <c r="CV5" s="766"/>
      <c r="CW5" s="764" t="s">
        <v>383</v>
      </c>
      <c r="CX5" s="765"/>
      <c r="CY5" s="765"/>
      <c r="CZ5" s="765"/>
      <c r="DA5" s="766"/>
      <c r="DB5" s="764" t="s">
        <v>384</v>
      </c>
      <c r="DC5" s="765"/>
      <c r="DD5" s="765"/>
      <c r="DE5" s="765"/>
      <c r="DF5" s="766"/>
      <c r="DG5" s="770" t="s">
        <v>385</v>
      </c>
      <c r="DH5" s="771"/>
      <c r="DI5" s="771"/>
      <c r="DJ5" s="771"/>
      <c r="DK5" s="772"/>
      <c r="DL5" s="770" t="s">
        <v>386</v>
      </c>
      <c r="DM5" s="771"/>
      <c r="DN5" s="771"/>
      <c r="DO5" s="771"/>
      <c r="DP5" s="772"/>
      <c r="DQ5" s="764" t="s">
        <v>387</v>
      </c>
      <c r="DR5" s="765"/>
      <c r="DS5" s="765"/>
      <c r="DT5" s="765"/>
      <c r="DU5" s="766"/>
      <c r="DV5" s="764" t="s">
        <v>378</v>
      </c>
      <c r="DW5" s="765"/>
      <c r="DX5" s="765"/>
      <c r="DY5" s="765"/>
      <c r="DZ5" s="776"/>
      <c r="EA5" s="255"/>
    </row>
    <row r="6" spans="1:131" s="256" customFormat="1" ht="26.25" customHeight="1" thickBot="1" x14ac:dyDescent="0.25">
      <c r="A6" s="790"/>
      <c r="B6" s="791"/>
      <c r="C6" s="791"/>
      <c r="D6" s="791"/>
      <c r="E6" s="791"/>
      <c r="F6" s="791"/>
      <c r="G6" s="791"/>
      <c r="H6" s="791"/>
      <c r="I6" s="791"/>
      <c r="J6" s="791"/>
      <c r="K6" s="791"/>
      <c r="L6" s="791"/>
      <c r="M6" s="791"/>
      <c r="N6" s="791"/>
      <c r="O6" s="791"/>
      <c r="P6" s="792"/>
      <c r="Q6" s="767"/>
      <c r="R6" s="768"/>
      <c r="S6" s="768"/>
      <c r="T6" s="768"/>
      <c r="U6" s="769"/>
      <c r="V6" s="767"/>
      <c r="W6" s="768"/>
      <c r="X6" s="768"/>
      <c r="Y6" s="768"/>
      <c r="Z6" s="769"/>
      <c r="AA6" s="767"/>
      <c r="AB6" s="768"/>
      <c r="AC6" s="768"/>
      <c r="AD6" s="768"/>
      <c r="AE6" s="768"/>
      <c r="AF6" s="798"/>
      <c r="AG6" s="768"/>
      <c r="AH6" s="768"/>
      <c r="AI6" s="768"/>
      <c r="AJ6" s="777"/>
      <c r="AK6" s="768"/>
      <c r="AL6" s="768"/>
      <c r="AM6" s="768"/>
      <c r="AN6" s="768"/>
      <c r="AO6" s="769"/>
      <c r="AP6" s="767"/>
      <c r="AQ6" s="768"/>
      <c r="AR6" s="768"/>
      <c r="AS6" s="768"/>
      <c r="AT6" s="769"/>
      <c r="AU6" s="767"/>
      <c r="AV6" s="768"/>
      <c r="AW6" s="768"/>
      <c r="AX6" s="768"/>
      <c r="AY6" s="777"/>
      <c r="AZ6" s="253"/>
      <c r="BA6" s="253"/>
      <c r="BB6" s="253"/>
      <c r="BC6" s="253"/>
      <c r="BD6" s="253"/>
      <c r="BE6" s="254"/>
      <c r="BF6" s="254"/>
      <c r="BG6" s="254"/>
      <c r="BH6" s="254"/>
      <c r="BI6" s="254"/>
      <c r="BJ6" s="254"/>
      <c r="BK6" s="254"/>
      <c r="BL6" s="254"/>
      <c r="BM6" s="254"/>
      <c r="BN6" s="254"/>
      <c r="BO6" s="254"/>
      <c r="BP6" s="254"/>
      <c r="BQ6" s="790"/>
      <c r="BR6" s="791"/>
      <c r="BS6" s="791"/>
      <c r="BT6" s="791"/>
      <c r="BU6" s="791"/>
      <c r="BV6" s="791"/>
      <c r="BW6" s="791"/>
      <c r="BX6" s="791"/>
      <c r="BY6" s="791"/>
      <c r="BZ6" s="791"/>
      <c r="CA6" s="791"/>
      <c r="CB6" s="791"/>
      <c r="CC6" s="791"/>
      <c r="CD6" s="791"/>
      <c r="CE6" s="791"/>
      <c r="CF6" s="791"/>
      <c r="CG6" s="792"/>
      <c r="CH6" s="767"/>
      <c r="CI6" s="768"/>
      <c r="CJ6" s="768"/>
      <c r="CK6" s="768"/>
      <c r="CL6" s="769"/>
      <c r="CM6" s="767"/>
      <c r="CN6" s="768"/>
      <c r="CO6" s="768"/>
      <c r="CP6" s="768"/>
      <c r="CQ6" s="769"/>
      <c r="CR6" s="767"/>
      <c r="CS6" s="768"/>
      <c r="CT6" s="768"/>
      <c r="CU6" s="768"/>
      <c r="CV6" s="769"/>
      <c r="CW6" s="767"/>
      <c r="CX6" s="768"/>
      <c r="CY6" s="768"/>
      <c r="CZ6" s="768"/>
      <c r="DA6" s="769"/>
      <c r="DB6" s="767"/>
      <c r="DC6" s="768"/>
      <c r="DD6" s="768"/>
      <c r="DE6" s="768"/>
      <c r="DF6" s="769"/>
      <c r="DG6" s="773"/>
      <c r="DH6" s="774"/>
      <c r="DI6" s="774"/>
      <c r="DJ6" s="774"/>
      <c r="DK6" s="775"/>
      <c r="DL6" s="773"/>
      <c r="DM6" s="774"/>
      <c r="DN6" s="774"/>
      <c r="DO6" s="774"/>
      <c r="DP6" s="775"/>
      <c r="DQ6" s="767"/>
      <c r="DR6" s="768"/>
      <c r="DS6" s="768"/>
      <c r="DT6" s="768"/>
      <c r="DU6" s="769"/>
      <c r="DV6" s="767"/>
      <c r="DW6" s="768"/>
      <c r="DX6" s="768"/>
      <c r="DY6" s="768"/>
      <c r="DZ6" s="777"/>
      <c r="EA6" s="255"/>
    </row>
    <row r="7" spans="1:131" s="256" customFormat="1" ht="26.25" customHeight="1" thickTop="1" x14ac:dyDescent="0.2">
      <c r="A7" s="259">
        <v>1</v>
      </c>
      <c r="B7" s="778" t="s">
        <v>388</v>
      </c>
      <c r="C7" s="779"/>
      <c r="D7" s="779"/>
      <c r="E7" s="779"/>
      <c r="F7" s="779"/>
      <c r="G7" s="779"/>
      <c r="H7" s="779"/>
      <c r="I7" s="779"/>
      <c r="J7" s="779"/>
      <c r="K7" s="779"/>
      <c r="L7" s="779"/>
      <c r="M7" s="779"/>
      <c r="N7" s="779"/>
      <c r="O7" s="779"/>
      <c r="P7" s="780"/>
      <c r="Q7" s="781"/>
      <c r="R7" s="782"/>
      <c r="S7" s="782"/>
      <c r="T7" s="782"/>
      <c r="U7" s="782"/>
      <c r="V7" s="782"/>
      <c r="W7" s="782"/>
      <c r="X7" s="782"/>
      <c r="Y7" s="782"/>
      <c r="Z7" s="782"/>
      <c r="AA7" s="782"/>
      <c r="AB7" s="782"/>
      <c r="AC7" s="782"/>
      <c r="AD7" s="782"/>
      <c r="AE7" s="783"/>
      <c r="AF7" s="784">
        <v>117</v>
      </c>
      <c r="AG7" s="785"/>
      <c r="AH7" s="785"/>
      <c r="AI7" s="785"/>
      <c r="AJ7" s="786"/>
      <c r="AK7" s="821"/>
      <c r="AL7" s="822"/>
      <c r="AM7" s="822"/>
      <c r="AN7" s="822"/>
      <c r="AO7" s="822"/>
      <c r="AP7" s="822"/>
      <c r="AQ7" s="822"/>
      <c r="AR7" s="822"/>
      <c r="AS7" s="822"/>
      <c r="AT7" s="822"/>
      <c r="AU7" s="823"/>
      <c r="AV7" s="823"/>
      <c r="AW7" s="823"/>
      <c r="AX7" s="823"/>
      <c r="AY7" s="824"/>
      <c r="AZ7" s="253"/>
      <c r="BA7" s="253"/>
      <c r="BB7" s="253"/>
      <c r="BC7" s="253"/>
      <c r="BD7" s="253"/>
      <c r="BE7" s="254"/>
      <c r="BF7" s="254"/>
      <c r="BG7" s="254"/>
      <c r="BH7" s="254"/>
      <c r="BI7" s="254"/>
      <c r="BJ7" s="254"/>
      <c r="BK7" s="254"/>
      <c r="BL7" s="254"/>
      <c r="BM7" s="254"/>
      <c r="BN7" s="254"/>
      <c r="BO7" s="254"/>
      <c r="BP7" s="254"/>
      <c r="BQ7" s="260">
        <v>1</v>
      </c>
      <c r="BR7" s="261"/>
      <c r="BS7" s="825" t="s">
        <v>577</v>
      </c>
      <c r="BT7" s="826"/>
      <c r="BU7" s="826"/>
      <c r="BV7" s="826"/>
      <c r="BW7" s="826"/>
      <c r="BX7" s="826"/>
      <c r="BY7" s="826"/>
      <c r="BZ7" s="826"/>
      <c r="CA7" s="826"/>
      <c r="CB7" s="826"/>
      <c r="CC7" s="826"/>
      <c r="CD7" s="826"/>
      <c r="CE7" s="826"/>
      <c r="CF7" s="826"/>
      <c r="CG7" s="827"/>
      <c r="CH7" s="818">
        <v>1</v>
      </c>
      <c r="CI7" s="819"/>
      <c r="CJ7" s="819"/>
      <c r="CK7" s="819"/>
      <c r="CL7" s="820"/>
      <c r="CM7" s="818">
        <v>91</v>
      </c>
      <c r="CN7" s="819"/>
      <c r="CO7" s="819"/>
      <c r="CP7" s="819"/>
      <c r="CQ7" s="820"/>
      <c r="CR7" s="818">
        <v>16</v>
      </c>
      <c r="CS7" s="819"/>
      <c r="CT7" s="819"/>
      <c r="CU7" s="819"/>
      <c r="CV7" s="820"/>
      <c r="CW7" s="818">
        <v>0</v>
      </c>
      <c r="CX7" s="819"/>
      <c r="CY7" s="819"/>
      <c r="CZ7" s="819"/>
      <c r="DA7" s="820"/>
      <c r="DB7" s="818">
        <v>0</v>
      </c>
      <c r="DC7" s="819"/>
      <c r="DD7" s="819"/>
      <c r="DE7" s="819"/>
      <c r="DF7" s="820"/>
      <c r="DG7" s="818">
        <v>0</v>
      </c>
      <c r="DH7" s="819"/>
      <c r="DI7" s="819"/>
      <c r="DJ7" s="819"/>
      <c r="DK7" s="820"/>
      <c r="DL7" s="818">
        <v>0</v>
      </c>
      <c r="DM7" s="819"/>
      <c r="DN7" s="819"/>
      <c r="DO7" s="819"/>
      <c r="DP7" s="820"/>
      <c r="DQ7" s="818">
        <v>0</v>
      </c>
      <c r="DR7" s="819"/>
      <c r="DS7" s="819"/>
      <c r="DT7" s="819"/>
      <c r="DU7" s="820"/>
      <c r="DV7" s="799"/>
      <c r="DW7" s="800"/>
      <c r="DX7" s="800"/>
      <c r="DY7" s="800"/>
      <c r="DZ7" s="801"/>
      <c r="EA7" s="255"/>
    </row>
    <row r="8" spans="1:131" s="256" customFormat="1" ht="26.25" customHeight="1" x14ac:dyDescent="0.2">
      <c r="A8" s="262">
        <v>2</v>
      </c>
      <c r="B8" s="802"/>
      <c r="C8" s="803"/>
      <c r="D8" s="803"/>
      <c r="E8" s="803"/>
      <c r="F8" s="803"/>
      <c r="G8" s="803"/>
      <c r="H8" s="803"/>
      <c r="I8" s="803"/>
      <c r="J8" s="803"/>
      <c r="K8" s="803"/>
      <c r="L8" s="803"/>
      <c r="M8" s="803"/>
      <c r="N8" s="803"/>
      <c r="O8" s="803"/>
      <c r="P8" s="804"/>
      <c r="Q8" s="805"/>
      <c r="R8" s="806"/>
      <c r="S8" s="806"/>
      <c r="T8" s="806"/>
      <c r="U8" s="806"/>
      <c r="V8" s="806"/>
      <c r="W8" s="806"/>
      <c r="X8" s="806"/>
      <c r="Y8" s="806"/>
      <c r="Z8" s="806"/>
      <c r="AA8" s="806"/>
      <c r="AB8" s="806"/>
      <c r="AC8" s="806"/>
      <c r="AD8" s="806"/>
      <c r="AE8" s="807"/>
      <c r="AF8" s="808"/>
      <c r="AG8" s="809"/>
      <c r="AH8" s="809"/>
      <c r="AI8" s="809"/>
      <c r="AJ8" s="810"/>
      <c r="AK8" s="811"/>
      <c r="AL8" s="812"/>
      <c r="AM8" s="812"/>
      <c r="AN8" s="812"/>
      <c r="AO8" s="812"/>
      <c r="AP8" s="812"/>
      <c r="AQ8" s="812"/>
      <c r="AR8" s="812"/>
      <c r="AS8" s="812"/>
      <c r="AT8" s="812"/>
      <c r="AU8" s="813"/>
      <c r="AV8" s="813"/>
      <c r="AW8" s="813"/>
      <c r="AX8" s="813"/>
      <c r="AY8" s="814"/>
      <c r="AZ8" s="253"/>
      <c r="BA8" s="253"/>
      <c r="BB8" s="253"/>
      <c r="BC8" s="253"/>
      <c r="BD8" s="253"/>
      <c r="BE8" s="254"/>
      <c r="BF8" s="254"/>
      <c r="BG8" s="254"/>
      <c r="BH8" s="254"/>
      <c r="BI8" s="254"/>
      <c r="BJ8" s="254"/>
      <c r="BK8" s="254"/>
      <c r="BL8" s="254"/>
      <c r="BM8" s="254"/>
      <c r="BN8" s="254"/>
      <c r="BO8" s="254"/>
      <c r="BP8" s="254"/>
      <c r="BQ8" s="263">
        <v>2</v>
      </c>
      <c r="BR8" s="264"/>
      <c r="BS8" s="815"/>
      <c r="BT8" s="816"/>
      <c r="BU8" s="816"/>
      <c r="BV8" s="816"/>
      <c r="BW8" s="816"/>
      <c r="BX8" s="816"/>
      <c r="BY8" s="816"/>
      <c r="BZ8" s="816"/>
      <c r="CA8" s="816"/>
      <c r="CB8" s="816"/>
      <c r="CC8" s="816"/>
      <c r="CD8" s="816"/>
      <c r="CE8" s="816"/>
      <c r="CF8" s="816"/>
      <c r="CG8" s="817"/>
      <c r="CH8" s="828"/>
      <c r="CI8" s="829"/>
      <c r="CJ8" s="829"/>
      <c r="CK8" s="829"/>
      <c r="CL8" s="830"/>
      <c r="CM8" s="828"/>
      <c r="CN8" s="829"/>
      <c r="CO8" s="829"/>
      <c r="CP8" s="829"/>
      <c r="CQ8" s="830"/>
      <c r="CR8" s="828"/>
      <c r="CS8" s="829"/>
      <c r="CT8" s="829"/>
      <c r="CU8" s="829"/>
      <c r="CV8" s="830"/>
      <c r="CW8" s="828"/>
      <c r="CX8" s="829"/>
      <c r="CY8" s="829"/>
      <c r="CZ8" s="829"/>
      <c r="DA8" s="830"/>
      <c r="DB8" s="828"/>
      <c r="DC8" s="829"/>
      <c r="DD8" s="829"/>
      <c r="DE8" s="829"/>
      <c r="DF8" s="830"/>
      <c r="DG8" s="828"/>
      <c r="DH8" s="829"/>
      <c r="DI8" s="829"/>
      <c r="DJ8" s="829"/>
      <c r="DK8" s="830"/>
      <c r="DL8" s="828"/>
      <c r="DM8" s="829"/>
      <c r="DN8" s="829"/>
      <c r="DO8" s="829"/>
      <c r="DP8" s="830"/>
      <c r="DQ8" s="828"/>
      <c r="DR8" s="829"/>
      <c r="DS8" s="829"/>
      <c r="DT8" s="829"/>
      <c r="DU8" s="830"/>
      <c r="DV8" s="831"/>
      <c r="DW8" s="832"/>
      <c r="DX8" s="832"/>
      <c r="DY8" s="832"/>
      <c r="DZ8" s="833"/>
      <c r="EA8" s="255"/>
    </row>
    <row r="9" spans="1:131" s="256" customFormat="1" ht="26.25" customHeight="1" x14ac:dyDescent="0.2">
      <c r="A9" s="262">
        <v>3</v>
      </c>
      <c r="B9" s="802"/>
      <c r="C9" s="803"/>
      <c r="D9" s="803"/>
      <c r="E9" s="803"/>
      <c r="F9" s="803"/>
      <c r="G9" s="803"/>
      <c r="H9" s="803"/>
      <c r="I9" s="803"/>
      <c r="J9" s="803"/>
      <c r="K9" s="803"/>
      <c r="L9" s="803"/>
      <c r="M9" s="803"/>
      <c r="N9" s="803"/>
      <c r="O9" s="803"/>
      <c r="P9" s="804"/>
      <c r="Q9" s="805"/>
      <c r="R9" s="806"/>
      <c r="S9" s="806"/>
      <c r="T9" s="806"/>
      <c r="U9" s="806"/>
      <c r="V9" s="806"/>
      <c r="W9" s="806"/>
      <c r="X9" s="806"/>
      <c r="Y9" s="806"/>
      <c r="Z9" s="806"/>
      <c r="AA9" s="806"/>
      <c r="AB9" s="806"/>
      <c r="AC9" s="806"/>
      <c r="AD9" s="806"/>
      <c r="AE9" s="807"/>
      <c r="AF9" s="808"/>
      <c r="AG9" s="809"/>
      <c r="AH9" s="809"/>
      <c r="AI9" s="809"/>
      <c r="AJ9" s="810"/>
      <c r="AK9" s="811"/>
      <c r="AL9" s="812"/>
      <c r="AM9" s="812"/>
      <c r="AN9" s="812"/>
      <c r="AO9" s="812"/>
      <c r="AP9" s="812"/>
      <c r="AQ9" s="812"/>
      <c r="AR9" s="812"/>
      <c r="AS9" s="812"/>
      <c r="AT9" s="812"/>
      <c r="AU9" s="813"/>
      <c r="AV9" s="813"/>
      <c r="AW9" s="813"/>
      <c r="AX9" s="813"/>
      <c r="AY9" s="814"/>
      <c r="AZ9" s="253"/>
      <c r="BA9" s="253"/>
      <c r="BB9" s="253"/>
      <c r="BC9" s="253"/>
      <c r="BD9" s="253"/>
      <c r="BE9" s="254"/>
      <c r="BF9" s="254"/>
      <c r="BG9" s="254"/>
      <c r="BH9" s="254"/>
      <c r="BI9" s="254"/>
      <c r="BJ9" s="254"/>
      <c r="BK9" s="254"/>
      <c r="BL9" s="254"/>
      <c r="BM9" s="254"/>
      <c r="BN9" s="254"/>
      <c r="BO9" s="254"/>
      <c r="BP9" s="254"/>
      <c r="BQ9" s="263">
        <v>3</v>
      </c>
      <c r="BR9" s="264"/>
      <c r="BS9" s="815"/>
      <c r="BT9" s="816"/>
      <c r="BU9" s="816"/>
      <c r="BV9" s="816"/>
      <c r="BW9" s="816"/>
      <c r="BX9" s="816"/>
      <c r="BY9" s="816"/>
      <c r="BZ9" s="816"/>
      <c r="CA9" s="816"/>
      <c r="CB9" s="816"/>
      <c r="CC9" s="816"/>
      <c r="CD9" s="816"/>
      <c r="CE9" s="816"/>
      <c r="CF9" s="816"/>
      <c r="CG9" s="817"/>
      <c r="CH9" s="828"/>
      <c r="CI9" s="829"/>
      <c r="CJ9" s="829"/>
      <c r="CK9" s="829"/>
      <c r="CL9" s="830"/>
      <c r="CM9" s="828"/>
      <c r="CN9" s="829"/>
      <c r="CO9" s="829"/>
      <c r="CP9" s="829"/>
      <c r="CQ9" s="830"/>
      <c r="CR9" s="828"/>
      <c r="CS9" s="829"/>
      <c r="CT9" s="829"/>
      <c r="CU9" s="829"/>
      <c r="CV9" s="830"/>
      <c r="CW9" s="828"/>
      <c r="CX9" s="829"/>
      <c r="CY9" s="829"/>
      <c r="CZ9" s="829"/>
      <c r="DA9" s="830"/>
      <c r="DB9" s="828"/>
      <c r="DC9" s="829"/>
      <c r="DD9" s="829"/>
      <c r="DE9" s="829"/>
      <c r="DF9" s="830"/>
      <c r="DG9" s="828"/>
      <c r="DH9" s="829"/>
      <c r="DI9" s="829"/>
      <c r="DJ9" s="829"/>
      <c r="DK9" s="830"/>
      <c r="DL9" s="828"/>
      <c r="DM9" s="829"/>
      <c r="DN9" s="829"/>
      <c r="DO9" s="829"/>
      <c r="DP9" s="830"/>
      <c r="DQ9" s="828"/>
      <c r="DR9" s="829"/>
      <c r="DS9" s="829"/>
      <c r="DT9" s="829"/>
      <c r="DU9" s="830"/>
      <c r="DV9" s="831"/>
      <c r="DW9" s="832"/>
      <c r="DX9" s="832"/>
      <c r="DY9" s="832"/>
      <c r="DZ9" s="833"/>
      <c r="EA9" s="255"/>
    </row>
    <row r="10" spans="1:131" s="256" customFormat="1" ht="26.25" customHeight="1" x14ac:dyDescent="0.2">
      <c r="A10" s="262">
        <v>4</v>
      </c>
      <c r="B10" s="802"/>
      <c r="C10" s="803"/>
      <c r="D10" s="803"/>
      <c r="E10" s="803"/>
      <c r="F10" s="803"/>
      <c r="G10" s="803"/>
      <c r="H10" s="803"/>
      <c r="I10" s="803"/>
      <c r="J10" s="803"/>
      <c r="K10" s="803"/>
      <c r="L10" s="803"/>
      <c r="M10" s="803"/>
      <c r="N10" s="803"/>
      <c r="O10" s="803"/>
      <c r="P10" s="804"/>
      <c r="Q10" s="805"/>
      <c r="R10" s="806"/>
      <c r="S10" s="806"/>
      <c r="T10" s="806"/>
      <c r="U10" s="806"/>
      <c r="V10" s="806"/>
      <c r="W10" s="806"/>
      <c r="X10" s="806"/>
      <c r="Y10" s="806"/>
      <c r="Z10" s="806"/>
      <c r="AA10" s="806"/>
      <c r="AB10" s="806"/>
      <c r="AC10" s="806"/>
      <c r="AD10" s="806"/>
      <c r="AE10" s="807"/>
      <c r="AF10" s="808"/>
      <c r="AG10" s="809"/>
      <c r="AH10" s="809"/>
      <c r="AI10" s="809"/>
      <c r="AJ10" s="810"/>
      <c r="AK10" s="811"/>
      <c r="AL10" s="812"/>
      <c r="AM10" s="812"/>
      <c r="AN10" s="812"/>
      <c r="AO10" s="812"/>
      <c r="AP10" s="812"/>
      <c r="AQ10" s="812"/>
      <c r="AR10" s="812"/>
      <c r="AS10" s="812"/>
      <c r="AT10" s="812"/>
      <c r="AU10" s="813"/>
      <c r="AV10" s="813"/>
      <c r="AW10" s="813"/>
      <c r="AX10" s="813"/>
      <c r="AY10" s="814"/>
      <c r="AZ10" s="253"/>
      <c r="BA10" s="253"/>
      <c r="BB10" s="253"/>
      <c r="BC10" s="253"/>
      <c r="BD10" s="253"/>
      <c r="BE10" s="254"/>
      <c r="BF10" s="254"/>
      <c r="BG10" s="254"/>
      <c r="BH10" s="254"/>
      <c r="BI10" s="254"/>
      <c r="BJ10" s="254"/>
      <c r="BK10" s="254"/>
      <c r="BL10" s="254"/>
      <c r="BM10" s="254"/>
      <c r="BN10" s="254"/>
      <c r="BO10" s="254"/>
      <c r="BP10" s="254"/>
      <c r="BQ10" s="263">
        <v>4</v>
      </c>
      <c r="BR10" s="264"/>
      <c r="BS10" s="815"/>
      <c r="BT10" s="816"/>
      <c r="BU10" s="816"/>
      <c r="BV10" s="816"/>
      <c r="BW10" s="816"/>
      <c r="BX10" s="816"/>
      <c r="BY10" s="816"/>
      <c r="BZ10" s="816"/>
      <c r="CA10" s="816"/>
      <c r="CB10" s="816"/>
      <c r="CC10" s="816"/>
      <c r="CD10" s="816"/>
      <c r="CE10" s="816"/>
      <c r="CF10" s="816"/>
      <c r="CG10" s="817"/>
      <c r="CH10" s="828"/>
      <c r="CI10" s="829"/>
      <c r="CJ10" s="829"/>
      <c r="CK10" s="829"/>
      <c r="CL10" s="830"/>
      <c r="CM10" s="828"/>
      <c r="CN10" s="829"/>
      <c r="CO10" s="829"/>
      <c r="CP10" s="829"/>
      <c r="CQ10" s="830"/>
      <c r="CR10" s="828"/>
      <c r="CS10" s="829"/>
      <c r="CT10" s="829"/>
      <c r="CU10" s="829"/>
      <c r="CV10" s="830"/>
      <c r="CW10" s="828"/>
      <c r="CX10" s="829"/>
      <c r="CY10" s="829"/>
      <c r="CZ10" s="829"/>
      <c r="DA10" s="830"/>
      <c r="DB10" s="828"/>
      <c r="DC10" s="829"/>
      <c r="DD10" s="829"/>
      <c r="DE10" s="829"/>
      <c r="DF10" s="830"/>
      <c r="DG10" s="828"/>
      <c r="DH10" s="829"/>
      <c r="DI10" s="829"/>
      <c r="DJ10" s="829"/>
      <c r="DK10" s="830"/>
      <c r="DL10" s="828"/>
      <c r="DM10" s="829"/>
      <c r="DN10" s="829"/>
      <c r="DO10" s="829"/>
      <c r="DP10" s="830"/>
      <c r="DQ10" s="828"/>
      <c r="DR10" s="829"/>
      <c r="DS10" s="829"/>
      <c r="DT10" s="829"/>
      <c r="DU10" s="830"/>
      <c r="DV10" s="831"/>
      <c r="DW10" s="832"/>
      <c r="DX10" s="832"/>
      <c r="DY10" s="832"/>
      <c r="DZ10" s="833"/>
      <c r="EA10" s="255"/>
    </row>
    <row r="11" spans="1:131" s="256" customFormat="1" ht="26.25" customHeight="1" x14ac:dyDescent="0.2">
      <c r="A11" s="262">
        <v>5</v>
      </c>
      <c r="B11" s="802"/>
      <c r="C11" s="803"/>
      <c r="D11" s="803"/>
      <c r="E11" s="803"/>
      <c r="F11" s="803"/>
      <c r="G11" s="803"/>
      <c r="H11" s="803"/>
      <c r="I11" s="803"/>
      <c r="J11" s="803"/>
      <c r="K11" s="803"/>
      <c r="L11" s="803"/>
      <c r="M11" s="803"/>
      <c r="N11" s="803"/>
      <c r="O11" s="803"/>
      <c r="P11" s="804"/>
      <c r="Q11" s="805"/>
      <c r="R11" s="806"/>
      <c r="S11" s="806"/>
      <c r="T11" s="806"/>
      <c r="U11" s="806"/>
      <c r="V11" s="806"/>
      <c r="W11" s="806"/>
      <c r="X11" s="806"/>
      <c r="Y11" s="806"/>
      <c r="Z11" s="806"/>
      <c r="AA11" s="806"/>
      <c r="AB11" s="806"/>
      <c r="AC11" s="806"/>
      <c r="AD11" s="806"/>
      <c r="AE11" s="807"/>
      <c r="AF11" s="808"/>
      <c r="AG11" s="809"/>
      <c r="AH11" s="809"/>
      <c r="AI11" s="809"/>
      <c r="AJ11" s="810"/>
      <c r="AK11" s="811"/>
      <c r="AL11" s="812"/>
      <c r="AM11" s="812"/>
      <c r="AN11" s="812"/>
      <c r="AO11" s="812"/>
      <c r="AP11" s="812"/>
      <c r="AQ11" s="812"/>
      <c r="AR11" s="812"/>
      <c r="AS11" s="812"/>
      <c r="AT11" s="812"/>
      <c r="AU11" s="813"/>
      <c r="AV11" s="813"/>
      <c r="AW11" s="813"/>
      <c r="AX11" s="813"/>
      <c r="AY11" s="814"/>
      <c r="AZ11" s="253"/>
      <c r="BA11" s="253"/>
      <c r="BB11" s="253"/>
      <c r="BC11" s="253"/>
      <c r="BD11" s="253"/>
      <c r="BE11" s="254"/>
      <c r="BF11" s="254"/>
      <c r="BG11" s="254"/>
      <c r="BH11" s="254"/>
      <c r="BI11" s="254"/>
      <c r="BJ11" s="254"/>
      <c r="BK11" s="254"/>
      <c r="BL11" s="254"/>
      <c r="BM11" s="254"/>
      <c r="BN11" s="254"/>
      <c r="BO11" s="254"/>
      <c r="BP11" s="254"/>
      <c r="BQ11" s="263">
        <v>5</v>
      </c>
      <c r="BR11" s="264"/>
      <c r="BS11" s="815"/>
      <c r="BT11" s="816"/>
      <c r="BU11" s="816"/>
      <c r="BV11" s="816"/>
      <c r="BW11" s="816"/>
      <c r="BX11" s="816"/>
      <c r="BY11" s="816"/>
      <c r="BZ11" s="816"/>
      <c r="CA11" s="816"/>
      <c r="CB11" s="816"/>
      <c r="CC11" s="816"/>
      <c r="CD11" s="816"/>
      <c r="CE11" s="816"/>
      <c r="CF11" s="816"/>
      <c r="CG11" s="817"/>
      <c r="CH11" s="828"/>
      <c r="CI11" s="829"/>
      <c r="CJ11" s="829"/>
      <c r="CK11" s="829"/>
      <c r="CL11" s="830"/>
      <c r="CM11" s="828"/>
      <c r="CN11" s="829"/>
      <c r="CO11" s="829"/>
      <c r="CP11" s="829"/>
      <c r="CQ11" s="830"/>
      <c r="CR11" s="828"/>
      <c r="CS11" s="829"/>
      <c r="CT11" s="829"/>
      <c r="CU11" s="829"/>
      <c r="CV11" s="830"/>
      <c r="CW11" s="828"/>
      <c r="CX11" s="829"/>
      <c r="CY11" s="829"/>
      <c r="CZ11" s="829"/>
      <c r="DA11" s="830"/>
      <c r="DB11" s="828"/>
      <c r="DC11" s="829"/>
      <c r="DD11" s="829"/>
      <c r="DE11" s="829"/>
      <c r="DF11" s="830"/>
      <c r="DG11" s="828"/>
      <c r="DH11" s="829"/>
      <c r="DI11" s="829"/>
      <c r="DJ11" s="829"/>
      <c r="DK11" s="830"/>
      <c r="DL11" s="828"/>
      <c r="DM11" s="829"/>
      <c r="DN11" s="829"/>
      <c r="DO11" s="829"/>
      <c r="DP11" s="830"/>
      <c r="DQ11" s="828"/>
      <c r="DR11" s="829"/>
      <c r="DS11" s="829"/>
      <c r="DT11" s="829"/>
      <c r="DU11" s="830"/>
      <c r="DV11" s="831"/>
      <c r="DW11" s="832"/>
      <c r="DX11" s="832"/>
      <c r="DY11" s="832"/>
      <c r="DZ11" s="833"/>
      <c r="EA11" s="255"/>
    </row>
    <row r="12" spans="1:131" s="256" customFormat="1" ht="26.25" customHeight="1" x14ac:dyDescent="0.2">
      <c r="A12" s="262">
        <v>6</v>
      </c>
      <c r="B12" s="802"/>
      <c r="C12" s="803"/>
      <c r="D12" s="803"/>
      <c r="E12" s="803"/>
      <c r="F12" s="803"/>
      <c r="G12" s="803"/>
      <c r="H12" s="803"/>
      <c r="I12" s="803"/>
      <c r="J12" s="803"/>
      <c r="K12" s="803"/>
      <c r="L12" s="803"/>
      <c r="M12" s="803"/>
      <c r="N12" s="803"/>
      <c r="O12" s="803"/>
      <c r="P12" s="804"/>
      <c r="Q12" s="805"/>
      <c r="R12" s="806"/>
      <c r="S12" s="806"/>
      <c r="T12" s="806"/>
      <c r="U12" s="806"/>
      <c r="V12" s="806"/>
      <c r="W12" s="806"/>
      <c r="X12" s="806"/>
      <c r="Y12" s="806"/>
      <c r="Z12" s="806"/>
      <c r="AA12" s="806"/>
      <c r="AB12" s="806"/>
      <c r="AC12" s="806"/>
      <c r="AD12" s="806"/>
      <c r="AE12" s="807"/>
      <c r="AF12" s="808"/>
      <c r="AG12" s="809"/>
      <c r="AH12" s="809"/>
      <c r="AI12" s="809"/>
      <c r="AJ12" s="810"/>
      <c r="AK12" s="811"/>
      <c r="AL12" s="812"/>
      <c r="AM12" s="812"/>
      <c r="AN12" s="812"/>
      <c r="AO12" s="812"/>
      <c r="AP12" s="812"/>
      <c r="AQ12" s="812"/>
      <c r="AR12" s="812"/>
      <c r="AS12" s="812"/>
      <c r="AT12" s="812"/>
      <c r="AU12" s="813"/>
      <c r="AV12" s="813"/>
      <c r="AW12" s="813"/>
      <c r="AX12" s="813"/>
      <c r="AY12" s="814"/>
      <c r="AZ12" s="253"/>
      <c r="BA12" s="253"/>
      <c r="BB12" s="253"/>
      <c r="BC12" s="253"/>
      <c r="BD12" s="253"/>
      <c r="BE12" s="254"/>
      <c r="BF12" s="254"/>
      <c r="BG12" s="254"/>
      <c r="BH12" s="254"/>
      <c r="BI12" s="254"/>
      <c r="BJ12" s="254"/>
      <c r="BK12" s="254"/>
      <c r="BL12" s="254"/>
      <c r="BM12" s="254"/>
      <c r="BN12" s="254"/>
      <c r="BO12" s="254"/>
      <c r="BP12" s="254"/>
      <c r="BQ12" s="263">
        <v>6</v>
      </c>
      <c r="BR12" s="264"/>
      <c r="BS12" s="815"/>
      <c r="BT12" s="816"/>
      <c r="BU12" s="816"/>
      <c r="BV12" s="816"/>
      <c r="BW12" s="816"/>
      <c r="BX12" s="816"/>
      <c r="BY12" s="816"/>
      <c r="BZ12" s="816"/>
      <c r="CA12" s="816"/>
      <c r="CB12" s="816"/>
      <c r="CC12" s="816"/>
      <c r="CD12" s="816"/>
      <c r="CE12" s="816"/>
      <c r="CF12" s="816"/>
      <c r="CG12" s="817"/>
      <c r="CH12" s="828"/>
      <c r="CI12" s="829"/>
      <c r="CJ12" s="829"/>
      <c r="CK12" s="829"/>
      <c r="CL12" s="830"/>
      <c r="CM12" s="828"/>
      <c r="CN12" s="829"/>
      <c r="CO12" s="829"/>
      <c r="CP12" s="829"/>
      <c r="CQ12" s="830"/>
      <c r="CR12" s="828"/>
      <c r="CS12" s="829"/>
      <c r="CT12" s="829"/>
      <c r="CU12" s="829"/>
      <c r="CV12" s="830"/>
      <c r="CW12" s="828"/>
      <c r="CX12" s="829"/>
      <c r="CY12" s="829"/>
      <c r="CZ12" s="829"/>
      <c r="DA12" s="830"/>
      <c r="DB12" s="828"/>
      <c r="DC12" s="829"/>
      <c r="DD12" s="829"/>
      <c r="DE12" s="829"/>
      <c r="DF12" s="830"/>
      <c r="DG12" s="828"/>
      <c r="DH12" s="829"/>
      <c r="DI12" s="829"/>
      <c r="DJ12" s="829"/>
      <c r="DK12" s="830"/>
      <c r="DL12" s="828"/>
      <c r="DM12" s="829"/>
      <c r="DN12" s="829"/>
      <c r="DO12" s="829"/>
      <c r="DP12" s="830"/>
      <c r="DQ12" s="828"/>
      <c r="DR12" s="829"/>
      <c r="DS12" s="829"/>
      <c r="DT12" s="829"/>
      <c r="DU12" s="830"/>
      <c r="DV12" s="831"/>
      <c r="DW12" s="832"/>
      <c r="DX12" s="832"/>
      <c r="DY12" s="832"/>
      <c r="DZ12" s="833"/>
      <c r="EA12" s="255"/>
    </row>
    <row r="13" spans="1:131" s="256" customFormat="1" ht="26.25" customHeight="1" x14ac:dyDescent="0.2">
      <c r="A13" s="262">
        <v>7</v>
      </c>
      <c r="B13" s="802"/>
      <c r="C13" s="803"/>
      <c r="D13" s="803"/>
      <c r="E13" s="803"/>
      <c r="F13" s="803"/>
      <c r="G13" s="803"/>
      <c r="H13" s="803"/>
      <c r="I13" s="803"/>
      <c r="J13" s="803"/>
      <c r="K13" s="803"/>
      <c r="L13" s="803"/>
      <c r="M13" s="803"/>
      <c r="N13" s="803"/>
      <c r="O13" s="803"/>
      <c r="P13" s="804"/>
      <c r="Q13" s="805"/>
      <c r="R13" s="806"/>
      <c r="S13" s="806"/>
      <c r="T13" s="806"/>
      <c r="U13" s="806"/>
      <c r="V13" s="806"/>
      <c r="W13" s="806"/>
      <c r="X13" s="806"/>
      <c r="Y13" s="806"/>
      <c r="Z13" s="806"/>
      <c r="AA13" s="806"/>
      <c r="AB13" s="806"/>
      <c r="AC13" s="806"/>
      <c r="AD13" s="806"/>
      <c r="AE13" s="807"/>
      <c r="AF13" s="808"/>
      <c r="AG13" s="809"/>
      <c r="AH13" s="809"/>
      <c r="AI13" s="809"/>
      <c r="AJ13" s="810"/>
      <c r="AK13" s="811"/>
      <c r="AL13" s="812"/>
      <c r="AM13" s="812"/>
      <c r="AN13" s="812"/>
      <c r="AO13" s="812"/>
      <c r="AP13" s="812"/>
      <c r="AQ13" s="812"/>
      <c r="AR13" s="812"/>
      <c r="AS13" s="812"/>
      <c r="AT13" s="812"/>
      <c r="AU13" s="813"/>
      <c r="AV13" s="813"/>
      <c r="AW13" s="813"/>
      <c r="AX13" s="813"/>
      <c r="AY13" s="814"/>
      <c r="AZ13" s="253"/>
      <c r="BA13" s="253"/>
      <c r="BB13" s="253"/>
      <c r="BC13" s="253"/>
      <c r="BD13" s="253"/>
      <c r="BE13" s="254"/>
      <c r="BF13" s="254"/>
      <c r="BG13" s="254"/>
      <c r="BH13" s="254"/>
      <c r="BI13" s="254"/>
      <c r="BJ13" s="254"/>
      <c r="BK13" s="254"/>
      <c r="BL13" s="254"/>
      <c r="BM13" s="254"/>
      <c r="BN13" s="254"/>
      <c r="BO13" s="254"/>
      <c r="BP13" s="254"/>
      <c r="BQ13" s="263">
        <v>7</v>
      </c>
      <c r="BR13" s="264"/>
      <c r="BS13" s="815"/>
      <c r="BT13" s="816"/>
      <c r="BU13" s="816"/>
      <c r="BV13" s="816"/>
      <c r="BW13" s="816"/>
      <c r="BX13" s="816"/>
      <c r="BY13" s="816"/>
      <c r="BZ13" s="816"/>
      <c r="CA13" s="816"/>
      <c r="CB13" s="816"/>
      <c r="CC13" s="816"/>
      <c r="CD13" s="816"/>
      <c r="CE13" s="816"/>
      <c r="CF13" s="816"/>
      <c r="CG13" s="817"/>
      <c r="CH13" s="828"/>
      <c r="CI13" s="829"/>
      <c r="CJ13" s="829"/>
      <c r="CK13" s="829"/>
      <c r="CL13" s="830"/>
      <c r="CM13" s="828"/>
      <c r="CN13" s="829"/>
      <c r="CO13" s="829"/>
      <c r="CP13" s="829"/>
      <c r="CQ13" s="830"/>
      <c r="CR13" s="828"/>
      <c r="CS13" s="829"/>
      <c r="CT13" s="829"/>
      <c r="CU13" s="829"/>
      <c r="CV13" s="830"/>
      <c r="CW13" s="828"/>
      <c r="CX13" s="829"/>
      <c r="CY13" s="829"/>
      <c r="CZ13" s="829"/>
      <c r="DA13" s="830"/>
      <c r="DB13" s="828"/>
      <c r="DC13" s="829"/>
      <c r="DD13" s="829"/>
      <c r="DE13" s="829"/>
      <c r="DF13" s="830"/>
      <c r="DG13" s="828"/>
      <c r="DH13" s="829"/>
      <c r="DI13" s="829"/>
      <c r="DJ13" s="829"/>
      <c r="DK13" s="830"/>
      <c r="DL13" s="828"/>
      <c r="DM13" s="829"/>
      <c r="DN13" s="829"/>
      <c r="DO13" s="829"/>
      <c r="DP13" s="830"/>
      <c r="DQ13" s="828"/>
      <c r="DR13" s="829"/>
      <c r="DS13" s="829"/>
      <c r="DT13" s="829"/>
      <c r="DU13" s="830"/>
      <c r="DV13" s="831"/>
      <c r="DW13" s="832"/>
      <c r="DX13" s="832"/>
      <c r="DY13" s="832"/>
      <c r="DZ13" s="833"/>
      <c r="EA13" s="255"/>
    </row>
    <row r="14" spans="1:131" s="256" customFormat="1" ht="26.25" customHeight="1" x14ac:dyDescent="0.2">
      <c r="A14" s="262">
        <v>8</v>
      </c>
      <c r="B14" s="802"/>
      <c r="C14" s="803"/>
      <c r="D14" s="803"/>
      <c r="E14" s="803"/>
      <c r="F14" s="803"/>
      <c r="G14" s="803"/>
      <c r="H14" s="803"/>
      <c r="I14" s="803"/>
      <c r="J14" s="803"/>
      <c r="K14" s="803"/>
      <c r="L14" s="803"/>
      <c r="M14" s="803"/>
      <c r="N14" s="803"/>
      <c r="O14" s="803"/>
      <c r="P14" s="804"/>
      <c r="Q14" s="805"/>
      <c r="R14" s="806"/>
      <c r="S14" s="806"/>
      <c r="T14" s="806"/>
      <c r="U14" s="806"/>
      <c r="V14" s="806"/>
      <c r="W14" s="806"/>
      <c r="X14" s="806"/>
      <c r="Y14" s="806"/>
      <c r="Z14" s="806"/>
      <c r="AA14" s="806"/>
      <c r="AB14" s="806"/>
      <c r="AC14" s="806"/>
      <c r="AD14" s="806"/>
      <c r="AE14" s="807"/>
      <c r="AF14" s="808"/>
      <c r="AG14" s="809"/>
      <c r="AH14" s="809"/>
      <c r="AI14" s="809"/>
      <c r="AJ14" s="810"/>
      <c r="AK14" s="811"/>
      <c r="AL14" s="812"/>
      <c r="AM14" s="812"/>
      <c r="AN14" s="812"/>
      <c r="AO14" s="812"/>
      <c r="AP14" s="812"/>
      <c r="AQ14" s="812"/>
      <c r="AR14" s="812"/>
      <c r="AS14" s="812"/>
      <c r="AT14" s="812"/>
      <c r="AU14" s="813"/>
      <c r="AV14" s="813"/>
      <c r="AW14" s="813"/>
      <c r="AX14" s="813"/>
      <c r="AY14" s="814"/>
      <c r="AZ14" s="253"/>
      <c r="BA14" s="253"/>
      <c r="BB14" s="253"/>
      <c r="BC14" s="253"/>
      <c r="BD14" s="253"/>
      <c r="BE14" s="254"/>
      <c r="BF14" s="254"/>
      <c r="BG14" s="254"/>
      <c r="BH14" s="254"/>
      <c r="BI14" s="254"/>
      <c r="BJ14" s="254"/>
      <c r="BK14" s="254"/>
      <c r="BL14" s="254"/>
      <c r="BM14" s="254"/>
      <c r="BN14" s="254"/>
      <c r="BO14" s="254"/>
      <c r="BP14" s="254"/>
      <c r="BQ14" s="263">
        <v>8</v>
      </c>
      <c r="BR14" s="264"/>
      <c r="BS14" s="815"/>
      <c r="BT14" s="816"/>
      <c r="BU14" s="816"/>
      <c r="BV14" s="816"/>
      <c r="BW14" s="816"/>
      <c r="BX14" s="816"/>
      <c r="BY14" s="816"/>
      <c r="BZ14" s="816"/>
      <c r="CA14" s="816"/>
      <c r="CB14" s="816"/>
      <c r="CC14" s="816"/>
      <c r="CD14" s="816"/>
      <c r="CE14" s="816"/>
      <c r="CF14" s="816"/>
      <c r="CG14" s="817"/>
      <c r="CH14" s="828"/>
      <c r="CI14" s="829"/>
      <c r="CJ14" s="829"/>
      <c r="CK14" s="829"/>
      <c r="CL14" s="830"/>
      <c r="CM14" s="828"/>
      <c r="CN14" s="829"/>
      <c r="CO14" s="829"/>
      <c r="CP14" s="829"/>
      <c r="CQ14" s="830"/>
      <c r="CR14" s="828"/>
      <c r="CS14" s="829"/>
      <c r="CT14" s="829"/>
      <c r="CU14" s="829"/>
      <c r="CV14" s="830"/>
      <c r="CW14" s="828"/>
      <c r="CX14" s="829"/>
      <c r="CY14" s="829"/>
      <c r="CZ14" s="829"/>
      <c r="DA14" s="830"/>
      <c r="DB14" s="828"/>
      <c r="DC14" s="829"/>
      <c r="DD14" s="829"/>
      <c r="DE14" s="829"/>
      <c r="DF14" s="830"/>
      <c r="DG14" s="828"/>
      <c r="DH14" s="829"/>
      <c r="DI14" s="829"/>
      <c r="DJ14" s="829"/>
      <c r="DK14" s="830"/>
      <c r="DL14" s="828"/>
      <c r="DM14" s="829"/>
      <c r="DN14" s="829"/>
      <c r="DO14" s="829"/>
      <c r="DP14" s="830"/>
      <c r="DQ14" s="828"/>
      <c r="DR14" s="829"/>
      <c r="DS14" s="829"/>
      <c r="DT14" s="829"/>
      <c r="DU14" s="830"/>
      <c r="DV14" s="831"/>
      <c r="DW14" s="832"/>
      <c r="DX14" s="832"/>
      <c r="DY14" s="832"/>
      <c r="DZ14" s="833"/>
      <c r="EA14" s="255"/>
    </row>
    <row r="15" spans="1:131" s="256" customFormat="1" ht="26.25" customHeight="1" x14ac:dyDescent="0.2">
      <c r="A15" s="262">
        <v>9</v>
      </c>
      <c r="B15" s="802"/>
      <c r="C15" s="803"/>
      <c r="D15" s="803"/>
      <c r="E15" s="803"/>
      <c r="F15" s="803"/>
      <c r="G15" s="803"/>
      <c r="H15" s="803"/>
      <c r="I15" s="803"/>
      <c r="J15" s="803"/>
      <c r="K15" s="803"/>
      <c r="L15" s="803"/>
      <c r="M15" s="803"/>
      <c r="N15" s="803"/>
      <c r="O15" s="803"/>
      <c r="P15" s="804"/>
      <c r="Q15" s="805"/>
      <c r="R15" s="806"/>
      <c r="S15" s="806"/>
      <c r="T15" s="806"/>
      <c r="U15" s="806"/>
      <c r="V15" s="806"/>
      <c r="W15" s="806"/>
      <c r="X15" s="806"/>
      <c r="Y15" s="806"/>
      <c r="Z15" s="806"/>
      <c r="AA15" s="806"/>
      <c r="AB15" s="806"/>
      <c r="AC15" s="806"/>
      <c r="AD15" s="806"/>
      <c r="AE15" s="807"/>
      <c r="AF15" s="808"/>
      <c r="AG15" s="809"/>
      <c r="AH15" s="809"/>
      <c r="AI15" s="809"/>
      <c r="AJ15" s="810"/>
      <c r="AK15" s="811"/>
      <c r="AL15" s="812"/>
      <c r="AM15" s="812"/>
      <c r="AN15" s="812"/>
      <c r="AO15" s="812"/>
      <c r="AP15" s="812"/>
      <c r="AQ15" s="812"/>
      <c r="AR15" s="812"/>
      <c r="AS15" s="812"/>
      <c r="AT15" s="812"/>
      <c r="AU15" s="813"/>
      <c r="AV15" s="813"/>
      <c r="AW15" s="813"/>
      <c r="AX15" s="813"/>
      <c r="AY15" s="814"/>
      <c r="AZ15" s="253"/>
      <c r="BA15" s="253"/>
      <c r="BB15" s="253"/>
      <c r="BC15" s="253"/>
      <c r="BD15" s="253"/>
      <c r="BE15" s="254"/>
      <c r="BF15" s="254"/>
      <c r="BG15" s="254"/>
      <c r="BH15" s="254"/>
      <c r="BI15" s="254"/>
      <c r="BJ15" s="254"/>
      <c r="BK15" s="254"/>
      <c r="BL15" s="254"/>
      <c r="BM15" s="254"/>
      <c r="BN15" s="254"/>
      <c r="BO15" s="254"/>
      <c r="BP15" s="254"/>
      <c r="BQ15" s="263">
        <v>9</v>
      </c>
      <c r="BR15" s="264"/>
      <c r="BS15" s="815"/>
      <c r="BT15" s="816"/>
      <c r="BU15" s="816"/>
      <c r="BV15" s="816"/>
      <c r="BW15" s="816"/>
      <c r="BX15" s="816"/>
      <c r="BY15" s="816"/>
      <c r="BZ15" s="816"/>
      <c r="CA15" s="816"/>
      <c r="CB15" s="816"/>
      <c r="CC15" s="816"/>
      <c r="CD15" s="816"/>
      <c r="CE15" s="816"/>
      <c r="CF15" s="816"/>
      <c r="CG15" s="817"/>
      <c r="CH15" s="828"/>
      <c r="CI15" s="829"/>
      <c r="CJ15" s="829"/>
      <c r="CK15" s="829"/>
      <c r="CL15" s="830"/>
      <c r="CM15" s="828"/>
      <c r="CN15" s="829"/>
      <c r="CO15" s="829"/>
      <c r="CP15" s="829"/>
      <c r="CQ15" s="830"/>
      <c r="CR15" s="828"/>
      <c r="CS15" s="829"/>
      <c r="CT15" s="829"/>
      <c r="CU15" s="829"/>
      <c r="CV15" s="830"/>
      <c r="CW15" s="828"/>
      <c r="CX15" s="829"/>
      <c r="CY15" s="829"/>
      <c r="CZ15" s="829"/>
      <c r="DA15" s="830"/>
      <c r="DB15" s="828"/>
      <c r="DC15" s="829"/>
      <c r="DD15" s="829"/>
      <c r="DE15" s="829"/>
      <c r="DF15" s="830"/>
      <c r="DG15" s="828"/>
      <c r="DH15" s="829"/>
      <c r="DI15" s="829"/>
      <c r="DJ15" s="829"/>
      <c r="DK15" s="830"/>
      <c r="DL15" s="828"/>
      <c r="DM15" s="829"/>
      <c r="DN15" s="829"/>
      <c r="DO15" s="829"/>
      <c r="DP15" s="830"/>
      <c r="DQ15" s="828"/>
      <c r="DR15" s="829"/>
      <c r="DS15" s="829"/>
      <c r="DT15" s="829"/>
      <c r="DU15" s="830"/>
      <c r="DV15" s="831"/>
      <c r="DW15" s="832"/>
      <c r="DX15" s="832"/>
      <c r="DY15" s="832"/>
      <c r="DZ15" s="833"/>
      <c r="EA15" s="255"/>
    </row>
    <row r="16" spans="1:131" s="256" customFormat="1" ht="26.25" customHeight="1" x14ac:dyDescent="0.2">
      <c r="A16" s="262">
        <v>10</v>
      </c>
      <c r="B16" s="802"/>
      <c r="C16" s="803"/>
      <c r="D16" s="803"/>
      <c r="E16" s="803"/>
      <c r="F16" s="803"/>
      <c r="G16" s="803"/>
      <c r="H16" s="803"/>
      <c r="I16" s="803"/>
      <c r="J16" s="803"/>
      <c r="K16" s="803"/>
      <c r="L16" s="803"/>
      <c r="M16" s="803"/>
      <c r="N16" s="803"/>
      <c r="O16" s="803"/>
      <c r="P16" s="804"/>
      <c r="Q16" s="805"/>
      <c r="R16" s="806"/>
      <c r="S16" s="806"/>
      <c r="T16" s="806"/>
      <c r="U16" s="806"/>
      <c r="V16" s="806"/>
      <c r="W16" s="806"/>
      <c r="X16" s="806"/>
      <c r="Y16" s="806"/>
      <c r="Z16" s="806"/>
      <c r="AA16" s="806"/>
      <c r="AB16" s="806"/>
      <c r="AC16" s="806"/>
      <c r="AD16" s="806"/>
      <c r="AE16" s="807"/>
      <c r="AF16" s="808"/>
      <c r="AG16" s="809"/>
      <c r="AH16" s="809"/>
      <c r="AI16" s="809"/>
      <c r="AJ16" s="810"/>
      <c r="AK16" s="811"/>
      <c r="AL16" s="812"/>
      <c r="AM16" s="812"/>
      <c r="AN16" s="812"/>
      <c r="AO16" s="812"/>
      <c r="AP16" s="812"/>
      <c r="AQ16" s="812"/>
      <c r="AR16" s="812"/>
      <c r="AS16" s="812"/>
      <c r="AT16" s="812"/>
      <c r="AU16" s="813"/>
      <c r="AV16" s="813"/>
      <c r="AW16" s="813"/>
      <c r="AX16" s="813"/>
      <c r="AY16" s="814"/>
      <c r="AZ16" s="253"/>
      <c r="BA16" s="253"/>
      <c r="BB16" s="253"/>
      <c r="BC16" s="253"/>
      <c r="BD16" s="253"/>
      <c r="BE16" s="254"/>
      <c r="BF16" s="254"/>
      <c r="BG16" s="254"/>
      <c r="BH16" s="254"/>
      <c r="BI16" s="254"/>
      <c r="BJ16" s="254"/>
      <c r="BK16" s="254"/>
      <c r="BL16" s="254"/>
      <c r="BM16" s="254"/>
      <c r="BN16" s="254"/>
      <c r="BO16" s="254"/>
      <c r="BP16" s="254"/>
      <c r="BQ16" s="263">
        <v>10</v>
      </c>
      <c r="BR16" s="264"/>
      <c r="BS16" s="815"/>
      <c r="BT16" s="816"/>
      <c r="BU16" s="816"/>
      <c r="BV16" s="816"/>
      <c r="BW16" s="816"/>
      <c r="BX16" s="816"/>
      <c r="BY16" s="816"/>
      <c r="BZ16" s="816"/>
      <c r="CA16" s="816"/>
      <c r="CB16" s="816"/>
      <c r="CC16" s="816"/>
      <c r="CD16" s="816"/>
      <c r="CE16" s="816"/>
      <c r="CF16" s="816"/>
      <c r="CG16" s="817"/>
      <c r="CH16" s="828"/>
      <c r="CI16" s="829"/>
      <c r="CJ16" s="829"/>
      <c r="CK16" s="829"/>
      <c r="CL16" s="830"/>
      <c r="CM16" s="828"/>
      <c r="CN16" s="829"/>
      <c r="CO16" s="829"/>
      <c r="CP16" s="829"/>
      <c r="CQ16" s="830"/>
      <c r="CR16" s="828"/>
      <c r="CS16" s="829"/>
      <c r="CT16" s="829"/>
      <c r="CU16" s="829"/>
      <c r="CV16" s="830"/>
      <c r="CW16" s="828"/>
      <c r="CX16" s="829"/>
      <c r="CY16" s="829"/>
      <c r="CZ16" s="829"/>
      <c r="DA16" s="830"/>
      <c r="DB16" s="828"/>
      <c r="DC16" s="829"/>
      <c r="DD16" s="829"/>
      <c r="DE16" s="829"/>
      <c r="DF16" s="830"/>
      <c r="DG16" s="828"/>
      <c r="DH16" s="829"/>
      <c r="DI16" s="829"/>
      <c r="DJ16" s="829"/>
      <c r="DK16" s="830"/>
      <c r="DL16" s="828"/>
      <c r="DM16" s="829"/>
      <c r="DN16" s="829"/>
      <c r="DO16" s="829"/>
      <c r="DP16" s="830"/>
      <c r="DQ16" s="828"/>
      <c r="DR16" s="829"/>
      <c r="DS16" s="829"/>
      <c r="DT16" s="829"/>
      <c r="DU16" s="830"/>
      <c r="DV16" s="831"/>
      <c r="DW16" s="832"/>
      <c r="DX16" s="832"/>
      <c r="DY16" s="832"/>
      <c r="DZ16" s="833"/>
      <c r="EA16" s="255"/>
    </row>
    <row r="17" spans="1:131" s="256" customFormat="1" ht="26.25" customHeight="1" x14ac:dyDescent="0.2">
      <c r="A17" s="262">
        <v>11</v>
      </c>
      <c r="B17" s="802"/>
      <c r="C17" s="803"/>
      <c r="D17" s="803"/>
      <c r="E17" s="803"/>
      <c r="F17" s="803"/>
      <c r="G17" s="803"/>
      <c r="H17" s="803"/>
      <c r="I17" s="803"/>
      <c r="J17" s="803"/>
      <c r="K17" s="803"/>
      <c r="L17" s="803"/>
      <c r="M17" s="803"/>
      <c r="N17" s="803"/>
      <c r="O17" s="803"/>
      <c r="P17" s="804"/>
      <c r="Q17" s="805"/>
      <c r="R17" s="806"/>
      <c r="S17" s="806"/>
      <c r="T17" s="806"/>
      <c r="U17" s="806"/>
      <c r="V17" s="806"/>
      <c r="W17" s="806"/>
      <c r="X17" s="806"/>
      <c r="Y17" s="806"/>
      <c r="Z17" s="806"/>
      <c r="AA17" s="806"/>
      <c r="AB17" s="806"/>
      <c r="AC17" s="806"/>
      <c r="AD17" s="806"/>
      <c r="AE17" s="807"/>
      <c r="AF17" s="808"/>
      <c r="AG17" s="809"/>
      <c r="AH17" s="809"/>
      <c r="AI17" s="809"/>
      <c r="AJ17" s="810"/>
      <c r="AK17" s="811"/>
      <c r="AL17" s="812"/>
      <c r="AM17" s="812"/>
      <c r="AN17" s="812"/>
      <c r="AO17" s="812"/>
      <c r="AP17" s="812"/>
      <c r="AQ17" s="812"/>
      <c r="AR17" s="812"/>
      <c r="AS17" s="812"/>
      <c r="AT17" s="812"/>
      <c r="AU17" s="813"/>
      <c r="AV17" s="813"/>
      <c r="AW17" s="813"/>
      <c r="AX17" s="813"/>
      <c r="AY17" s="814"/>
      <c r="AZ17" s="253"/>
      <c r="BA17" s="253"/>
      <c r="BB17" s="253"/>
      <c r="BC17" s="253"/>
      <c r="BD17" s="253"/>
      <c r="BE17" s="254"/>
      <c r="BF17" s="254"/>
      <c r="BG17" s="254"/>
      <c r="BH17" s="254"/>
      <c r="BI17" s="254"/>
      <c r="BJ17" s="254"/>
      <c r="BK17" s="254"/>
      <c r="BL17" s="254"/>
      <c r="BM17" s="254"/>
      <c r="BN17" s="254"/>
      <c r="BO17" s="254"/>
      <c r="BP17" s="254"/>
      <c r="BQ17" s="263">
        <v>11</v>
      </c>
      <c r="BR17" s="264"/>
      <c r="BS17" s="815"/>
      <c r="BT17" s="816"/>
      <c r="BU17" s="816"/>
      <c r="BV17" s="816"/>
      <c r="BW17" s="816"/>
      <c r="BX17" s="816"/>
      <c r="BY17" s="816"/>
      <c r="BZ17" s="816"/>
      <c r="CA17" s="816"/>
      <c r="CB17" s="816"/>
      <c r="CC17" s="816"/>
      <c r="CD17" s="816"/>
      <c r="CE17" s="816"/>
      <c r="CF17" s="816"/>
      <c r="CG17" s="817"/>
      <c r="CH17" s="828"/>
      <c r="CI17" s="829"/>
      <c r="CJ17" s="829"/>
      <c r="CK17" s="829"/>
      <c r="CL17" s="830"/>
      <c r="CM17" s="828"/>
      <c r="CN17" s="829"/>
      <c r="CO17" s="829"/>
      <c r="CP17" s="829"/>
      <c r="CQ17" s="830"/>
      <c r="CR17" s="828"/>
      <c r="CS17" s="829"/>
      <c r="CT17" s="829"/>
      <c r="CU17" s="829"/>
      <c r="CV17" s="830"/>
      <c r="CW17" s="828"/>
      <c r="CX17" s="829"/>
      <c r="CY17" s="829"/>
      <c r="CZ17" s="829"/>
      <c r="DA17" s="830"/>
      <c r="DB17" s="828"/>
      <c r="DC17" s="829"/>
      <c r="DD17" s="829"/>
      <c r="DE17" s="829"/>
      <c r="DF17" s="830"/>
      <c r="DG17" s="828"/>
      <c r="DH17" s="829"/>
      <c r="DI17" s="829"/>
      <c r="DJ17" s="829"/>
      <c r="DK17" s="830"/>
      <c r="DL17" s="828"/>
      <c r="DM17" s="829"/>
      <c r="DN17" s="829"/>
      <c r="DO17" s="829"/>
      <c r="DP17" s="830"/>
      <c r="DQ17" s="828"/>
      <c r="DR17" s="829"/>
      <c r="DS17" s="829"/>
      <c r="DT17" s="829"/>
      <c r="DU17" s="830"/>
      <c r="DV17" s="831"/>
      <c r="DW17" s="832"/>
      <c r="DX17" s="832"/>
      <c r="DY17" s="832"/>
      <c r="DZ17" s="833"/>
      <c r="EA17" s="255"/>
    </row>
    <row r="18" spans="1:131" s="256" customFormat="1" ht="26.25" customHeight="1" x14ac:dyDescent="0.2">
      <c r="A18" s="262">
        <v>12</v>
      </c>
      <c r="B18" s="802"/>
      <c r="C18" s="803"/>
      <c r="D18" s="803"/>
      <c r="E18" s="803"/>
      <c r="F18" s="803"/>
      <c r="G18" s="803"/>
      <c r="H18" s="803"/>
      <c r="I18" s="803"/>
      <c r="J18" s="803"/>
      <c r="K18" s="803"/>
      <c r="L18" s="803"/>
      <c r="M18" s="803"/>
      <c r="N18" s="803"/>
      <c r="O18" s="803"/>
      <c r="P18" s="804"/>
      <c r="Q18" s="805"/>
      <c r="R18" s="806"/>
      <c r="S18" s="806"/>
      <c r="T18" s="806"/>
      <c r="U18" s="806"/>
      <c r="V18" s="806"/>
      <c r="W18" s="806"/>
      <c r="X18" s="806"/>
      <c r="Y18" s="806"/>
      <c r="Z18" s="806"/>
      <c r="AA18" s="806"/>
      <c r="AB18" s="806"/>
      <c r="AC18" s="806"/>
      <c r="AD18" s="806"/>
      <c r="AE18" s="807"/>
      <c r="AF18" s="808"/>
      <c r="AG18" s="809"/>
      <c r="AH18" s="809"/>
      <c r="AI18" s="809"/>
      <c r="AJ18" s="810"/>
      <c r="AK18" s="811"/>
      <c r="AL18" s="812"/>
      <c r="AM18" s="812"/>
      <c r="AN18" s="812"/>
      <c r="AO18" s="812"/>
      <c r="AP18" s="812"/>
      <c r="AQ18" s="812"/>
      <c r="AR18" s="812"/>
      <c r="AS18" s="812"/>
      <c r="AT18" s="812"/>
      <c r="AU18" s="813"/>
      <c r="AV18" s="813"/>
      <c r="AW18" s="813"/>
      <c r="AX18" s="813"/>
      <c r="AY18" s="814"/>
      <c r="AZ18" s="253"/>
      <c r="BA18" s="253"/>
      <c r="BB18" s="253"/>
      <c r="BC18" s="253"/>
      <c r="BD18" s="253"/>
      <c r="BE18" s="254"/>
      <c r="BF18" s="254"/>
      <c r="BG18" s="254"/>
      <c r="BH18" s="254"/>
      <c r="BI18" s="254"/>
      <c r="BJ18" s="254"/>
      <c r="BK18" s="254"/>
      <c r="BL18" s="254"/>
      <c r="BM18" s="254"/>
      <c r="BN18" s="254"/>
      <c r="BO18" s="254"/>
      <c r="BP18" s="254"/>
      <c r="BQ18" s="263">
        <v>12</v>
      </c>
      <c r="BR18" s="264"/>
      <c r="BS18" s="815"/>
      <c r="BT18" s="816"/>
      <c r="BU18" s="816"/>
      <c r="BV18" s="816"/>
      <c r="BW18" s="816"/>
      <c r="BX18" s="816"/>
      <c r="BY18" s="816"/>
      <c r="BZ18" s="816"/>
      <c r="CA18" s="816"/>
      <c r="CB18" s="816"/>
      <c r="CC18" s="816"/>
      <c r="CD18" s="816"/>
      <c r="CE18" s="816"/>
      <c r="CF18" s="816"/>
      <c r="CG18" s="817"/>
      <c r="CH18" s="828"/>
      <c r="CI18" s="829"/>
      <c r="CJ18" s="829"/>
      <c r="CK18" s="829"/>
      <c r="CL18" s="830"/>
      <c r="CM18" s="828"/>
      <c r="CN18" s="829"/>
      <c r="CO18" s="829"/>
      <c r="CP18" s="829"/>
      <c r="CQ18" s="830"/>
      <c r="CR18" s="828"/>
      <c r="CS18" s="829"/>
      <c r="CT18" s="829"/>
      <c r="CU18" s="829"/>
      <c r="CV18" s="830"/>
      <c r="CW18" s="828"/>
      <c r="CX18" s="829"/>
      <c r="CY18" s="829"/>
      <c r="CZ18" s="829"/>
      <c r="DA18" s="830"/>
      <c r="DB18" s="828"/>
      <c r="DC18" s="829"/>
      <c r="DD18" s="829"/>
      <c r="DE18" s="829"/>
      <c r="DF18" s="830"/>
      <c r="DG18" s="828"/>
      <c r="DH18" s="829"/>
      <c r="DI18" s="829"/>
      <c r="DJ18" s="829"/>
      <c r="DK18" s="830"/>
      <c r="DL18" s="828"/>
      <c r="DM18" s="829"/>
      <c r="DN18" s="829"/>
      <c r="DO18" s="829"/>
      <c r="DP18" s="830"/>
      <c r="DQ18" s="828"/>
      <c r="DR18" s="829"/>
      <c r="DS18" s="829"/>
      <c r="DT18" s="829"/>
      <c r="DU18" s="830"/>
      <c r="DV18" s="831"/>
      <c r="DW18" s="832"/>
      <c r="DX18" s="832"/>
      <c r="DY18" s="832"/>
      <c r="DZ18" s="833"/>
      <c r="EA18" s="255"/>
    </row>
    <row r="19" spans="1:131" s="256" customFormat="1" ht="26.25" customHeight="1" x14ac:dyDescent="0.2">
      <c r="A19" s="262">
        <v>13</v>
      </c>
      <c r="B19" s="802"/>
      <c r="C19" s="803"/>
      <c r="D19" s="803"/>
      <c r="E19" s="803"/>
      <c r="F19" s="803"/>
      <c r="G19" s="803"/>
      <c r="H19" s="803"/>
      <c r="I19" s="803"/>
      <c r="J19" s="803"/>
      <c r="K19" s="803"/>
      <c r="L19" s="803"/>
      <c r="M19" s="803"/>
      <c r="N19" s="803"/>
      <c r="O19" s="803"/>
      <c r="P19" s="804"/>
      <c r="Q19" s="805"/>
      <c r="R19" s="806"/>
      <c r="S19" s="806"/>
      <c r="T19" s="806"/>
      <c r="U19" s="806"/>
      <c r="V19" s="806"/>
      <c r="W19" s="806"/>
      <c r="X19" s="806"/>
      <c r="Y19" s="806"/>
      <c r="Z19" s="806"/>
      <c r="AA19" s="806"/>
      <c r="AB19" s="806"/>
      <c r="AC19" s="806"/>
      <c r="AD19" s="806"/>
      <c r="AE19" s="807"/>
      <c r="AF19" s="808"/>
      <c r="AG19" s="809"/>
      <c r="AH19" s="809"/>
      <c r="AI19" s="809"/>
      <c r="AJ19" s="810"/>
      <c r="AK19" s="811"/>
      <c r="AL19" s="812"/>
      <c r="AM19" s="812"/>
      <c r="AN19" s="812"/>
      <c r="AO19" s="812"/>
      <c r="AP19" s="812"/>
      <c r="AQ19" s="812"/>
      <c r="AR19" s="812"/>
      <c r="AS19" s="812"/>
      <c r="AT19" s="812"/>
      <c r="AU19" s="813"/>
      <c r="AV19" s="813"/>
      <c r="AW19" s="813"/>
      <c r="AX19" s="813"/>
      <c r="AY19" s="814"/>
      <c r="AZ19" s="253"/>
      <c r="BA19" s="253"/>
      <c r="BB19" s="253"/>
      <c r="BC19" s="253"/>
      <c r="BD19" s="253"/>
      <c r="BE19" s="254"/>
      <c r="BF19" s="254"/>
      <c r="BG19" s="254"/>
      <c r="BH19" s="254"/>
      <c r="BI19" s="254"/>
      <c r="BJ19" s="254"/>
      <c r="BK19" s="254"/>
      <c r="BL19" s="254"/>
      <c r="BM19" s="254"/>
      <c r="BN19" s="254"/>
      <c r="BO19" s="254"/>
      <c r="BP19" s="254"/>
      <c r="BQ19" s="263">
        <v>13</v>
      </c>
      <c r="BR19" s="264"/>
      <c r="BS19" s="815"/>
      <c r="BT19" s="816"/>
      <c r="BU19" s="816"/>
      <c r="BV19" s="816"/>
      <c r="BW19" s="816"/>
      <c r="BX19" s="816"/>
      <c r="BY19" s="816"/>
      <c r="BZ19" s="816"/>
      <c r="CA19" s="816"/>
      <c r="CB19" s="816"/>
      <c r="CC19" s="816"/>
      <c r="CD19" s="816"/>
      <c r="CE19" s="816"/>
      <c r="CF19" s="816"/>
      <c r="CG19" s="817"/>
      <c r="CH19" s="828"/>
      <c r="CI19" s="829"/>
      <c r="CJ19" s="829"/>
      <c r="CK19" s="829"/>
      <c r="CL19" s="830"/>
      <c r="CM19" s="828"/>
      <c r="CN19" s="829"/>
      <c r="CO19" s="829"/>
      <c r="CP19" s="829"/>
      <c r="CQ19" s="830"/>
      <c r="CR19" s="828"/>
      <c r="CS19" s="829"/>
      <c r="CT19" s="829"/>
      <c r="CU19" s="829"/>
      <c r="CV19" s="830"/>
      <c r="CW19" s="828"/>
      <c r="CX19" s="829"/>
      <c r="CY19" s="829"/>
      <c r="CZ19" s="829"/>
      <c r="DA19" s="830"/>
      <c r="DB19" s="828"/>
      <c r="DC19" s="829"/>
      <c r="DD19" s="829"/>
      <c r="DE19" s="829"/>
      <c r="DF19" s="830"/>
      <c r="DG19" s="828"/>
      <c r="DH19" s="829"/>
      <c r="DI19" s="829"/>
      <c r="DJ19" s="829"/>
      <c r="DK19" s="830"/>
      <c r="DL19" s="828"/>
      <c r="DM19" s="829"/>
      <c r="DN19" s="829"/>
      <c r="DO19" s="829"/>
      <c r="DP19" s="830"/>
      <c r="DQ19" s="828"/>
      <c r="DR19" s="829"/>
      <c r="DS19" s="829"/>
      <c r="DT19" s="829"/>
      <c r="DU19" s="830"/>
      <c r="DV19" s="831"/>
      <c r="DW19" s="832"/>
      <c r="DX19" s="832"/>
      <c r="DY19" s="832"/>
      <c r="DZ19" s="833"/>
      <c r="EA19" s="255"/>
    </row>
    <row r="20" spans="1:131" s="256" customFormat="1" ht="26.25" customHeight="1" x14ac:dyDescent="0.2">
      <c r="A20" s="262">
        <v>14</v>
      </c>
      <c r="B20" s="802"/>
      <c r="C20" s="803"/>
      <c r="D20" s="803"/>
      <c r="E20" s="803"/>
      <c r="F20" s="803"/>
      <c r="G20" s="803"/>
      <c r="H20" s="803"/>
      <c r="I20" s="803"/>
      <c r="J20" s="803"/>
      <c r="K20" s="803"/>
      <c r="L20" s="803"/>
      <c r="M20" s="803"/>
      <c r="N20" s="803"/>
      <c r="O20" s="803"/>
      <c r="P20" s="804"/>
      <c r="Q20" s="805"/>
      <c r="R20" s="806"/>
      <c r="S20" s="806"/>
      <c r="T20" s="806"/>
      <c r="U20" s="806"/>
      <c r="V20" s="806"/>
      <c r="W20" s="806"/>
      <c r="X20" s="806"/>
      <c r="Y20" s="806"/>
      <c r="Z20" s="806"/>
      <c r="AA20" s="806"/>
      <c r="AB20" s="806"/>
      <c r="AC20" s="806"/>
      <c r="AD20" s="806"/>
      <c r="AE20" s="807"/>
      <c r="AF20" s="808"/>
      <c r="AG20" s="809"/>
      <c r="AH20" s="809"/>
      <c r="AI20" s="809"/>
      <c r="AJ20" s="810"/>
      <c r="AK20" s="811"/>
      <c r="AL20" s="812"/>
      <c r="AM20" s="812"/>
      <c r="AN20" s="812"/>
      <c r="AO20" s="812"/>
      <c r="AP20" s="812"/>
      <c r="AQ20" s="812"/>
      <c r="AR20" s="812"/>
      <c r="AS20" s="812"/>
      <c r="AT20" s="812"/>
      <c r="AU20" s="813"/>
      <c r="AV20" s="813"/>
      <c r="AW20" s="813"/>
      <c r="AX20" s="813"/>
      <c r="AY20" s="814"/>
      <c r="AZ20" s="253"/>
      <c r="BA20" s="253"/>
      <c r="BB20" s="253"/>
      <c r="BC20" s="253"/>
      <c r="BD20" s="253"/>
      <c r="BE20" s="254"/>
      <c r="BF20" s="254"/>
      <c r="BG20" s="254"/>
      <c r="BH20" s="254"/>
      <c r="BI20" s="254"/>
      <c r="BJ20" s="254"/>
      <c r="BK20" s="254"/>
      <c r="BL20" s="254"/>
      <c r="BM20" s="254"/>
      <c r="BN20" s="254"/>
      <c r="BO20" s="254"/>
      <c r="BP20" s="254"/>
      <c r="BQ20" s="263">
        <v>14</v>
      </c>
      <c r="BR20" s="264"/>
      <c r="BS20" s="815"/>
      <c r="BT20" s="816"/>
      <c r="BU20" s="816"/>
      <c r="BV20" s="816"/>
      <c r="BW20" s="816"/>
      <c r="BX20" s="816"/>
      <c r="BY20" s="816"/>
      <c r="BZ20" s="816"/>
      <c r="CA20" s="816"/>
      <c r="CB20" s="816"/>
      <c r="CC20" s="816"/>
      <c r="CD20" s="816"/>
      <c r="CE20" s="816"/>
      <c r="CF20" s="816"/>
      <c r="CG20" s="817"/>
      <c r="CH20" s="828"/>
      <c r="CI20" s="829"/>
      <c r="CJ20" s="829"/>
      <c r="CK20" s="829"/>
      <c r="CL20" s="830"/>
      <c r="CM20" s="828"/>
      <c r="CN20" s="829"/>
      <c r="CO20" s="829"/>
      <c r="CP20" s="829"/>
      <c r="CQ20" s="830"/>
      <c r="CR20" s="828"/>
      <c r="CS20" s="829"/>
      <c r="CT20" s="829"/>
      <c r="CU20" s="829"/>
      <c r="CV20" s="830"/>
      <c r="CW20" s="828"/>
      <c r="CX20" s="829"/>
      <c r="CY20" s="829"/>
      <c r="CZ20" s="829"/>
      <c r="DA20" s="830"/>
      <c r="DB20" s="828"/>
      <c r="DC20" s="829"/>
      <c r="DD20" s="829"/>
      <c r="DE20" s="829"/>
      <c r="DF20" s="830"/>
      <c r="DG20" s="828"/>
      <c r="DH20" s="829"/>
      <c r="DI20" s="829"/>
      <c r="DJ20" s="829"/>
      <c r="DK20" s="830"/>
      <c r="DL20" s="828"/>
      <c r="DM20" s="829"/>
      <c r="DN20" s="829"/>
      <c r="DO20" s="829"/>
      <c r="DP20" s="830"/>
      <c r="DQ20" s="828"/>
      <c r="DR20" s="829"/>
      <c r="DS20" s="829"/>
      <c r="DT20" s="829"/>
      <c r="DU20" s="830"/>
      <c r="DV20" s="831"/>
      <c r="DW20" s="832"/>
      <c r="DX20" s="832"/>
      <c r="DY20" s="832"/>
      <c r="DZ20" s="833"/>
      <c r="EA20" s="255"/>
    </row>
    <row r="21" spans="1:131" s="256" customFormat="1" ht="26.25" customHeight="1" thickBot="1" x14ac:dyDescent="0.25">
      <c r="A21" s="262">
        <v>15</v>
      </c>
      <c r="B21" s="802"/>
      <c r="C21" s="803"/>
      <c r="D21" s="803"/>
      <c r="E21" s="803"/>
      <c r="F21" s="803"/>
      <c r="G21" s="803"/>
      <c r="H21" s="803"/>
      <c r="I21" s="803"/>
      <c r="J21" s="803"/>
      <c r="K21" s="803"/>
      <c r="L21" s="803"/>
      <c r="M21" s="803"/>
      <c r="N21" s="803"/>
      <c r="O21" s="803"/>
      <c r="P21" s="804"/>
      <c r="Q21" s="805"/>
      <c r="R21" s="806"/>
      <c r="S21" s="806"/>
      <c r="T21" s="806"/>
      <c r="U21" s="806"/>
      <c r="V21" s="806"/>
      <c r="W21" s="806"/>
      <c r="X21" s="806"/>
      <c r="Y21" s="806"/>
      <c r="Z21" s="806"/>
      <c r="AA21" s="806"/>
      <c r="AB21" s="806"/>
      <c r="AC21" s="806"/>
      <c r="AD21" s="806"/>
      <c r="AE21" s="807"/>
      <c r="AF21" s="808"/>
      <c r="AG21" s="809"/>
      <c r="AH21" s="809"/>
      <c r="AI21" s="809"/>
      <c r="AJ21" s="810"/>
      <c r="AK21" s="811"/>
      <c r="AL21" s="812"/>
      <c r="AM21" s="812"/>
      <c r="AN21" s="812"/>
      <c r="AO21" s="812"/>
      <c r="AP21" s="812"/>
      <c r="AQ21" s="812"/>
      <c r="AR21" s="812"/>
      <c r="AS21" s="812"/>
      <c r="AT21" s="812"/>
      <c r="AU21" s="813"/>
      <c r="AV21" s="813"/>
      <c r="AW21" s="813"/>
      <c r="AX21" s="813"/>
      <c r="AY21" s="814"/>
      <c r="AZ21" s="253"/>
      <c r="BA21" s="253"/>
      <c r="BB21" s="253"/>
      <c r="BC21" s="253"/>
      <c r="BD21" s="253"/>
      <c r="BE21" s="254"/>
      <c r="BF21" s="254"/>
      <c r="BG21" s="254"/>
      <c r="BH21" s="254"/>
      <c r="BI21" s="254"/>
      <c r="BJ21" s="254"/>
      <c r="BK21" s="254"/>
      <c r="BL21" s="254"/>
      <c r="BM21" s="254"/>
      <c r="BN21" s="254"/>
      <c r="BO21" s="254"/>
      <c r="BP21" s="254"/>
      <c r="BQ21" s="263">
        <v>15</v>
      </c>
      <c r="BR21" s="264"/>
      <c r="BS21" s="815"/>
      <c r="BT21" s="816"/>
      <c r="BU21" s="816"/>
      <c r="BV21" s="816"/>
      <c r="BW21" s="816"/>
      <c r="BX21" s="816"/>
      <c r="BY21" s="816"/>
      <c r="BZ21" s="816"/>
      <c r="CA21" s="816"/>
      <c r="CB21" s="816"/>
      <c r="CC21" s="816"/>
      <c r="CD21" s="816"/>
      <c r="CE21" s="816"/>
      <c r="CF21" s="816"/>
      <c r="CG21" s="817"/>
      <c r="CH21" s="828"/>
      <c r="CI21" s="829"/>
      <c r="CJ21" s="829"/>
      <c r="CK21" s="829"/>
      <c r="CL21" s="830"/>
      <c r="CM21" s="828"/>
      <c r="CN21" s="829"/>
      <c r="CO21" s="829"/>
      <c r="CP21" s="829"/>
      <c r="CQ21" s="830"/>
      <c r="CR21" s="828"/>
      <c r="CS21" s="829"/>
      <c r="CT21" s="829"/>
      <c r="CU21" s="829"/>
      <c r="CV21" s="830"/>
      <c r="CW21" s="828"/>
      <c r="CX21" s="829"/>
      <c r="CY21" s="829"/>
      <c r="CZ21" s="829"/>
      <c r="DA21" s="830"/>
      <c r="DB21" s="828"/>
      <c r="DC21" s="829"/>
      <c r="DD21" s="829"/>
      <c r="DE21" s="829"/>
      <c r="DF21" s="830"/>
      <c r="DG21" s="828"/>
      <c r="DH21" s="829"/>
      <c r="DI21" s="829"/>
      <c r="DJ21" s="829"/>
      <c r="DK21" s="830"/>
      <c r="DL21" s="828"/>
      <c r="DM21" s="829"/>
      <c r="DN21" s="829"/>
      <c r="DO21" s="829"/>
      <c r="DP21" s="830"/>
      <c r="DQ21" s="828"/>
      <c r="DR21" s="829"/>
      <c r="DS21" s="829"/>
      <c r="DT21" s="829"/>
      <c r="DU21" s="830"/>
      <c r="DV21" s="831"/>
      <c r="DW21" s="832"/>
      <c r="DX21" s="832"/>
      <c r="DY21" s="832"/>
      <c r="DZ21" s="833"/>
      <c r="EA21" s="255"/>
    </row>
    <row r="22" spans="1:131" s="256" customFormat="1" ht="26.25" customHeight="1" x14ac:dyDescent="0.2">
      <c r="A22" s="262">
        <v>16</v>
      </c>
      <c r="B22" s="802"/>
      <c r="C22" s="803"/>
      <c r="D22" s="803"/>
      <c r="E22" s="803"/>
      <c r="F22" s="803"/>
      <c r="G22" s="803"/>
      <c r="H22" s="803"/>
      <c r="I22" s="803"/>
      <c r="J22" s="803"/>
      <c r="K22" s="803"/>
      <c r="L22" s="803"/>
      <c r="M22" s="803"/>
      <c r="N22" s="803"/>
      <c r="O22" s="803"/>
      <c r="P22" s="804"/>
      <c r="Q22" s="834"/>
      <c r="R22" s="835"/>
      <c r="S22" s="835"/>
      <c r="T22" s="835"/>
      <c r="U22" s="835"/>
      <c r="V22" s="835"/>
      <c r="W22" s="835"/>
      <c r="X22" s="835"/>
      <c r="Y22" s="835"/>
      <c r="Z22" s="835"/>
      <c r="AA22" s="835"/>
      <c r="AB22" s="835"/>
      <c r="AC22" s="835"/>
      <c r="AD22" s="835"/>
      <c r="AE22" s="836"/>
      <c r="AF22" s="808"/>
      <c r="AG22" s="809"/>
      <c r="AH22" s="809"/>
      <c r="AI22" s="809"/>
      <c r="AJ22" s="810"/>
      <c r="AK22" s="849"/>
      <c r="AL22" s="850"/>
      <c r="AM22" s="850"/>
      <c r="AN22" s="850"/>
      <c r="AO22" s="850"/>
      <c r="AP22" s="850"/>
      <c r="AQ22" s="850"/>
      <c r="AR22" s="850"/>
      <c r="AS22" s="850"/>
      <c r="AT22" s="850"/>
      <c r="AU22" s="851"/>
      <c r="AV22" s="851"/>
      <c r="AW22" s="851"/>
      <c r="AX22" s="851"/>
      <c r="AY22" s="852"/>
      <c r="AZ22" s="853" t="s">
        <v>389</v>
      </c>
      <c r="BA22" s="853"/>
      <c r="BB22" s="853"/>
      <c r="BC22" s="853"/>
      <c r="BD22" s="854"/>
      <c r="BE22" s="254"/>
      <c r="BF22" s="254"/>
      <c r="BG22" s="254"/>
      <c r="BH22" s="254"/>
      <c r="BI22" s="254"/>
      <c r="BJ22" s="254"/>
      <c r="BK22" s="254"/>
      <c r="BL22" s="254"/>
      <c r="BM22" s="254"/>
      <c r="BN22" s="254"/>
      <c r="BO22" s="254"/>
      <c r="BP22" s="254"/>
      <c r="BQ22" s="263">
        <v>16</v>
      </c>
      <c r="BR22" s="264"/>
      <c r="BS22" s="815"/>
      <c r="BT22" s="816"/>
      <c r="BU22" s="816"/>
      <c r="BV22" s="816"/>
      <c r="BW22" s="816"/>
      <c r="BX22" s="816"/>
      <c r="BY22" s="816"/>
      <c r="BZ22" s="816"/>
      <c r="CA22" s="816"/>
      <c r="CB22" s="816"/>
      <c r="CC22" s="816"/>
      <c r="CD22" s="816"/>
      <c r="CE22" s="816"/>
      <c r="CF22" s="816"/>
      <c r="CG22" s="817"/>
      <c r="CH22" s="828"/>
      <c r="CI22" s="829"/>
      <c r="CJ22" s="829"/>
      <c r="CK22" s="829"/>
      <c r="CL22" s="830"/>
      <c r="CM22" s="828"/>
      <c r="CN22" s="829"/>
      <c r="CO22" s="829"/>
      <c r="CP22" s="829"/>
      <c r="CQ22" s="830"/>
      <c r="CR22" s="828"/>
      <c r="CS22" s="829"/>
      <c r="CT22" s="829"/>
      <c r="CU22" s="829"/>
      <c r="CV22" s="830"/>
      <c r="CW22" s="828"/>
      <c r="CX22" s="829"/>
      <c r="CY22" s="829"/>
      <c r="CZ22" s="829"/>
      <c r="DA22" s="830"/>
      <c r="DB22" s="828"/>
      <c r="DC22" s="829"/>
      <c r="DD22" s="829"/>
      <c r="DE22" s="829"/>
      <c r="DF22" s="830"/>
      <c r="DG22" s="828"/>
      <c r="DH22" s="829"/>
      <c r="DI22" s="829"/>
      <c r="DJ22" s="829"/>
      <c r="DK22" s="830"/>
      <c r="DL22" s="828"/>
      <c r="DM22" s="829"/>
      <c r="DN22" s="829"/>
      <c r="DO22" s="829"/>
      <c r="DP22" s="830"/>
      <c r="DQ22" s="828"/>
      <c r="DR22" s="829"/>
      <c r="DS22" s="829"/>
      <c r="DT22" s="829"/>
      <c r="DU22" s="830"/>
      <c r="DV22" s="831"/>
      <c r="DW22" s="832"/>
      <c r="DX22" s="832"/>
      <c r="DY22" s="832"/>
      <c r="DZ22" s="833"/>
      <c r="EA22" s="255"/>
    </row>
    <row r="23" spans="1:131" s="256" customFormat="1" ht="26.25" customHeight="1" thickBot="1" x14ac:dyDescent="0.25">
      <c r="A23" s="265" t="s">
        <v>390</v>
      </c>
      <c r="B23" s="837" t="s">
        <v>391</v>
      </c>
      <c r="C23" s="838"/>
      <c r="D23" s="838"/>
      <c r="E23" s="838"/>
      <c r="F23" s="838"/>
      <c r="G23" s="838"/>
      <c r="H23" s="838"/>
      <c r="I23" s="838"/>
      <c r="J23" s="838"/>
      <c r="K23" s="838"/>
      <c r="L23" s="838"/>
      <c r="M23" s="838"/>
      <c r="N23" s="838"/>
      <c r="O23" s="838"/>
      <c r="P23" s="839"/>
      <c r="Q23" s="840"/>
      <c r="R23" s="841"/>
      <c r="S23" s="841"/>
      <c r="T23" s="841"/>
      <c r="U23" s="841"/>
      <c r="V23" s="841"/>
      <c r="W23" s="841"/>
      <c r="X23" s="841"/>
      <c r="Y23" s="841"/>
      <c r="Z23" s="841"/>
      <c r="AA23" s="841"/>
      <c r="AB23" s="841"/>
      <c r="AC23" s="841"/>
      <c r="AD23" s="841"/>
      <c r="AE23" s="842"/>
      <c r="AF23" s="843">
        <v>117</v>
      </c>
      <c r="AG23" s="841"/>
      <c r="AH23" s="841"/>
      <c r="AI23" s="841"/>
      <c r="AJ23" s="844"/>
      <c r="AK23" s="845"/>
      <c r="AL23" s="846"/>
      <c r="AM23" s="846"/>
      <c r="AN23" s="846"/>
      <c r="AO23" s="846"/>
      <c r="AP23" s="841"/>
      <c r="AQ23" s="841"/>
      <c r="AR23" s="841"/>
      <c r="AS23" s="841"/>
      <c r="AT23" s="841"/>
      <c r="AU23" s="847"/>
      <c r="AV23" s="847"/>
      <c r="AW23" s="847"/>
      <c r="AX23" s="847"/>
      <c r="AY23" s="848"/>
      <c r="AZ23" s="856" t="s">
        <v>392</v>
      </c>
      <c r="BA23" s="857"/>
      <c r="BB23" s="857"/>
      <c r="BC23" s="857"/>
      <c r="BD23" s="858"/>
      <c r="BE23" s="254"/>
      <c r="BF23" s="254"/>
      <c r="BG23" s="254"/>
      <c r="BH23" s="254"/>
      <c r="BI23" s="254"/>
      <c r="BJ23" s="254"/>
      <c r="BK23" s="254"/>
      <c r="BL23" s="254"/>
      <c r="BM23" s="254"/>
      <c r="BN23" s="254"/>
      <c r="BO23" s="254"/>
      <c r="BP23" s="254"/>
      <c r="BQ23" s="263">
        <v>17</v>
      </c>
      <c r="BR23" s="264"/>
      <c r="BS23" s="815"/>
      <c r="BT23" s="816"/>
      <c r="BU23" s="816"/>
      <c r="BV23" s="816"/>
      <c r="BW23" s="816"/>
      <c r="BX23" s="816"/>
      <c r="BY23" s="816"/>
      <c r="BZ23" s="816"/>
      <c r="CA23" s="816"/>
      <c r="CB23" s="816"/>
      <c r="CC23" s="816"/>
      <c r="CD23" s="816"/>
      <c r="CE23" s="816"/>
      <c r="CF23" s="816"/>
      <c r="CG23" s="817"/>
      <c r="CH23" s="828"/>
      <c r="CI23" s="829"/>
      <c r="CJ23" s="829"/>
      <c r="CK23" s="829"/>
      <c r="CL23" s="830"/>
      <c r="CM23" s="828"/>
      <c r="CN23" s="829"/>
      <c r="CO23" s="829"/>
      <c r="CP23" s="829"/>
      <c r="CQ23" s="830"/>
      <c r="CR23" s="828"/>
      <c r="CS23" s="829"/>
      <c r="CT23" s="829"/>
      <c r="CU23" s="829"/>
      <c r="CV23" s="830"/>
      <c r="CW23" s="828"/>
      <c r="CX23" s="829"/>
      <c r="CY23" s="829"/>
      <c r="CZ23" s="829"/>
      <c r="DA23" s="830"/>
      <c r="DB23" s="828"/>
      <c r="DC23" s="829"/>
      <c r="DD23" s="829"/>
      <c r="DE23" s="829"/>
      <c r="DF23" s="830"/>
      <c r="DG23" s="828"/>
      <c r="DH23" s="829"/>
      <c r="DI23" s="829"/>
      <c r="DJ23" s="829"/>
      <c r="DK23" s="830"/>
      <c r="DL23" s="828"/>
      <c r="DM23" s="829"/>
      <c r="DN23" s="829"/>
      <c r="DO23" s="829"/>
      <c r="DP23" s="830"/>
      <c r="DQ23" s="828"/>
      <c r="DR23" s="829"/>
      <c r="DS23" s="829"/>
      <c r="DT23" s="829"/>
      <c r="DU23" s="830"/>
      <c r="DV23" s="831"/>
      <c r="DW23" s="832"/>
      <c r="DX23" s="832"/>
      <c r="DY23" s="832"/>
      <c r="DZ23" s="833"/>
      <c r="EA23" s="255"/>
    </row>
    <row r="24" spans="1:131" s="256" customFormat="1" ht="26.25" customHeight="1" x14ac:dyDescent="0.2">
      <c r="A24" s="855" t="s">
        <v>393</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5"/>
      <c r="BT24" s="816"/>
      <c r="BU24" s="816"/>
      <c r="BV24" s="816"/>
      <c r="BW24" s="816"/>
      <c r="BX24" s="816"/>
      <c r="BY24" s="816"/>
      <c r="BZ24" s="816"/>
      <c r="CA24" s="816"/>
      <c r="CB24" s="816"/>
      <c r="CC24" s="816"/>
      <c r="CD24" s="816"/>
      <c r="CE24" s="816"/>
      <c r="CF24" s="816"/>
      <c r="CG24" s="817"/>
      <c r="CH24" s="828"/>
      <c r="CI24" s="829"/>
      <c r="CJ24" s="829"/>
      <c r="CK24" s="829"/>
      <c r="CL24" s="830"/>
      <c r="CM24" s="828"/>
      <c r="CN24" s="829"/>
      <c r="CO24" s="829"/>
      <c r="CP24" s="829"/>
      <c r="CQ24" s="830"/>
      <c r="CR24" s="828"/>
      <c r="CS24" s="829"/>
      <c r="CT24" s="829"/>
      <c r="CU24" s="829"/>
      <c r="CV24" s="830"/>
      <c r="CW24" s="828"/>
      <c r="CX24" s="829"/>
      <c r="CY24" s="829"/>
      <c r="CZ24" s="829"/>
      <c r="DA24" s="830"/>
      <c r="DB24" s="828"/>
      <c r="DC24" s="829"/>
      <c r="DD24" s="829"/>
      <c r="DE24" s="829"/>
      <c r="DF24" s="830"/>
      <c r="DG24" s="828"/>
      <c r="DH24" s="829"/>
      <c r="DI24" s="829"/>
      <c r="DJ24" s="829"/>
      <c r="DK24" s="830"/>
      <c r="DL24" s="828"/>
      <c r="DM24" s="829"/>
      <c r="DN24" s="829"/>
      <c r="DO24" s="829"/>
      <c r="DP24" s="830"/>
      <c r="DQ24" s="828"/>
      <c r="DR24" s="829"/>
      <c r="DS24" s="829"/>
      <c r="DT24" s="829"/>
      <c r="DU24" s="830"/>
      <c r="DV24" s="831"/>
      <c r="DW24" s="832"/>
      <c r="DX24" s="832"/>
      <c r="DY24" s="832"/>
      <c r="DZ24" s="833"/>
      <c r="EA24" s="255"/>
    </row>
    <row r="25" spans="1:131" s="248" customFormat="1" ht="26.25" customHeight="1" thickBot="1" x14ac:dyDescent="0.25">
      <c r="A25" s="796" t="s">
        <v>394</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6"/>
      <c r="AL25" s="796"/>
      <c r="AM25" s="796"/>
      <c r="AN25" s="796"/>
      <c r="AO25" s="796"/>
      <c r="AP25" s="796"/>
      <c r="AQ25" s="796"/>
      <c r="AR25" s="796"/>
      <c r="AS25" s="796"/>
      <c r="AT25" s="796"/>
      <c r="AU25" s="796"/>
      <c r="AV25" s="796"/>
      <c r="AW25" s="796"/>
      <c r="AX25" s="796"/>
      <c r="AY25" s="796"/>
      <c r="AZ25" s="796"/>
      <c r="BA25" s="796"/>
      <c r="BB25" s="796"/>
      <c r="BC25" s="796"/>
      <c r="BD25" s="796"/>
      <c r="BE25" s="796"/>
      <c r="BF25" s="796"/>
      <c r="BG25" s="796"/>
      <c r="BH25" s="796"/>
      <c r="BI25" s="796"/>
      <c r="BJ25" s="253"/>
      <c r="BK25" s="253"/>
      <c r="BL25" s="253"/>
      <c r="BM25" s="253"/>
      <c r="BN25" s="253"/>
      <c r="BO25" s="266"/>
      <c r="BP25" s="266"/>
      <c r="BQ25" s="263">
        <v>19</v>
      </c>
      <c r="BR25" s="264"/>
      <c r="BS25" s="815"/>
      <c r="BT25" s="816"/>
      <c r="BU25" s="816"/>
      <c r="BV25" s="816"/>
      <c r="BW25" s="816"/>
      <c r="BX25" s="816"/>
      <c r="BY25" s="816"/>
      <c r="BZ25" s="816"/>
      <c r="CA25" s="816"/>
      <c r="CB25" s="816"/>
      <c r="CC25" s="816"/>
      <c r="CD25" s="816"/>
      <c r="CE25" s="816"/>
      <c r="CF25" s="816"/>
      <c r="CG25" s="817"/>
      <c r="CH25" s="828"/>
      <c r="CI25" s="829"/>
      <c r="CJ25" s="829"/>
      <c r="CK25" s="829"/>
      <c r="CL25" s="830"/>
      <c r="CM25" s="828"/>
      <c r="CN25" s="829"/>
      <c r="CO25" s="829"/>
      <c r="CP25" s="829"/>
      <c r="CQ25" s="830"/>
      <c r="CR25" s="828"/>
      <c r="CS25" s="829"/>
      <c r="CT25" s="829"/>
      <c r="CU25" s="829"/>
      <c r="CV25" s="830"/>
      <c r="CW25" s="828"/>
      <c r="CX25" s="829"/>
      <c r="CY25" s="829"/>
      <c r="CZ25" s="829"/>
      <c r="DA25" s="830"/>
      <c r="DB25" s="828"/>
      <c r="DC25" s="829"/>
      <c r="DD25" s="829"/>
      <c r="DE25" s="829"/>
      <c r="DF25" s="830"/>
      <c r="DG25" s="828"/>
      <c r="DH25" s="829"/>
      <c r="DI25" s="829"/>
      <c r="DJ25" s="829"/>
      <c r="DK25" s="830"/>
      <c r="DL25" s="828"/>
      <c r="DM25" s="829"/>
      <c r="DN25" s="829"/>
      <c r="DO25" s="829"/>
      <c r="DP25" s="830"/>
      <c r="DQ25" s="828"/>
      <c r="DR25" s="829"/>
      <c r="DS25" s="829"/>
      <c r="DT25" s="829"/>
      <c r="DU25" s="830"/>
      <c r="DV25" s="831"/>
      <c r="DW25" s="832"/>
      <c r="DX25" s="832"/>
      <c r="DY25" s="832"/>
      <c r="DZ25" s="833"/>
      <c r="EA25" s="247"/>
    </row>
    <row r="26" spans="1:131" s="248" customFormat="1" ht="26.25" customHeight="1" x14ac:dyDescent="0.2">
      <c r="A26" s="787" t="s">
        <v>371</v>
      </c>
      <c r="B26" s="788"/>
      <c r="C26" s="788"/>
      <c r="D26" s="788"/>
      <c r="E26" s="788"/>
      <c r="F26" s="788"/>
      <c r="G26" s="788"/>
      <c r="H26" s="788"/>
      <c r="I26" s="788"/>
      <c r="J26" s="788"/>
      <c r="K26" s="788"/>
      <c r="L26" s="788"/>
      <c r="M26" s="788"/>
      <c r="N26" s="788"/>
      <c r="O26" s="788"/>
      <c r="P26" s="789"/>
      <c r="Q26" s="764" t="s">
        <v>395</v>
      </c>
      <c r="R26" s="765"/>
      <c r="S26" s="765"/>
      <c r="T26" s="765"/>
      <c r="U26" s="766"/>
      <c r="V26" s="764" t="s">
        <v>396</v>
      </c>
      <c r="W26" s="765"/>
      <c r="X26" s="765"/>
      <c r="Y26" s="765"/>
      <c r="Z26" s="766"/>
      <c r="AA26" s="764" t="s">
        <v>397</v>
      </c>
      <c r="AB26" s="765"/>
      <c r="AC26" s="765"/>
      <c r="AD26" s="765"/>
      <c r="AE26" s="765"/>
      <c r="AF26" s="859" t="s">
        <v>398</v>
      </c>
      <c r="AG26" s="860"/>
      <c r="AH26" s="860"/>
      <c r="AI26" s="860"/>
      <c r="AJ26" s="861"/>
      <c r="AK26" s="765" t="s">
        <v>399</v>
      </c>
      <c r="AL26" s="765"/>
      <c r="AM26" s="765"/>
      <c r="AN26" s="765"/>
      <c r="AO26" s="766"/>
      <c r="AP26" s="764" t="s">
        <v>400</v>
      </c>
      <c r="AQ26" s="765"/>
      <c r="AR26" s="765"/>
      <c r="AS26" s="765"/>
      <c r="AT26" s="766"/>
      <c r="AU26" s="764" t="s">
        <v>401</v>
      </c>
      <c r="AV26" s="765"/>
      <c r="AW26" s="765"/>
      <c r="AX26" s="765"/>
      <c r="AY26" s="766"/>
      <c r="AZ26" s="764" t="s">
        <v>402</v>
      </c>
      <c r="BA26" s="765"/>
      <c r="BB26" s="765"/>
      <c r="BC26" s="765"/>
      <c r="BD26" s="766"/>
      <c r="BE26" s="764" t="s">
        <v>378</v>
      </c>
      <c r="BF26" s="765"/>
      <c r="BG26" s="765"/>
      <c r="BH26" s="765"/>
      <c r="BI26" s="776"/>
      <c r="BJ26" s="253"/>
      <c r="BK26" s="253"/>
      <c r="BL26" s="253"/>
      <c r="BM26" s="253"/>
      <c r="BN26" s="253"/>
      <c r="BO26" s="266"/>
      <c r="BP26" s="266"/>
      <c r="BQ26" s="263">
        <v>20</v>
      </c>
      <c r="BR26" s="264"/>
      <c r="BS26" s="815"/>
      <c r="BT26" s="816"/>
      <c r="BU26" s="816"/>
      <c r="BV26" s="816"/>
      <c r="BW26" s="816"/>
      <c r="BX26" s="816"/>
      <c r="BY26" s="816"/>
      <c r="BZ26" s="816"/>
      <c r="CA26" s="816"/>
      <c r="CB26" s="816"/>
      <c r="CC26" s="816"/>
      <c r="CD26" s="816"/>
      <c r="CE26" s="816"/>
      <c r="CF26" s="816"/>
      <c r="CG26" s="817"/>
      <c r="CH26" s="828"/>
      <c r="CI26" s="829"/>
      <c r="CJ26" s="829"/>
      <c r="CK26" s="829"/>
      <c r="CL26" s="830"/>
      <c r="CM26" s="828"/>
      <c r="CN26" s="829"/>
      <c r="CO26" s="829"/>
      <c r="CP26" s="829"/>
      <c r="CQ26" s="830"/>
      <c r="CR26" s="828"/>
      <c r="CS26" s="829"/>
      <c r="CT26" s="829"/>
      <c r="CU26" s="829"/>
      <c r="CV26" s="830"/>
      <c r="CW26" s="828"/>
      <c r="CX26" s="829"/>
      <c r="CY26" s="829"/>
      <c r="CZ26" s="829"/>
      <c r="DA26" s="830"/>
      <c r="DB26" s="828"/>
      <c r="DC26" s="829"/>
      <c r="DD26" s="829"/>
      <c r="DE26" s="829"/>
      <c r="DF26" s="830"/>
      <c r="DG26" s="828"/>
      <c r="DH26" s="829"/>
      <c r="DI26" s="829"/>
      <c r="DJ26" s="829"/>
      <c r="DK26" s="830"/>
      <c r="DL26" s="828"/>
      <c r="DM26" s="829"/>
      <c r="DN26" s="829"/>
      <c r="DO26" s="829"/>
      <c r="DP26" s="830"/>
      <c r="DQ26" s="828"/>
      <c r="DR26" s="829"/>
      <c r="DS26" s="829"/>
      <c r="DT26" s="829"/>
      <c r="DU26" s="830"/>
      <c r="DV26" s="831"/>
      <c r="DW26" s="832"/>
      <c r="DX26" s="832"/>
      <c r="DY26" s="832"/>
      <c r="DZ26" s="833"/>
      <c r="EA26" s="247"/>
    </row>
    <row r="27" spans="1:131" s="248" customFormat="1" ht="26.25" customHeight="1" thickBot="1" x14ac:dyDescent="0.25">
      <c r="A27" s="790"/>
      <c r="B27" s="791"/>
      <c r="C27" s="791"/>
      <c r="D27" s="791"/>
      <c r="E27" s="791"/>
      <c r="F27" s="791"/>
      <c r="G27" s="791"/>
      <c r="H27" s="791"/>
      <c r="I27" s="791"/>
      <c r="J27" s="791"/>
      <c r="K27" s="791"/>
      <c r="L27" s="791"/>
      <c r="M27" s="791"/>
      <c r="N27" s="791"/>
      <c r="O27" s="791"/>
      <c r="P27" s="792"/>
      <c r="Q27" s="767"/>
      <c r="R27" s="768"/>
      <c r="S27" s="768"/>
      <c r="T27" s="768"/>
      <c r="U27" s="769"/>
      <c r="V27" s="767"/>
      <c r="W27" s="768"/>
      <c r="X27" s="768"/>
      <c r="Y27" s="768"/>
      <c r="Z27" s="769"/>
      <c r="AA27" s="767"/>
      <c r="AB27" s="768"/>
      <c r="AC27" s="768"/>
      <c r="AD27" s="768"/>
      <c r="AE27" s="768"/>
      <c r="AF27" s="862"/>
      <c r="AG27" s="863"/>
      <c r="AH27" s="863"/>
      <c r="AI27" s="863"/>
      <c r="AJ27" s="864"/>
      <c r="AK27" s="768"/>
      <c r="AL27" s="768"/>
      <c r="AM27" s="768"/>
      <c r="AN27" s="768"/>
      <c r="AO27" s="769"/>
      <c r="AP27" s="767"/>
      <c r="AQ27" s="768"/>
      <c r="AR27" s="768"/>
      <c r="AS27" s="768"/>
      <c r="AT27" s="769"/>
      <c r="AU27" s="767"/>
      <c r="AV27" s="768"/>
      <c r="AW27" s="768"/>
      <c r="AX27" s="768"/>
      <c r="AY27" s="769"/>
      <c r="AZ27" s="767"/>
      <c r="BA27" s="768"/>
      <c r="BB27" s="768"/>
      <c r="BC27" s="768"/>
      <c r="BD27" s="769"/>
      <c r="BE27" s="767"/>
      <c r="BF27" s="768"/>
      <c r="BG27" s="768"/>
      <c r="BH27" s="768"/>
      <c r="BI27" s="777"/>
      <c r="BJ27" s="253"/>
      <c r="BK27" s="253"/>
      <c r="BL27" s="253"/>
      <c r="BM27" s="253"/>
      <c r="BN27" s="253"/>
      <c r="BO27" s="266"/>
      <c r="BP27" s="266"/>
      <c r="BQ27" s="263">
        <v>21</v>
      </c>
      <c r="BR27" s="264"/>
      <c r="BS27" s="815"/>
      <c r="BT27" s="816"/>
      <c r="BU27" s="816"/>
      <c r="BV27" s="816"/>
      <c r="BW27" s="816"/>
      <c r="BX27" s="816"/>
      <c r="BY27" s="816"/>
      <c r="BZ27" s="816"/>
      <c r="CA27" s="816"/>
      <c r="CB27" s="816"/>
      <c r="CC27" s="816"/>
      <c r="CD27" s="816"/>
      <c r="CE27" s="816"/>
      <c r="CF27" s="816"/>
      <c r="CG27" s="817"/>
      <c r="CH27" s="828"/>
      <c r="CI27" s="829"/>
      <c r="CJ27" s="829"/>
      <c r="CK27" s="829"/>
      <c r="CL27" s="830"/>
      <c r="CM27" s="828"/>
      <c r="CN27" s="829"/>
      <c r="CO27" s="829"/>
      <c r="CP27" s="829"/>
      <c r="CQ27" s="830"/>
      <c r="CR27" s="828"/>
      <c r="CS27" s="829"/>
      <c r="CT27" s="829"/>
      <c r="CU27" s="829"/>
      <c r="CV27" s="830"/>
      <c r="CW27" s="828"/>
      <c r="CX27" s="829"/>
      <c r="CY27" s="829"/>
      <c r="CZ27" s="829"/>
      <c r="DA27" s="830"/>
      <c r="DB27" s="828"/>
      <c r="DC27" s="829"/>
      <c r="DD27" s="829"/>
      <c r="DE27" s="829"/>
      <c r="DF27" s="830"/>
      <c r="DG27" s="828"/>
      <c r="DH27" s="829"/>
      <c r="DI27" s="829"/>
      <c r="DJ27" s="829"/>
      <c r="DK27" s="830"/>
      <c r="DL27" s="828"/>
      <c r="DM27" s="829"/>
      <c r="DN27" s="829"/>
      <c r="DO27" s="829"/>
      <c r="DP27" s="830"/>
      <c r="DQ27" s="828"/>
      <c r="DR27" s="829"/>
      <c r="DS27" s="829"/>
      <c r="DT27" s="829"/>
      <c r="DU27" s="830"/>
      <c r="DV27" s="831"/>
      <c r="DW27" s="832"/>
      <c r="DX27" s="832"/>
      <c r="DY27" s="832"/>
      <c r="DZ27" s="833"/>
      <c r="EA27" s="247"/>
    </row>
    <row r="28" spans="1:131" s="248" customFormat="1" ht="26.25" customHeight="1" thickTop="1" x14ac:dyDescent="0.2">
      <c r="A28" s="267">
        <v>1</v>
      </c>
      <c r="B28" s="778" t="s">
        <v>403</v>
      </c>
      <c r="C28" s="779"/>
      <c r="D28" s="779"/>
      <c r="E28" s="779"/>
      <c r="F28" s="779"/>
      <c r="G28" s="779"/>
      <c r="H28" s="779"/>
      <c r="I28" s="779"/>
      <c r="J28" s="779"/>
      <c r="K28" s="779"/>
      <c r="L28" s="779"/>
      <c r="M28" s="779"/>
      <c r="N28" s="779"/>
      <c r="O28" s="779"/>
      <c r="P28" s="780"/>
      <c r="Q28" s="869"/>
      <c r="R28" s="870"/>
      <c r="S28" s="870"/>
      <c r="T28" s="870"/>
      <c r="U28" s="870"/>
      <c r="V28" s="870"/>
      <c r="W28" s="870"/>
      <c r="X28" s="870"/>
      <c r="Y28" s="870"/>
      <c r="Z28" s="870"/>
      <c r="AA28" s="870"/>
      <c r="AB28" s="870"/>
      <c r="AC28" s="870"/>
      <c r="AD28" s="870"/>
      <c r="AE28" s="871"/>
      <c r="AF28" s="872">
        <v>4</v>
      </c>
      <c r="AG28" s="870"/>
      <c r="AH28" s="870"/>
      <c r="AI28" s="870"/>
      <c r="AJ28" s="873"/>
      <c r="AK28" s="874"/>
      <c r="AL28" s="865"/>
      <c r="AM28" s="865"/>
      <c r="AN28" s="865"/>
      <c r="AO28" s="865"/>
      <c r="AP28" s="865"/>
      <c r="AQ28" s="865"/>
      <c r="AR28" s="865"/>
      <c r="AS28" s="865"/>
      <c r="AT28" s="865"/>
      <c r="AU28" s="865"/>
      <c r="AV28" s="865"/>
      <c r="AW28" s="865"/>
      <c r="AX28" s="865"/>
      <c r="AY28" s="865"/>
      <c r="AZ28" s="866"/>
      <c r="BA28" s="866"/>
      <c r="BB28" s="866"/>
      <c r="BC28" s="866"/>
      <c r="BD28" s="866"/>
      <c r="BE28" s="867"/>
      <c r="BF28" s="867"/>
      <c r="BG28" s="867"/>
      <c r="BH28" s="867"/>
      <c r="BI28" s="868"/>
      <c r="BJ28" s="253"/>
      <c r="BK28" s="253"/>
      <c r="BL28" s="253"/>
      <c r="BM28" s="253"/>
      <c r="BN28" s="253"/>
      <c r="BO28" s="266"/>
      <c r="BP28" s="266"/>
      <c r="BQ28" s="263">
        <v>22</v>
      </c>
      <c r="BR28" s="264"/>
      <c r="BS28" s="815"/>
      <c r="BT28" s="816"/>
      <c r="BU28" s="816"/>
      <c r="BV28" s="816"/>
      <c r="BW28" s="816"/>
      <c r="BX28" s="816"/>
      <c r="BY28" s="816"/>
      <c r="BZ28" s="816"/>
      <c r="CA28" s="816"/>
      <c r="CB28" s="816"/>
      <c r="CC28" s="816"/>
      <c r="CD28" s="816"/>
      <c r="CE28" s="816"/>
      <c r="CF28" s="816"/>
      <c r="CG28" s="817"/>
      <c r="CH28" s="828"/>
      <c r="CI28" s="829"/>
      <c r="CJ28" s="829"/>
      <c r="CK28" s="829"/>
      <c r="CL28" s="830"/>
      <c r="CM28" s="828"/>
      <c r="CN28" s="829"/>
      <c r="CO28" s="829"/>
      <c r="CP28" s="829"/>
      <c r="CQ28" s="830"/>
      <c r="CR28" s="828"/>
      <c r="CS28" s="829"/>
      <c r="CT28" s="829"/>
      <c r="CU28" s="829"/>
      <c r="CV28" s="830"/>
      <c r="CW28" s="828"/>
      <c r="CX28" s="829"/>
      <c r="CY28" s="829"/>
      <c r="CZ28" s="829"/>
      <c r="DA28" s="830"/>
      <c r="DB28" s="828"/>
      <c r="DC28" s="829"/>
      <c r="DD28" s="829"/>
      <c r="DE28" s="829"/>
      <c r="DF28" s="830"/>
      <c r="DG28" s="828"/>
      <c r="DH28" s="829"/>
      <c r="DI28" s="829"/>
      <c r="DJ28" s="829"/>
      <c r="DK28" s="830"/>
      <c r="DL28" s="828"/>
      <c r="DM28" s="829"/>
      <c r="DN28" s="829"/>
      <c r="DO28" s="829"/>
      <c r="DP28" s="830"/>
      <c r="DQ28" s="828"/>
      <c r="DR28" s="829"/>
      <c r="DS28" s="829"/>
      <c r="DT28" s="829"/>
      <c r="DU28" s="830"/>
      <c r="DV28" s="831"/>
      <c r="DW28" s="832"/>
      <c r="DX28" s="832"/>
      <c r="DY28" s="832"/>
      <c r="DZ28" s="833"/>
      <c r="EA28" s="247"/>
    </row>
    <row r="29" spans="1:131" s="248" customFormat="1" ht="26.25" customHeight="1" x14ac:dyDescent="0.2">
      <c r="A29" s="267">
        <v>2</v>
      </c>
      <c r="B29" s="802" t="s">
        <v>404</v>
      </c>
      <c r="C29" s="803"/>
      <c r="D29" s="803"/>
      <c r="E29" s="803"/>
      <c r="F29" s="803"/>
      <c r="G29" s="803"/>
      <c r="H29" s="803"/>
      <c r="I29" s="803"/>
      <c r="J29" s="803"/>
      <c r="K29" s="803"/>
      <c r="L29" s="803"/>
      <c r="M29" s="803"/>
      <c r="N29" s="803"/>
      <c r="O29" s="803"/>
      <c r="P29" s="804"/>
      <c r="Q29" s="805"/>
      <c r="R29" s="806"/>
      <c r="S29" s="806"/>
      <c r="T29" s="806"/>
      <c r="U29" s="806"/>
      <c r="V29" s="806"/>
      <c r="W29" s="806"/>
      <c r="X29" s="806"/>
      <c r="Y29" s="806"/>
      <c r="Z29" s="806"/>
      <c r="AA29" s="806"/>
      <c r="AB29" s="806"/>
      <c r="AC29" s="806"/>
      <c r="AD29" s="806"/>
      <c r="AE29" s="807"/>
      <c r="AF29" s="808">
        <v>3</v>
      </c>
      <c r="AG29" s="809"/>
      <c r="AH29" s="809"/>
      <c r="AI29" s="809"/>
      <c r="AJ29" s="810"/>
      <c r="AK29" s="877"/>
      <c r="AL29" s="878"/>
      <c r="AM29" s="878"/>
      <c r="AN29" s="878"/>
      <c r="AO29" s="878"/>
      <c r="AP29" s="878"/>
      <c r="AQ29" s="878"/>
      <c r="AR29" s="878"/>
      <c r="AS29" s="878"/>
      <c r="AT29" s="878"/>
      <c r="AU29" s="878"/>
      <c r="AV29" s="878"/>
      <c r="AW29" s="878"/>
      <c r="AX29" s="878"/>
      <c r="AY29" s="878"/>
      <c r="AZ29" s="879"/>
      <c r="BA29" s="879"/>
      <c r="BB29" s="879"/>
      <c r="BC29" s="879"/>
      <c r="BD29" s="879"/>
      <c r="BE29" s="875"/>
      <c r="BF29" s="875"/>
      <c r="BG29" s="875"/>
      <c r="BH29" s="875"/>
      <c r="BI29" s="876"/>
      <c r="BJ29" s="253"/>
      <c r="BK29" s="253"/>
      <c r="BL29" s="253"/>
      <c r="BM29" s="253"/>
      <c r="BN29" s="253"/>
      <c r="BO29" s="266"/>
      <c r="BP29" s="266"/>
      <c r="BQ29" s="263">
        <v>23</v>
      </c>
      <c r="BR29" s="264"/>
      <c r="BS29" s="815"/>
      <c r="BT29" s="816"/>
      <c r="BU29" s="816"/>
      <c r="BV29" s="816"/>
      <c r="BW29" s="816"/>
      <c r="BX29" s="816"/>
      <c r="BY29" s="816"/>
      <c r="BZ29" s="816"/>
      <c r="CA29" s="816"/>
      <c r="CB29" s="816"/>
      <c r="CC29" s="816"/>
      <c r="CD29" s="816"/>
      <c r="CE29" s="816"/>
      <c r="CF29" s="816"/>
      <c r="CG29" s="817"/>
      <c r="CH29" s="828"/>
      <c r="CI29" s="829"/>
      <c r="CJ29" s="829"/>
      <c r="CK29" s="829"/>
      <c r="CL29" s="830"/>
      <c r="CM29" s="828"/>
      <c r="CN29" s="829"/>
      <c r="CO29" s="829"/>
      <c r="CP29" s="829"/>
      <c r="CQ29" s="830"/>
      <c r="CR29" s="828"/>
      <c r="CS29" s="829"/>
      <c r="CT29" s="829"/>
      <c r="CU29" s="829"/>
      <c r="CV29" s="830"/>
      <c r="CW29" s="828"/>
      <c r="CX29" s="829"/>
      <c r="CY29" s="829"/>
      <c r="CZ29" s="829"/>
      <c r="DA29" s="830"/>
      <c r="DB29" s="828"/>
      <c r="DC29" s="829"/>
      <c r="DD29" s="829"/>
      <c r="DE29" s="829"/>
      <c r="DF29" s="830"/>
      <c r="DG29" s="828"/>
      <c r="DH29" s="829"/>
      <c r="DI29" s="829"/>
      <c r="DJ29" s="829"/>
      <c r="DK29" s="830"/>
      <c r="DL29" s="828"/>
      <c r="DM29" s="829"/>
      <c r="DN29" s="829"/>
      <c r="DO29" s="829"/>
      <c r="DP29" s="830"/>
      <c r="DQ29" s="828"/>
      <c r="DR29" s="829"/>
      <c r="DS29" s="829"/>
      <c r="DT29" s="829"/>
      <c r="DU29" s="830"/>
      <c r="DV29" s="831"/>
      <c r="DW29" s="832"/>
      <c r="DX29" s="832"/>
      <c r="DY29" s="832"/>
      <c r="DZ29" s="833"/>
      <c r="EA29" s="247"/>
    </row>
    <row r="30" spans="1:131" s="248" customFormat="1" ht="26.25" customHeight="1" x14ac:dyDescent="0.2">
      <c r="A30" s="267">
        <v>3</v>
      </c>
      <c r="B30" s="802" t="s">
        <v>405</v>
      </c>
      <c r="C30" s="803"/>
      <c r="D30" s="803"/>
      <c r="E30" s="803"/>
      <c r="F30" s="803"/>
      <c r="G30" s="803"/>
      <c r="H30" s="803"/>
      <c r="I30" s="803"/>
      <c r="J30" s="803"/>
      <c r="K30" s="803"/>
      <c r="L30" s="803"/>
      <c r="M30" s="803"/>
      <c r="N30" s="803"/>
      <c r="O30" s="803"/>
      <c r="P30" s="804"/>
      <c r="Q30" s="805"/>
      <c r="R30" s="806"/>
      <c r="S30" s="806"/>
      <c r="T30" s="806"/>
      <c r="U30" s="806"/>
      <c r="V30" s="806"/>
      <c r="W30" s="806"/>
      <c r="X30" s="806"/>
      <c r="Y30" s="806"/>
      <c r="Z30" s="806"/>
      <c r="AA30" s="806"/>
      <c r="AB30" s="806"/>
      <c r="AC30" s="806"/>
      <c r="AD30" s="806"/>
      <c r="AE30" s="807"/>
      <c r="AF30" s="808">
        <v>3</v>
      </c>
      <c r="AG30" s="809"/>
      <c r="AH30" s="809"/>
      <c r="AI30" s="809"/>
      <c r="AJ30" s="810"/>
      <c r="AK30" s="877"/>
      <c r="AL30" s="878"/>
      <c r="AM30" s="878"/>
      <c r="AN30" s="878"/>
      <c r="AO30" s="878"/>
      <c r="AP30" s="878"/>
      <c r="AQ30" s="878"/>
      <c r="AR30" s="878"/>
      <c r="AS30" s="878"/>
      <c r="AT30" s="878"/>
      <c r="AU30" s="878"/>
      <c r="AV30" s="878"/>
      <c r="AW30" s="878"/>
      <c r="AX30" s="878"/>
      <c r="AY30" s="878"/>
      <c r="AZ30" s="879"/>
      <c r="BA30" s="879"/>
      <c r="BB30" s="879"/>
      <c r="BC30" s="879"/>
      <c r="BD30" s="879"/>
      <c r="BE30" s="875" t="s">
        <v>406</v>
      </c>
      <c r="BF30" s="875"/>
      <c r="BG30" s="875"/>
      <c r="BH30" s="875"/>
      <c r="BI30" s="876"/>
      <c r="BJ30" s="253"/>
      <c r="BK30" s="253"/>
      <c r="BL30" s="253"/>
      <c r="BM30" s="253"/>
      <c r="BN30" s="253"/>
      <c r="BO30" s="266"/>
      <c r="BP30" s="266"/>
      <c r="BQ30" s="263">
        <v>24</v>
      </c>
      <c r="BR30" s="264"/>
      <c r="BS30" s="815"/>
      <c r="BT30" s="816"/>
      <c r="BU30" s="816"/>
      <c r="BV30" s="816"/>
      <c r="BW30" s="816"/>
      <c r="BX30" s="816"/>
      <c r="BY30" s="816"/>
      <c r="BZ30" s="816"/>
      <c r="CA30" s="816"/>
      <c r="CB30" s="816"/>
      <c r="CC30" s="816"/>
      <c r="CD30" s="816"/>
      <c r="CE30" s="816"/>
      <c r="CF30" s="816"/>
      <c r="CG30" s="817"/>
      <c r="CH30" s="828"/>
      <c r="CI30" s="829"/>
      <c r="CJ30" s="829"/>
      <c r="CK30" s="829"/>
      <c r="CL30" s="830"/>
      <c r="CM30" s="828"/>
      <c r="CN30" s="829"/>
      <c r="CO30" s="829"/>
      <c r="CP30" s="829"/>
      <c r="CQ30" s="830"/>
      <c r="CR30" s="828"/>
      <c r="CS30" s="829"/>
      <c r="CT30" s="829"/>
      <c r="CU30" s="829"/>
      <c r="CV30" s="830"/>
      <c r="CW30" s="828"/>
      <c r="CX30" s="829"/>
      <c r="CY30" s="829"/>
      <c r="CZ30" s="829"/>
      <c r="DA30" s="830"/>
      <c r="DB30" s="828"/>
      <c r="DC30" s="829"/>
      <c r="DD30" s="829"/>
      <c r="DE30" s="829"/>
      <c r="DF30" s="830"/>
      <c r="DG30" s="828"/>
      <c r="DH30" s="829"/>
      <c r="DI30" s="829"/>
      <c r="DJ30" s="829"/>
      <c r="DK30" s="830"/>
      <c r="DL30" s="828"/>
      <c r="DM30" s="829"/>
      <c r="DN30" s="829"/>
      <c r="DO30" s="829"/>
      <c r="DP30" s="830"/>
      <c r="DQ30" s="828"/>
      <c r="DR30" s="829"/>
      <c r="DS30" s="829"/>
      <c r="DT30" s="829"/>
      <c r="DU30" s="830"/>
      <c r="DV30" s="831"/>
      <c r="DW30" s="832"/>
      <c r="DX30" s="832"/>
      <c r="DY30" s="832"/>
      <c r="DZ30" s="833"/>
      <c r="EA30" s="247"/>
    </row>
    <row r="31" spans="1:131" s="248" customFormat="1" ht="26.25" customHeight="1" x14ac:dyDescent="0.2">
      <c r="A31" s="267">
        <v>4</v>
      </c>
      <c r="B31" s="802"/>
      <c r="C31" s="803"/>
      <c r="D31" s="803"/>
      <c r="E31" s="803"/>
      <c r="F31" s="803"/>
      <c r="G31" s="803"/>
      <c r="H31" s="803"/>
      <c r="I31" s="803"/>
      <c r="J31" s="803"/>
      <c r="K31" s="803"/>
      <c r="L31" s="803"/>
      <c r="M31" s="803"/>
      <c r="N31" s="803"/>
      <c r="O31" s="803"/>
      <c r="P31" s="804"/>
      <c r="Q31" s="805"/>
      <c r="R31" s="806"/>
      <c r="S31" s="806"/>
      <c r="T31" s="806"/>
      <c r="U31" s="806"/>
      <c r="V31" s="806"/>
      <c r="W31" s="806"/>
      <c r="X31" s="806"/>
      <c r="Y31" s="806"/>
      <c r="Z31" s="806"/>
      <c r="AA31" s="806"/>
      <c r="AB31" s="806"/>
      <c r="AC31" s="806"/>
      <c r="AD31" s="806"/>
      <c r="AE31" s="807"/>
      <c r="AF31" s="808"/>
      <c r="AG31" s="809"/>
      <c r="AH31" s="809"/>
      <c r="AI31" s="809"/>
      <c r="AJ31" s="810"/>
      <c r="AK31" s="877"/>
      <c r="AL31" s="878"/>
      <c r="AM31" s="878"/>
      <c r="AN31" s="878"/>
      <c r="AO31" s="878"/>
      <c r="AP31" s="878"/>
      <c r="AQ31" s="878"/>
      <c r="AR31" s="878"/>
      <c r="AS31" s="878"/>
      <c r="AT31" s="878"/>
      <c r="AU31" s="878"/>
      <c r="AV31" s="878"/>
      <c r="AW31" s="878"/>
      <c r="AX31" s="878"/>
      <c r="AY31" s="878"/>
      <c r="AZ31" s="879"/>
      <c r="BA31" s="879"/>
      <c r="BB31" s="879"/>
      <c r="BC31" s="879"/>
      <c r="BD31" s="879"/>
      <c r="BE31" s="875"/>
      <c r="BF31" s="875"/>
      <c r="BG31" s="875"/>
      <c r="BH31" s="875"/>
      <c r="BI31" s="876"/>
      <c r="BJ31" s="253"/>
      <c r="BK31" s="253"/>
      <c r="BL31" s="253"/>
      <c r="BM31" s="253"/>
      <c r="BN31" s="253"/>
      <c r="BO31" s="266"/>
      <c r="BP31" s="266"/>
      <c r="BQ31" s="263">
        <v>25</v>
      </c>
      <c r="BR31" s="264"/>
      <c r="BS31" s="815"/>
      <c r="BT31" s="816"/>
      <c r="BU31" s="816"/>
      <c r="BV31" s="816"/>
      <c r="BW31" s="816"/>
      <c r="BX31" s="816"/>
      <c r="BY31" s="816"/>
      <c r="BZ31" s="816"/>
      <c r="CA31" s="816"/>
      <c r="CB31" s="816"/>
      <c r="CC31" s="816"/>
      <c r="CD31" s="816"/>
      <c r="CE31" s="816"/>
      <c r="CF31" s="816"/>
      <c r="CG31" s="817"/>
      <c r="CH31" s="828"/>
      <c r="CI31" s="829"/>
      <c r="CJ31" s="829"/>
      <c r="CK31" s="829"/>
      <c r="CL31" s="830"/>
      <c r="CM31" s="828"/>
      <c r="CN31" s="829"/>
      <c r="CO31" s="829"/>
      <c r="CP31" s="829"/>
      <c r="CQ31" s="830"/>
      <c r="CR31" s="828"/>
      <c r="CS31" s="829"/>
      <c r="CT31" s="829"/>
      <c r="CU31" s="829"/>
      <c r="CV31" s="830"/>
      <c r="CW31" s="828"/>
      <c r="CX31" s="829"/>
      <c r="CY31" s="829"/>
      <c r="CZ31" s="829"/>
      <c r="DA31" s="830"/>
      <c r="DB31" s="828"/>
      <c r="DC31" s="829"/>
      <c r="DD31" s="829"/>
      <c r="DE31" s="829"/>
      <c r="DF31" s="830"/>
      <c r="DG31" s="828"/>
      <c r="DH31" s="829"/>
      <c r="DI31" s="829"/>
      <c r="DJ31" s="829"/>
      <c r="DK31" s="830"/>
      <c r="DL31" s="828"/>
      <c r="DM31" s="829"/>
      <c r="DN31" s="829"/>
      <c r="DO31" s="829"/>
      <c r="DP31" s="830"/>
      <c r="DQ31" s="828"/>
      <c r="DR31" s="829"/>
      <c r="DS31" s="829"/>
      <c r="DT31" s="829"/>
      <c r="DU31" s="830"/>
      <c r="DV31" s="831"/>
      <c r="DW31" s="832"/>
      <c r="DX31" s="832"/>
      <c r="DY31" s="832"/>
      <c r="DZ31" s="833"/>
      <c r="EA31" s="247"/>
    </row>
    <row r="32" spans="1:131" s="248" customFormat="1" ht="26.25" customHeight="1" x14ac:dyDescent="0.2">
      <c r="A32" s="267">
        <v>5</v>
      </c>
      <c r="B32" s="802"/>
      <c r="C32" s="803"/>
      <c r="D32" s="803"/>
      <c r="E32" s="803"/>
      <c r="F32" s="803"/>
      <c r="G32" s="803"/>
      <c r="H32" s="803"/>
      <c r="I32" s="803"/>
      <c r="J32" s="803"/>
      <c r="K32" s="803"/>
      <c r="L32" s="803"/>
      <c r="M32" s="803"/>
      <c r="N32" s="803"/>
      <c r="O32" s="803"/>
      <c r="P32" s="804"/>
      <c r="Q32" s="805"/>
      <c r="R32" s="806"/>
      <c r="S32" s="806"/>
      <c r="T32" s="806"/>
      <c r="U32" s="806"/>
      <c r="V32" s="806"/>
      <c r="W32" s="806"/>
      <c r="X32" s="806"/>
      <c r="Y32" s="806"/>
      <c r="Z32" s="806"/>
      <c r="AA32" s="806"/>
      <c r="AB32" s="806"/>
      <c r="AC32" s="806"/>
      <c r="AD32" s="806"/>
      <c r="AE32" s="807"/>
      <c r="AF32" s="808"/>
      <c r="AG32" s="809"/>
      <c r="AH32" s="809"/>
      <c r="AI32" s="809"/>
      <c r="AJ32" s="810"/>
      <c r="AK32" s="877"/>
      <c r="AL32" s="878"/>
      <c r="AM32" s="878"/>
      <c r="AN32" s="878"/>
      <c r="AO32" s="878"/>
      <c r="AP32" s="878"/>
      <c r="AQ32" s="878"/>
      <c r="AR32" s="878"/>
      <c r="AS32" s="878"/>
      <c r="AT32" s="878"/>
      <c r="AU32" s="878"/>
      <c r="AV32" s="878"/>
      <c r="AW32" s="878"/>
      <c r="AX32" s="878"/>
      <c r="AY32" s="878"/>
      <c r="AZ32" s="879"/>
      <c r="BA32" s="879"/>
      <c r="BB32" s="879"/>
      <c r="BC32" s="879"/>
      <c r="BD32" s="879"/>
      <c r="BE32" s="875"/>
      <c r="BF32" s="875"/>
      <c r="BG32" s="875"/>
      <c r="BH32" s="875"/>
      <c r="BI32" s="876"/>
      <c r="BJ32" s="253"/>
      <c r="BK32" s="253"/>
      <c r="BL32" s="253"/>
      <c r="BM32" s="253"/>
      <c r="BN32" s="253"/>
      <c r="BO32" s="266"/>
      <c r="BP32" s="266"/>
      <c r="BQ32" s="263">
        <v>26</v>
      </c>
      <c r="BR32" s="264"/>
      <c r="BS32" s="815"/>
      <c r="BT32" s="816"/>
      <c r="BU32" s="816"/>
      <c r="BV32" s="816"/>
      <c r="BW32" s="816"/>
      <c r="BX32" s="816"/>
      <c r="BY32" s="816"/>
      <c r="BZ32" s="816"/>
      <c r="CA32" s="816"/>
      <c r="CB32" s="816"/>
      <c r="CC32" s="816"/>
      <c r="CD32" s="816"/>
      <c r="CE32" s="816"/>
      <c r="CF32" s="816"/>
      <c r="CG32" s="817"/>
      <c r="CH32" s="828"/>
      <c r="CI32" s="829"/>
      <c r="CJ32" s="829"/>
      <c r="CK32" s="829"/>
      <c r="CL32" s="830"/>
      <c r="CM32" s="828"/>
      <c r="CN32" s="829"/>
      <c r="CO32" s="829"/>
      <c r="CP32" s="829"/>
      <c r="CQ32" s="830"/>
      <c r="CR32" s="828"/>
      <c r="CS32" s="829"/>
      <c r="CT32" s="829"/>
      <c r="CU32" s="829"/>
      <c r="CV32" s="830"/>
      <c r="CW32" s="828"/>
      <c r="CX32" s="829"/>
      <c r="CY32" s="829"/>
      <c r="CZ32" s="829"/>
      <c r="DA32" s="830"/>
      <c r="DB32" s="828"/>
      <c r="DC32" s="829"/>
      <c r="DD32" s="829"/>
      <c r="DE32" s="829"/>
      <c r="DF32" s="830"/>
      <c r="DG32" s="828"/>
      <c r="DH32" s="829"/>
      <c r="DI32" s="829"/>
      <c r="DJ32" s="829"/>
      <c r="DK32" s="830"/>
      <c r="DL32" s="828"/>
      <c r="DM32" s="829"/>
      <c r="DN32" s="829"/>
      <c r="DO32" s="829"/>
      <c r="DP32" s="830"/>
      <c r="DQ32" s="828"/>
      <c r="DR32" s="829"/>
      <c r="DS32" s="829"/>
      <c r="DT32" s="829"/>
      <c r="DU32" s="830"/>
      <c r="DV32" s="831"/>
      <c r="DW32" s="832"/>
      <c r="DX32" s="832"/>
      <c r="DY32" s="832"/>
      <c r="DZ32" s="833"/>
      <c r="EA32" s="247"/>
    </row>
    <row r="33" spans="1:131" s="248" customFormat="1" ht="26.25" customHeight="1" x14ac:dyDescent="0.2">
      <c r="A33" s="267">
        <v>6</v>
      </c>
      <c r="B33" s="802"/>
      <c r="C33" s="803"/>
      <c r="D33" s="803"/>
      <c r="E33" s="803"/>
      <c r="F33" s="803"/>
      <c r="G33" s="803"/>
      <c r="H33" s="803"/>
      <c r="I33" s="803"/>
      <c r="J33" s="803"/>
      <c r="K33" s="803"/>
      <c r="L33" s="803"/>
      <c r="M33" s="803"/>
      <c r="N33" s="803"/>
      <c r="O33" s="803"/>
      <c r="P33" s="804"/>
      <c r="Q33" s="805"/>
      <c r="R33" s="806"/>
      <c r="S33" s="806"/>
      <c r="T33" s="806"/>
      <c r="U33" s="806"/>
      <c r="V33" s="806"/>
      <c r="W33" s="806"/>
      <c r="X33" s="806"/>
      <c r="Y33" s="806"/>
      <c r="Z33" s="806"/>
      <c r="AA33" s="806"/>
      <c r="AB33" s="806"/>
      <c r="AC33" s="806"/>
      <c r="AD33" s="806"/>
      <c r="AE33" s="807"/>
      <c r="AF33" s="808"/>
      <c r="AG33" s="809"/>
      <c r="AH33" s="809"/>
      <c r="AI33" s="809"/>
      <c r="AJ33" s="810"/>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3"/>
      <c r="BK33" s="253"/>
      <c r="BL33" s="253"/>
      <c r="BM33" s="253"/>
      <c r="BN33" s="253"/>
      <c r="BO33" s="266"/>
      <c r="BP33" s="266"/>
      <c r="BQ33" s="263">
        <v>27</v>
      </c>
      <c r="BR33" s="264"/>
      <c r="BS33" s="815"/>
      <c r="BT33" s="816"/>
      <c r="BU33" s="816"/>
      <c r="BV33" s="816"/>
      <c r="BW33" s="816"/>
      <c r="BX33" s="816"/>
      <c r="BY33" s="816"/>
      <c r="BZ33" s="816"/>
      <c r="CA33" s="816"/>
      <c r="CB33" s="816"/>
      <c r="CC33" s="816"/>
      <c r="CD33" s="816"/>
      <c r="CE33" s="816"/>
      <c r="CF33" s="816"/>
      <c r="CG33" s="817"/>
      <c r="CH33" s="828"/>
      <c r="CI33" s="829"/>
      <c r="CJ33" s="829"/>
      <c r="CK33" s="829"/>
      <c r="CL33" s="830"/>
      <c r="CM33" s="828"/>
      <c r="CN33" s="829"/>
      <c r="CO33" s="829"/>
      <c r="CP33" s="829"/>
      <c r="CQ33" s="830"/>
      <c r="CR33" s="828"/>
      <c r="CS33" s="829"/>
      <c r="CT33" s="829"/>
      <c r="CU33" s="829"/>
      <c r="CV33" s="830"/>
      <c r="CW33" s="828"/>
      <c r="CX33" s="829"/>
      <c r="CY33" s="829"/>
      <c r="CZ33" s="829"/>
      <c r="DA33" s="830"/>
      <c r="DB33" s="828"/>
      <c r="DC33" s="829"/>
      <c r="DD33" s="829"/>
      <c r="DE33" s="829"/>
      <c r="DF33" s="830"/>
      <c r="DG33" s="828"/>
      <c r="DH33" s="829"/>
      <c r="DI33" s="829"/>
      <c r="DJ33" s="829"/>
      <c r="DK33" s="830"/>
      <c r="DL33" s="828"/>
      <c r="DM33" s="829"/>
      <c r="DN33" s="829"/>
      <c r="DO33" s="829"/>
      <c r="DP33" s="830"/>
      <c r="DQ33" s="828"/>
      <c r="DR33" s="829"/>
      <c r="DS33" s="829"/>
      <c r="DT33" s="829"/>
      <c r="DU33" s="830"/>
      <c r="DV33" s="831"/>
      <c r="DW33" s="832"/>
      <c r="DX33" s="832"/>
      <c r="DY33" s="832"/>
      <c r="DZ33" s="833"/>
      <c r="EA33" s="247"/>
    </row>
    <row r="34" spans="1:131" s="248" customFormat="1" ht="26.25" customHeight="1" x14ac:dyDescent="0.2">
      <c r="A34" s="267">
        <v>7</v>
      </c>
      <c r="B34" s="802"/>
      <c r="C34" s="803"/>
      <c r="D34" s="803"/>
      <c r="E34" s="803"/>
      <c r="F34" s="803"/>
      <c r="G34" s="803"/>
      <c r="H34" s="803"/>
      <c r="I34" s="803"/>
      <c r="J34" s="803"/>
      <c r="K34" s="803"/>
      <c r="L34" s="803"/>
      <c r="M34" s="803"/>
      <c r="N34" s="803"/>
      <c r="O34" s="803"/>
      <c r="P34" s="804"/>
      <c r="Q34" s="805"/>
      <c r="R34" s="806"/>
      <c r="S34" s="806"/>
      <c r="T34" s="806"/>
      <c r="U34" s="806"/>
      <c r="V34" s="806"/>
      <c r="W34" s="806"/>
      <c r="X34" s="806"/>
      <c r="Y34" s="806"/>
      <c r="Z34" s="806"/>
      <c r="AA34" s="806"/>
      <c r="AB34" s="806"/>
      <c r="AC34" s="806"/>
      <c r="AD34" s="806"/>
      <c r="AE34" s="807"/>
      <c r="AF34" s="808"/>
      <c r="AG34" s="809"/>
      <c r="AH34" s="809"/>
      <c r="AI34" s="809"/>
      <c r="AJ34" s="810"/>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3"/>
      <c r="BK34" s="253"/>
      <c r="BL34" s="253"/>
      <c r="BM34" s="253"/>
      <c r="BN34" s="253"/>
      <c r="BO34" s="266"/>
      <c r="BP34" s="266"/>
      <c r="BQ34" s="263">
        <v>28</v>
      </c>
      <c r="BR34" s="264"/>
      <c r="BS34" s="815"/>
      <c r="BT34" s="816"/>
      <c r="BU34" s="816"/>
      <c r="BV34" s="816"/>
      <c r="BW34" s="816"/>
      <c r="BX34" s="816"/>
      <c r="BY34" s="816"/>
      <c r="BZ34" s="816"/>
      <c r="CA34" s="816"/>
      <c r="CB34" s="816"/>
      <c r="CC34" s="816"/>
      <c r="CD34" s="816"/>
      <c r="CE34" s="816"/>
      <c r="CF34" s="816"/>
      <c r="CG34" s="817"/>
      <c r="CH34" s="828"/>
      <c r="CI34" s="829"/>
      <c r="CJ34" s="829"/>
      <c r="CK34" s="829"/>
      <c r="CL34" s="830"/>
      <c r="CM34" s="828"/>
      <c r="CN34" s="829"/>
      <c r="CO34" s="829"/>
      <c r="CP34" s="829"/>
      <c r="CQ34" s="830"/>
      <c r="CR34" s="828"/>
      <c r="CS34" s="829"/>
      <c r="CT34" s="829"/>
      <c r="CU34" s="829"/>
      <c r="CV34" s="830"/>
      <c r="CW34" s="828"/>
      <c r="CX34" s="829"/>
      <c r="CY34" s="829"/>
      <c r="CZ34" s="829"/>
      <c r="DA34" s="830"/>
      <c r="DB34" s="828"/>
      <c r="DC34" s="829"/>
      <c r="DD34" s="829"/>
      <c r="DE34" s="829"/>
      <c r="DF34" s="830"/>
      <c r="DG34" s="828"/>
      <c r="DH34" s="829"/>
      <c r="DI34" s="829"/>
      <c r="DJ34" s="829"/>
      <c r="DK34" s="830"/>
      <c r="DL34" s="828"/>
      <c r="DM34" s="829"/>
      <c r="DN34" s="829"/>
      <c r="DO34" s="829"/>
      <c r="DP34" s="830"/>
      <c r="DQ34" s="828"/>
      <c r="DR34" s="829"/>
      <c r="DS34" s="829"/>
      <c r="DT34" s="829"/>
      <c r="DU34" s="830"/>
      <c r="DV34" s="831"/>
      <c r="DW34" s="832"/>
      <c r="DX34" s="832"/>
      <c r="DY34" s="832"/>
      <c r="DZ34" s="833"/>
      <c r="EA34" s="247"/>
    </row>
    <row r="35" spans="1:131" s="248" customFormat="1" ht="26.25" customHeight="1" x14ac:dyDescent="0.2">
      <c r="A35" s="267">
        <v>8</v>
      </c>
      <c r="B35" s="802"/>
      <c r="C35" s="803"/>
      <c r="D35" s="803"/>
      <c r="E35" s="803"/>
      <c r="F35" s="803"/>
      <c r="G35" s="803"/>
      <c r="H35" s="803"/>
      <c r="I35" s="803"/>
      <c r="J35" s="803"/>
      <c r="K35" s="803"/>
      <c r="L35" s="803"/>
      <c r="M35" s="803"/>
      <c r="N35" s="803"/>
      <c r="O35" s="803"/>
      <c r="P35" s="804"/>
      <c r="Q35" s="805"/>
      <c r="R35" s="806"/>
      <c r="S35" s="806"/>
      <c r="T35" s="806"/>
      <c r="U35" s="806"/>
      <c r="V35" s="806"/>
      <c r="W35" s="806"/>
      <c r="X35" s="806"/>
      <c r="Y35" s="806"/>
      <c r="Z35" s="806"/>
      <c r="AA35" s="806"/>
      <c r="AB35" s="806"/>
      <c r="AC35" s="806"/>
      <c r="AD35" s="806"/>
      <c r="AE35" s="807"/>
      <c r="AF35" s="808"/>
      <c r="AG35" s="809"/>
      <c r="AH35" s="809"/>
      <c r="AI35" s="809"/>
      <c r="AJ35" s="810"/>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3"/>
      <c r="BK35" s="253"/>
      <c r="BL35" s="253"/>
      <c r="BM35" s="253"/>
      <c r="BN35" s="253"/>
      <c r="BO35" s="266"/>
      <c r="BP35" s="266"/>
      <c r="BQ35" s="263">
        <v>29</v>
      </c>
      <c r="BR35" s="264"/>
      <c r="BS35" s="815"/>
      <c r="BT35" s="816"/>
      <c r="BU35" s="816"/>
      <c r="BV35" s="816"/>
      <c r="BW35" s="816"/>
      <c r="BX35" s="816"/>
      <c r="BY35" s="816"/>
      <c r="BZ35" s="816"/>
      <c r="CA35" s="816"/>
      <c r="CB35" s="816"/>
      <c r="CC35" s="816"/>
      <c r="CD35" s="816"/>
      <c r="CE35" s="816"/>
      <c r="CF35" s="816"/>
      <c r="CG35" s="817"/>
      <c r="CH35" s="828"/>
      <c r="CI35" s="829"/>
      <c r="CJ35" s="829"/>
      <c r="CK35" s="829"/>
      <c r="CL35" s="830"/>
      <c r="CM35" s="828"/>
      <c r="CN35" s="829"/>
      <c r="CO35" s="829"/>
      <c r="CP35" s="829"/>
      <c r="CQ35" s="830"/>
      <c r="CR35" s="828"/>
      <c r="CS35" s="829"/>
      <c r="CT35" s="829"/>
      <c r="CU35" s="829"/>
      <c r="CV35" s="830"/>
      <c r="CW35" s="828"/>
      <c r="CX35" s="829"/>
      <c r="CY35" s="829"/>
      <c r="CZ35" s="829"/>
      <c r="DA35" s="830"/>
      <c r="DB35" s="828"/>
      <c r="DC35" s="829"/>
      <c r="DD35" s="829"/>
      <c r="DE35" s="829"/>
      <c r="DF35" s="830"/>
      <c r="DG35" s="828"/>
      <c r="DH35" s="829"/>
      <c r="DI35" s="829"/>
      <c r="DJ35" s="829"/>
      <c r="DK35" s="830"/>
      <c r="DL35" s="828"/>
      <c r="DM35" s="829"/>
      <c r="DN35" s="829"/>
      <c r="DO35" s="829"/>
      <c r="DP35" s="830"/>
      <c r="DQ35" s="828"/>
      <c r="DR35" s="829"/>
      <c r="DS35" s="829"/>
      <c r="DT35" s="829"/>
      <c r="DU35" s="830"/>
      <c r="DV35" s="831"/>
      <c r="DW35" s="832"/>
      <c r="DX35" s="832"/>
      <c r="DY35" s="832"/>
      <c r="DZ35" s="833"/>
      <c r="EA35" s="247"/>
    </row>
    <row r="36" spans="1:131" s="248" customFormat="1" ht="26.25" customHeight="1" x14ac:dyDescent="0.2">
      <c r="A36" s="267">
        <v>9</v>
      </c>
      <c r="B36" s="802"/>
      <c r="C36" s="803"/>
      <c r="D36" s="803"/>
      <c r="E36" s="803"/>
      <c r="F36" s="803"/>
      <c r="G36" s="803"/>
      <c r="H36" s="803"/>
      <c r="I36" s="803"/>
      <c r="J36" s="803"/>
      <c r="K36" s="803"/>
      <c r="L36" s="803"/>
      <c r="M36" s="803"/>
      <c r="N36" s="803"/>
      <c r="O36" s="803"/>
      <c r="P36" s="804"/>
      <c r="Q36" s="805"/>
      <c r="R36" s="806"/>
      <c r="S36" s="806"/>
      <c r="T36" s="806"/>
      <c r="U36" s="806"/>
      <c r="V36" s="806"/>
      <c r="W36" s="806"/>
      <c r="X36" s="806"/>
      <c r="Y36" s="806"/>
      <c r="Z36" s="806"/>
      <c r="AA36" s="806"/>
      <c r="AB36" s="806"/>
      <c r="AC36" s="806"/>
      <c r="AD36" s="806"/>
      <c r="AE36" s="807"/>
      <c r="AF36" s="808"/>
      <c r="AG36" s="809"/>
      <c r="AH36" s="809"/>
      <c r="AI36" s="809"/>
      <c r="AJ36" s="810"/>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3"/>
      <c r="BK36" s="253"/>
      <c r="BL36" s="253"/>
      <c r="BM36" s="253"/>
      <c r="BN36" s="253"/>
      <c r="BO36" s="266"/>
      <c r="BP36" s="266"/>
      <c r="BQ36" s="263">
        <v>30</v>
      </c>
      <c r="BR36" s="264"/>
      <c r="BS36" s="815"/>
      <c r="BT36" s="816"/>
      <c r="BU36" s="816"/>
      <c r="BV36" s="816"/>
      <c r="BW36" s="816"/>
      <c r="BX36" s="816"/>
      <c r="BY36" s="816"/>
      <c r="BZ36" s="816"/>
      <c r="CA36" s="816"/>
      <c r="CB36" s="816"/>
      <c r="CC36" s="816"/>
      <c r="CD36" s="816"/>
      <c r="CE36" s="816"/>
      <c r="CF36" s="816"/>
      <c r="CG36" s="817"/>
      <c r="CH36" s="828"/>
      <c r="CI36" s="829"/>
      <c r="CJ36" s="829"/>
      <c r="CK36" s="829"/>
      <c r="CL36" s="830"/>
      <c r="CM36" s="828"/>
      <c r="CN36" s="829"/>
      <c r="CO36" s="829"/>
      <c r="CP36" s="829"/>
      <c r="CQ36" s="830"/>
      <c r="CR36" s="828"/>
      <c r="CS36" s="829"/>
      <c r="CT36" s="829"/>
      <c r="CU36" s="829"/>
      <c r="CV36" s="830"/>
      <c r="CW36" s="828"/>
      <c r="CX36" s="829"/>
      <c r="CY36" s="829"/>
      <c r="CZ36" s="829"/>
      <c r="DA36" s="830"/>
      <c r="DB36" s="828"/>
      <c r="DC36" s="829"/>
      <c r="DD36" s="829"/>
      <c r="DE36" s="829"/>
      <c r="DF36" s="830"/>
      <c r="DG36" s="828"/>
      <c r="DH36" s="829"/>
      <c r="DI36" s="829"/>
      <c r="DJ36" s="829"/>
      <c r="DK36" s="830"/>
      <c r="DL36" s="828"/>
      <c r="DM36" s="829"/>
      <c r="DN36" s="829"/>
      <c r="DO36" s="829"/>
      <c r="DP36" s="830"/>
      <c r="DQ36" s="828"/>
      <c r="DR36" s="829"/>
      <c r="DS36" s="829"/>
      <c r="DT36" s="829"/>
      <c r="DU36" s="830"/>
      <c r="DV36" s="831"/>
      <c r="DW36" s="832"/>
      <c r="DX36" s="832"/>
      <c r="DY36" s="832"/>
      <c r="DZ36" s="833"/>
      <c r="EA36" s="247"/>
    </row>
    <row r="37" spans="1:131" s="248" customFormat="1" ht="26.25" customHeight="1" x14ac:dyDescent="0.2">
      <c r="A37" s="267">
        <v>10</v>
      </c>
      <c r="B37" s="802"/>
      <c r="C37" s="803"/>
      <c r="D37" s="803"/>
      <c r="E37" s="803"/>
      <c r="F37" s="803"/>
      <c r="G37" s="803"/>
      <c r="H37" s="803"/>
      <c r="I37" s="803"/>
      <c r="J37" s="803"/>
      <c r="K37" s="803"/>
      <c r="L37" s="803"/>
      <c r="M37" s="803"/>
      <c r="N37" s="803"/>
      <c r="O37" s="803"/>
      <c r="P37" s="804"/>
      <c r="Q37" s="805"/>
      <c r="R37" s="806"/>
      <c r="S37" s="806"/>
      <c r="T37" s="806"/>
      <c r="U37" s="806"/>
      <c r="V37" s="806"/>
      <c r="W37" s="806"/>
      <c r="X37" s="806"/>
      <c r="Y37" s="806"/>
      <c r="Z37" s="806"/>
      <c r="AA37" s="806"/>
      <c r="AB37" s="806"/>
      <c r="AC37" s="806"/>
      <c r="AD37" s="806"/>
      <c r="AE37" s="807"/>
      <c r="AF37" s="808"/>
      <c r="AG37" s="809"/>
      <c r="AH37" s="809"/>
      <c r="AI37" s="809"/>
      <c r="AJ37" s="810"/>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3"/>
      <c r="BK37" s="253"/>
      <c r="BL37" s="253"/>
      <c r="BM37" s="253"/>
      <c r="BN37" s="253"/>
      <c r="BO37" s="266"/>
      <c r="BP37" s="266"/>
      <c r="BQ37" s="263">
        <v>31</v>
      </c>
      <c r="BR37" s="264"/>
      <c r="BS37" s="815"/>
      <c r="BT37" s="816"/>
      <c r="BU37" s="816"/>
      <c r="BV37" s="816"/>
      <c r="BW37" s="816"/>
      <c r="BX37" s="816"/>
      <c r="BY37" s="816"/>
      <c r="BZ37" s="816"/>
      <c r="CA37" s="816"/>
      <c r="CB37" s="816"/>
      <c r="CC37" s="816"/>
      <c r="CD37" s="816"/>
      <c r="CE37" s="816"/>
      <c r="CF37" s="816"/>
      <c r="CG37" s="817"/>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c r="DH37" s="829"/>
      <c r="DI37" s="829"/>
      <c r="DJ37" s="829"/>
      <c r="DK37" s="830"/>
      <c r="DL37" s="828"/>
      <c r="DM37" s="829"/>
      <c r="DN37" s="829"/>
      <c r="DO37" s="829"/>
      <c r="DP37" s="830"/>
      <c r="DQ37" s="828"/>
      <c r="DR37" s="829"/>
      <c r="DS37" s="829"/>
      <c r="DT37" s="829"/>
      <c r="DU37" s="830"/>
      <c r="DV37" s="831"/>
      <c r="DW37" s="832"/>
      <c r="DX37" s="832"/>
      <c r="DY37" s="832"/>
      <c r="DZ37" s="833"/>
      <c r="EA37" s="247"/>
    </row>
    <row r="38" spans="1:131" s="248" customFormat="1" ht="26.25" customHeight="1" x14ac:dyDescent="0.2">
      <c r="A38" s="267">
        <v>11</v>
      </c>
      <c r="B38" s="802"/>
      <c r="C38" s="803"/>
      <c r="D38" s="803"/>
      <c r="E38" s="803"/>
      <c r="F38" s="803"/>
      <c r="G38" s="803"/>
      <c r="H38" s="803"/>
      <c r="I38" s="803"/>
      <c r="J38" s="803"/>
      <c r="K38" s="803"/>
      <c r="L38" s="803"/>
      <c r="M38" s="803"/>
      <c r="N38" s="803"/>
      <c r="O38" s="803"/>
      <c r="P38" s="804"/>
      <c r="Q38" s="805"/>
      <c r="R38" s="806"/>
      <c r="S38" s="806"/>
      <c r="T38" s="806"/>
      <c r="U38" s="806"/>
      <c r="V38" s="806"/>
      <c r="W38" s="806"/>
      <c r="X38" s="806"/>
      <c r="Y38" s="806"/>
      <c r="Z38" s="806"/>
      <c r="AA38" s="806"/>
      <c r="AB38" s="806"/>
      <c r="AC38" s="806"/>
      <c r="AD38" s="806"/>
      <c r="AE38" s="807"/>
      <c r="AF38" s="808"/>
      <c r="AG38" s="809"/>
      <c r="AH38" s="809"/>
      <c r="AI38" s="809"/>
      <c r="AJ38" s="810"/>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3"/>
      <c r="BK38" s="253"/>
      <c r="BL38" s="253"/>
      <c r="BM38" s="253"/>
      <c r="BN38" s="253"/>
      <c r="BO38" s="266"/>
      <c r="BP38" s="266"/>
      <c r="BQ38" s="263">
        <v>32</v>
      </c>
      <c r="BR38" s="264"/>
      <c r="BS38" s="815"/>
      <c r="BT38" s="816"/>
      <c r="BU38" s="816"/>
      <c r="BV38" s="816"/>
      <c r="BW38" s="816"/>
      <c r="BX38" s="816"/>
      <c r="BY38" s="816"/>
      <c r="BZ38" s="816"/>
      <c r="CA38" s="816"/>
      <c r="CB38" s="816"/>
      <c r="CC38" s="816"/>
      <c r="CD38" s="816"/>
      <c r="CE38" s="816"/>
      <c r="CF38" s="816"/>
      <c r="CG38" s="817"/>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831"/>
      <c r="DW38" s="832"/>
      <c r="DX38" s="832"/>
      <c r="DY38" s="832"/>
      <c r="DZ38" s="833"/>
      <c r="EA38" s="247"/>
    </row>
    <row r="39" spans="1:131" s="248" customFormat="1" ht="26.25" customHeight="1" x14ac:dyDescent="0.2">
      <c r="A39" s="267">
        <v>12</v>
      </c>
      <c r="B39" s="802"/>
      <c r="C39" s="803"/>
      <c r="D39" s="803"/>
      <c r="E39" s="803"/>
      <c r="F39" s="803"/>
      <c r="G39" s="803"/>
      <c r="H39" s="803"/>
      <c r="I39" s="803"/>
      <c r="J39" s="803"/>
      <c r="K39" s="803"/>
      <c r="L39" s="803"/>
      <c r="M39" s="803"/>
      <c r="N39" s="803"/>
      <c r="O39" s="803"/>
      <c r="P39" s="804"/>
      <c r="Q39" s="805"/>
      <c r="R39" s="806"/>
      <c r="S39" s="806"/>
      <c r="T39" s="806"/>
      <c r="U39" s="806"/>
      <c r="V39" s="806"/>
      <c r="W39" s="806"/>
      <c r="X39" s="806"/>
      <c r="Y39" s="806"/>
      <c r="Z39" s="806"/>
      <c r="AA39" s="806"/>
      <c r="AB39" s="806"/>
      <c r="AC39" s="806"/>
      <c r="AD39" s="806"/>
      <c r="AE39" s="807"/>
      <c r="AF39" s="808"/>
      <c r="AG39" s="809"/>
      <c r="AH39" s="809"/>
      <c r="AI39" s="809"/>
      <c r="AJ39" s="810"/>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3"/>
      <c r="BK39" s="253"/>
      <c r="BL39" s="253"/>
      <c r="BM39" s="253"/>
      <c r="BN39" s="253"/>
      <c r="BO39" s="266"/>
      <c r="BP39" s="266"/>
      <c r="BQ39" s="263">
        <v>33</v>
      </c>
      <c r="BR39" s="264"/>
      <c r="BS39" s="815"/>
      <c r="BT39" s="816"/>
      <c r="BU39" s="816"/>
      <c r="BV39" s="816"/>
      <c r="BW39" s="816"/>
      <c r="BX39" s="816"/>
      <c r="BY39" s="816"/>
      <c r="BZ39" s="816"/>
      <c r="CA39" s="816"/>
      <c r="CB39" s="816"/>
      <c r="CC39" s="816"/>
      <c r="CD39" s="816"/>
      <c r="CE39" s="816"/>
      <c r="CF39" s="816"/>
      <c r="CG39" s="817"/>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831"/>
      <c r="DW39" s="832"/>
      <c r="DX39" s="832"/>
      <c r="DY39" s="832"/>
      <c r="DZ39" s="833"/>
      <c r="EA39" s="247"/>
    </row>
    <row r="40" spans="1:131" s="248" customFormat="1" ht="26.25" customHeight="1" x14ac:dyDescent="0.2">
      <c r="A40" s="262">
        <v>13</v>
      </c>
      <c r="B40" s="802"/>
      <c r="C40" s="803"/>
      <c r="D40" s="803"/>
      <c r="E40" s="803"/>
      <c r="F40" s="803"/>
      <c r="G40" s="803"/>
      <c r="H40" s="803"/>
      <c r="I40" s="803"/>
      <c r="J40" s="803"/>
      <c r="K40" s="803"/>
      <c r="L40" s="803"/>
      <c r="M40" s="803"/>
      <c r="N40" s="803"/>
      <c r="O40" s="803"/>
      <c r="P40" s="804"/>
      <c r="Q40" s="805"/>
      <c r="R40" s="806"/>
      <c r="S40" s="806"/>
      <c r="T40" s="806"/>
      <c r="U40" s="806"/>
      <c r="V40" s="806"/>
      <c r="W40" s="806"/>
      <c r="X40" s="806"/>
      <c r="Y40" s="806"/>
      <c r="Z40" s="806"/>
      <c r="AA40" s="806"/>
      <c r="AB40" s="806"/>
      <c r="AC40" s="806"/>
      <c r="AD40" s="806"/>
      <c r="AE40" s="807"/>
      <c r="AF40" s="808"/>
      <c r="AG40" s="809"/>
      <c r="AH40" s="809"/>
      <c r="AI40" s="809"/>
      <c r="AJ40" s="810"/>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3"/>
      <c r="BK40" s="253"/>
      <c r="BL40" s="253"/>
      <c r="BM40" s="253"/>
      <c r="BN40" s="253"/>
      <c r="BO40" s="266"/>
      <c r="BP40" s="266"/>
      <c r="BQ40" s="263">
        <v>34</v>
      </c>
      <c r="BR40" s="264"/>
      <c r="BS40" s="815"/>
      <c r="BT40" s="816"/>
      <c r="BU40" s="816"/>
      <c r="BV40" s="816"/>
      <c r="BW40" s="816"/>
      <c r="BX40" s="816"/>
      <c r="BY40" s="816"/>
      <c r="BZ40" s="816"/>
      <c r="CA40" s="816"/>
      <c r="CB40" s="816"/>
      <c r="CC40" s="816"/>
      <c r="CD40" s="816"/>
      <c r="CE40" s="816"/>
      <c r="CF40" s="816"/>
      <c r="CG40" s="817"/>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831"/>
      <c r="DW40" s="832"/>
      <c r="DX40" s="832"/>
      <c r="DY40" s="832"/>
      <c r="DZ40" s="833"/>
      <c r="EA40" s="247"/>
    </row>
    <row r="41" spans="1:131" s="248" customFormat="1" ht="26.25" customHeight="1" x14ac:dyDescent="0.2">
      <c r="A41" s="262">
        <v>14</v>
      </c>
      <c r="B41" s="802"/>
      <c r="C41" s="803"/>
      <c r="D41" s="803"/>
      <c r="E41" s="803"/>
      <c r="F41" s="803"/>
      <c r="G41" s="803"/>
      <c r="H41" s="803"/>
      <c r="I41" s="803"/>
      <c r="J41" s="803"/>
      <c r="K41" s="803"/>
      <c r="L41" s="803"/>
      <c r="M41" s="803"/>
      <c r="N41" s="803"/>
      <c r="O41" s="803"/>
      <c r="P41" s="804"/>
      <c r="Q41" s="805"/>
      <c r="R41" s="806"/>
      <c r="S41" s="806"/>
      <c r="T41" s="806"/>
      <c r="U41" s="806"/>
      <c r="V41" s="806"/>
      <c r="W41" s="806"/>
      <c r="X41" s="806"/>
      <c r="Y41" s="806"/>
      <c r="Z41" s="806"/>
      <c r="AA41" s="806"/>
      <c r="AB41" s="806"/>
      <c r="AC41" s="806"/>
      <c r="AD41" s="806"/>
      <c r="AE41" s="807"/>
      <c r="AF41" s="808"/>
      <c r="AG41" s="809"/>
      <c r="AH41" s="809"/>
      <c r="AI41" s="809"/>
      <c r="AJ41" s="810"/>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3"/>
      <c r="BK41" s="253"/>
      <c r="BL41" s="253"/>
      <c r="BM41" s="253"/>
      <c r="BN41" s="253"/>
      <c r="BO41" s="266"/>
      <c r="BP41" s="266"/>
      <c r="BQ41" s="263">
        <v>35</v>
      </c>
      <c r="BR41" s="264"/>
      <c r="BS41" s="815"/>
      <c r="BT41" s="816"/>
      <c r="BU41" s="816"/>
      <c r="BV41" s="816"/>
      <c r="BW41" s="816"/>
      <c r="BX41" s="816"/>
      <c r="BY41" s="816"/>
      <c r="BZ41" s="816"/>
      <c r="CA41" s="816"/>
      <c r="CB41" s="816"/>
      <c r="CC41" s="816"/>
      <c r="CD41" s="816"/>
      <c r="CE41" s="816"/>
      <c r="CF41" s="816"/>
      <c r="CG41" s="817"/>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831"/>
      <c r="DW41" s="832"/>
      <c r="DX41" s="832"/>
      <c r="DY41" s="832"/>
      <c r="DZ41" s="833"/>
      <c r="EA41" s="247"/>
    </row>
    <row r="42" spans="1:131" s="248" customFormat="1" ht="26.25" customHeight="1" x14ac:dyDescent="0.2">
      <c r="A42" s="262">
        <v>15</v>
      </c>
      <c r="B42" s="802"/>
      <c r="C42" s="803"/>
      <c r="D42" s="803"/>
      <c r="E42" s="803"/>
      <c r="F42" s="803"/>
      <c r="G42" s="803"/>
      <c r="H42" s="803"/>
      <c r="I42" s="803"/>
      <c r="J42" s="803"/>
      <c r="K42" s="803"/>
      <c r="L42" s="803"/>
      <c r="M42" s="803"/>
      <c r="N42" s="803"/>
      <c r="O42" s="803"/>
      <c r="P42" s="804"/>
      <c r="Q42" s="805"/>
      <c r="R42" s="806"/>
      <c r="S42" s="806"/>
      <c r="T42" s="806"/>
      <c r="U42" s="806"/>
      <c r="V42" s="806"/>
      <c r="W42" s="806"/>
      <c r="X42" s="806"/>
      <c r="Y42" s="806"/>
      <c r="Z42" s="806"/>
      <c r="AA42" s="806"/>
      <c r="AB42" s="806"/>
      <c r="AC42" s="806"/>
      <c r="AD42" s="806"/>
      <c r="AE42" s="807"/>
      <c r="AF42" s="808"/>
      <c r="AG42" s="809"/>
      <c r="AH42" s="809"/>
      <c r="AI42" s="809"/>
      <c r="AJ42" s="810"/>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3"/>
      <c r="BK42" s="253"/>
      <c r="BL42" s="253"/>
      <c r="BM42" s="253"/>
      <c r="BN42" s="253"/>
      <c r="BO42" s="266"/>
      <c r="BP42" s="266"/>
      <c r="BQ42" s="263">
        <v>36</v>
      </c>
      <c r="BR42" s="264"/>
      <c r="BS42" s="815"/>
      <c r="BT42" s="816"/>
      <c r="BU42" s="816"/>
      <c r="BV42" s="816"/>
      <c r="BW42" s="816"/>
      <c r="BX42" s="816"/>
      <c r="BY42" s="816"/>
      <c r="BZ42" s="816"/>
      <c r="CA42" s="816"/>
      <c r="CB42" s="816"/>
      <c r="CC42" s="816"/>
      <c r="CD42" s="816"/>
      <c r="CE42" s="816"/>
      <c r="CF42" s="816"/>
      <c r="CG42" s="817"/>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831"/>
      <c r="DW42" s="832"/>
      <c r="DX42" s="832"/>
      <c r="DY42" s="832"/>
      <c r="DZ42" s="833"/>
      <c r="EA42" s="247"/>
    </row>
    <row r="43" spans="1:131" s="248" customFormat="1" ht="26.25" customHeight="1" x14ac:dyDescent="0.2">
      <c r="A43" s="262">
        <v>16</v>
      </c>
      <c r="B43" s="802"/>
      <c r="C43" s="803"/>
      <c r="D43" s="803"/>
      <c r="E43" s="803"/>
      <c r="F43" s="803"/>
      <c r="G43" s="803"/>
      <c r="H43" s="803"/>
      <c r="I43" s="803"/>
      <c r="J43" s="803"/>
      <c r="K43" s="803"/>
      <c r="L43" s="803"/>
      <c r="M43" s="803"/>
      <c r="N43" s="803"/>
      <c r="O43" s="803"/>
      <c r="P43" s="804"/>
      <c r="Q43" s="805"/>
      <c r="R43" s="806"/>
      <c r="S43" s="806"/>
      <c r="T43" s="806"/>
      <c r="U43" s="806"/>
      <c r="V43" s="806"/>
      <c r="W43" s="806"/>
      <c r="X43" s="806"/>
      <c r="Y43" s="806"/>
      <c r="Z43" s="806"/>
      <c r="AA43" s="806"/>
      <c r="AB43" s="806"/>
      <c r="AC43" s="806"/>
      <c r="AD43" s="806"/>
      <c r="AE43" s="807"/>
      <c r="AF43" s="808"/>
      <c r="AG43" s="809"/>
      <c r="AH43" s="809"/>
      <c r="AI43" s="809"/>
      <c r="AJ43" s="810"/>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3"/>
      <c r="BK43" s="253"/>
      <c r="BL43" s="253"/>
      <c r="BM43" s="253"/>
      <c r="BN43" s="253"/>
      <c r="BO43" s="266"/>
      <c r="BP43" s="266"/>
      <c r="BQ43" s="263">
        <v>37</v>
      </c>
      <c r="BR43" s="264"/>
      <c r="BS43" s="815"/>
      <c r="BT43" s="816"/>
      <c r="BU43" s="816"/>
      <c r="BV43" s="816"/>
      <c r="BW43" s="816"/>
      <c r="BX43" s="816"/>
      <c r="BY43" s="816"/>
      <c r="BZ43" s="816"/>
      <c r="CA43" s="816"/>
      <c r="CB43" s="816"/>
      <c r="CC43" s="816"/>
      <c r="CD43" s="816"/>
      <c r="CE43" s="816"/>
      <c r="CF43" s="816"/>
      <c r="CG43" s="817"/>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831"/>
      <c r="DW43" s="832"/>
      <c r="DX43" s="832"/>
      <c r="DY43" s="832"/>
      <c r="DZ43" s="833"/>
      <c r="EA43" s="247"/>
    </row>
    <row r="44" spans="1:131" s="248" customFormat="1" ht="26.25" customHeight="1" x14ac:dyDescent="0.2">
      <c r="A44" s="262">
        <v>17</v>
      </c>
      <c r="B44" s="802"/>
      <c r="C44" s="803"/>
      <c r="D44" s="803"/>
      <c r="E44" s="803"/>
      <c r="F44" s="803"/>
      <c r="G44" s="803"/>
      <c r="H44" s="803"/>
      <c r="I44" s="803"/>
      <c r="J44" s="803"/>
      <c r="K44" s="803"/>
      <c r="L44" s="803"/>
      <c r="M44" s="803"/>
      <c r="N44" s="803"/>
      <c r="O44" s="803"/>
      <c r="P44" s="804"/>
      <c r="Q44" s="805"/>
      <c r="R44" s="806"/>
      <c r="S44" s="806"/>
      <c r="T44" s="806"/>
      <c r="U44" s="806"/>
      <c r="V44" s="806"/>
      <c r="W44" s="806"/>
      <c r="X44" s="806"/>
      <c r="Y44" s="806"/>
      <c r="Z44" s="806"/>
      <c r="AA44" s="806"/>
      <c r="AB44" s="806"/>
      <c r="AC44" s="806"/>
      <c r="AD44" s="806"/>
      <c r="AE44" s="807"/>
      <c r="AF44" s="808"/>
      <c r="AG44" s="809"/>
      <c r="AH44" s="809"/>
      <c r="AI44" s="809"/>
      <c r="AJ44" s="810"/>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3"/>
      <c r="BK44" s="253"/>
      <c r="BL44" s="253"/>
      <c r="BM44" s="253"/>
      <c r="BN44" s="253"/>
      <c r="BO44" s="266"/>
      <c r="BP44" s="266"/>
      <c r="BQ44" s="263">
        <v>38</v>
      </c>
      <c r="BR44" s="264"/>
      <c r="BS44" s="815"/>
      <c r="BT44" s="816"/>
      <c r="BU44" s="816"/>
      <c r="BV44" s="816"/>
      <c r="BW44" s="816"/>
      <c r="BX44" s="816"/>
      <c r="BY44" s="816"/>
      <c r="BZ44" s="816"/>
      <c r="CA44" s="816"/>
      <c r="CB44" s="816"/>
      <c r="CC44" s="816"/>
      <c r="CD44" s="816"/>
      <c r="CE44" s="816"/>
      <c r="CF44" s="816"/>
      <c r="CG44" s="817"/>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831"/>
      <c r="DW44" s="832"/>
      <c r="DX44" s="832"/>
      <c r="DY44" s="832"/>
      <c r="DZ44" s="833"/>
      <c r="EA44" s="247"/>
    </row>
    <row r="45" spans="1:131" s="248" customFormat="1" ht="26.25" customHeight="1" x14ac:dyDescent="0.2">
      <c r="A45" s="262">
        <v>18</v>
      </c>
      <c r="B45" s="802"/>
      <c r="C45" s="803"/>
      <c r="D45" s="803"/>
      <c r="E45" s="803"/>
      <c r="F45" s="803"/>
      <c r="G45" s="803"/>
      <c r="H45" s="803"/>
      <c r="I45" s="803"/>
      <c r="J45" s="803"/>
      <c r="K45" s="803"/>
      <c r="L45" s="803"/>
      <c r="M45" s="803"/>
      <c r="N45" s="803"/>
      <c r="O45" s="803"/>
      <c r="P45" s="804"/>
      <c r="Q45" s="805"/>
      <c r="R45" s="806"/>
      <c r="S45" s="806"/>
      <c r="T45" s="806"/>
      <c r="U45" s="806"/>
      <c r="V45" s="806"/>
      <c r="W45" s="806"/>
      <c r="X45" s="806"/>
      <c r="Y45" s="806"/>
      <c r="Z45" s="806"/>
      <c r="AA45" s="806"/>
      <c r="AB45" s="806"/>
      <c r="AC45" s="806"/>
      <c r="AD45" s="806"/>
      <c r="AE45" s="807"/>
      <c r="AF45" s="808"/>
      <c r="AG45" s="809"/>
      <c r="AH45" s="809"/>
      <c r="AI45" s="809"/>
      <c r="AJ45" s="810"/>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3"/>
      <c r="BK45" s="253"/>
      <c r="BL45" s="253"/>
      <c r="BM45" s="253"/>
      <c r="BN45" s="253"/>
      <c r="BO45" s="266"/>
      <c r="BP45" s="266"/>
      <c r="BQ45" s="263">
        <v>39</v>
      </c>
      <c r="BR45" s="264"/>
      <c r="BS45" s="815"/>
      <c r="BT45" s="816"/>
      <c r="BU45" s="816"/>
      <c r="BV45" s="816"/>
      <c r="BW45" s="816"/>
      <c r="BX45" s="816"/>
      <c r="BY45" s="816"/>
      <c r="BZ45" s="816"/>
      <c r="CA45" s="816"/>
      <c r="CB45" s="816"/>
      <c r="CC45" s="816"/>
      <c r="CD45" s="816"/>
      <c r="CE45" s="816"/>
      <c r="CF45" s="816"/>
      <c r="CG45" s="817"/>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831"/>
      <c r="DW45" s="832"/>
      <c r="DX45" s="832"/>
      <c r="DY45" s="832"/>
      <c r="DZ45" s="833"/>
      <c r="EA45" s="247"/>
    </row>
    <row r="46" spans="1:131" s="248" customFormat="1" ht="26.25" customHeight="1" x14ac:dyDescent="0.2">
      <c r="A46" s="262">
        <v>19</v>
      </c>
      <c r="B46" s="802"/>
      <c r="C46" s="803"/>
      <c r="D46" s="803"/>
      <c r="E46" s="803"/>
      <c r="F46" s="803"/>
      <c r="G46" s="803"/>
      <c r="H46" s="803"/>
      <c r="I46" s="803"/>
      <c r="J46" s="803"/>
      <c r="K46" s="803"/>
      <c r="L46" s="803"/>
      <c r="M46" s="803"/>
      <c r="N46" s="803"/>
      <c r="O46" s="803"/>
      <c r="P46" s="804"/>
      <c r="Q46" s="805"/>
      <c r="R46" s="806"/>
      <c r="S46" s="806"/>
      <c r="T46" s="806"/>
      <c r="U46" s="806"/>
      <c r="V46" s="806"/>
      <c r="W46" s="806"/>
      <c r="X46" s="806"/>
      <c r="Y46" s="806"/>
      <c r="Z46" s="806"/>
      <c r="AA46" s="806"/>
      <c r="AB46" s="806"/>
      <c r="AC46" s="806"/>
      <c r="AD46" s="806"/>
      <c r="AE46" s="807"/>
      <c r="AF46" s="808"/>
      <c r="AG46" s="809"/>
      <c r="AH46" s="809"/>
      <c r="AI46" s="809"/>
      <c r="AJ46" s="810"/>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3"/>
      <c r="BK46" s="253"/>
      <c r="BL46" s="253"/>
      <c r="BM46" s="253"/>
      <c r="BN46" s="253"/>
      <c r="BO46" s="266"/>
      <c r="BP46" s="266"/>
      <c r="BQ46" s="263">
        <v>40</v>
      </c>
      <c r="BR46" s="264"/>
      <c r="BS46" s="815"/>
      <c r="BT46" s="816"/>
      <c r="BU46" s="816"/>
      <c r="BV46" s="816"/>
      <c r="BW46" s="816"/>
      <c r="BX46" s="816"/>
      <c r="BY46" s="816"/>
      <c r="BZ46" s="816"/>
      <c r="CA46" s="816"/>
      <c r="CB46" s="816"/>
      <c r="CC46" s="816"/>
      <c r="CD46" s="816"/>
      <c r="CE46" s="816"/>
      <c r="CF46" s="816"/>
      <c r="CG46" s="817"/>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831"/>
      <c r="DW46" s="832"/>
      <c r="DX46" s="832"/>
      <c r="DY46" s="832"/>
      <c r="DZ46" s="833"/>
      <c r="EA46" s="247"/>
    </row>
    <row r="47" spans="1:131" s="248" customFormat="1" ht="26.25" customHeight="1" x14ac:dyDescent="0.2">
      <c r="A47" s="262">
        <v>20</v>
      </c>
      <c r="B47" s="802"/>
      <c r="C47" s="803"/>
      <c r="D47" s="803"/>
      <c r="E47" s="803"/>
      <c r="F47" s="803"/>
      <c r="G47" s="803"/>
      <c r="H47" s="803"/>
      <c r="I47" s="803"/>
      <c r="J47" s="803"/>
      <c r="K47" s="803"/>
      <c r="L47" s="803"/>
      <c r="M47" s="803"/>
      <c r="N47" s="803"/>
      <c r="O47" s="803"/>
      <c r="P47" s="804"/>
      <c r="Q47" s="805"/>
      <c r="R47" s="806"/>
      <c r="S47" s="806"/>
      <c r="T47" s="806"/>
      <c r="U47" s="806"/>
      <c r="V47" s="806"/>
      <c r="W47" s="806"/>
      <c r="X47" s="806"/>
      <c r="Y47" s="806"/>
      <c r="Z47" s="806"/>
      <c r="AA47" s="806"/>
      <c r="AB47" s="806"/>
      <c r="AC47" s="806"/>
      <c r="AD47" s="806"/>
      <c r="AE47" s="807"/>
      <c r="AF47" s="808"/>
      <c r="AG47" s="809"/>
      <c r="AH47" s="809"/>
      <c r="AI47" s="809"/>
      <c r="AJ47" s="810"/>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3"/>
      <c r="BK47" s="253"/>
      <c r="BL47" s="253"/>
      <c r="BM47" s="253"/>
      <c r="BN47" s="253"/>
      <c r="BO47" s="266"/>
      <c r="BP47" s="266"/>
      <c r="BQ47" s="263">
        <v>41</v>
      </c>
      <c r="BR47" s="264"/>
      <c r="BS47" s="815"/>
      <c r="BT47" s="816"/>
      <c r="BU47" s="816"/>
      <c r="BV47" s="816"/>
      <c r="BW47" s="816"/>
      <c r="BX47" s="816"/>
      <c r="BY47" s="816"/>
      <c r="BZ47" s="816"/>
      <c r="CA47" s="816"/>
      <c r="CB47" s="816"/>
      <c r="CC47" s="816"/>
      <c r="CD47" s="816"/>
      <c r="CE47" s="816"/>
      <c r="CF47" s="816"/>
      <c r="CG47" s="817"/>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831"/>
      <c r="DW47" s="832"/>
      <c r="DX47" s="832"/>
      <c r="DY47" s="832"/>
      <c r="DZ47" s="833"/>
      <c r="EA47" s="247"/>
    </row>
    <row r="48" spans="1:131" s="248" customFormat="1" ht="26.25" customHeight="1" x14ac:dyDescent="0.2">
      <c r="A48" s="262">
        <v>21</v>
      </c>
      <c r="B48" s="802"/>
      <c r="C48" s="803"/>
      <c r="D48" s="803"/>
      <c r="E48" s="803"/>
      <c r="F48" s="803"/>
      <c r="G48" s="803"/>
      <c r="H48" s="803"/>
      <c r="I48" s="803"/>
      <c r="J48" s="803"/>
      <c r="K48" s="803"/>
      <c r="L48" s="803"/>
      <c r="M48" s="803"/>
      <c r="N48" s="803"/>
      <c r="O48" s="803"/>
      <c r="P48" s="804"/>
      <c r="Q48" s="805"/>
      <c r="R48" s="806"/>
      <c r="S48" s="806"/>
      <c r="T48" s="806"/>
      <c r="U48" s="806"/>
      <c r="V48" s="806"/>
      <c r="W48" s="806"/>
      <c r="X48" s="806"/>
      <c r="Y48" s="806"/>
      <c r="Z48" s="806"/>
      <c r="AA48" s="806"/>
      <c r="AB48" s="806"/>
      <c r="AC48" s="806"/>
      <c r="AD48" s="806"/>
      <c r="AE48" s="807"/>
      <c r="AF48" s="808"/>
      <c r="AG48" s="809"/>
      <c r="AH48" s="809"/>
      <c r="AI48" s="809"/>
      <c r="AJ48" s="810"/>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3"/>
      <c r="BK48" s="253"/>
      <c r="BL48" s="253"/>
      <c r="BM48" s="253"/>
      <c r="BN48" s="253"/>
      <c r="BO48" s="266"/>
      <c r="BP48" s="266"/>
      <c r="BQ48" s="263">
        <v>42</v>
      </c>
      <c r="BR48" s="264"/>
      <c r="BS48" s="815"/>
      <c r="BT48" s="816"/>
      <c r="BU48" s="816"/>
      <c r="BV48" s="816"/>
      <c r="BW48" s="816"/>
      <c r="BX48" s="816"/>
      <c r="BY48" s="816"/>
      <c r="BZ48" s="816"/>
      <c r="CA48" s="816"/>
      <c r="CB48" s="816"/>
      <c r="CC48" s="816"/>
      <c r="CD48" s="816"/>
      <c r="CE48" s="816"/>
      <c r="CF48" s="816"/>
      <c r="CG48" s="817"/>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831"/>
      <c r="DW48" s="832"/>
      <c r="DX48" s="832"/>
      <c r="DY48" s="832"/>
      <c r="DZ48" s="833"/>
      <c r="EA48" s="247"/>
    </row>
    <row r="49" spans="1:131" s="248" customFormat="1" ht="26.25" customHeight="1" x14ac:dyDescent="0.2">
      <c r="A49" s="262">
        <v>22</v>
      </c>
      <c r="B49" s="802"/>
      <c r="C49" s="803"/>
      <c r="D49" s="803"/>
      <c r="E49" s="803"/>
      <c r="F49" s="803"/>
      <c r="G49" s="803"/>
      <c r="H49" s="803"/>
      <c r="I49" s="803"/>
      <c r="J49" s="803"/>
      <c r="K49" s="803"/>
      <c r="L49" s="803"/>
      <c r="M49" s="803"/>
      <c r="N49" s="803"/>
      <c r="O49" s="803"/>
      <c r="P49" s="804"/>
      <c r="Q49" s="805"/>
      <c r="R49" s="806"/>
      <c r="S49" s="806"/>
      <c r="T49" s="806"/>
      <c r="U49" s="806"/>
      <c r="V49" s="806"/>
      <c r="W49" s="806"/>
      <c r="X49" s="806"/>
      <c r="Y49" s="806"/>
      <c r="Z49" s="806"/>
      <c r="AA49" s="806"/>
      <c r="AB49" s="806"/>
      <c r="AC49" s="806"/>
      <c r="AD49" s="806"/>
      <c r="AE49" s="807"/>
      <c r="AF49" s="808"/>
      <c r="AG49" s="809"/>
      <c r="AH49" s="809"/>
      <c r="AI49" s="809"/>
      <c r="AJ49" s="810"/>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3"/>
      <c r="BK49" s="253"/>
      <c r="BL49" s="253"/>
      <c r="BM49" s="253"/>
      <c r="BN49" s="253"/>
      <c r="BO49" s="266"/>
      <c r="BP49" s="266"/>
      <c r="BQ49" s="263">
        <v>43</v>
      </c>
      <c r="BR49" s="264"/>
      <c r="BS49" s="815"/>
      <c r="BT49" s="816"/>
      <c r="BU49" s="816"/>
      <c r="BV49" s="816"/>
      <c r="BW49" s="816"/>
      <c r="BX49" s="816"/>
      <c r="BY49" s="816"/>
      <c r="BZ49" s="816"/>
      <c r="CA49" s="816"/>
      <c r="CB49" s="816"/>
      <c r="CC49" s="816"/>
      <c r="CD49" s="816"/>
      <c r="CE49" s="816"/>
      <c r="CF49" s="816"/>
      <c r="CG49" s="817"/>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831"/>
      <c r="DW49" s="832"/>
      <c r="DX49" s="832"/>
      <c r="DY49" s="832"/>
      <c r="DZ49" s="833"/>
      <c r="EA49" s="247"/>
    </row>
    <row r="50" spans="1:131" s="248" customFormat="1" ht="26.25" customHeight="1" x14ac:dyDescent="0.2">
      <c r="A50" s="262">
        <v>23</v>
      </c>
      <c r="B50" s="802"/>
      <c r="C50" s="803"/>
      <c r="D50" s="803"/>
      <c r="E50" s="803"/>
      <c r="F50" s="803"/>
      <c r="G50" s="803"/>
      <c r="H50" s="803"/>
      <c r="I50" s="803"/>
      <c r="J50" s="803"/>
      <c r="K50" s="803"/>
      <c r="L50" s="803"/>
      <c r="M50" s="803"/>
      <c r="N50" s="803"/>
      <c r="O50" s="803"/>
      <c r="P50" s="804"/>
      <c r="Q50" s="880"/>
      <c r="R50" s="881"/>
      <c r="S50" s="881"/>
      <c r="T50" s="881"/>
      <c r="U50" s="881"/>
      <c r="V50" s="881"/>
      <c r="W50" s="881"/>
      <c r="X50" s="881"/>
      <c r="Y50" s="881"/>
      <c r="Z50" s="881"/>
      <c r="AA50" s="881"/>
      <c r="AB50" s="881"/>
      <c r="AC50" s="881"/>
      <c r="AD50" s="881"/>
      <c r="AE50" s="882"/>
      <c r="AF50" s="808"/>
      <c r="AG50" s="809"/>
      <c r="AH50" s="809"/>
      <c r="AI50" s="809"/>
      <c r="AJ50" s="810"/>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3"/>
      <c r="BK50" s="253"/>
      <c r="BL50" s="253"/>
      <c r="BM50" s="253"/>
      <c r="BN50" s="253"/>
      <c r="BO50" s="266"/>
      <c r="BP50" s="266"/>
      <c r="BQ50" s="263">
        <v>44</v>
      </c>
      <c r="BR50" s="264"/>
      <c r="BS50" s="815"/>
      <c r="BT50" s="816"/>
      <c r="BU50" s="816"/>
      <c r="BV50" s="816"/>
      <c r="BW50" s="816"/>
      <c r="BX50" s="816"/>
      <c r="BY50" s="816"/>
      <c r="BZ50" s="816"/>
      <c r="CA50" s="816"/>
      <c r="CB50" s="816"/>
      <c r="CC50" s="816"/>
      <c r="CD50" s="816"/>
      <c r="CE50" s="816"/>
      <c r="CF50" s="816"/>
      <c r="CG50" s="817"/>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831"/>
      <c r="DW50" s="832"/>
      <c r="DX50" s="832"/>
      <c r="DY50" s="832"/>
      <c r="DZ50" s="833"/>
      <c r="EA50" s="247"/>
    </row>
    <row r="51" spans="1:131" s="248" customFormat="1" ht="26.25" customHeight="1" x14ac:dyDescent="0.2">
      <c r="A51" s="262">
        <v>24</v>
      </c>
      <c r="B51" s="802"/>
      <c r="C51" s="803"/>
      <c r="D51" s="803"/>
      <c r="E51" s="803"/>
      <c r="F51" s="803"/>
      <c r="G51" s="803"/>
      <c r="H51" s="803"/>
      <c r="I51" s="803"/>
      <c r="J51" s="803"/>
      <c r="K51" s="803"/>
      <c r="L51" s="803"/>
      <c r="M51" s="803"/>
      <c r="N51" s="803"/>
      <c r="O51" s="803"/>
      <c r="P51" s="804"/>
      <c r="Q51" s="880"/>
      <c r="R51" s="881"/>
      <c r="S51" s="881"/>
      <c r="T51" s="881"/>
      <c r="U51" s="881"/>
      <c r="V51" s="881"/>
      <c r="W51" s="881"/>
      <c r="X51" s="881"/>
      <c r="Y51" s="881"/>
      <c r="Z51" s="881"/>
      <c r="AA51" s="881"/>
      <c r="AB51" s="881"/>
      <c r="AC51" s="881"/>
      <c r="AD51" s="881"/>
      <c r="AE51" s="882"/>
      <c r="AF51" s="808"/>
      <c r="AG51" s="809"/>
      <c r="AH51" s="809"/>
      <c r="AI51" s="809"/>
      <c r="AJ51" s="810"/>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3"/>
      <c r="BK51" s="253"/>
      <c r="BL51" s="253"/>
      <c r="BM51" s="253"/>
      <c r="BN51" s="253"/>
      <c r="BO51" s="266"/>
      <c r="BP51" s="266"/>
      <c r="BQ51" s="263">
        <v>45</v>
      </c>
      <c r="BR51" s="264"/>
      <c r="BS51" s="815"/>
      <c r="BT51" s="816"/>
      <c r="BU51" s="816"/>
      <c r="BV51" s="816"/>
      <c r="BW51" s="816"/>
      <c r="BX51" s="816"/>
      <c r="BY51" s="816"/>
      <c r="BZ51" s="816"/>
      <c r="CA51" s="816"/>
      <c r="CB51" s="816"/>
      <c r="CC51" s="816"/>
      <c r="CD51" s="816"/>
      <c r="CE51" s="816"/>
      <c r="CF51" s="816"/>
      <c r="CG51" s="817"/>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831"/>
      <c r="DW51" s="832"/>
      <c r="DX51" s="832"/>
      <c r="DY51" s="832"/>
      <c r="DZ51" s="833"/>
      <c r="EA51" s="247"/>
    </row>
    <row r="52" spans="1:131" s="248" customFormat="1" ht="26.25" customHeight="1" x14ac:dyDescent="0.2">
      <c r="A52" s="262">
        <v>25</v>
      </c>
      <c r="B52" s="802"/>
      <c r="C52" s="803"/>
      <c r="D52" s="803"/>
      <c r="E52" s="803"/>
      <c r="F52" s="803"/>
      <c r="G52" s="803"/>
      <c r="H52" s="803"/>
      <c r="I52" s="803"/>
      <c r="J52" s="803"/>
      <c r="K52" s="803"/>
      <c r="L52" s="803"/>
      <c r="M52" s="803"/>
      <c r="N52" s="803"/>
      <c r="O52" s="803"/>
      <c r="P52" s="804"/>
      <c r="Q52" s="880"/>
      <c r="R52" s="881"/>
      <c r="S52" s="881"/>
      <c r="T52" s="881"/>
      <c r="U52" s="881"/>
      <c r="V52" s="881"/>
      <c r="W52" s="881"/>
      <c r="X52" s="881"/>
      <c r="Y52" s="881"/>
      <c r="Z52" s="881"/>
      <c r="AA52" s="881"/>
      <c r="AB52" s="881"/>
      <c r="AC52" s="881"/>
      <c r="AD52" s="881"/>
      <c r="AE52" s="882"/>
      <c r="AF52" s="808"/>
      <c r="AG52" s="809"/>
      <c r="AH52" s="809"/>
      <c r="AI52" s="809"/>
      <c r="AJ52" s="810"/>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3"/>
      <c r="BK52" s="253"/>
      <c r="BL52" s="253"/>
      <c r="BM52" s="253"/>
      <c r="BN52" s="253"/>
      <c r="BO52" s="266"/>
      <c r="BP52" s="266"/>
      <c r="BQ52" s="263">
        <v>46</v>
      </c>
      <c r="BR52" s="264"/>
      <c r="BS52" s="815"/>
      <c r="BT52" s="816"/>
      <c r="BU52" s="816"/>
      <c r="BV52" s="816"/>
      <c r="BW52" s="816"/>
      <c r="BX52" s="816"/>
      <c r="BY52" s="816"/>
      <c r="BZ52" s="816"/>
      <c r="CA52" s="816"/>
      <c r="CB52" s="816"/>
      <c r="CC52" s="816"/>
      <c r="CD52" s="816"/>
      <c r="CE52" s="816"/>
      <c r="CF52" s="816"/>
      <c r="CG52" s="817"/>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831"/>
      <c r="DW52" s="832"/>
      <c r="DX52" s="832"/>
      <c r="DY52" s="832"/>
      <c r="DZ52" s="833"/>
      <c r="EA52" s="247"/>
    </row>
    <row r="53" spans="1:131" s="248" customFormat="1" ht="26.25" customHeight="1" x14ac:dyDescent="0.2">
      <c r="A53" s="262">
        <v>26</v>
      </c>
      <c r="B53" s="802"/>
      <c r="C53" s="803"/>
      <c r="D53" s="803"/>
      <c r="E53" s="803"/>
      <c r="F53" s="803"/>
      <c r="G53" s="803"/>
      <c r="H53" s="803"/>
      <c r="I53" s="803"/>
      <c r="J53" s="803"/>
      <c r="K53" s="803"/>
      <c r="L53" s="803"/>
      <c r="M53" s="803"/>
      <c r="N53" s="803"/>
      <c r="O53" s="803"/>
      <c r="P53" s="804"/>
      <c r="Q53" s="880"/>
      <c r="R53" s="881"/>
      <c r="S53" s="881"/>
      <c r="T53" s="881"/>
      <c r="U53" s="881"/>
      <c r="V53" s="881"/>
      <c r="W53" s="881"/>
      <c r="X53" s="881"/>
      <c r="Y53" s="881"/>
      <c r="Z53" s="881"/>
      <c r="AA53" s="881"/>
      <c r="AB53" s="881"/>
      <c r="AC53" s="881"/>
      <c r="AD53" s="881"/>
      <c r="AE53" s="882"/>
      <c r="AF53" s="808"/>
      <c r="AG53" s="809"/>
      <c r="AH53" s="809"/>
      <c r="AI53" s="809"/>
      <c r="AJ53" s="810"/>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3"/>
      <c r="BK53" s="253"/>
      <c r="BL53" s="253"/>
      <c r="BM53" s="253"/>
      <c r="BN53" s="253"/>
      <c r="BO53" s="266"/>
      <c r="BP53" s="266"/>
      <c r="BQ53" s="263">
        <v>47</v>
      </c>
      <c r="BR53" s="264"/>
      <c r="BS53" s="815"/>
      <c r="BT53" s="816"/>
      <c r="BU53" s="816"/>
      <c r="BV53" s="816"/>
      <c r="BW53" s="816"/>
      <c r="BX53" s="816"/>
      <c r="BY53" s="816"/>
      <c r="BZ53" s="816"/>
      <c r="CA53" s="816"/>
      <c r="CB53" s="816"/>
      <c r="CC53" s="816"/>
      <c r="CD53" s="816"/>
      <c r="CE53" s="816"/>
      <c r="CF53" s="816"/>
      <c r="CG53" s="817"/>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831"/>
      <c r="DW53" s="832"/>
      <c r="DX53" s="832"/>
      <c r="DY53" s="832"/>
      <c r="DZ53" s="833"/>
      <c r="EA53" s="247"/>
    </row>
    <row r="54" spans="1:131" s="248" customFormat="1" ht="26.25" customHeight="1" x14ac:dyDescent="0.2">
      <c r="A54" s="262">
        <v>27</v>
      </c>
      <c r="B54" s="802"/>
      <c r="C54" s="803"/>
      <c r="D54" s="803"/>
      <c r="E54" s="803"/>
      <c r="F54" s="803"/>
      <c r="G54" s="803"/>
      <c r="H54" s="803"/>
      <c r="I54" s="803"/>
      <c r="J54" s="803"/>
      <c r="K54" s="803"/>
      <c r="L54" s="803"/>
      <c r="M54" s="803"/>
      <c r="N54" s="803"/>
      <c r="O54" s="803"/>
      <c r="P54" s="804"/>
      <c r="Q54" s="880"/>
      <c r="R54" s="881"/>
      <c r="S54" s="881"/>
      <c r="T54" s="881"/>
      <c r="U54" s="881"/>
      <c r="V54" s="881"/>
      <c r="W54" s="881"/>
      <c r="X54" s="881"/>
      <c r="Y54" s="881"/>
      <c r="Z54" s="881"/>
      <c r="AA54" s="881"/>
      <c r="AB54" s="881"/>
      <c r="AC54" s="881"/>
      <c r="AD54" s="881"/>
      <c r="AE54" s="882"/>
      <c r="AF54" s="808"/>
      <c r="AG54" s="809"/>
      <c r="AH54" s="809"/>
      <c r="AI54" s="809"/>
      <c r="AJ54" s="810"/>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3"/>
      <c r="BK54" s="253"/>
      <c r="BL54" s="253"/>
      <c r="BM54" s="253"/>
      <c r="BN54" s="253"/>
      <c r="BO54" s="266"/>
      <c r="BP54" s="266"/>
      <c r="BQ54" s="263">
        <v>48</v>
      </c>
      <c r="BR54" s="264"/>
      <c r="BS54" s="815"/>
      <c r="BT54" s="816"/>
      <c r="BU54" s="816"/>
      <c r="BV54" s="816"/>
      <c r="BW54" s="816"/>
      <c r="BX54" s="816"/>
      <c r="BY54" s="816"/>
      <c r="BZ54" s="816"/>
      <c r="CA54" s="816"/>
      <c r="CB54" s="816"/>
      <c r="CC54" s="816"/>
      <c r="CD54" s="816"/>
      <c r="CE54" s="816"/>
      <c r="CF54" s="816"/>
      <c r="CG54" s="817"/>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831"/>
      <c r="DW54" s="832"/>
      <c r="DX54" s="832"/>
      <c r="DY54" s="832"/>
      <c r="DZ54" s="833"/>
      <c r="EA54" s="247"/>
    </row>
    <row r="55" spans="1:131" s="248" customFormat="1" ht="26.25" customHeight="1" x14ac:dyDescent="0.2">
      <c r="A55" s="262">
        <v>28</v>
      </c>
      <c r="B55" s="802"/>
      <c r="C55" s="803"/>
      <c r="D55" s="803"/>
      <c r="E55" s="803"/>
      <c r="F55" s="803"/>
      <c r="G55" s="803"/>
      <c r="H55" s="803"/>
      <c r="I55" s="803"/>
      <c r="J55" s="803"/>
      <c r="K55" s="803"/>
      <c r="L55" s="803"/>
      <c r="M55" s="803"/>
      <c r="N55" s="803"/>
      <c r="O55" s="803"/>
      <c r="P55" s="804"/>
      <c r="Q55" s="880"/>
      <c r="R55" s="881"/>
      <c r="S55" s="881"/>
      <c r="T55" s="881"/>
      <c r="U55" s="881"/>
      <c r="V55" s="881"/>
      <c r="W55" s="881"/>
      <c r="X55" s="881"/>
      <c r="Y55" s="881"/>
      <c r="Z55" s="881"/>
      <c r="AA55" s="881"/>
      <c r="AB55" s="881"/>
      <c r="AC55" s="881"/>
      <c r="AD55" s="881"/>
      <c r="AE55" s="882"/>
      <c r="AF55" s="808"/>
      <c r="AG55" s="809"/>
      <c r="AH55" s="809"/>
      <c r="AI55" s="809"/>
      <c r="AJ55" s="810"/>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3"/>
      <c r="BK55" s="253"/>
      <c r="BL55" s="253"/>
      <c r="BM55" s="253"/>
      <c r="BN55" s="253"/>
      <c r="BO55" s="266"/>
      <c r="BP55" s="266"/>
      <c r="BQ55" s="263">
        <v>49</v>
      </c>
      <c r="BR55" s="264"/>
      <c r="BS55" s="815"/>
      <c r="BT55" s="816"/>
      <c r="BU55" s="816"/>
      <c r="BV55" s="816"/>
      <c r="BW55" s="816"/>
      <c r="BX55" s="816"/>
      <c r="BY55" s="816"/>
      <c r="BZ55" s="816"/>
      <c r="CA55" s="816"/>
      <c r="CB55" s="816"/>
      <c r="CC55" s="816"/>
      <c r="CD55" s="816"/>
      <c r="CE55" s="816"/>
      <c r="CF55" s="816"/>
      <c r="CG55" s="817"/>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831"/>
      <c r="DW55" s="832"/>
      <c r="DX55" s="832"/>
      <c r="DY55" s="832"/>
      <c r="DZ55" s="833"/>
      <c r="EA55" s="247"/>
    </row>
    <row r="56" spans="1:131" s="248" customFormat="1" ht="26.25" customHeight="1" x14ac:dyDescent="0.2">
      <c r="A56" s="262">
        <v>29</v>
      </c>
      <c r="B56" s="802"/>
      <c r="C56" s="803"/>
      <c r="D56" s="803"/>
      <c r="E56" s="803"/>
      <c r="F56" s="803"/>
      <c r="G56" s="803"/>
      <c r="H56" s="803"/>
      <c r="I56" s="803"/>
      <c r="J56" s="803"/>
      <c r="K56" s="803"/>
      <c r="L56" s="803"/>
      <c r="M56" s="803"/>
      <c r="N56" s="803"/>
      <c r="O56" s="803"/>
      <c r="P56" s="804"/>
      <c r="Q56" s="880"/>
      <c r="R56" s="881"/>
      <c r="S56" s="881"/>
      <c r="T56" s="881"/>
      <c r="U56" s="881"/>
      <c r="V56" s="881"/>
      <c r="W56" s="881"/>
      <c r="X56" s="881"/>
      <c r="Y56" s="881"/>
      <c r="Z56" s="881"/>
      <c r="AA56" s="881"/>
      <c r="AB56" s="881"/>
      <c r="AC56" s="881"/>
      <c r="AD56" s="881"/>
      <c r="AE56" s="882"/>
      <c r="AF56" s="808"/>
      <c r="AG56" s="809"/>
      <c r="AH56" s="809"/>
      <c r="AI56" s="809"/>
      <c r="AJ56" s="810"/>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3"/>
      <c r="BK56" s="253"/>
      <c r="BL56" s="253"/>
      <c r="BM56" s="253"/>
      <c r="BN56" s="253"/>
      <c r="BO56" s="266"/>
      <c r="BP56" s="266"/>
      <c r="BQ56" s="263">
        <v>50</v>
      </c>
      <c r="BR56" s="264"/>
      <c r="BS56" s="815"/>
      <c r="BT56" s="816"/>
      <c r="BU56" s="816"/>
      <c r="BV56" s="816"/>
      <c r="BW56" s="816"/>
      <c r="BX56" s="816"/>
      <c r="BY56" s="816"/>
      <c r="BZ56" s="816"/>
      <c r="CA56" s="816"/>
      <c r="CB56" s="816"/>
      <c r="CC56" s="816"/>
      <c r="CD56" s="816"/>
      <c r="CE56" s="816"/>
      <c r="CF56" s="816"/>
      <c r="CG56" s="817"/>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831"/>
      <c r="DW56" s="832"/>
      <c r="DX56" s="832"/>
      <c r="DY56" s="832"/>
      <c r="DZ56" s="833"/>
      <c r="EA56" s="247"/>
    </row>
    <row r="57" spans="1:131" s="248" customFormat="1" ht="26.25" customHeight="1" x14ac:dyDescent="0.2">
      <c r="A57" s="262">
        <v>30</v>
      </c>
      <c r="B57" s="802"/>
      <c r="C57" s="803"/>
      <c r="D57" s="803"/>
      <c r="E57" s="803"/>
      <c r="F57" s="803"/>
      <c r="G57" s="803"/>
      <c r="H57" s="803"/>
      <c r="I57" s="803"/>
      <c r="J57" s="803"/>
      <c r="K57" s="803"/>
      <c r="L57" s="803"/>
      <c r="M57" s="803"/>
      <c r="N57" s="803"/>
      <c r="O57" s="803"/>
      <c r="P57" s="804"/>
      <c r="Q57" s="880"/>
      <c r="R57" s="881"/>
      <c r="S57" s="881"/>
      <c r="T57" s="881"/>
      <c r="U57" s="881"/>
      <c r="V57" s="881"/>
      <c r="W57" s="881"/>
      <c r="X57" s="881"/>
      <c r="Y57" s="881"/>
      <c r="Z57" s="881"/>
      <c r="AA57" s="881"/>
      <c r="AB57" s="881"/>
      <c r="AC57" s="881"/>
      <c r="AD57" s="881"/>
      <c r="AE57" s="882"/>
      <c r="AF57" s="808"/>
      <c r="AG57" s="809"/>
      <c r="AH57" s="809"/>
      <c r="AI57" s="809"/>
      <c r="AJ57" s="810"/>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3"/>
      <c r="BK57" s="253"/>
      <c r="BL57" s="253"/>
      <c r="BM57" s="253"/>
      <c r="BN57" s="253"/>
      <c r="BO57" s="266"/>
      <c r="BP57" s="266"/>
      <c r="BQ57" s="263">
        <v>51</v>
      </c>
      <c r="BR57" s="264"/>
      <c r="BS57" s="815"/>
      <c r="BT57" s="816"/>
      <c r="BU57" s="816"/>
      <c r="BV57" s="816"/>
      <c r="BW57" s="816"/>
      <c r="BX57" s="816"/>
      <c r="BY57" s="816"/>
      <c r="BZ57" s="816"/>
      <c r="CA57" s="816"/>
      <c r="CB57" s="816"/>
      <c r="CC57" s="816"/>
      <c r="CD57" s="816"/>
      <c r="CE57" s="816"/>
      <c r="CF57" s="816"/>
      <c r="CG57" s="817"/>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831"/>
      <c r="DW57" s="832"/>
      <c r="DX57" s="832"/>
      <c r="DY57" s="832"/>
      <c r="DZ57" s="833"/>
      <c r="EA57" s="247"/>
    </row>
    <row r="58" spans="1:131" s="248" customFormat="1" ht="26.25" customHeight="1" x14ac:dyDescent="0.2">
      <c r="A58" s="262">
        <v>31</v>
      </c>
      <c r="B58" s="802"/>
      <c r="C58" s="803"/>
      <c r="D58" s="803"/>
      <c r="E58" s="803"/>
      <c r="F58" s="803"/>
      <c r="G58" s="803"/>
      <c r="H58" s="803"/>
      <c r="I58" s="803"/>
      <c r="J58" s="803"/>
      <c r="K58" s="803"/>
      <c r="L58" s="803"/>
      <c r="M58" s="803"/>
      <c r="N58" s="803"/>
      <c r="O58" s="803"/>
      <c r="P58" s="804"/>
      <c r="Q58" s="880"/>
      <c r="R58" s="881"/>
      <c r="S58" s="881"/>
      <c r="T58" s="881"/>
      <c r="U58" s="881"/>
      <c r="V58" s="881"/>
      <c r="W58" s="881"/>
      <c r="X58" s="881"/>
      <c r="Y58" s="881"/>
      <c r="Z58" s="881"/>
      <c r="AA58" s="881"/>
      <c r="AB58" s="881"/>
      <c r="AC58" s="881"/>
      <c r="AD58" s="881"/>
      <c r="AE58" s="882"/>
      <c r="AF58" s="808"/>
      <c r="AG58" s="809"/>
      <c r="AH58" s="809"/>
      <c r="AI58" s="809"/>
      <c r="AJ58" s="810"/>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3"/>
      <c r="BK58" s="253"/>
      <c r="BL58" s="253"/>
      <c r="BM58" s="253"/>
      <c r="BN58" s="253"/>
      <c r="BO58" s="266"/>
      <c r="BP58" s="266"/>
      <c r="BQ58" s="263">
        <v>52</v>
      </c>
      <c r="BR58" s="264"/>
      <c r="BS58" s="815"/>
      <c r="BT58" s="816"/>
      <c r="BU58" s="816"/>
      <c r="BV58" s="816"/>
      <c r="BW58" s="816"/>
      <c r="BX58" s="816"/>
      <c r="BY58" s="816"/>
      <c r="BZ58" s="816"/>
      <c r="CA58" s="816"/>
      <c r="CB58" s="816"/>
      <c r="CC58" s="816"/>
      <c r="CD58" s="816"/>
      <c r="CE58" s="816"/>
      <c r="CF58" s="816"/>
      <c r="CG58" s="817"/>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831"/>
      <c r="DW58" s="832"/>
      <c r="DX58" s="832"/>
      <c r="DY58" s="832"/>
      <c r="DZ58" s="833"/>
      <c r="EA58" s="247"/>
    </row>
    <row r="59" spans="1:131" s="248" customFormat="1" ht="26.25" customHeight="1" x14ac:dyDescent="0.2">
      <c r="A59" s="262">
        <v>32</v>
      </c>
      <c r="B59" s="802"/>
      <c r="C59" s="803"/>
      <c r="D59" s="803"/>
      <c r="E59" s="803"/>
      <c r="F59" s="803"/>
      <c r="G59" s="803"/>
      <c r="H59" s="803"/>
      <c r="I59" s="803"/>
      <c r="J59" s="803"/>
      <c r="K59" s="803"/>
      <c r="L59" s="803"/>
      <c r="M59" s="803"/>
      <c r="N59" s="803"/>
      <c r="O59" s="803"/>
      <c r="P59" s="804"/>
      <c r="Q59" s="880"/>
      <c r="R59" s="881"/>
      <c r="S59" s="881"/>
      <c r="T59" s="881"/>
      <c r="U59" s="881"/>
      <c r="V59" s="881"/>
      <c r="W59" s="881"/>
      <c r="X59" s="881"/>
      <c r="Y59" s="881"/>
      <c r="Z59" s="881"/>
      <c r="AA59" s="881"/>
      <c r="AB59" s="881"/>
      <c r="AC59" s="881"/>
      <c r="AD59" s="881"/>
      <c r="AE59" s="882"/>
      <c r="AF59" s="808"/>
      <c r="AG59" s="809"/>
      <c r="AH59" s="809"/>
      <c r="AI59" s="809"/>
      <c r="AJ59" s="810"/>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3"/>
      <c r="BK59" s="253"/>
      <c r="BL59" s="253"/>
      <c r="BM59" s="253"/>
      <c r="BN59" s="253"/>
      <c r="BO59" s="266"/>
      <c r="BP59" s="266"/>
      <c r="BQ59" s="263">
        <v>53</v>
      </c>
      <c r="BR59" s="264"/>
      <c r="BS59" s="815"/>
      <c r="BT59" s="816"/>
      <c r="BU59" s="816"/>
      <c r="BV59" s="816"/>
      <c r="BW59" s="816"/>
      <c r="BX59" s="816"/>
      <c r="BY59" s="816"/>
      <c r="BZ59" s="816"/>
      <c r="CA59" s="816"/>
      <c r="CB59" s="816"/>
      <c r="CC59" s="816"/>
      <c r="CD59" s="816"/>
      <c r="CE59" s="816"/>
      <c r="CF59" s="816"/>
      <c r="CG59" s="817"/>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831"/>
      <c r="DW59" s="832"/>
      <c r="DX59" s="832"/>
      <c r="DY59" s="832"/>
      <c r="DZ59" s="833"/>
      <c r="EA59" s="247"/>
    </row>
    <row r="60" spans="1:131" s="248" customFormat="1" ht="26.25" customHeight="1" x14ac:dyDescent="0.2">
      <c r="A60" s="262">
        <v>33</v>
      </c>
      <c r="B60" s="802"/>
      <c r="C60" s="803"/>
      <c r="D60" s="803"/>
      <c r="E60" s="803"/>
      <c r="F60" s="803"/>
      <c r="G60" s="803"/>
      <c r="H60" s="803"/>
      <c r="I60" s="803"/>
      <c r="J60" s="803"/>
      <c r="K60" s="803"/>
      <c r="L60" s="803"/>
      <c r="M60" s="803"/>
      <c r="N60" s="803"/>
      <c r="O60" s="803"/>
      <c r="P60" s="804"/>
      <c r="Q60" s="880"/>
      <c r="R60" s="881"/>
      <c r="S60" s="881"/>
      <c r="T60" s="881"/>
      <c r="U60" s="881"/>
      <c r="V60" s="881"/>
      <c r="W60" s="881"/>
      <c r="X60" s="881"/>
      <c r="Y60" s="881"/>
      <c r="Z60" s="881"/>
      <c r="AA60" s="881"/>
      <c r="AB60" s="881"/>
      <c r="AC60" s="881"/>
      <c r="AD60" s="881"/>
      <c r="AE60" s="882"/>
      <c r="AF60" s="808"/>
      <c r="AG60" s="809"/>
      <c r="AH60" s="809"/>
      <c r="AI60" s="809"/>
      <c r="AJ60" s="810"/>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3"/>
      <c r="BK60" s="253"/>
      <c r="BL60" s="253"/>
      <c r="BM60" s="253"/>
      <c r="BN60" s="253"/>
      <c r="BO60" s="266"/>
      <c r="BP60" s="266"/>
      <c r="BQ60" s="263">
        <v>54</v>
      </c>
      <c r="BR60" s="264"/>
      <c r="BS60" s="815"/>
      <c r="BT60" s="816"/>
      <c r="BU60" s="816"/>
      <c r="BV60" s="816"/>
      <c r="BW60" s="816"/>
      <c r="BX60" s="816"/>
      <c r="BY60" s="816"/>
      <c r="BZ60" s="816"/>
      <c r="CA60" s="816"/>
      <c r="CB60" s="816"/>
      <c r="CC60" s="816"/>
      <c r="CD60" s="816"/>
      <c r="CE60" s="816"/>
      <c r="CF60" s="816"/>
      <c r="CG60" s="817"/>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831"/>
      <c r="DW60" s="832"/>
      <c r="DX60" s="832"/>
      <c r="DY60" s="832"/>
      <c r="DZ60" s="833"/>
      <c r="EA60" s="247"/>
    </row>
    <row r="61" spans="1:131" s="248" customFormat="1" ht="26.25" customHeight="1" thickBot="1" x14ac:dyDescent="0.25">
      <c r="A61" s="262">
        <v>34</v>
      </c>
      <c r="B61" s="802"/>
      <c r="C61" s="803"/>
      <c r="D61" s="803"/>
      <c r="E61" s="803"/>
      <c r="F61" s="803"/>
      <c r="G61" s="803"/>
      <c r="H61" s="803"/>
      <c r="I61" s="803"/>
      <c r="J61" s="803"/>
      <c r="K61" s="803"/>
      <c r="L61" s="803"/>
      <c r="M61" s="803"/>
      <c r="N61" s="803"/>
      <c r="O61" s="803"/>
      <c r="P61" s="804"/>
      <c r="Q61" s="880"/>
      <c r="R61" s="881"/>
      <c r="S61" s="881"/>
      <c r="T61" s="881"/>
      <c r="U61" s="881"/>
      <c r="V61" s="881"/>
      <c r="W61" s="881"/>
      <c r="X61" s="881"/>
      <c r="Y61" s="881"/>
      <c r="Z61" s="881"/>
      <c r="AA61" s="881"/>
      <c r="AB61" s="881"/>
      <c r="AC61" s="881"/>
      <c r="AD61" s="881"/>
      <c r="AE61" s="882"/>
      <c r="AF61" s="808"/>
      <c r="AG61" s="809"/>
      <c r="AH61" s="809"/>
      <c r="AI61" s="809"/>
      <c r="AJ61" s="810"/>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3"/>
      <c r="BK61" s="253"/>
      <c r="BL61" s="253"/>
      <c r="BM61" s="253"/>
      <c r="BN61" s="253"/>
      <c r="BO61" s="266"/>
      <c r="BP61" s="266"/>
      <c r="BQ61" s="263">
        <v>55</v>
      </c>
      <c r="BR61" s="264"/>
      <c r="BS61" s="815"/>
      <c r="BT61" s="816"/>
      <c r="BU61" s="816"/>
      <c r="BV61" s="816"/>
      <c r="BW61" s="816"/>
      <c r="BX61" s="816"/>
      <c r="BY61" s="816"/>
      <c r="BZ61" s="816"/>
      <c r="CA61" s="816"/>
      <c r="CB61" s="816"/>
      <c r="CC61" s="816"/>
      <c r="CD61" s="816"/>
      <c r="CE61" s="816"/>
      <c r="CF61" s="816"/>
      <c r="CG61" s="817"/>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831"/>
      <c r="DW61" s="832"/>
      <c r="DX61" s="832"/>
      <c r="DY61" s="832"/>
      <c r="DZ61" s="833"/>
      <c r="EA61" s="247"/>
    </row>
    <row r="62" spans="1:131" s="248" customFormat="1" ht="26.25" customHeight="1" x14ac:dyDescent="0.2">
      <c r="A62" s="262">
        <v>35</v>
      </c>
      <c r="B62" s="802"/>
      <c r="C62" s="803"/>
      <c r="D62" s="803"/>
      <c r="E62" s="803"/>
      <c r="F62" s="803"/>
      <c r="G62" s="803"/>
      <c r="H62" s="803"/>
      <c r="I62" s="803"/>
      <c r="J62" s="803"/>
      <c r="K62" s="803"/>
      <c r="L62" s="803"/>
      <c r="M62" s="803"/>
      <c r="N62" s="803"/>
      <c r="O62" s="803"/>
      <c r="P62" s="804"/>
      <c r="Q62" s="880"/>
      <c r="R62" s="881"/>
      <c r="S62" s="881"/>
      <c r="T62" s="881"/>
      <c r="U62" s="881"/>
      <c r="V62" s="881"/>
      <c r="W62" s="881"/>
      <c r="X62" s="881"/>
      <c r="Y62" s="881"/>
      <c r="Z62" s="881"/>
      <c r="AA62" s="881"/>
      <c r="AB62" s="881"/>
      <c r="AC62" s="881"/>
      <c r="AD62" s="881"/>
      <c r="AE62" s="882"/>
      <c r="AF62" s="808"/>
      <c r="AG62" s="809"/>
      <c r="AH62" s="809"/>
      <c r="AI62" s="809"/>
      <c r="AJ62" s="810"/>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407</v>
      </c>
      <c r="BK62" s="853"/>
      <c r="BL62" s="853"/>
      <c r="BM62" s="853"/>
      <c r="BN62" s="854"/>
      <c r="BO62" s="266"/>
      <c r="BP62" s="266"/>
      <c r="BQ62" s="263">
        <v>56</v>
      </c>
      <c r="BR62" s="264"/>
      <c r="BS62" s="815"/>
      <c r="BT62" s="816"/>
      <c r="BU62" s="816"/>
      <c r="BV62" s="816"/>
      <c r="BW62" s="816"/>
      <c r="BX62" s="816"/>
      <c r="BY62" s="816"/>
      <c r="BZ62" s="816"/>
      <c r="CA62" s="816"/>
      <c r="CB62" s="816"/>
      <c r="CC62" s="816"/>
      <c r="CD62" s="816"/>
      <c r="CE62" s="816"/>
      <c r="CF62" s="816"/>
      <c r="CG62" s="817"/>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831"/>
      <c r="DW62" s="832"/>
      <c r="DX62" s="832"/>
      <c r="DY62" s="832"/>
      <c r="DZ62" s="833"/>
      <c r="EA62" s="247"/>
    </row>
    <row r="63" spans="1:131" s="248" customFormat="1" ht="26.25" customHeight="1" thickBot="1" x14ac:dyDescent="0.25">
      <c r="A63" s="265" t="s">
        <v>390</v>
      </c>
      <c r="B63" s="837" t="s">
        <v>408</v>
      </c>
      <c r="C63" s="838"/>
      <c r="D63" s="838"/>
      <c r="E63" s="838"/>
      <c r="F63" s="838"/>
      <c r="G63" s="838"/>
      <c r="H63" s="838"/>
      <c r="I63" s="838"/>
      <c r="J63" s="838"/>
      <c r="K63" s="838"/>
      <c r="L63" s="838"/>
      <c r="M63" s="838"/>
      <c r="N63" s="838"/>
      <c r="O63" s="838"/>
      <c r="P63" s="839"/>
      <c r="Q63" s="885"/>
      <c r="R63" s="886"/>
      <c r="S63" s="886"/>
      <c r="T63" s="886"/>
      <c r="U63" s="886"/>
      <c r="V63" s="886"/>
      <c r="W63" s="886"/>
      <c r="X63" s="886"/>
      <c r="Y63" s="886"/>
      <c r="Z63" s="886"/>
      <c r="AA63" s="886"/>
      <c r="AB63" s="886"/>
      <c r="AC63" s="886"/>
      <c r="AD63" s="886"/>
      <c r="AE63" s="887"/>
      <c r="AF63" s="888">
        <v>10</v>
      </c>
      <c r="AG63" s="889"/>
      <c r="AH63" s="889"/>
      <c r="AI63" s="889"/>
      <c r="AJ63" s="890"/>
      <c r="AK63" s="891"/>
      <c r="AL63" s="886"/>
      <c r="AM63" s="886"/>
      <c r="AN63" s="886"/>
      <c r="AO63" s="886"/>
      <c r="AP63" s="889"/>
      <c r="AQ63" s="889"/>
      <c r="AR63" s="889"/>
      <c r="AS63" s="889"/>
      <c r="AT63" s="889"/>
      <c r="AU63" s="889"/>
      <c r="AV63" s="889"/>
      <c r="AW63" s="889"/>
      <c r="AX63" s="889"/>
      <c r="AY63" s="889"/>
      <c r="AZ63" s="893"/>
      <c r="BA63" s="893"/>
      <c r="BB63" s="893"/>
      <c r="BC63" s="893"/>
      <c r="BD63" s="893"/>
      <c r="BE63" s="894"/>
      <c r="BF63" s="894"/>
      <c r="BG63" s="894"/>
      <c r="BH63" s="894"/>
      <c r="BI63" s="895"/>
      <c r="BJ63" s="896" t="s">
        <v>409</v>
      </c>
      <c r="BK63" s="897"/>
      <c r="BL63" s="897"/>
      <c r="BM63" s="897"/>
      <c r="BN63" s="898"/>
      <c r="BO63" s="266"/>
      <c r="BP63" s="266"/>
      <c r="BQ63" s="263">
        <v>57</v>
      </c>
      <c r="BR63" s="264"/>
      <c r="BS63" s="815"/>
      <c r="BT63" s="816"/>
      <c r="BU63" s="816"/>
      <c r="BV63" s="816"/>
      <c r="BW63" s="816"/>
      <c r="BX63" s="816"/>
      <c r="BY63" s="816"/>
      <c r="BZ63" s="816"/>
      <c r="CA63" s="816"/>
      <c r="CB63" s="816"/>
      <c r="CC63" s="816"/>
      <c r="CD63" s="816"/>
      <c r="CE63" s="816"/>
      <c r="CF63" s="816"/>
      <c r="CG63" s="817"/>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831"/>
      <c r="DW63" s="832"/>
      <c r="DX63" s="832"/>
      <c r="DY63" s="832"/>
      <c r="DZ63" s="833"/>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5"/>
      <c r="BT64" s="816"/>
      <c r="BU64" s="816"/>
      <c r="BV64" s="816"/>
      <c r="BW64" s="816"/>
      <c r="BX64" s="816"/>
      <c r="BY64" s="816"/>
      <c r="BZ64" s="816"/>
      <c r="CA64" s="816"/>
      <c r="CB64" s="816"/>
      <c r="CC64" s="816"/>
      <c r="CD64" s="816"/>
      <c r="CE64" s="816"/>
      <c r="CF64" s="816"/>
      <c r="CG64" s="817"/>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831"/>
      <c r="DW64" s="832"/>
      <c r="DX64" s="832"/>
      <c r="DY64" s="832"/>
      <c r="DZ64" s="833"/>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5"/>
      <c r="BT65" s="816"/>
      <c r="BU65" s="816"/>
      <c r="BV65" s="816"/>
      <c r="BW65" s="816"/>
      <c r="BX65" s="816"/>
      <c r="BY65" s="816"/>
      <c r="BZ65" s="816"/>
      <c r="CA65" s="816"/>
      <c r="CB65" s="816"/>
      <c r="CC65" s="816"/>
      <c r="CD65" s="816"/>
      <c r="CE65" s="816"/>
      <c r="CF65" s="816"/>
      <c r="CG65" s="817"/>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831"/>
      <c r="DW65" s="832"/>
      <c r="DX65" s="832"/>
      <c r="DY65" s="832"/>
      <c r="DZ65" s="833"/>
      <c r="EA65" s="247"/>
    </row>
    <row r="66" spans="1:131" s="248" customFormat="1" ht="26.25" customHeight="1" x14ac:dyDescent="0.2">
      <c r="A66" s="787" t="s">
        <v>411</v>
      </c>
      <c r="B66" s="788"/>
      <c r="C66" s="788"/>
      <c r="D66" s="788"/>
      <c r="E66" s="788"/>
      <c r="F66" s="788"/>
      <c r="G66" s="788"/>
      <c r="H66" s="788"/>
      <c r="I66" s="788"/>
      <c r="J66" s="788"/>
      <c r="K66" s="788"/>
      <c r="L66" s="788"/>
      <c r="M66" s="788"/>
      <c r="N66" s="788"/>
      <c r="O66" s="788"/>
      <c r="P66" s="789"/>
      <c r="Q66" s="764" t="s">
        <v>412</v>
      </c>
      <c r="R66" s="765"/>
      <c r="S66" s="765"/>
      <c r="T66" s="765"/>
      <c r="U66" s="766"/>
      <c r="V66" s="764" t="s">
        <v>413</v>
      </c>
      <c r="W66" s="765"/>
      <c r="X66" s="765"/>
      <c r="Y66" s="765"/>
      <c r="Z66" s="766"/>
      <c r="AA66" s="764" t="s">
        <v>414</v>
      </c>
      <c r="AB66" s="765"/>
      <c r="AC66" s="765"/>
      <c r="AD66" s="765"/>
      <c r="AE66" s="766"/>
      <c r="AF66" s="899" t="s">
        <v>398</v>
      </c>
      <c r="AG66" s="860"/>
      <c r="AH66" s="860"/>
      <c r="AI66" s="860"/>
      <c r="AJ66" s="900"/>
      <c r="AK66" s="764" t="s">
        <v>415</v>
      </c>
      <c r="AL66" s="788"/>
      <c r="AM66" s="788"/>
      <c r="AN66" s="788"/>
      <c r="AO66" s="789"/>
      <c r="AP66" s="764" t="s">
        <v>400</v>
      </c>
      <c r="AQ66" s="765"/>
      <c r="AR66" s="765"/>
      <c r="AS66" s="765"/>
      <c r="AT66" s="766"/>
      <c r="AU66" s="764" t="s">
        <v>416</v>
      </c>
      <c r="AV66" s="765"/>
      <c r="AW66" s="765"/>
      <c r="AX66" s="765"/>
      <c r="AY66" s="766"/>
      <c r="AZ66" s="764" t="s">
        <v>378</v>
      </c>
      <c r="BA66" s="765"/>
      <c r="BB66" s="765"/>
      <c r="BC66" s="765"/>
      <c r="BD66" s="776"/>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5">
      <c r="A67" s="790"/>
      <c r="B67" s="791"/>
      <c r="C67" s="791"/>
      <c r="D67" s="791"/>
      <c r="E67" s="791"/>
      <c r="F67" s="791"/>
      <c r="G67" s="791"/>
      <c r="H67" s="791"/>
      <c r="I67" s="791"/>
      <c r="J67" s="791"/>
      <c r="K67" s="791"/>
      <c r="L67" s="791"/>
      <c r="M67" s="791"/>
      <c r="N67" s="791"/>
      <c r="O67" s="791"/>
      <c r="P67" s="792"/>
      <c r="Q67" s="767"/>
      <c r="R67" s="768"/>
      <c r="S67" s="768"/>
      <c r="T67" s="768"/>
      <c r="U67" s="769"/>
      <c r="V67" s="767"/>
      <c r="W67" s="768"/>
      <c r="X67" s="768"/>
      <c r="Y67" s="768"/>
      <c r="Z67" s="769"/>
      <c r="AA67" s="767"/>
      <c r="AB67" s="768"/>
      <c r="AC67" s="768"/>
      <c r="AD67" s="768"/>
      <c r="AE67" s="769"/>
      <c r="AF67" s="901"/>
      <c r="AG67" s="863"/>
      <c r="AH67" s="863"/>
      <c r="AI67" s="863"/>
      <c r="AJ67" s="902"/>
      <c r="AK67" s="903"/>
      <c r="AL67" s="791"/>
      <c r="AM67" s="791"/>
      <c r="AN67" s="791"/>
      <c r="AO67" s="792"/>
      <c r="AP67" s="767"/>
      <c r="AQ67" s="768"/>
      <c r="AR67" s="768"/>
      <c r="AS67" s="768"/>
      <c r="AT67" s="769"/>
      <c r="AU67" s="767"/>
      <c r="AV67" s="768"/>
      <c r="AW67" s="768"/>
      <c r="AX67" s="768"/>
      <c r="AY67" s="769"/>
      <c r="AZ67" s="767"/>
      <c r="BA67" s="768"/>
      <c r="BB67" s="768"/>
      <c r="BC67" s="768"/>
      <c r="BD67" s="777"/>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2">
      <c r="A68" s="259">
        <v>1</v>
      </c>
      <c r="B68" s="916" t="s">
        <v>578</v>
      </c>
      <c r="C68" s="917"/>
      <c r="D68" s="917"/>
      <c r="E68" s="917"/>
      <c r="F68" s="917"/>
      <c r="G68" s="917"/>
      <c r="H68" s="917"/>
      <c r="I68" s="917"/>
      <c r="J68" s="917"/>
      <c r="K68" s="917"/>
      <c r="L68" s="917"/>
      <c r="M68" s="917"/>
      <c r="N68" s="917"/>
      <c r="O68" s="917"/>
      <c r="P68" s="918"/>
      <c r="Q68" s="919">
        <v>708</v>
      </c>
      <c r="R68" s="913"/>
      <c r="S68" s="913"/>
      <c r="T68" s="913"/>
      <c r="U68" s="913"/>
      <c r="V68" s="913">
        <v>701</v>
      </c>
      <c r="W68" s="913"/>
      <c r="X68" s="913"/>
      <c r="Y68" s="913"/>
      <c r="Z68" s="913"/>
      <c r="AA68" s="913">
        <f>Q68-V68</f>
        <v>7</v>
      </c>
      <c r="AB68" s="913"/>
      <c r="AC68" s="913"/>
      <c r="AD68" s="913"/>
      <c r="AE68" s="913"/>
      <c r="AF68" s="913">
        <v>7</v>
      </c>
      <c r="AG68" s="913"/>
      <c r="AH68" s="913"/>
      <c r="AI68" s="913"/>
      <c r="AJ68" s="913"/>
      <c r="AK68" s="913">
        <v>0.2</v>
      </c>
      <c r="AL68" s="913"/>
      <c r="AM68" s="913"/>
      <c r="AN68" s="913"/>
      <c r="AO68" s="913"/>
      <c r="AP68" s="913"/>
      <c r="AQ68" s="913"/>
      <c r="AR68" s="913"/>
      <c r="AS68" s="913"/>
      <c r="AT68" s="913"/>
      <c r="AU68" s="913"/>
      <c r="AV68" s="913"/>
      <c r="AW68" s="913"/>
      <c r="AX68" s="913"/>
      <c r="AY68" s="913"/>
      <c r="AZ68" s="914"/>
      <c r="BA68" s="914"/>
      <c r="BB68" s="914"/>
      <c r="BC68" s="914"/>
      <c r="BD68" s="915"/>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2">
      <c r="A69" s="262">
        <v>2</v>
      </c>
      <c r="B69" s="920" t="s">
        <v>579</v>
      </c>
      <c r="C69" s="921"/>
      <c r="D69" s="921"/>
      <c r="E69" s="921"/>
      <c r="F69" s="921"/>
      <c r="G69" s="921"/>
      <c r="H69" s="921"/>
      <c r="I69" s="921"/>
      <c r="J69" s="921"/>
      <c r="K69" s="921"/>
      <c r="L69" s="921"/>
      <c r="M69" s="921"/>
      <c r="N69" s="921"/>
      <c r="O69" s="921"/>
      <c r="P69" s="922"/>
      <c r="Q69" s="923">
        <v>3518</v>
      </c>
      <c r="R69" s="878"/>
      <c r="S69" s="878"/>
      <c r="T69" s="878"/>
      <c r="U69" s="878"/>
      <c r="V69" s="878">
        <v>3507</v>
      </c>
      <c r="W69" s="878"/>
      <c r="X69" s="878"/>
      <c r="Y69" s="878"/>
      <c r="Z69" s="878"/>
      <c r="AA69" s="878">
        <v>11</v>
      </c>
      <c r="AB69" s="878"/>
      <c r="AC69" s="878"/>
      <c r="AD69" s="878"/>
      <c r="AE69" s="878"/>
      <c r="AF69" s="878">
        <v>11</v>
      </c>
      <c r="AG69" s="878"/>
      <c r="AH69" s="878"/>
      <c r="AI69" s="878"/>
      <c r="AJ69" s="878"/>
      <c r="AK69" s="878">
        <v>25</v>
      </c>
      <c r="AL69" s="878"/>
      <c r="AM69" s="878"/>
      <c r="AN69" s="878"/>
      <c r="AO69" s="878"/>
      <c r="AP69" s="878"/>
      <c r="AQ69" s="878"/>
      <c r="AR69" s="878"/>
      <c r="AS69" s="878"/>
      <c r="AT69" s="878"/>
      <c r="AU69" s="878"/>
      <c r="AV69" s="878"/>
      <c r="AW69" s="878"/>
      <c r="AX69" s="878"/>
      <c r="AY69" s="878"/>
      <c r="AZ69" s="924"/>
      <c r="BA69" s="924"/>
      <c r="BB69" s="924"/>
      <c r="BC69" s="924"/>
      <c r="BD69" s="925"/>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2">
      <c r="A70" s="262">
        <v>3</v>
      </c>
      <c r="B70" s="920" t="s">
        <v>580</v>
      </c>
      <c r="C70" s="921"/>
      <c r="D70" s="921"/>
      <c r="E70" s="921"/>
      <c r="F70" s="921"/>
      <c r="G70" s="921"/>
      <c r="H70" s="921"/>
      <c r="I70" s="921"/>
      <c r="J70" s="921"/>
      <c r="K70" s="921"/>
      <c r="L70" s="921"/>
      <c r="M70" s="921"/>
      <c r="N70" s="921"/>
      <c r="O70" s="921"/>
      <c r="P70" s="922"/>
      <c r="Q70" s="923">
        <v>157</v>
      </c>
      <c r="R70" s="878"/>
      <c r="S70" s="878"/>
      <c r="T70" s="878"/>
      <c r="U70" s="878"/>
      <c r="V70" s="878">
        <v>149</v>
      </c>
      <c r="W70" s="878"/>
      <c r="X70" s="878"/>
      <c r="Y70" s="878"/>
      <c r="Z70" s="878"/>
      <c r="AA70" s="878">
        <v>8</v>
      </c>
      <c r="AB70" s="878"/>
      <c r="AC70" s="878"/>
      <c r="AD70" s="878"/>
      <c r="AE70" s="878"/>
      <c r="AF70" s="878">
        <v>8</v>
      </c>
      <c r="AG70" s="878"/>
      <c r="AH70" s="878"/>
      <c r="AI70" s="878"/>
      <c r="AJ70" s="878"/>
      <c r="AK70" s="878">
        <v>37</v>
      </c>
      <c r="AL70" s="878"/>
      <c r="AM70" s="878"/>
      <c r="AN70" s="878"/>
      <c r="AO70" s="878"/>
      <c r="AP70" s="878"/>
      <c r="AQ70" s="878"/>
      <c r="AR70" s="878"/>
      <c r="AS70" s="878"/>
      <c r="AT70" s="878"/>
      <c r="AU70" s="878"/>
      <c r="AV70" s="878"/>
      <c r="AW70" s="878"/>
      <c r="AX70" s="878"/>
      <c r="AY70" s="878"/>
      <c r="AZ70" s="924"/>
      <c r="BA70" s="924"/>
      <c r="BB70" s="924"/>
      <c r="BC70" s="924"/>
      <c r="BD70" s="925"/>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2">
      <c r="A71" s="262">
        <v>4</v>
      </c>
      <c r="B71" s="920" t="s">
        <v>581</v>
      </c>
      <c r="C71" s="921"/>
      <c r="D71" s="921"/>
      <c r="E71" s="921"/>
      <c r="F71" s="921"/>
      <c r="G71" s="921"/>
      <c r="H71" s="921"/>
      <c r="I71" s="921"/>
      <c r="J71" s="921"/>
      <c r="K71" s="921"/>
      <c r="L71" s="921"/>
      <c r="M71" s="921"/>
      <c r="N71" s="921"/>
      <c r="O71" s="921"/>
      <c r="P71" s="922"/>
      <c r="Q71" s="923">
        <v>7416</v>
      </c>
      <c r="R71" s="878"/>
      <c r="S71" s="878"/>
      <c r="T71" s="878"/>
      <c r="U71" s="878"/>
      <c r="V71" s="878">
        <v>7035</v>
      </c>
      <c r="W71" s="878"/>
      <c r="X71" s="878"/>
      <c r="Y71" s="878"/>
      <c r="Z71" s="878"/>
      <c r="AA71" s="878">
        <v>381</v>
      </c>
      <c r="AB71" s="878"/>
      <c r="AC71" s="878"/>
      <c r="AD71" s="878"/>
      <c r="AE71" s="878"/>
      <c r="AF71" s="878">
        <v>381</v>
      </c>
      <c r="AG71" s="878"/>
      <c r="AH71" s="878"/>
      <c r="AI71" s="878"/>
      <c r="AJ71" s="878"/>
      <c r="AK71" s="878">
        <v>0</v>
      </c>
      <c r="AL71" s="878"/>
      <c r="AM71" s="878"/>
      <c r="AN71" s="878"/>
      <c r="AO71" s="878"/>
      <c r="AP71" s="878"/>
      <c r="AQ71" s="878"/>
      <c r="AR71" s="878"/>
      <c r="AS71" s="878"/>
      <c r="AT71" s="878"/>
      <c r="AU71" s="878"/>
      <c r="AV71" s="878"/>
      <c r="AW71" s="878"/>
      <c r="AX71" s="878"/>
      <c r="AY71" s="878"/>
      <c r="AZ71" s="924"/>
      <c r="BA71" s="924"/>
      <c r="BB71" s="924"/>
      <c r="BC71" s="924"/>
      <c r="BD71" s="925"/>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2">
      <c r="A72" s="262">
        <v>5</v>
      </c>
      <c r="B72" s="920" t="s">
        <v>582</v>
      </c>
      <c r="C72" s="921"/>
      <c r="D72" s="921"/>
      <c r="E72" s="921"/>
      <c r="F72" s="921"/>
      <c r="G72" s="921"/>
      <c r="H72" s="921"/>
      <c r="I72" s="921"/>
      <c r="J72" s="921"/>
      <c r="K72" s="921"/>
      <c r="L72" s="921"/>
      <c r="M72" s="921"/>
      <c r="N72" s="921"/>
      <c r="O72" s="921"/>
      <c r="P72" s="922"/>
      <c r="Q72" s="923">
        <v>1585</v>
      </c>
      <c r="R72" s="878"/>
      <c r="S72" s="878"/>
      <c r="T72" s="878"/>
      <c r="U72" s="878"/>
      <c r="V72" s="878">
        <v>1538</v>
      </c>
      <c r="W72" s="878"/>
      <c r="X72" s="878"/>
      <c r="Y72" s="878"/>
      <c r="Z72" s="878"/>
      <c r="AA72" s="878">
        <v>47</v>
      </c>
      <c r="AB72" s="878"/>
      <c r="AC72" s="878"/>
      <c r="AD72" s="878"/>
      <c r="AE72" s="878"/>
      <c r="AF72" s="878">
        <v>47</v>
      </c>
      <c r="AG72" s="878"/>
      <c r="AH72" s="878"/>
      <c r="AI72" s="878"/>
      <c r="AJ72" s="878"/>
      <c r="AK72" s="878">
        <v>32</v>
      </c>
      <c r="AL72" s="878"/>
      <c r="AM72" s="878"/>
      <c r="AN72" s="878"/>
      <c r="AO72" s="878"/>
      <c r="AP72" s="878">
        <v>0</v>
      </c>
      <c r="AQ72" s="878"/>
      <c r="AR72" s="878"/>
      <c r="AS72" s="878"/>
      <c r="AT72" s="878"/>
      <c r="AU72" s="878">
        <v>0</v>
      </c>
      <c r="AV72" s="878"/>
      <c r="AW72" s="878"/>
      <c r="AX72" s="878"/>
      <c r="AY72" s="878"/>
      <c r="AZ72" s="924"/>
      <c r="BA72" s="924"/>
      <c r="BB72" s="924"/>
      <c r="BC72" s="924"/>
      <c r="BD72" s="925"/>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2">
      <c r="A73" s="262">
        <v>6</v>
      </c>
      <c r="B73" s="920" t="s">
        <v>583</v>
      </c>
      <c r="C73" s="921"/>
      <c r="D73" s="921"/>
      <c r="E73" s="921"/>
      <c r="F73" s="921"/>
      <c r="G73" s="921"/>
      <c r="H73" s="921"/>
      <c r="I73" s="921"/>
      <c r="J73" s="921"/>
      <c r="K73" s="921"/>
      <c r="L73" s="921"/>
      <c r="M73" s="921"/>
      <c r="N73" s="921"/>
      <c r="O73" s="921"/>
      <c r="P73" s="922"/>
      <c r="Q73" s="923">
        <v>35599</v>
      </c>
      <c r="R73" s="878"/>
      <c r="S73" s="878"/>
      <c r="T73" s="878"/>
      <c r="U73" s="878"/>
      <c r="V73" s="878">
        <v>34739</v>
      </c>
      <c r="W73" s="878"/>
      <c r="X73" s="878"/>
      <c r="Y73" s="878"/>
      <c r="Z73" s="878"/>
      <c r="AA73" s="878">
        <v>860</v>
      </c>
      <c r="AB73" s="878"/>
      <c r="AC73" s="878"/>
      <c r="AD73" s="878"/>
      <c r="AE73" s="878"/>
      <c r="AF73" s="878">
        <v>860</v>
      </c>
      <c r="AG73" s="878"/>
      <c r="AH73" s="878"/>
      <c r="AI73" s="878"/>
      <c r="AJ73" s="878"/>
      <c r="AK73" s="878">
        <v>5703</v>
      </c>
      <c r="AL73" s="878"/>
      <c r="AM73" s="878"/>
      <c r="AN73" s="878"/>
      <c r="AO73" s="878"/>
      <c r="AP73" s="878">
        <v>0</v>
      </c>
      <c r="AQ73" s="878"/>
      <c r="AR73" s="878"/>
      <c r="AS73" s="878"/>
      <c r="AT73" s="878"/>
      <c r="AU73" s="878">
        <v>0</v>
      </c>
      <c r="AV73" s="878"/>
      <c r="AW73" s="878"/>
      <c r="AX73" s="878"/>
      <c r="AY73" s="878"/>
      <c r="AZ73" s="924"/>
      <c r="BA73" s="924"/>
      <c r="BB73" s="924"/>
      <c r="BC73" s="924"/>
      <c r="BD73" s="925"/>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2">
      <c r="A74" s="262">
        <v>7</v>
      </c>
      <c r="B74" s="920" t="s">
        <v>584</v>
      </c>
      <c r="C74" s="921"/>
      <c r="D74" s="921"/>
      <c r="E74" s="921"/>
      <c r="F74" s="921"/>
      <c r="G74" s="921"/>
      <c r="H74" s="921"/>
      <c r="I74" s="921"/>
      <c r="J74" s="921"/>
      <c r="K74" s="921"/>
      <c r="L74" s="921"/>
      <c r="M74" s="921"/>
      <c r="N74" s="921"/>
      <c r="O74" s="921"/>
      <c r="P74" s="922"/>
      <c r="Q74" s="923">
        <v>311</v>
      </c>
      <c r="R74" s="878"/>
      <c r="S74" s="878"/>
      <c r="T74" s="878"/>
      <c r="U74" s="878"/>
      <c r="V74" s="878">
        <v>270</v>
      </c>
      <c r="W74" s="878"/>
      <c r="X74" s="878"/>
      <c r="Y74" s="878"/>
      <c r="Z74" s="878"/>
      <c r="AA74" s="878">
        <v>40</v>
      </c>
      <c r="AB74" s="878"/>
      <c r="AC74" s="878"/>
      <c r="AD74" s="878"/>
      <c r="AE74" s="878"/>
      <c r="AF74" s="878">
        <v>40</v>
      </c>
      <c r="AG74" s="878"/>
      <c r="AH74" s="878"/>
      <c r="AI74" s="878"/>
      <c r="AJ74" s="878"/>
      <c r="AK74" s="878">
        <v>0</v>
      </c>
      <c r="AL74" s="878"/>
      <c r="AM74" s="878"/>
      <c r="AN74" s="878"/>
      <c r="AO74" s="878"/>
      <c r="AP74" s="878"/>
      <c r="AQ74" s="878"/>
      <c r="AR74" s="878"/>
      <c r="AS74" s="878"/>
      <c r="AT74" s="878"/>
      <c r="AU74" s="878"/>
      <c r="AV74" s="878"/>
      <c r="AW74" s="878"/>
      <c r="AX74" s="878"/>
      <c r="AY74" s="878"/>
      <c r="AZ74" s="924"/>
      <c r="BA74" s="924"/>
      <c r="BB74" s="924"/>
      <c r="BC74" s="924"/>
      <c r="BD74" s="925"/>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2">
      <c r="A75" s="262">
        <v>8</v>
      </c>
      <c r="B75" s="920" t="s">
        <v>585</v>
      </c>
      <c r="C75" s="921"/>
      <c r="D75" s="921"/>
      <c r="E75" s="921"/>
      <c r="F75" s="921"/>
      <c r="G75" s="921"/>
      <c r="H75" s="921"/>
      <c r="I75" s="921"/>
      <c r="J75" s="921"/>
      <c r="K75" s="921"/>
      <c r="L75" s="921"/>
      <c r="M75" s="921"/>
      <c r="N75" s="921"/>
      <c r="O75" s="921"/>
      <c r="P75" s="922"/>
      <c r="Q75" s="926">
        <v>147774</v>
      </c>
      <c r="R75" s="927"/>
      <c r="S75" s="927"/>
      <c r="T75" s="927"/>
      <c r="U75" s="877"/>
      <c r="V75" s="928">
        <v>139655</v>
      </c>
      <c r="W75" s="927"/>
      <c r="X75" s="927"/>
      <c r="Y75" s="927"/>
      <c r="Z75" s="877"/>
      <c r="AA75" s="928">
        <v>8118</v>
      </c>
      <c r="AB75" s="927"/>
      <c r="AC75" s="927"/>
      <c r="AD75" s="927"/>
      <c r="AE75" s="877"/>
      <c r="AF75" s="928">
        <v>8118</v>
      </c>
      <c r="AG75" s="927"/>
      <c r="AH75" s="927"/>
      <c r="AI75" s="927"/>
      <c r="AJ75" s="877"/>
      <c r="AK75" s="928">
        <v>1654</v>
      </c>
      <c r="AL75" s="927"/>
      <c r="AM75" s="927"/>
      <c r="AN75" s="927"/>
      <c r="AO75" s="877"/>
      <c r="AP75" s="928"/>
      <c r="AQ75" s="927"/>
      <c r="AR75" s="927"/>
      <c r="AS75" s="927"/>
      <c r="AT75" s="877"/>
      <c r="AU75" s="928"/>
      <c r="AV75" s="927"/>
      <c r="AW75" s="927"/>
      <c r="AX75" s="927"/>
      <c r="AY75" s="877"/>
      <c r="AZ75" s="924"/>
      <c r="BA75" s="924"/>
      <c r="BB75" s="924"/>
      <c r="BC75" s="924"/>
      <c r="BD75" s="925"/>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2">
      <c r="A76" s="262">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2">
      <c r="A77" s="262">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2">
      <c r="A78" s="262">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2">
      <c r="A79" s="262">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2">
      <c r="A80" s="262">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2">
      <c r="A81" s="262">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2">
      <c r="A82" s="262">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2">
      <c r="A83" s="262">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2">
      <c r="A84" s="262">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2">
      <c r="A85" s="262">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2">
      <c r="A86" s="262">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2">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5">
      <c r="A88" s="265" t="s">
        <v>390</v>
      </c>
      <c r="B88" s="837" t="s">
        <v>417</v>
      </c>
      <c r="C88" s="838"/>
      <c r="D88" s="838"/>
      <c r="E88" s="838"/>
      <c r="F88" s="838"/>
      <c r="G88" s="838"/>
      <c r="H88" s="838"/>
      <c r="I88" s="838"/>
      <c r="J88" s="838"/>
      <c r="K88" s="838"/>
      <c r="L88" s="838"/>
      <c r="M88" s="838"/>
      <c r="N88" s="838"/>
      <c r="O88" s="838"/>
      <c r="P88" s="839"/>
      <c r="Q88" s="885"/>
      <c r="R88" s="886"/>
      <c r="S88" s="886"/>
      <c r="T88" s="886"/>
      <c r="U88" s="886"/>
      <c r="V88" s="886"/>
      <c r="W88" s="886"/>
      <c r="X88" s="886"/>
      <c r="Y88" s="886"/>
      <c r="Z88" s="886"/>
      <c r="AA88" s="886"/>
      <c r="AB88" s="886"/>
      <c r="AC88" s="886"/>
      <c r="AD88" s="886"/>
      <c r="AE88" s="886"/>
      <c r="AF88" s="889"/>
      <c r="AG88" s="889"/>
      <c r="AH88" s="889"/>
      <c r="AI88" s="889"/>
      <c r="AJ88" s="889"/>
      <c r="AK88" s="886"/>
      <c r="AL88" s="886"/>
      <c r="AM88" s="886"/>
      <c r="AN88" s="886"/>
      <c r="AO88" s="886"/>
      <c r="AP88" s="889"/>
      <c r="AQ88" s="889"/>
      <c r="AR88" s="889"/>
      <c r="AS88" s="889"/>
      <c r="AT88" s="889"/>
      <c r="AU88" s="889"/>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7" t="s">
        <v>418</v>
      </c>
      <c r="BS102" s="838"/>
      <c r="BT102" s="838"/>
      <c r="BU102" s="838"/>
      <c r="BV102" s="838"/>
      <c r="BW102" s="838"/>
      <c r="BX102" s="838"/>
      <c r="BY102" s="838"/>
      <c r="BZ102" s="838"/>
      <c r="CA102" s="838"/>
      <c r="CB102" s="838"/>
      <c r="CC102" s="838"/>
      <c r="CD102" s="838"/>
      <c r="CE102" s="838"/>
      <c r="CF102" s="838"/>
      <c r="CG102" s="839"/>
      <c r="CH102" s="936"/>
      <c r="CI102" s="937"/>
      <c r="CJ102" s="937"/>
      <c r="CK102" s="937"/>
      <c r="CL102" s="938"/>
      <c r="CM102" s="936"/>
      <c r="CN102" s="937"/>
      <c r="CO102" s="937"/>
      <c r="CP102" s="937"/>
      <c r="CQ102" s="938"/>
      <c r="CR102" s="939"/>
      <c r="CS102" s="897"/>
      <c r="CT102" s="897"/>
      <c r="CU102" s="897"/>
      <c r="CV102" s="940"/>
      <c r="CW102" s="939"/>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419</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420</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8" t="s">
        <v>423</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424</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2">
      <c r="A109" s="961" t="s">
        <v>425</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426</v>
      </c>
      <c r="AB109" s="942"/>
      <c r="AC109" s="942"/>
      <c r="AD109" s="942"/>
      <c r="AE109" s="943"/>
      <c r="AF109" s="941" t="s">
        <v>427</v>
      </c>
      <c r="AG109" s="942"/>
      <c r="AH109" s="942"/>
      <c r="AI109" s="942"/>
      <c r="AJ109" s="943"/>
      <c r="AK109" s="941" t="s">
        <v>306</v>
      </c>
      <c r="AL109" s="942"/>
      <c r="AM109" s="942"/>
      <c r="AN109" s="942"/>
      <c r="AO109" s="943"/>
      <c r="AP109" s="941" t="s">
        <v>428</v>
      </c>
      <c r="AQ109" s="942"/>
      <c r="AR109" s="942"/>
      <c r="AS109" s="942"/>
      <c r="AT109" s="944"/>
      <c r="AU109" s="961" t="s">
        <v>425</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426</v>
      </c>
      <c r="BR109" s="942"/>
      <c r="BS109" s="942"/>
      <c r="BT109" s="942"/>
      <c r="BU109" s="943"/>
      <c r="BV109" s="941" t="s">
        <v>427</v>
      </c>
      <c r="BW109" s="942"/>
      <c r="BX109" s="942"/>
      <c r="BY109" s="942"/>
      <c r="BZ109" s="943"/>
      <c r="CA109" s="941" t="s">
        <v>306</v>
      </c>
      <c r="CB109" s="942"/>
      <c r="CC109" s="942"/>
      <c r="CD109" s="942"/>
      <c r="CE109" s="943"/>
      <c r="CF109" s="962" t="s">
        <v>428</v>
      </c>
      <c r="CG109" s="962"/>
      <c r="CH109" s="962"/>
      <c r="CI109" s="962"/>
      <c r="CJ109" s="962"/>
      <c r="CK109" s="941" t="s">
        <v>429</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426</v>
      </c>
      <c r="DH109" s="942"/>
      <c r="DI109" s="942"/>
      <c r="DJ109" s="942"/>
      <c r="DK109" s="943"/>
      <c r="DL109" s="941" t="s">
        <v>427</v>
      </c>
      <c r="DM109" s="942"/>
      <c r="DN109" s="942"/>
      <c r="DO109" s="942"/>
      <c r="DP109" s="943"/>
      <c r="DQ109" s="941" t="s">
        <v>306</v>
      </c>
      <c r="DR109" s="942"/>
      <c r="DS109" s="942"/>
      <c r="DT109" s="942"/>
      <c r="DU109" s="943"/>
      <c r="DV109" s="941" t="s">
        <v>428</v>
      </c>
      <c r="DW109" s="942"/>
      <c r="DX109" s="942"/>
      <c r="DY109" s="942"/>
      <c r="DZ109" s="944"/>
    </row>
    <row r="110" spans="1:131" s="247" customFormat="1" ht="26.25" customHeight="1" x14ac:dyDescent="0.2">
      <c r="A110" s="945" t="s">
        <v>430</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275866</v>
      </c>
      <c r="AB110" s="949"/>
      <c r="AC110" s="949"/>
      <c r="AD110" s="949"/>
      <c r="AE110" s="950"/>
      <c r="AF110" s="951">
        <v>317423</v>
      </c>
      <c r="AG110" s="949"/>
      <c r="AH110" s="949"/>
      <c r="AI110" s="949"/>
      <c r="AJ110" s="950"/>
      <c r="AK110" s="951">
        <v>318022</v>
      </c>
      <c r="AL110" s="949"/>
      <c r="AM110" s="949"/>
      <c r="AN110" s="949"/>
      <c r="AO110" s="950"/>
      <c r="AP110" s="952">
        <v>24.1</v>
      </c>
      <c r="AQ110" s="953"/>
      <c r="AR110" s="953"/>
      <c r="AS110" s="953"/>
      <c r="AT110" s="954"/>
      <c r="AU110" s="955" t="s">
        <v>73</v>
      </c>
      <c r="AV110" s="956"/>
      <c r="AW110" s="956"/>
      <c r="AX110" s="956"/>
      <c r="AY110" s="956"/>
      <c r="AZ110" s="997" t="s">
        <v>431</v>
      </c>
      <c r="BA110" s="946"/>
      <c r="BB110" s="946"/>
      <c r="BC110" s="946"/>
      <c r="BD110" s="946"/>
      <c r="BE110" s="946"/>
      <c r="BF110" s="946"/>
      <c r="BG110" s="946"/>
      <c r="BH110" s="946"/>
      <c r="BI110" s="946"/>
      <c r="BJ110" s="946"/>
      <c r="BK110" s="946"/>
      <c r="BL110" s="946"/>
      <c r="BM110" s="946"/>
      <c r="BN110" s="946"/>
      <c r="BO110" s="946"/>
      <c r="BP110" s="947"/>
      <c r="BQ110" s="983">
        <v>3281316</v>
      </c>
      <c r="BR110" s="984"/>
      <c r="BS110" s="984"/>
      <c r="BT110" s="984"/>
      <c r="BU110" s="984"/>
      <c r="BV110" s="984">
        <v>3200856</v>
      </c>
      <c r="BW110" s="984"/>
      <c r="BX110" s="984"/>
      <c r="BY110" s="984"/>
      <c r="BZ110" s="984"/>
      <c r="CA110" s="984">
        <v>3240298</v>
      </c>
      <c r="CB110" s="984"/>
      <c r="CC110" s="984"/>
      <c r="CD110" s="984"/>
      <c r="CE110" s="984"/>
      <c r="CF110" s="998">
        <v>245.3</v>
      </c>
      <c r="CG110" s="999"/>
      <c r="CH110" s="999"/>
      <c r="CI110" s="999"/>
      <c r="CJ110" s="999"/>
      <c r="CK110" s="1000" t="s">
        <v>432</v>
      </c>
      <c r="CL110" s="1001"/>
      <c r="CM110" s="980" t="s">
        <v>433</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434</v>
      </c>
      <c r="DH110" s="984"/>
      <c r="DI110" s="984"/>
      <c r="DJ110" s="984"/>
      <c r="DK110" s="984"/>
      <c r="DL110" s="984" t="s">
        <v>434</v>
      </c>
      <c r="DM110" s="984"/>
      <c r="DN110" s="984"/>
      <c r="DO110" s="984"/>
      <c r="DP110" s="984"/>
      <c r="DQ110" s="984" t="s">
        <v>435</v>
      </c>
      <c r="DR110" s="984"/>
      <c r="DS110" s="984"/>
      <c r="DT110" s="984"/>
      <c r="DU110" s="984"/>
      <c r="DV110" s="985" t="s">
        <v>436</v>
      </c>
      <c r="DW110" s="985"/>
      <c r="DX110" s="985"/>
      <c r="DY110" s="985"/>
      <c r="DZ110" s="986"/>
    </row>
    <row r="111" spans="1:131" s="247" customFormat="1" ht="26.25" customHeight="1" x14ac:dyDescent="0.2">
      <c r="A111" s="987" t="s">
        <v>437</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436</v>
      </c>
      <c r="AB111" s="991"/>
      <c r="AC111" s="991"/>
      <c r="AD111" s="991"/>
      <c r="AE111" s="992"/>
      <c r="AF111" s="993" t="s">
        <v>436</v>
      </c>
      <c r="AG111" s="991"/>
      <c r="AH111" s="991"/>
      <c r="AI111" s="991"/>
      <c r="AJ111" s="992"/>
      <c r="AK111" s="993" t="s">
        <v>436</v>
      </c>
      <c r="AL111" s="991"/>
      <c r="AM111" s="991"/>
      <c r="AN111" s="991"/>
      <c r="AO111" s="992"/>
      <c r="AP111" s="994" t="s">
        <v>438</v>
      </c>
      <c r="AQ111" s="995"/>
      <c r="AR111" s="995"/>
      <c r="AS111" s="995"/>
      <c r="AT111" s="996"/>
      <c r="AU111" s="957"/>
      <c r="AV111" s="958"/>
      <c r="AW111" s="958"/>
      <c r="AX111" s="958"/>
      <c r="AY111" s="958"/>
      <c r="AZ111" s="1006" t="s">
        <v>439</v>
      </c>
      <c r="BA111" s="1007"/>
      <c r="BB111" s="1007"/>
      <c r="BC111" s="1007"/>
      <c r="BD111" s="1007"/>
      <c r="BE111" s="1007"/>
      <c r="BF111" s="1007"/>
      <c r="BG111" s="1007"/>
      <c r="BH111" s="1007"/>
      <c r="BI111" s="1007"/>
      <c r="BJ111" s="1007"/>
      <c r="BK111" s="1007"/>
      <c r="BL111" s="1007"/>
      <c r="BM111" s="1007"/>
      <c r="BN111" s="1007"/>
      <c r="BO111" s="1007"/>
      <c r="BP111" s="1008"/>
      <c r="BQ111" s="976" t="s">
        <v>438</v>
      </c>
      <c r="BR111" s="977"/>
      <c r="BS111" s="977"/>
      <c r="BT111" s="977"/>
      <c r="BU111" s="977"/>
      <c r="BV111" s="977" t="s">
        <v>440</v>
      </c>
      <c r="BW111" s="977"/>
      <c r="BX111" s="977"/>
      <c r="BY111" s="977"/>
      <c r="BZ111" s="977"/>
      <c r="CA111" s="977" t="s">
        <v>435</v>
      </c>
      <c r="CB111" s="977"/>
      <c r="CC111" s="977"/>
      <c r="CD111" s="977"/>
      <c r="CE111" s="977"/>
      <c r="CF111" s="971" t="s">
        <v>435</v>
      </c>
      <c r="CG111" s="972"/>
      <c r="CH111" s="972"/>
      <c r="CI111" s="972"/>
      <c r="CJ111" s="972"/>
      <c r="CK111" s="1002"/>
      <c r="CL111" s="1003"/>
      <c r="CM111" s="973" t="s">
        <v>441</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434</v>
      </c>
      <c r="DH111" s="977"/>
      <c r="DI111" s="977"/>
      <c r="DJ111" s="977"/>
      <c r="DK111" s="977"/>
      <c r="DL111" s="977" t="s">
        <v>442</v>
      </c>
      <c r="DM111" s="977"/>
      <c r="DN111" s="977"/>
      <c r="DO111" s="977"/>
      <c r="DP111" s="977"/>
      <c r="DQ111" s="977" t="s">
        <v>435</v>
      </c>
      <c r="DR111" s="977"/>
      <c r="DS111" s="977"/>
      <c r="DT111" s="977"/>
      <c r="DU111" s="977"/>
      <c r="DV111" s="978" t="s">
        <v>438</v>
      </c>
      <c r="DW111" s="978"/>
      <c r="DX111" s="978"/>
      <c r="DY111" s="978"/>
      <c r="DZ111" s="979"/>
    </row>
    <row r="112" spans="1:131" s="247" customFormat="1" ht="26.25" customHeight="1" x14ac:dyDescent="0.2">
      <c r="A112" s="1009" t="s">
        <v>443</v>
      </c>
      <c r="B112" s="1010"/>
      <c r="C112" s="1007" t="s">
        <v>444</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434</v>
      </c>
      <c r="AB112" s="1016"/>
      <c r="AC112" s="1016"/>
      <c r="AD112" s="1016"/>
      <c r="AE112" s="1017"/>
      <c r="AF112" s="1018" t="s">
        <v>434</v>
      </c>
      <c r="AG112" s="1016"/>
      <c r="AH112" s="1016"/>
      <c r="AI112" s="1016"/>
      <c r="AJ112" s="1017"/>
      <c r="AK112" s="1018" t="s">
        <v>435</v>
      </c>
      <c r="AL112" s="1016"/>
      <c r="AM112" s="1016"/>
      <c r="AN112" s="1016"/>
      <c r="AO112" s="1017"/>
      <c r="AP112" s="1019" t="s">
        <v>442</v>
      </c>
      <c r="AQ112" s="1020"/>
      <c r="AR112" s="1020"/>
      <c r="AS112" s="1020"/>
      <c r="AT112" s="1021"/>
      <c r="AU112" s="957"/>
      <c r="AV112" s="958"/>
      <c r="AW112" s="958"/>
      <c r="AX112" s="958"/>
      <c r="AY112" s="958"/>
      <c r="AZ112" s="1006" t="s">
        <v>445</v>
      </c>
      <c r="BA112" s="1007"/>
      <c r="BB112" s="1007"/>
      <c r="BC112" s="1007"/>
      <c r="BD112" s="1007"/>
      <c r="BE112" s="1007"/>
      <c r="BF112" s="1007"/>
      <c r="BG112" s="1007"/>
      <c r="BH112" s="1007"/>
      <c r="BI112" s="1007"/>
      <c r="BJ112" s="1007"/>
      <c r="BK112" s="1007"/>
      <c r="BL112" s="1007"/>
      <c r="BM112" s="1007"/>
      <c r="BN112" s="1007"/>
      <c r="BO112" s="1007"/>
      <c r="BP112" s="1008"/>
      <c r="BQ112" s="976">
        <v>359859</v>
      </c>
      <c r="BR112" s="977"/>
      <c r="BS112" s="977"/>
      <c r="BT112" s="977"/>
      <c r="BU112" s="977"/>
      <c r="BV112" s="977">
        <v>326112</v>
      </c>
      <c r="BW112" s="977"/>
      <c r="BX112" s="977"/>
      <c r="BY112" s="977"/>
      <c r="BZ112" s="977"/>
      <c r="CA112" s="977">
        <v>290278</v>
      </c>
      <c r="CB112" s="977"/>
      <c r="CC112" s="977"/>
      <c r="CD112" s="977"/>
      <c r="CE112" s="977"/>
      <c r="CF112" s="971">
        <v>22</v>
      </c>
      <c r="CG112" s="972"/>
      <c r="CH112" s="972"/>
      <c r="CI112" s="972"/>
      <c r="CJ112" s="972"/>
      <c r="CK112" s="1002"/>
      <c r="CL112" s="1003"/>
      <c r="CM112" s="973" t="s">
        <v>446</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447</v>
      </c>
      <c r="DH112" s="977"/>
      <c r="DI112" s="977"/>
      <c r="DJ112" s="977"/>
      <c r="DK112" s="977"/>
      <c r="DL112" s="977" t="s">
        <v>442</v>
      </c>
      <c r="DM112" s="977"/>
      <c r="DN112" s="977"/>
      <c r="DO112" s="977"/>
      <c r="DP112" s="977"/>
      <c r="DQ112" s="977" t="s">
        <v>442</v>
      </c>
      <c r="DR112" s="977"/>
      <c r="DS112" s="977"/>
      <c r="DT112" s="977"/>
      <c r="DU112" s="977"/>
      <c r="DV112" s="978" t="s">
        <v>442</v>
      </c>
      <c r="DW112" s="978"/>
      <c r="DX112" s="978"/>
      <c r="DY112" s="978"/>
      <c r="DZ112" s="979"/>
    </row>
    <row r="113" spans="1:130" s="247" customFormat="1" ht="26.25" customHeight="1" x14ac:dyDescent="0.2">
      <c r="A113" s="1011"/>
      <c r="B113" s="1012"/>
      <c r="C113" s="1007" t="s">
        <v>448</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40470</v>
      </c>
      <c r="AB113" s="991"/>
      <c r="AC113" s="991"/>
      <c r="AD113" s="991"/>
      <c r="AE113" s="992"/>
      <c r="AF113" s="993">
        <v>40805</v>
      </c>
      <c r="AG113" s="991"/>
      <c r="AH113" s="991"/>
      <c r="AI113" s="991"/>
      <c r="AJ113" s="992"/>
      <c r="AK113" s="993">
        <v>45658</v>
      </c>
      <c r="AL113" s="991"/>
      <c r="AM113" s="991"/>
      <c r="AN113" s="991"/>
      <c r="AO113" s="992"/>
      <c r="AP113" s="994">
        <v>3.5</v>
      </c>
      <c r="AQ113" s="995"/>
      <c r="AR113" s="995"/>
      <c r="AS113" s="995"/>
      <c r="AT113" s="996"/>
      <c r="AU113" s="957"/>
      <c r="AV113" s="958"/>
      <c r="AW113" s="958"/>
      <c r="AX113" s="958"/>
      <c r="AY113" s="958"/>
      <c r="AZ113" s="1006" t="s">
        <v>449</v>
      </c>
      <c r="BA113" s="1007"/>
      <c r="BB113" s="1007"/>
      <c r="BC113" s="1007"/>
      <c r="BD113" s="1007"/>
      <c r="BE113" s="1007"/>
      <c r="BF113" s="1007"/>
      <c r="BG113" s="1007"/>
      <c r="BH113" s="1007"/>
      <c r="BI113" s="1007"/>
      <c r="BJ113" s="1007"/>
      <c r="BK113" s="1007"/>
      <c r="BL113" s="1007"/>
      <c r="BM113" s="1007"/>
      <c r="BN113" s="1007"/>
      <c r="BO113" s="1007"/>
      <c r="BP113" s="1008"/>
      <c r="BQ113" s="976">
        <v>69565</v>
      </c>
      <c r="BR113" s="977"/>
      <c r="BS113" s="977"/>
      <c r="BT113" s="977"/>
      <c r="BU113" s="977"/>
      <c r="BV113" s="977">
        <v>45004</v>
      </c>
      <c r="BW113" s="977"/>
      <c r="BX113" s="977"/>
      <c r="BY113" s="977"/>
      <c r="BZ113" s="977"/>
      <c r="CA113" s="977">
        <v>570767</v>
      </c>
      <c r="CB113" s="977"/>
      <c r="CC113" s="977"/>
      <c r="CD113" s="977"/>
      <c r="CE113" s="977"/>
      <c r="CF113" s="971">
        <v>43.2</v>
      </c>
      <c r="CG113" s="972"/>
      <c r="CH113" s="972"/>
      <c r="CI113" s="972"/>
      <c r="CJ113" s="972"/>
      <c r="CK113" s="1002"/>
      <c r="CL113" s="1003"/>
      <c r="CM113" s="973" t="s">
        <v>450</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442</v>
      </c>
      <c r="DH113" s="1016"/>
      <c r="DI113" s="1016"/>
      <c r="DJ113" s="1016"/>
      <c r="DK113" s="1017"/>
      <c r="DL113" s="1018" t="s">
        <v>435</v>
      </c>
      <c r="DM113" s="1016"/>
      <c r="DN113" s="1016"/>
      <c r="DO113" s="1016"/>
      <c r="DP113" s="1017"/>
      <c r="DQ113" s="1018" t="s">
        <v>440</v>
      </c>
      <c r="DR113" s="1016"/>
      <c r="DS113" s="1016"/>
      <c r="DT113" s="1016"/>
      <c r="DU113" s="1017"/>
      <c r="DV113" s="1019" t="s">
        <v>434</v>
      </c>
      <c r="DW113" s="1020"/>
      <c r="DX113" s="1020"/>
      <c r="DY113" s="1020"/>
      <c r="DZ113" s="1021"/>
    </row>
    <row r="114" spans="1:130" s="247" customFormat="1" ht="26.25" customHeight="1" x14ac:dyDescent="0.2">
      <c r="A114" s="1011"/>
      <c r="B114" s="1012"/>
      <c r="C114" s="1007" t="s">
        <v>451</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24680</v>
      </c>
      <c r="AB114" s="1016"/>
      <c r="AC114" s="1016"/>
      <c r="AD114" s="1016"/>
      <c r="AE114" s="1017"/>
      <c r="AF114" s="1018">
        <v>26079</v>
      </c>
      <c r="AG114" s="1016"/>
      <c r="AH114" s="1016"/>
      <c r="AI114" s="1016"/>
      <c r="AJ114" s="1017"/>
      <c r="AK114" s="1018">
        <v>16761</v>
      </c>
      <c r="AL114" s="1016"/>
      <c r="AM114" s="1016"/>
      <c r="AN114" s="1016"/>
      <c r="AO114" s="1017"/>
      <c r="AP114" s="1019">
        <v>1.3</v>
      </c>
      <c r="AQ114" s="1020"/>
      <c r="AR114" s="1020"/>
      <c r="AS114" s="1020"/>
      <c r="AT114" s="1021"/>
      <c r="AU114" s="957"/>
      <c r="AV114" s="958"/>
      <c r="AW114" s="958"/>
      <c r="AX114" s="958"/>
      <c r="AY114" s="958"/>
      <c r="AZ114" s="1006" t="s">
        <v>452</v>
      </c>
      <c r="BA114" s="1007"/>
      <c r="BB114" s="1007"/>
      <c r="BC114" s="1007"/>
      <c r="BD114" s="1007"/>
      <c r="BE114" s="1007"/>
      <c r="BF114" s="1007"/>
      <c r="BG114" s="1007"/>
      <c r="BH114" s="1007"/>
      <c r="BI114" s="1007"/>
      <c r="BJ114" s="1007"/>
      <c r="BK114" s="1007"/>
      <c r="BL114" s="1007"/>
      <c r="BM114" s="1007"/>
      <c r="BN114" s="1007"/>
      <c r="BO114" s="1007"/>
      <c r="BP114" s="1008"/>
      <c r="BQ114" s="976">
        <v>97208</v>
      </c>
      <c r="BR114" s="977"/>
      <c r="BS114" s="977"/>
      <c r="BT114" s="977"/>
      <c r="BU114" s="977"/>
      <c r="BV114" s="977">
        <v>310898</v>
      </c>
      <c r="BW114" s="977"/>
      <c r="BX114" s="977"/>
      <c r="BY114" s="977"/>
      <c r="BZ114" s="977"/>
      <c r="CA114" s="977" t="s">
        <v>442</v>
      </c>
      <c r="CB114" s="977"/>
      <c r="CC114" s="977"/>
      <c r="CD114" s="977"/>
      <c r="CE114" s="977"/>
      <c r="CF114" s="971" t="s">
        <v>442</v>
      </c>
      <c r="CG114" s="972"/>
      <c r="CH114" s="972"/>
      <c r="CI114" s="972"/>
      <c r="CJ114" s="972"/>
      <c r="CK114" s="1002"/>
      <c r="CL114" s="1003"/>
      <c r="CM114" s="973" t="s">
        <v>453</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435</v>
      </c>
      <c r="DH114" s="1016"/>
      <c r="DI114" s="1016"/>
      <c r="DJ114" s="1016"/>
      <c r="DK114" s="1017"/>
      <c r="DL114" s="1018" t="s">
        <v>435</v>
      </c>
      <c r="DM114" s="1016"/>
      <c r="DN114" s="1016"/>
      <c r="DO114" s="1016"/>
      <c r="DP114" s="1017"/>
      <c r="DQ114" s="1018" t="s">
        <v>434</v>
      </c>
      <c r="DR114" s="1016"/>
      <c r="DS114" s="1016"/>
      <c r="DT114" s="1016"/>
      <c r="DU114" s="1017"/>
      <c r="DV114" s="1019" t="s">
        <v>392</v>
      </c>
      <c r="DW114" s="1020"/>
      <c r="DX114" s="1020"/>
      <c r="DY114" s="1020"/>
      <c r="DZ114" s="1021"/>
    </row>
    <row r="115" spans="1:130" s="247" customFormat="1" ht="26.25" customHeight="1" x14ac:dyDescent="0.2">
      <c r="A115" s="1011"/>
      <c r="B115" s="1012"/>
      <c r="C115" s="1007" t="s">
        <v>454</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434</v>
      </c>
      <c r="AB115" s="991"/>
      <c r="AC115" s="991"/>
      <c r="AD115" s="991"/>
      <c r="AE115" s="992"/>
      <c r="AF115" s="993" t="s">
        <v>435</v>
      </c>
      <c r="AG115" s="991"/>
      <c r="AH115" s="991"/>
      <c r="AI115" s="991"/>
      <c r="AJ115" s="992"/>
      <c r="AK115" s="993" t="s">
        <v>434</v>
      </c>
      <c r="AL115" s="991"/>
      <c r="AM115" s="991"/>
      <c r="AN115" s="991"/>
      <c r="AO115" s="992"/>
      <c r="AP115" s="994" t="s">
        <v>442</v>
      </c>
      <c r="AQ115" s="995"/>
      <c r="AR115" s="995"/>
      <c r="AS115" s="995"/>
      <c r="AT115" s="996"/>
      <c r="AU115" s="957"/>
      <c r="AV115" s="958"/>
      <c r="AW115" s="958"/>
      <c r="AX115" s="958"/>
      <c r="AY115" s="958"/>
      <c r="AZ115" s="1006" t="s">
        <v>455</v>
      </c>
      <c r="BA115" s="1007"/>
      <c r="BB115" s="1007"/>
      <c r="BC115" s="1007"/>
      <c r="BD115" s="1007"/>
      <c r="BE115" s="1007"/>
      <c r="BF115" s="1007"/>
      <c r="BG115" s="1007"/>
      <c r="BH115" s="1007"/>
      <c r="BI115" s="1007"/>
      <c r="BJ115" s="1007"/>
      <c r="BK115" s="1007"/>
      <c r="BL115" s="1007"/>
      <c r="BM115" s="1007"/>
      <c r="BN115" s="1007"/>
      <c r="BO115" s="1007"/>
      <c r="BP115" s="1008"/>
      <c r="BQ115" s="976" t="s">
        <v>434</v>
      </c>
      <c r="BR115" s="977"/>
      <c r="BS115" s="977"/>
      <c r="BT115" s="977"/>
      <c r="BU115" s="977"/>
      <c r="BV115" s="977" t="s">
        <v>434</v>
      </c>
      <c r="BW115" s="977"/>
      <c r="BX115" s="977"/>
      <c r="BY115" s="977"/>
      <c r="BZ115" s="977"/>
      <c r="CA115" s="977" t="s">
        <v>442</v>
      </c>
      <c r="CB115" s="977"/>
      <c r="CC115" s="977"/>
      <c r="CD115" s="977"/>
      <c r="CE115" s="977"/>
      <c r="CF115" s="971" t="s">
        <v>435</v>
      </c>
      <c r="CG115" s="972"/>
      <c r="CH115" s="972"/>
      <c r="CI115" s="972"/>
      <c r="CJ115" s="972"/>
      <c r="CK115" s="1002"/>
      <c r="CL115" s="1003"/>
      <c r="CM115" s="1006" t="s">
        <v>456</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442</v>
      </c>
      <c r="DH115" s="1016"/>
      <c r="DI115" s="1016"/>
      <c r="DJ115" s="1016"/>
      <c r="DK115" s="1017"/>
      <c r="DL115" s="1018" t="s">
        <v>435</v>
      </c>
      <c r="DM115" s="1016"/>
      <c r="DN115" s="1016"/>
      <c r="DO115" s="1016"/>
      <c r="DP115" s="1017"/>
      <c r="DQ115" s="1018" t="s">
        <v>435</v>
      </c>
      <c r="DR115" s="1016"/>
      <c r="DS115" s="1016"/>
      <c r="DT115" s="1016"/>
      <c r="DU115" s="1017"/>
      <c r="DV115" s="1019" t="s">
        <v>434</v>
      </c>
      <c r="DW115" s="1020"/>
      <c r="DX115" s="1020"/>
      <c r="DY115" s="1020"/>
      <c r="DZ115" s="1021"/>
    </row>
    <row r="116" spans="1:130" s="247" customFormat="1" ht="26.25" customHeight="1" x14ac:dyDescent="0.2">
      <c r="A116" s="1013"/>
      <c r="B116" s="1014"/>
      <c r="C116" s="1022" t="s">
        <v>457</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442</v>
      </c>
      <c r="AB116" s="1016"/>
      <c r="AC116" s="1016"/>
      <c r="AD116" s="1016"/>
      <c r="AE116" s="1017"/>
      <c r="AF116" s="1018" t="s">
        <v>435</v>
      </c>
      <c r="AG116" s="1016"/>
      <c r="AH116" s="1016"/>
      <c r="AI116" s="1016"/>
      <c r="AJ116" s="1017"/>
      <c r="AK116" s="1018" t="s">
        <v>435</v>
      </c>
      <c r="AL116" s="1016"/>
      <c r="AM116" s="1016"/>
      <c r="AN116" s="1016"/>
      <c r="AO116" s="1017"/>
      <c r="AP116" s="1019" t="s">
        <v>434</v>
      </c>
      <c r="AQ116" s="1020"/>
      <c r="AR116" s="1020"/>
      <c r="AS116" s="1020"/>
      <c r="AT116" s="1021"/>
      <c r="AU116" s="957"/>
      <c r="AV116" s="958"/>
      <c r="AW116" s="958"/>
      <c r="AX116" s="958"/>
      <c r="AY116" s="958"/>
      <c r="AZ116" s="1024" t="s">
        <v>458</v>
      </c>
      <c r="BA116" s="1025"/>
      <c r="BB116" s="1025"/>
      <c r="BC116" s="1025"/>
      <c r="BD116" s="1025"/>
      <c r="BE116" s="1025"/>
      <c r="BF116" s="1025"/>
      <c r="BG116" s="1025"/>
      <c r="BH116" s="1025"/>
      <c r="BI116" s="1025"/>
      <c r="BJ116" s="1025"/>
      <c r="BK116" s="1025"/>
      <c r="BL116" s="1025"/>
      <c r="BM116" s="1025"/>
      <c r="BN116" s="1025"/>
      <c r="BO116" s="1025"/>
      <c r="BP116" s="1026"/>
      <c r="BQ116" s="976" t="s">
        <v>434</v>
      </c>
      <c r="BR116" s="977"/>
      <c r="BS116" s="977"/>
      <c r="BT116" s="977"/>
      <c r="BU116" s="977"/>
      <c r="BV116" s="977" t="s">
        <v>434</v>
      </c>
      <c r="BW116" s="977"/>
      <c r="BX116" s="977"/>
      <c r="BY116" s="977"/>
      <c r="BZ116" s="977"/>
      <c r="CA116" s="977" t="s">
        <v>442</v>
      </c>
      <c r="CB116" s="977"/>
      <c r="CC116" s="977"/>
      <c r="CD116" s="977"/>
      <c r="CE116" s="977"/>
      <c r="CF116" s="971" t="s">
        <v>434</v>
      </c>
      <c r="CG116" s="972"/>
      <c r="CH116" s="972"/>
      <c r="CI116" s="972"/>
      <c r="CJ116" s="972"/>
      <c r="CK116" s="1002"/>
      <c r="CL116" s="1003"/>
      <c r="CM116" s="973" t="s">
        <v>459</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434</v>
      </c>
      <c r="DH116" s="1016"/>
      <c r="DI116" s="1016"/>
      <c r="DJ116" s="1016"/>
      <c r="DK116" s="1017"/>
      <c r="DL116" s="1018" t="s">
        <v>440</v>
      </c>
      <c r="DM116" s="1016"/>
      <c r="DN116" s="1016"/>
      <c r="DO116" s="1016"/>
      <c r="DP116" s="1017"/>
      <c r="DQ116" s="1018" t="s">
        <v>435</v>
      </c>
      <c r="DR116" s="1016"/>
      <c r="DS116" s="1016"/>
      <c r="DT116" s="1016"/>
      <c r="DU116" s="1017"/>
      <c r="DV116" s="1019" t="s">
        <v>435</v>
      </c>
      <c r="DW116" s="1020"/>
      <c r="DX116" s="1020"/>
      <c r="DY116" s="1020"/>
      <c r="DZ116" s="1021"/>
    </row>
    <row r="117" spans="1:130" s="247" customFormat="1" ht="26.25" customHeight="1" x14ac:dyDescent="0.2">
      <c r="A117" s="961" t="s">
        <v>187</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460</v>
      </c>
      <c r="Z117" s="943"/>
      <c r="AA117" s="1033">
        <v>341016</v>
      </c>
      <c r="AB117" s="1034"/>
      <c r="AC117" s="1034"/>
      <c r="AD117" s="1034"/>
      <c r="AE117" s="1035"/>
      <c r="AF117" s="1036">
        <v>384307</v>
      </c>
      <c r="AG117" s="1034"/>
      <c r="AH117" s="1034"/>
      <c r="AI117" s="1034"/>
      <c r="AJ117" s="1035"/>
      <c r="AK117" s="1036">
        <v>380441</v>
      </c>
      <c r="AL117" s="1034"/>
      <c r="AM117" s="1034"/>
      <c r="AN117" s="1034"/>
      <c r="AO117" s="1035"/>
      <c r="AP117" s="1037"/>
      <c r="AQ117" s="1038"/>
      <c r="AR117" s="1038"/>
      <c r="AS117" s="1038"/>
      <c r="AT117" s="1039"/>
      <c r="AU117" s="957"/>
      <c r="AV117" s="958"/>
      <c r="AW117" s="958"/>
      <c r="AX117" s="958"/>
      <c r="AY117" s="958"/>
      <c r="AZ117" s="1024" t="s">
        <v>461</v>
      </c>
      <c r="BA117" s="1025"/>
      <c r="BB117" s="1025"/>
      <c r="BC117" s="1025"/>
      <c r="BD117" s="1025"/>
      <c r="BE117" s="1025"/>
      <c r="BF117" s="1025"/>
      <c r="BG117" s="1025"/>
      <c r="BH117" s="1025"/>
      <c r="BI117" s="1025"/>
      <c r="BJ117" s="1025"/>
      <c r="BK117" s="1025"/>
      <c r="BL117" s="1025"/>
      <c r="BM117" s="1025"/>
      <c r="BN117" s="1025"/>
      <c r="BO117" s="1025"/>
      <c r="BP117" s="1026"/>
      <c r="BQ117" s="976" t="s">
        <v>392</v>
      </c>
      <c r="BR117" s="977"/>
      <c r="BS117" s="977"/>
      <c r="BT117" s="977"/>
      <c r="BU117" s="977"/>
      <c r="BV117" s="977" t="s">
        <v>392</v>
      </c>
      <c r="BW117" s="977"/>
      <c r="BX117" s="977"/>
      <c r="BY117" s="977"/>
      <c r="BZ117" s="977"/>
      <c r="CA117" s="977" t="s">
        <v>392</v>
      </c>
      <c r="CB117" s="977"/>
      <c r="CC117" s="977"/>
      <c r="CD117" s="977"/>
      <c r="CE117" s="977"/>
      <c r="CF117" s="971" t="s">
        <v>392</v>
      </c>
      <c r="CG117" s="972"/>
      <c r="CH117" s="972"/>
      <c r="CI117" s="972"/>
      <c r="CJ117" s="972"/>
      <c r="CK117" s="1002"/>
      <c r="CL117" s="1003"/>
      <c r="CM117" s="973" t="s">
        <v>462</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392</v>
      </c>
      <c r="DH117" s="1016"/>
      <c r="DI117" s="1016"/>
      <c r="DJ117" s="1016"/>
      <c r="DK117" s="1017"/>
      <c r="DL117" s="1018" t="s">
        <v>392</v>
      </c>
      <c r="DM117" s="1016"/>
      <c r="DN117" s="1016"/>
      <c r="DO117" s="1016"/>
      <c r="DP117" s="1017"/>
      <c r="DQ117" s="1018" t="s">
        <v>392</v>
      </c>
      <c r="DR117" s="1016"/>
      <c r="DS117" s="1016"/>
      <c r="DT117" s="1016"/>
      <c r="DU117" s="1017"/>
      <c r="DV117" s="1019" t="s">
        <v>392</v>
      </c>
      <c r="DW117" s="1020"/>
      <c r="DX117" s="1020"/>
      <c r="DY117" s="1020"/>
      <c r="DZ117" s="1021"/>
    </row>
    <row r="118" spans="1:130" s="247" customFormat="1" ht="26.25" customHeight="1" x14ac:dyDescent="0.2">
      <c r="A118" s="961" t="s">
        <v>429</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426</v>
      </c>
      <c r="AB118" s="942"/>
      <c r="AC118" s="942"/>
      <c r="AD118" s="942"/>
      <c r="AE118" s="943"/>
      <c r="AF118" s="941" t="s">
        <v>427</v>
      </c>
      <c r="AG118" s="942"/>
      <c r="AH118" s="942"/>
      <c r="AI118" s="942"/>
      <c r="AJ118" s="943"/>
      <c r="AK118" s="941" t="s">
        <v>306</v>
      </c>
      <c r="AL118" s="942"/>
      <c r="AM118" s="942"/>
      <c r="AN118" s="942"/>
      <c r="AO118" s="943"/>
      <c r="AP118" s="1028" t="s">
        <v>428</v>
      </c>
      <c r="AQ118" s="1029"/>
      <c r="AR118" s="1029"/>
      <c r="AS118" s="1029"/>
      <c r="AT118" s="1030"/>
      <c r="AU118" s="957"/>
      <c r="AV118" s="958"/>
      <c r="AW118" s="958"/>
      <c r="AX118" s="958"/>
      <c r="AY118" s="958"/>
      <c r="AZ118" s="1031" t="s">
        <v>463</v>
      </c>
      <c r="BA118" s="1022"/>
      <c r="BB118" s="1022"/>
      <c r="BC118" s="1022"/>
      <c r="BD118" s="1022"/>
      <c r="BE118" s="1022"/>
      <c r="BF118" s="1022"/>
      <c r="BG118" s="1022"/>
      <c r="BH118" s="1022"/>
      <c r="BI118" s="1022"/>
      <c r="BJ118" s="1022"/>
      <c r="BK118" s="1022"/>
      <c r="BL118" s="1022"/>
      <c r="BM118" s="1022"/>
      <c r="BN118" s="1022"/>
      <c r="BO118" s="1022"/>
      <c r="BP118" s="1023"/>
      <c r="BQ118" s="1054" t="s">
        <v>438</v>
      </c>
      <c r="BR118" s="1055"/>
      <c r="BS118" s="1055"/>
      <c r="BT118" s="1055"/>
      <c r="BU118" s="1055"/>
      <c r="BV118" s="1055" t="s">
        <v>233</v>
      </c>
      <c r="BW118" s="1055"/>
      <c r="BX118" s="1055"/>
      <c r="BY118" s="1055"/>
      <c r="BZ118" s="1055"/>
      <c r="CA118" s="1055" t="s">
        <v>233</v>
      </c>
      <c r="CB118" s="1055"/>
      <c r="CC118" s="1055"/>
      <c r="CD118" s="1055"/>
      <c r="CE118" s="1055"/>
      <c r="CF118" s="971" t="s">
        <v>464</v>
      </c>
      <c r="CG118" s="972"/>
      <c r="CH118" s="972"/>
      <c r="CI118" s="972"/>
      <c r="CJ118" s="972"/>
      <c r="CK118" s="1002"/>
      <c r="CL118" s="1003"/>
      <c r="CM118" s="973" t="s">
        <v>465</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466</v>
      </c>
      <c r="DH118" s="1016"/>
      <c r="DI118" s="1016"/>
      <c r="DJ118" s="1016"/>
      <c r="DK118" s="1017"/>
      <c r="DL118" s="1018" t="s">
        <v>233</v>
      </c>
      <c r="DM118" s="1016"/>
      <c r="DN118" s="1016"/>
      <c r="DO118" s="1016"/>
      <c r="DP118" s="1017"/>
      <c r="DQ118" s="1018" t="s">
        <v>440</v>
      </c>
      <c r="DR118" s="1016"/>
      <c r="DS118" s="1016"/>
      <c r="DT118" s="1016"/>
      <c r="DU118" s="1017"/>
      <c r="DV118" s="1019" t="s">
        <v>464</v>
      </c>
      <c r="DW118" s="1020"/>
      <c r="DX118" s="1020"/>
      <c r="DY118" s="1020"/>
      <c r="DZ118" s="1021"/>
    </row>
    <row r="119" spans="1:130" s="247" customFormat="1" ht="26.25" customHeight="1" x14ac:dyDescent="0.2">
      <c r="A119" s="1115" t="s">
        <v>432</v>
      </c>
      <c r="B119" s="1001"/>
      <c r="C119" s="980" t="s">
        <v>433</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233</v>
      </c>
      <c r="AB119" s="949"/>
      <c r="AC119" s="949"/>
      <c r="AD119" s="949"/>
      <c r="AE119" s="950"/>
      <c r="AF119" s="951" t="s">
        <v>392</v>
      </c>
      <c r="AG119" s="949"/>
      <c r="AH119" s="949"/>
      <c r="AI119" s="949"/>
      <c r="AJ119" s="950"/>
      <c r="AK119" s="951" t="s">
        <v>233</v>
      </c>
      <c r="AL119" s="949"/>
      <c r="AM119" s="949"/>
      <c r="AN119" s="949"/>
      <c r="AO119" s="950"/>
      <c r="AP119" s="952" t="s">
        <v>392</v>
      </c>
      <c r="AQ119" s="953"/>
      <c r="AR119" s="953"/>
      <c r="AS119" s="953"/>
      <c r="AT119" s="954"/>
      <c r="AU119" s="959"/>
      <c r="AV119" s="960"/>
      <c r="AW119" s="960"/>
      <c r="AX119" s="960"/>
      <c r="AY119" s="960"/>
      <c r="AZ119" s="278" t="s">
        <v>187</v>
      </c>
      <c r="BA119" s="278"/>
      <c r="BB119" s="278"/>
      <c r="BC119" s="278"/>
      <c r="BD119" s="278"/>
      <c r="BE119" s="278"/>
      <c r="BF119" s="278"/>
      <c r="BG119" s="278"/>
      <c r="BH119" s="278"/>
      <c r="BI119" s="278"/>
      <c r="BJ119" s="278"/>
      <c r="BK119" s="278"/>
      <c r="BL119" s="278"/>
      <c r="BM119" s="278"/>
      <c r="BN119" s="278"/>
      <c r="BO119" s="1032" t="s">
        <v>467</v>
      </c>
      <c r="BP119" s="1063"/>
      <c r="BQ119" s="1054">
        <v>3807948</v>
      </c>
      <c r="BR119" s="1055"/>
      <c r="BS119" s="1055"/>
      <c r="BT119" s="1055"/>
      <c r="BU119" s="1055"/>
      <c r="BV119" s="1055">
        <v>3882870</v>
      </c>
      <c r="BW119" s="1055"/>
      <c r="BX119" s="1055"/>
      <c r="BY119" s="1055"/>
      <c r="BZ119" s="1055"/>
      <c r="CA119" s="1055">
        <v>4101343</v>
      </c>
      <c r="CB119" s="1055"/>
      <c r="CC119" s="1055"/>
      <c r="CD119" s="1055"/>
      <c r="CE119" s="1055"/>
      <c r="CF119" s="1056"/>
      <c r="CG119" s="1057"/>
      <c r="CH119" s="1057"/>
      <c r="CI119" s="1057"/>
      <c r="CJ119" s="1058"/>
      <c r="CK119" s="1004"/>
      <c r="CL119" s="1005"/>
      <c r="CM119" s="1059" t="s">
        <v>468</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466</v>
      </c>
      <c r="DH119" s="1041"/>
      <c r="DI119" s="1041"/>
      <c r="DJ119" s="1041"/>
      <c r="DK119" s="1042"/>
      <c r="DL119" s="1040" t="s">
        <v>233</v>
      </c>
      <c r="DM119" s="1041"/>
      <c r="DN119" s="1041"/>
      <c r="DO119" s="1041"/>
      <c r="DP119" s="1042"/>
      <c r="DQ119" s="1040" t="s">
        <v>466</v>
      </c>
      <c r="DR119" s="1041"/>
      <c r="DS119" s="1041"/>
      <c r="DT119" s="1041"/>
      <c r="DU119" s="1042"/>
      <c r="DV119" s="1043" t="s">
        <v>233</v>
      </c>
      <c r="DW119" s="1044"/>
      <c r="DX119" s="1044"/>
      <c r="DY119" s="1044"/>
      <c r="DZ119" s="1045"/>
    </row>
    <row r="120" spans="1:130" s="247" customFormat="1" ht="26.25" customHeight="1" x14ac:dyDescent="0.2">
      <c r="A120" s="1116"/>
      <c r="B120" s="1003"/>
      <c r="C120" s="973" t="s">
        <v>441</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233</v>
      </c>
      <c r="AB120" s="1016"/>
      <c r="AC120" s="1016"/>
      <c r="AD120" s="1016"/>
      <c r="AE120" s="1017"/>
      <c r="AF120" s="1018" t="s">
        <v>233</v>
      </c>
      <c r="AG120" s="1016"/>
      <c r="AH120" s="1016"/>
      <c r="AI120" s="1016"/>
      <c r="AJ120" s="1017"/>
      <c r="AK120" s="1018" t="s">
        <v>469</v>
      </c>
      <c r="AL120" s="1016"/>
      <c r="AM120" s="1016"/>
      <c r="AN120" s="1016"/>
      <c r="AO120" s="1017"/>
      <c r="AP120" s="1019" t="s">
        <v>469</v>
      </c>
      <c r="AQ120" s="1020"/>
      <c r="AR120" s="1020"/>
      <c r="AS120" s="1020"/>
      <c r="AT120" s="1021"/>
      <c r="AU120" s="1046" t="s">
        <v>470</v>
      </c>
      <c r="AV120" s="1047"/>
      <c r="AW120" s="1047"/>
      <c r="AX120" s="1047"/>
      <c r="AY120" s="1048"/>
      <c r="AZ120" s="997" t="s">
        <v>471</v>
      </c>
      <c r="BA120" s="946"/>
      <c r="BB120" s="946"/>
      <c r="BC120" s="946"/>
      <c r="BD120" s="946"/>
      <c r="BE120" s="946"/>
      <c r="BF120" s="946"/>
      <c r="BG120" s="946"/>
      <c r="BH120" s="946"/>
      <c r="BI120" s="946"/>
      <c r="BJ120" s="946"/>
      <c r="BK120" s="946"/>
      <c r="BL120" s="946"/>
      <c r="BM120" s="946"/>
      <c r="BN120" s="946"/>
      <c r="BO120" s="946"/>
      <c r="BP120" s="947"/>
      <c r="BQ120" s="983">
        <v>2842156</v>
      </c>
      <c r="BR120" s="984"/>
      <c r="BS120" s="984"/>
      <c r="BT120" s="984"/>
      <c r="BU120" s="984"/>
      <c r="BV120" s="984">
        <v>2719105</v>
      </c>
      <c r="BW120" s="984"/>
      <c r="BX120" s="984"/>
      <c r="BY120" s="984"/>
      <c r="BZ120" s="984"/>
      <c r="CA120" s="984">
        <v>2344466</v>
      </c>
      <c r="CB120" s="984"/>
      <c r="CC120" s="984"/>
      <c r="CD120" s="984"/>
      <c r="CE120" s="984"/>
      <c r="CF120" s="998">
        <v>177.5</v>
      </c>
      <c r="CG120" s="999"/>
      <c r="CH120" s="999"/>
      <c r="CI120" s="999"/>
      <c r="CJ120" s="999"/>
      <c r="CK120" s="1064" t="s">
        <v>472</v>
      </c>
      <c r="CL120" s="1065"/>
      <c r="CM120" s="1065"/>
      <c r="CN120" s="1065"/>
      <c r="CO120" s="1066"/>
      <c r="CP120" s="1072" t="s">
        <v>473</v>
      </c>
      <c r="CQ120" s="1073"/>
      <c r="CR120" s="1073"/>
      <c r="CS120" s="1073"/>
      <c r="CT120" s="1073"/>
      <c r="CU120" s="1073"/>
      <c r="CV120" s="1073"/>
      <c r="CW120" s="1073"/>
      <c r="CX120" s="1073"/>
      <c r="CY120" s="1073"/>
      <c r="CZ120" s="1073"/>
      <c r="DA120" s="1073"/>
      <c r="DB120" s="1073"/>
      <c r="DC120" s="1073"/>
      <c r="DD120" s="1073"/>
      <c r="DE120" s="1073"/>
      <c r="DF120" s="1074"/>
      <c r="DG120" s="983">
        <v>359859</v>
      </c>
      <c r="DH120" s="984"/>
      <c r="DI120" s="984"/>
      <c r="DJ120" s="984"/>
      <c r="DK120" s="984"/>
      <c r="DL120" s="984">
        <v>326112</v>
      </c>
      <c r="DM120" s="984"/>
      <c r="DN120" s="984"/>
      <c r="DO120" s="984"/>
      <c r="DP120" s="984"/>
      <c r="DQ120" s="984">
        <v>290278</v>
      </c>
      <c r="DR120" s="984"/>
      <c r="DS120" s="984"/>
      <c r="DT120" s="984"/>
      <c r="DU120" s="984"/>
      <c r="DV120" s="985">
        <v>22</v>
      </c>
      <c r="DW120" s="985"/>
      <c r="DX120" s="985"/>
      <c r="DY120" s="985"/>
      <c r="DZ120" s="986"/>
    </row>
    <row r="121" spans="1:130" s="247" customFormat="1" ht="26.25" customHeight="1" x14ac:dyDescent="0.2">
      <c r="A121" s="1116"/>
      <c r="B121" s="1003"/>
      <c r="C121" s="1024" t="s">
        <v>474</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233</v>
      </c>
      <c r="AB121" s="1016"/>
      <c r="AC121" s="1016"/>
      <c r="AD121" s="1016"/>
      <c r="AE121" s="1017"/>
      <c r="AF121" s="1018" t="s">
        <v>233</v>
      </c>
      <c r="AG121" s="1016"/>
      <c r="AH121" s="1016"/>
      <c r="AI121" s="1016"/>
      <c r="AJ121" s="1017"/>
      <c r="AK121" s="1018" t="s">
        <v>440</v>
      </c>
      <c r="AL121" s="1016"/>
      <c r="AM121" s="1016"/>
      <c r="AN121" s="1016"/>
      <c r="AO121" s="1017"/>
      <c r="AP121" s="1019" t="s">
        <v>466</v>
      </c>
      <c r="AQ121" s="1020"/>
      <c r="AR121" s="1020"/>
      <c r="AS121" s="1020"/>
      <c r="AT121" s="1021"/>
      <c r="AU121" s="1049"/>
      <c r="AV121" s="1050"/>
      <c r="AW121" s="1050"/>
      <c r="AX121" s="1050"/>
      <c r="AY121" s="1051"/>
      <c r="AZ121" s="1006" t="s">
        <v>475</v>
      </c>
      <c r="BA121" s="1007"/>
      <c r="BB121" s="1007"/>
      <c r="BC121" s="1007"/>
      <c r="BD121" s="1007"/>
      <c r="BE121" s="1007"/>
      <c r="BF121" s="1007"/>
      <c r="BG121" s="1007"/>
      <c r="BH121" s="1007"/>
      <c r="BI121" s="1007"/>
      <c r="BJ121" s="1007"/>
      <c r="BK121" s="1007"/>
      <c r="BL121" s="1007"/>
      <c r="BM121" s="1007"/>
      <c r="BN121" s="1007"/>
      <c r="BO121" s="1007"/>
      <c r="BP121" s="1008"/>
      <c r="BQ121" s="976">
        <v>264517</v>
      </c>
      <c r="BR121" s="977"/>
      <c r="BS121" s="977"/>
      <c r="BT121" s="977"/>
      <c r="BU121" s="977"/>
      <c r="BV121" s="977">
        <v>270792</v>
      </c>
      <c r="BW121" s="977"/>
      <c r="BX121" s="977"/>
      <c r="BY121" s="977"/>
      <c r="BZ121" s="977"/>
      <c r="CA121" s="977">
        <v>115691</v>
      </c>
      <c r="CB121" s="977"/>
      <c r="CC121" s="977"/>
      <c r="CD121" s="977"/>
      <c r="CE121" s="977"/>
      <c r="CF121" s="971">
        <v>8.8000000000000007</v>
      </c>
      <c r="CG121" s="972"/>
      <c r="CH121" s="972"/>
      <c r="CI121" s="972"/>
      <c r="CJ121" s="972"/>
      <c r="CK121" s="1067"/>
      <c r="CL121" s="1068"/>
      <c r="CM121" s="1068"/>
      <c r="CN121" s="1068"/>
      <c r="CO121" s="1069"/>
      <c r="CP121" s="1077" t="s">
        <v>476</v>
      </c>
      <c r="CQ121" s="1078"/>
      <c r="CR121" s="1078"/>
      <c r="CS121" s="1078"/>
      <c r="CT121" s="1078"/>
      <c r="CU121" s="1078"/>
      <c r="CV121" s="1078"/>
      <c r="CW121" s="1078"/>
      <c r="CX121" s="1078"/>
      <c r="CY121" s="1078"/>
      <c r="CZ121" s="1078"/>
      <c r="DA121" s="1078"/>
      <c r="DB121" s="1078"/>
      <c r="DC121" s="1078"/>
      <c r="DD121" s="1078"/>
      <c r="DE121" s="1078"/>
      <c r="DF121" s="1079"/>
      <c r="DG121" s="976" t="s">
        <v>233</v>
      </c>
      <c r="DH121" s="977"/>
      <c r="DI121" s="977"/>
      <c r="DJ121" s="977"/>
      <c r="DK121" s="977"/>
      <c r="DL121" s="977" t="s">
        <v>464</v>
      </c>
      <c r="DM121" s="977"/>
      <c r="DN121" s="977"/>
      <c r="DO121" s="977"/>
      <c r="DP121" s="977"/>
      <c r="DQ121" s="977" t="s">
        <v>233</v>
      </c>
      <c r="DR121" s="977"/>
      <c r="DS121" s="977"/>
      <c r="DT121" s="977"/>
      <c r="DU121" s="977"/>
      <c r="DV121" s="978" t="s">
        <v>233</v>
      </c>
      <c r="DW121" s="978"/>
      <c r="DX121" s="978"/>
      <c r="DY121" s="978"/>
      <c r="DZ121" s="979"/>
    </row>
    <row r="122" spans="1:130" s="247" customFormat="1" ht="26.25" customHeight="1" x14ac:dyDescent="0.2">
      <c r="A122" s="1116"/>
      <c r="B122" s="1003"/>
      <c r="C122" s="973" t="s">
        <v>453</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469</v>
      </c>
      <c r="AB122" s="1016"/>
      <c r="AC122" s="1016"/>
      <c r="AD122" s="1016"/>
      <c r="AE122" s="1017"/>
      <c r="AF122" s="1018" t="s">
        <v>438</v>
      </c>
      <c r="AG122" s="1016"/>
      <c r="AH122" s="1016"/>
      <c r="AI122" s="1016"/>
      <c r="AJ122" s="1017"/>
      <c r="AK122" s="1018" t="s">
        <v>233</v>
      </c>
      <c r="AL122" s="1016"/>
      <c r="AM122" s="1016"/>
      <c r="AN122" s="1016"/>
      <c r="AO122" s="1017"/>
      <c r="AP122" s="1019" t="s">
        <v>233</v>
      </c>
      <c r="AQ122" s="1020"/>
      <c r="AR122" s="1020"/>
      <c r="AS122" s="1020"/>
      <c r="AT122" s="1021"/>
      <c r="AU122" s="1049"/>
      <c r="AV122" s="1050"/>
      <c r="AW122" s="1050"/>
      <c r="AX122" s="1050"/>
      <c r="AY122" s="1051"/>
      <c r="AZ122" s="1031" t="s">
        <v>477</v>
      </c>
      <c r="BA122" s="1022"/>
      <c r="BB122" s="1022"/>
      <c r="BC122" s="1022"/>
      <c r="BD122" s="1022"/>
      <c r="BE122" s="1022"/>
      <c r="BF122" s="1022"/>
      <c r="BG122" s="1022"/>
      <c r="BH122" s="1022"/>
      <c r="BI122" s="1022"/>
      <c r="BJ122" s="1022"/>
      <c r="BK122" s="1022"/>
      <c r="BL122" s="1022"/>
      <c r="BM122" s="1022"/>
      <c r="BN122" s="1022"/>
      <c r="BO122" s="1022"/>
      <c r="BP122" s="1023"/>
      <c r="BQ122" s="1054">
        <v>2368600</v>
      </c>
      <c r="BR122" s="1055"/>
      <c r="BS122" s="1055"/>
      <c r="BT122" s="1055"/>
      <c r="BU122" s="1055"/>
      <c r="BV122" s="1055">
        <v>2263067</v>
      </c>
      <c r="BW122" s="1055"/>
      <c r="BX122" s="1055"/>
      <c r="BY122" s="1055"/>
      <c r="BZ122" s="1055"/>
      <c r="CA122" s="1055">
        <v>2263458</v>
      </c>
      <c r="CB122" s="1055"/>
      <c r="CC122" s="1055"/>
      <c r="CD122" s="1055"/>
      <c r="CE122" s="1055"/>
      <c r="CF122" s="1075">
        <v>171.4</v>
      </c>
      <c r="CG122" s="1076"/>
      <c r="CH122" s="1076"/>
      <c r="CI122" s="1076"/>
      <c r="CJ122" s="1076"/>
      <c r="CK122" s="1067"/>
      <c r="CL122" s="1068"/>
      <c r="CM122" s="1068"/>
      <c r="CN122" s="1068"/>
      <c r="CO122" s="1069"/>
      <c r="CP122" s="1077" t="s">
        <v>478</v>
      </c>
      <c r="CQ122" s="1078"/>
      <c r="CR122" s="1078"/>
      <c r="CS122" s="1078"/>
      <c r="CT122" s="1078"/>
      <c r="CU122" s="1078"/>
      <c r="CV122" s="1078"/>
      <c r="CW122" s="1078"/>
      <c r="CX122" s="1078"/>
      <c r="CY122" s="1078"/>
      <c r="CZ122" s="1078"/>
      <c r="DA122" s="1078"/>
      <c r="DB122" s="1078"/>
      <c r="DC122" s="1078"/>
      <c r="DD122" s="1078"/>
      <c r="DE122" s="1078"/>
      <c r="DF122" s="1079"/>
      <c r="DG122" s="976" t="s">
        <v>233</v>
      </c>
      <c r="DH122" s="977"/>
      <c r="DI122" s="977"/>
      <c r="DJ122" s="977"/>
      <c r="DK122" s="977"/>
      <c r="DL122" s="977" t="s">
        <v>233</v>
      </c>
      <c r="DM122" s="977"/>
      <c r="DN122" s="977"/>
      <c r="DO122" s="977"/>
      <c r="DP122" s="977"/>
      <c r="DQ122" s="977" t="s">
        <v>233</v>
      </c>
      <c r="DR122" s="977"/>
      <c r="DS122" s="977"/>
      <c r="DT122" s="977"/>
      <c r="DU122" s="977"/>
      <c r="DV122" s="978" t="s">
        <v>233</v>
      </c>
      <c r="DW122" s="978"/>
      <c r="DX122" s="978"/>
      <c r="DY122" s="978"/>
      <c r="DZ122" s="979"/>
    </row>
    <row r="123" spans="1:130" s="247" customFormat="1" ht="26.25" customHeight="1" x14ac:dyDescent="0.2">
      <c r="A123" s="1116"/>
      <c r="B123" s="1003"/>
      <c r="C123" s="973" t="s">
        <v>459</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233</v>
      </c>
      <c r="AB123" s="1016"/>
      <c r="AC123" s="1016"/>
      <c r="AD123" s="1016"/>
      <c r="AE123" s="1017"/>
      <c r="AF123" s="1018" t="s">
        <v>233</v>
      </c>
      <c r="AG123" s="1016"/>
      <c r="AH123" s="1016"/>
      <c r="AI123" s="1016"/>
      <c r="AJ123" s="1017"/>
      <c r="AK123" s="1018" t="s">
        <v>233</v>
      </c>
      <c r="AL123" s="1016"/>
      <c r="AM123" s="1016"/>
      <c r="AN123" s="1016"/>
      <c r="AO123" s="1017"/>
      <c r="AP123" s="1019" t="s">
        <v>233</v>
      </c>
      <c r="AQ123" s="1020"/>
      <c r="AR123" s="1020"/>
      <c r="AS123" s="1020"/>
      <c r="AT123" s="1021"/>
      <c r="AU123" s="1052"/>
      <c r="AV123" s="1053"/>
      <c r="AW123" s="1053"/>
      <c r="AX123" s="1053"/>
      <c r="AY123" s="1053"/>
      <c r="AZ123" s="278" t="s">
        <v>187</v>
      </c>
      <c r="BA123" s="278"/>
      <c r="BB123" s="278"/>
      <c r="BC123" s="278"/>
      <c r="BD123" s="278"/>
      <c r="BE123" s="278"/>
      <c r="BF123" s="278"/>
      <c r="BG123" s="278"/>
      <c r="BH123" s="278"/>
      <c r="BI123" s="278"/>
      <c r="BJ123" s="278"/>
      <c r="BK123" s="278"/>
      <c r="BL123" s="278"/>
      <c r="BM123" s="278"/>
      <c r="BN123" s="278"/>
      <c r="BO123" s="1032" t="s">
        <v>479</v>
      </c>
      <c r="BP123" s="1063"/>
      <c r="BQ123" s="1122">
        <v>5475273</v>
      </c>
      <c r="BR123" s="1123"/>
      <c r="BS123" s="1123"/>
      <c r="BT123" s="1123"/>
      <c r="BU123" s="1123"/>
      <c r="BV123" s="1123">
        <v>5252964</v>
      </c>
      <c r="BW123" s="1123"/>
      <c r="BX123" s="1123"/>
      <c r="BY123" s="1123"/>
      <c r="BZ123" s="1123"/>
      <c r="CA123" s="1123">
        <v>4723615</v>
      </c>
      <c r="CB123" s="1123"/>
      <c r="CC123" s="1123"/>
      <c r="CD123" s="1123"/>
      <c r="CE123" s="1123"/>
      <c r="CF123" s="1056"/>
      <c r="CG123" s="1057"/>
      <c r="CH123" s="1057"/>
      <c r="CI123" s="1057"/>
      <c r="CJ123" s="1058"/>
      <c r="CK123" s="1067"/>
      <c r="CL123" s="1068"/>
      <c r="CM123" s="1068"/>
      <c r="CN123" s="1068"/>
      <c r="CO123" s="1069"/>
      <c r="CP123" s="1077"/>
      <c r="CQ123" s="1078"/>
      <c r="CR123" s="1078"/>
      <c r="CS123" s="1078"/>
      <c r="CT123" s="1078"/>
      <c r="CU123" s="1078"/>
      <c r="CV123" s="1078"/>
      <c r="CW123" s="1078"/>
      <c r="CX123" s="1078"/>
      <c r="CY123" s="1078"/>
      <c r="CZ123" s="1078"/>
      <c r="DA123" s="1078"/>
      <c r="DB123" s="1078"/>
      <c r="DC123" s="1078"/>
      <c r="DD123" s="1078"/>
      <c r="DE123" s="1078"/>
      <c r="DF123" s="1079"/>
      <c r="DG123" s="1015"/>
      <c r="DH123" s="1016"/>
      <c r="DI123" s="1016"/>
      <c r="DJ123" s="1016"/>
      <c r="DK123" s="1017"/>
      <c r="DL123" s="1018"/>
      <c r="DM123" s="1016"/>
      <c r="DN123" s="1016"/>
      <c r="DO123" s="1016"/>
      <c r="DP123" s="1017"/>
      <c r="DQ123" s="1018"/>
      <c r="DR123" s="1016"/>
      <c r="DS123" s="1016"/>
      <c r="DT123" s="1016"/>
      <c r="DU123" s="1017"/>
      <c r="DV123" s="1019"/>
      <c r="DW123" s="1020"/>
      <c r="DX123" s="1020"/>
      <c r="DY123" s="1020"/>
      <c r="DZ123" s="1021"/>
    </row>
    <row r="124" spans="1:130" s="247" customFormat="1" ht="26.25" customHeight="1" thickBot="1" x14ac:dyDescent="0.25">
      <c r="A124" s="1116"/>
      <c r="B124" s="1003"/>
      <c r="C124" s="973" t="s">
        <v>462</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233</v>
      </c>
      <c r="AB124" s="1016"/>
      <c r="AC124" s="1016"/>
      <c r="AD124" s="1016"/>
      <c r="AE124" s="1017"/>
      <c r="AF124" s="1018" t="s">
        <v>233</v>
      </c>
      <c r="AG124" s="1016"/>
      <c r="AH124" s="1016"/>
      <c r="AI124" s="1016"/>
      <c r="AJ124" s="1017"/>
      <c r="AK124" s="1018" t="s">
        <v>469</v>
      </c>
      <c r="AL124" s="1016"/>
      <c r="AM124" s="1016"/>
      <c r="AN124" s="1016"/>
      <c r="AO124" s="1017"/>
      <c r="AP124" s="1019" t="s">
        <v>438</v>
      </c>
      <c r="AQ124" s="1020"/>
      <c r="AR124" s="1020"/>
      <c r="AS124" s="1020"/>
      <c r="AT124" s="1021"/>
      <c r="AU124" s="1118" t="s">
        <v>480</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233</v>
      </c>
      <c r="BR124" s="1085"/>
      <c r="BS124" s="1085"/>
      <c r="BT124" s="1085"/>
      <c r="BU124" s="1085"/>
      <c r="BV124" s="1085" t="s">
        <v>233</v>
      </c>
      <c r="BW124" s="1085"/>
      <c r="BX124" s="1085"/>
      <c r="BY124" s="1085"/>
      <c r="BZ124" s="1085"/>
      <c r="CA124" s="1085" t="s">
        <v>233</v>
      </c>
      <c r="CB124" s="1085"/>
      <c r="CC124" s="1085"/>
      <c r="CD124" s="1085"/>
      <c r="CE124" s="1085"/>
      <c r="CF124" s="1086"/>
      <c r="CG124" s="1087"/>
      <c r="CH124" s="1087"/>
      <c r="CI124" s="1087"/>
      <c r="CJ124" s="1088"/>
      <c r="CK124" s="1070"/>
      <c r="CL124" s="1070"/>
      <c r="CM124" s="1070"/>
      <c r="CN124" s="1070"/>
      <c r="CO124" s="1071"/>
      <c r="CP124" s="1077" t="s">
        <v>481</v>
      </c>
      <c r="CQ124" s="1078"/>
      <c r="CR124" s="1078"/>
      <c r="CS124" s="1078"/>
      <c r="CT124" s="1078"/>
      <c r="CU124" s="1078"/>
      <c r="CV124" s="1078"/>
      <c r="CW124" s="1078"/>
      <c r="CX124" s="1078"/>
      <c r="CY124" s="1078"/>
      <c r="CZ124" s="1078"/>
      <c r="DA124" s="1078"/>
      <c r="DB124" s="1078"/>
      <c r="DC124" s="1078"/>
      <c r="DD124" s="1078"/>
      <c r="DE124" s="1078"/>
      <c r="DF124" s="1079"/>
      <c r="DG124" s="1062" t="s">
        <v>233</v>
      </c>
      <c r="DH124" s="1041"/>
      <c r="DI124" s="1041"/>
      <c r="DJ124" s="1041"/>
      <c r="DK124" s="1042"/>
      <c r="DL124" s="1040" t="s">
        <v>233</v>
      </c>
      <c r="DM124" s="1041"/>
      <c r="DN124" s="1041"/>
      <c r="DO124" s="1041"/>
      <c r="DP124" s="1042"/>
      <c r="DQ124" s="1040" t="s">
        <v>482</v>
      </c>
      <c r="DR124" s="1041"/>
      <c r="DS124" s="1041"/>
      <c r="DT124" s="1041"/>
      <c r="DU124" s="1042"/>
      <c r="DV124" s="1043" t="s">
        <v>233</v>
      </c>
      <c r="DW124" s="1044"/>
      <c r="DX124" s="1044"/>
      <c r="DY124" s="1044"/>
      <c r="DZ124" s="1045"/>
    </row>
    <row r="125" spans="1:130" s="247" customFormat="1" ht="26.25" customHeight="1" x14ac:dyDescent="0.2">
      <c r="A125" s="1116"/>
      <c r="B125" s="1003"/>
      <c r="C125" s="973" t="s">
        <v>465</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233</v>
      </c>
      <c r="AB125" s="1016"/>
      <c r="AC125" s="1016"/>
      <c r="AD125" s="1016"/>
      <c r="AE125" s="1017"/>
      <c r="AF125" s="1018" t="s">
        <v>233</v>
      </c>
      <c r="AG125" s="1016"/>
      <c r="AH125" s="1016"/>
      <c r="AI125" s="1016"/>
      <c r="AJ125" s="1017"/>
      <c r="AK125" s="1018" t="s">
        <v>482</v>
      </c>
      <c r="AL125" s="1016"/>
      <c r="AM125" s="1016"/>
      <c r="AN125" s="1016"/>
      <c r="AO125" s="1017"/>
      <c r="AP125" s="1019" t="s">
        <v>464</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483</v>
      </c>
      <c r="CL125" s="1065"/>
      <c r="CM125" s="1065"/>
      <c r="CN125" s="1065"/>
      <c r="CO125" s="1066"/>
      <c r="CP125" s="997" t="s">
        <v>484</v>
      </c>
      <c r="CQ125" s="946"/>
      <c r="CR125" s="946"/>
      <c r="CS125" s="946"/>
      <c r="CT125" s="946"/>
      <c r="CU125" s="946"/>
      <c r="CV125" s="946"/>
      <c r="CW125" s="946"/>
      <c r="CX125" s="946"/>
      <c r="CY125" s="946"/>
      <c r="CZ125" s="946"/>
      <c r="DA125" s="946"/>
      <c r="DB125" s="946"/>
      <c r="DC125" s="946"/>
      <c r="DD125" s="946"/>
      <c r="DE125" s="946"/>
      <c r="DF125" s="947"/>
      <c r="DG125" s="983" t="s">
        <v>233</v>
      </c>
      <c r="DH125" s="984"/>
      <c r="DI125" s="984"/>
      <c r="DJ125" s="984"/>
      <c r="DK125" s="984"/>
      <c r="DL125" s="984" t="s">
        <v>233</v>
      </c>
      <c r="DM125" s="984"/>
      <c r="DN125" s="984"/>
      <c r="DO125" s="984"/>
      <c r="DP125" s="984"/>
      <c r="DQ125" s="984" t="s">
        <v>482</v>
      </c>
      <c r="DR125" s="984"/>
      <c r="DS125" s="984"/>
      <c r="DT125" s="984"/>
      <c r="DU125" s="984"/>
      <c r="DV125" s="985" t="s">
        <v>482</v>
      </c>
      <c r="DW125" s="985"/>
      <c r="DX125" s="985"/>
      <c r="DY125" s="985"/>
      <c r="DZ125" s="986"/>
    </row>
    <row r="126" spans="1:130" s="247" customFormat="1" ht="26.25" customHeight="1" thickBot="1" x14ac:dyDescent="0.25">
      <c r="A126" s="1116"/>
      <c r="B126" s="1003"/>
      <c r="C126" s="973" t="s">
        <v>468</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233</v>
      </c>
      <c r="AB126" s="1016"/>
      <c r="AC126" s="1016"/>
      <c r="AD126" s="1016"/>
      <c r="AE126" s="1017"/>
      <c r="AF126" s="1018" t="s">
        <v>233</v>
      </c>
      <c r="AG126" s="1016"/>
      <c r="AH126" s="1016"/>
      <c r="AI126" s="1016"/>
      <c r="AJ126" s="1017"/>
      <c r="AK126" s="1018" t="s">
        <v>464</v>
      </c>
      <c r="AL126" s="1016"/>
      <c r="AM126" s="1016"/>
      <c r="AN126" s="1016"/>
      <c r="AO126" s="1017"/>
      <c r="AP126" s="1019" t="s">
        <v>482</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485</v>
      </c>
      <c r="CQ126" s="1007"/>
      <c r="CR126" s="1007"/>
      <c r="CS126" s="1007"/>
      <c r="CT126" s="1007"/>
      <c r="CU126" s="1007"/>
      <c r="CV126" s="1007"/>
      <c r="CW126" s="1007"/>
      <c r="CX126" s="1007"/>
      <c r="CY126" s="1007"/>
      <c r="CZ126" s="1007"/>
      <c r="DA126" s="1007"/>
      <c r="DB126" s="1007"/>
      <c r="DC126" s="1007"/>
      <c r="DD126" s="1007"/>
      <c r="DE126" s="1007"/>
      <c r="DF126" s="1008"/>
      <c r="DG126" s="976" t="s">
        <v>436</v>
      </c>
      <c r="DH126" s="977"/>
      <c r="DI126" s="977"/>
      <c r="DJ126" s="977"/>
      <c r="DK126" s="977"/>
      <c r="DL126" s="977" t="s">
        <v>233</v>
      </c>
      <c r="DM126" s="977"/>
      <c r="DN126" s="977"/>
      <c r="DO126" s="977"/>
      <c r="DP126" s="977"/>
      <c r="DQ126" s="977" t="s">
        <v>233</v>
      </c>
      <c r="DR126" s="977"/>
      <c r="DS126" s="977"/>
      <c r="DT126" s="977"/>
      <c r="DU126" s="977"/>
      <c r="DV126" s="978" t="s">
        <v>233</v>
      </c>
      <c r="DW126" s="978"/>
      <c r="DX126" s="978"/>
      <c r="DY126" s="978"/>
      <c r="DZ126" s="979"/>
    </row>
    <row r="127" spans="1:130" s="247" customFormat="1" ht="26.25" customHeight="1" x14ac:dyDescent="0.2">
      <c r="A127" s="1117"/>
      <c r="B127" s="1005"/>
      <c r="C127" s="1059" t="s">
        <v>486</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233</v>
      </c>
      <c r="AB127" s="1016"/>
      <c r="AC127" s="1016"/>
      <c r="AD127" s="1016"/>
      <c r="AE127" s="1017"/>
      <c r="AF127" s="1018" t="s">
        <v>233</v>
      </c>
      <c r="AG127" s="1016"/>
      <c r="AH127" s="1016"/>
      <c r="AI127" s="1016"/>
      <c r="AJ127" s="1017"/>
      <c r="AK127" s="1018" t="s">
        <v>233</v>
      </c>
      <c r="AL127" s="1016"/>
      <c r="AM127" s="1016"/>
      <c r="AN127" s="1016"/>
      <c r="AO127" s="1017"/>
      <c r="AP127" s="1019" t="s">
        <v>233</v>
      </c>
      <c r="AQ127" s="1020"/>
      <c r="AR127" s="1020"/>
      <c r="AS127" s="1020"/>
      <c r="AT127" s="1021"/>
      <c r="AU127" s="283"/>
      <c r="AV127" s="283"/>
      <c r="AW127" s="283"/>
      <c r="AX127" s="1089" t="s">
        <v>487</v>
      </c>
      <c r="AY127" s="1090"/>
      <c r="AZ127" s="1090"/>
      <c r="BA127" s="1090"/>
      <c r="BB127" s="1090"/>
      <c r="BC127" s="1090"/>
      <c r="BD127" s="1090"/>
      <c r="BE127" s="1091"/>
      <c r="BF127" s="1092" t="s">
        <v>488</v>
      </c>
      <c r="BG127" s="1090"/>
      <c r="BH127" s="1090"/>
      <c r="BI127" s="1090"/>
      <c r="BJ127" s="1090"/>
      <c r="BK127" s="1090"/>
      <c r="BL127" s="1091"/>
      <c r="BM127" s="1092" t="s">
        <v>489</v>
      </c>
      <c r="BN127" s="1090"/>
      <c r="BO127" s="1090"/>
      <c r="BP127" s="1090"/>
      <c r="BQ127" s="1090"/>
      <c r="BR127" s="1090"/>
      <c r="BS127" s="1091"/>
      <c r="BT127" s="1092" t="s">
        <v>490</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491</v>
      </c>
      <c r="CQ127" s="1007"/>
      <c r="CR127" s="1007"/>
      <c r="CS127" s="1007"/>
      <c r="CT127" s="1007"/>
      <c r="CU127" s="1007"/>
      <c r="CV127" s="1007"/>
      <c r="CW127" s="1007"/>
      <c r="CX127" s="1007"/>
      <c r="CY127" s="1007"/>
      <c r="CZ127" s="1007"/>
      <c r="DA127" s="1007"/>
      <c r="DB127" s="1007"/>
      <c r="DC127" s="1007"/>
      <c r="DD127" s="1007"/>
      <c r="DE127" s="1007"/>
      <c r="DF127" s="1008"/>
      <c r="DG127" s="976" t="s">
        <v>464</v>
      </c>
      <c r="DH127" s="977"/>
      <c r="DI127" s="977"/>
      <c r="DJ127" s="977"/>
      <c r="DK127" s="977"/>
      <c r="DL127" s="977" t="s">
        <v>436</v>
      </c>
      <c r="DM127" s="977"/>
      <c r="DN127" s="977"/>
      <c r="DO127" s="977"/>
      <c r="DP127" s="977"/>
      <c r="DQ127" s="977" t="s">
        <v>233</v>
      </c>
      <c r="DR127" s="977"/>
      <c r="DS127" s="977"/>
      <c r="DT127" s="977"/>
      <c r="DU127" s="977"/>
      <c r="DV127" s="978" t="s">
        <v>233</v>
      </c>
      <c r="DW127" s="978"/>
      <c r="DX127" s="978"/>
      <c r="DY127" s="978"/>
      <c r="DZ127" s="979"/>
    </row>
    <row r="128" spans="1:130" s="247" customFormat="1" ht="26.25" customHeight="1" thickBot="1" x14ac:dyDescent="0.25">
      <c r="A128" s="1100" t="s">
        <v>492</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493</v>
      </c>
      <c r="X128" s="1102"/>
      <c r="Y128" s="1102"/>
      <c r="Z128" s="1103"/>
      <c r="AA128" s="1104">
        <v>14427</v>
      </c>
      <c r="AB128" s="1105"/>
      <c r="AC128" s="1105"/>
      <c r="AD128" s="1105"/>
      <c r="AE128" s="1106"/>
      <c r="AF128" s="1107">
        <v>22231</v>
      </c>
      <c r="AG128" s="1105"/>
      <c r="AH128" s="1105"/>
      <c r="AI128" s="1105"/>
      <c r="AJ128" s="1106"/>
      <c r="AK128" s="1107">
        <v>20258</v>
      </c>
      <c r="AL128" s="1105"/>
      <c r="AM128" s="1105"/>
      <c r="AN128" s="1105"/>
      <c r="AO128" s="1106"/>
      <c r="AP128" s="1108"/>
      <c r="AQ128" s="1109"/>
      <c r="AR128" s="1109"/>
      <c r="AS128" s="1109"/>
      <c r="AT128" s="1110"/>
      <c r="AU128" s="283"/>
      <c r="AV128" s="283"/>
      <c r="AW128" s="283"/>
      <c r="AX128" s="945" t="s">
        <v>494</v>
      </c>
      <c r="AY128" s="946"/>
      <c r="AZ128" s="946"/>
      <c r="BA128" s="946"/>
      <c r="BB128" s="946"/>
      <c r="BC128" s="946"/>
      <c r="BD128" s="946"/>
      <c r="BE128" s="947"/>
      <c r="BF128" s="1111" t="s">
        <v>233</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495</v>
      </c>
      <c r="CQ128" s="1094"/>
      <c r="CR128" s="1094"/>
      <c r="CS128" s="1094"/>
      <c r="CT128" s="1094"/>
      <c r="CU128" s="1094"/>
      <c r="CV128" s="1094"/>
      <c r="CW128" s="1094"/>
      <c r="CX128" s="1094"/>
      <c r="CY128" s="1094"/>
      <c r="CZ128" s="1094"/>
      <c r="DA128" s="1094"/>
      <c r="DB128" s="1094"/>
      <c r="DC128" s="1094"/>
      <c r="DD128" s="1094"/>
      <c r="DE128" s="1094"/>
      <c r="DF128" s="1095"/>
      <c r="DG128" s="1096" t="s">
        <v>233</v>
      </c>
      <c r="DH128" s="1097"/>
      <c r="DI128" s="1097"/>
      <c r="DJ128" s="1097"/>
      <c r="DK128" s="1097"/>
      <c r="DL128" s="1097" t="s">
        <v>440</v>
      </c>
      <c r="DM128" s="1097"/>
      <c r="DN128" s="1097"/>
      <c r="DO128" s="1097"/>
      <c r="DP128" s="1097"/>
      <c r="DQ128" s="1097" t="s">
        <v>233</v>
      </c>
      <c r="DR128" s="1097"/>
      <c r="DS128" s="1097"/>
      <c r="DT128" s="1097"/>
      <c r="DU128" s="1097"/>
      <c r="DV128" s="1098" t="s">
        <v>233</v>
      </c>
      <c r="DW128" s="1098"/>
      <c r="DX128" s="1098"/>
      <c r="DY128" s="1098"/>
      <c r="DZ128" s="1099"/>
    </row>
    <row r="129" spans="1:131" s="247" customFormat="1" ht="26.25" customHeight="1" x14ac:dyDescent="0.2">
      <c r="A129" s="987" t="s">
        <v>108</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496</v>
      </c>
      <c r="X129" s="1131"/>
      <c r="Y129" s="1131"/>
      <c r="Z129" s="1132"/>
      <c r="AA129" s="1015">
        <v>1498418</v>
      </c>
      <c r="AB129" s="1016"/>
      <c r="AC129" s="1016"/>
      <c r="AD129" s="1016"/>
      <c r="AE129" s="1017"/>
      <c r="AF129" s="1018">
        <v>1506823</v>
      </c>
      <c r="AG129" s="1016"/>
      <c r="AH129" s="1016"/>
      <c r="AI129" s="1016"/>
      <c r="AJ129" s="1017"/>
      <c r="AK129" s="1018">
        <v>1565901</v>
      </c>
      <c r="AL129" s="1016"/>
      <c r="AM129" s="1016"/>
      <c r="AN129" s="1016"/>
      <c r="AO129" s="1017"/>
      <c r="AP129" s="1133"/>
      <c r="AQ129" s="1134"/>
      <c r="AR129" s="1134"/>
      <c r="AS129" s="1134"/>
      <c r="AT129" s="1135"/>
      <c r="AU129" s="285"/>
      <c r="AV129" s="285"/>
      <c r="AW129" s="285"/>
      <c r="AX129" s="1124" t="s">
        <v>497</v>
      </c>
      <c r="AY129" s="1007"/>
      <c r="AZ129" s="1007"/>
      <c r="BA129" s="1007"/>
      <c r="BB129" s="1007"/>
      <c r="BC129" s="1007"/>
      <c r="BD129" s="1007"/>
      <c r="BE129" s="1008"/>
      <c r="BF129" s="1125" t="s">
        <v>233</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7" t="s">
        <v>498</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499</v>
      </c>
      <c r="X130" s="1131"/>
      <c r="Y130" s="1131"/>
      <c r="Z130" s="1132"/>
      <c r="AA130" s="1015">
        <v>222825</v>
      </c>
      <c r="AB130" s="1016"/>
      <c r="AC130" s="1016"/>
      <c r="AD130" s="1016"/>
      <c r="AE130" s="1017"/>
      <c r="AF130" s="1018">
        <v>211065</v>
      </c>
      <c r="AG130" s="1016"/>
      <c r="AH130" s="1016"/>
      <c r="AI130" s="1016"/>
      <c r="AJ130" s="1017"/>
      <c r="AK130" s="1018">
        <v>245086</v>
      </c>
      <c r="AL130" s="1016"/>
      <c r="AM130" s="1016"/>
      <c r="AN130" s="1016"/>
      <c r="AO130" s="1017"/>
      <c r="AP130" s="1133"/>
      <c r="AQ130" s="1134"/>
      <c r="AR130" s="1134"/>
      <c r="AS130" s="1134"/>
      <c r="AT130" s="1135"/>
      <c r="AU130" s="285"/>
      <c r="AV130" s="285"/>
      <c r="AW130" s="285"/>
      <c r="AX130" s="1124" t="s">
        <v>500</v>
      </c>
      <c r="AY130" s="1007"/>
      <c r="AZ130" s="1007"/>
      <c r="BA130" s="1007"/>
      <c r="BB130" s="1007"/>
      <c r="BC130" s="1007"/>
      <c r="BD130" s="1007"/>
      <c r="BE130" s="1008"/>
      <c r="BF130" s="1161">
        <v>9.5</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501</v>
      </c>
      <c r="X131" s="1169"/>
      <c r="Y131" s="1169"/>
      <c r="Z131" s="1170"/>
      <c r="AA131" s="1062">
        <v>1275593</v>
      </c>
      <c r="AB131" s="1041"/>
      <c r="AC131" s="1041"/>
      <c r="AD131" s="1041"/>
      <c r="AE131" s="1042"/>
      <c r="AF131" s="1040">
        <v>1295758</v>
      </c>
      <c r="AG131" s="1041"/>
      <c r="AH131" s="1041"/>
      <c r="AI131" s="1041"/>
      <c r="AJ131" s="1042"/>
      <c r="AK131" s="1040">
        <v>1320815</v>
      </c>
      <c r="AL131" s="1041"/>
      <c r="AM131" s="1041"/>
      <c r="AN131" s="1041"/>
      <c r="AO131" s="1042"/>
      <c r="AP131" s="1171"/>
      <c r="AQ131" s="1172"/>
      <c r="AR131" s="1172"/>
      <c r="AS131" s="1172"/>
      <c r="AT131" s="1173"/>
      <c r="AU131" s="285"/>
      <c r="AV131" s="285"/>
      <c r="AW131" s="285"/>
      <c r="AX131" s="1143" t="s">
        <v>502</v>
      </c>
      <c r="AY131" s="1094"/>
      <c r="AZ131" s="1094"/>
      <c r="BA131" s="1094"/>
      <c r="BB131" s="1094"/>
      <c r="BC131" s="1094"/>
      <c r="BD131" s="1094"/>
      <c r="BE131" s="1095"/>
      <c r="BF131" s="1144" t="s">
        <v>233</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50" t="s">
        <v>503</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504</v>
      </c>
      <c r="W132" s="1154"/>
      <c r="X132" s="1154"/>
      <c r="Y132" s="1154"/>
      <c r="Z132" s="1155"/>
      <c r="AA132" s="1156">
        <v>8.1345695689999999</v>
      </c>
      <c r="AB132" s="1157"/>
      <c r="AC132" s="1157"/>
      <c r="AD132" s="1157"/>
      <c r="AE132" s="1158"/>
      <c r="AF132" s="1159">
        <v>11.654259509999999</v>
      </c>
      <c r="AG132" s="1157"/>
      <c r="AH132" s="1157"/>
      <c r="AI132" s="1157"/>
      <c r="AJ132" s="1158"/>
      <c r="AK132" s="1159">
        <v>8.7140894069999995</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505</v>
      </c>
      <c r="W133" s="1137"/>
      <c r="X133" s="1137"/>
      <c r="Y133" s="1137"/>
      <c r="Z133" s="1138"/>
      <c r="AA133" s="1139">
        <v>7.1</v>
      </c>
      <c r="AB133" s="1140"/>
      <c r="AC133" s="1140"/>
      <c r="AD133" s="1140"/>
      <c r="AE133" s="1141"/>
      <c r="AF133" s="1139">
        <v>8.8000000000000007</v>
      </c>
      <c r="AG133" s="1140"/>
      <c r="AH133" s="1140"/>
      <c r="AI133" s="1140"/>
      <c r="AJ133" s="1141"/>
      <c r="AK133" s="1139">
        <v>9.5</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vF/KHjqzFywTNDxISGjTpc+xHlCbiaTLdkLqBa8VTKLHVA5kQQMZg8vVtUKP1XkLHXag5ZlydPbJxe09Z25mzQ==" saltValue="jWImXJcQeXl2+HoC59Ny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W67" zoomScaleNormal="85" zoomScaleSheetLayoutView="100" workbookViewId="0">
      <selection activeCell="CO96" sqref="CO96"/>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9leBFa2iN2JMHBnRtW7EOYrf9OYqVIy2s16rH+o/mug508PlYIAnBuEIgOIo6YoSqvNNWno1WM5USrLGXujFg==" saltValue="B/mX8AV7Z8fMD4wFiNpn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Y55"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LE5XctOOZtpzPJa4Z92hfUK09FY1eHjOz5mlxPkwbqONo37PbArQ8Y4kwAQQol03xtE0ZwUhlANLNcyW4DEAA==" saltValue="WNa8efNxp1KxqTFEPMjXz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ht="13.5" customHeight="1"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4" t="s">
        <v>509</v>
      </c>
      <c r="AP7" s="304"/>
      <c r="AQ7" s="305" t="s">
        <v>510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5"/>
      <c r="AP8" s="310" t="s">
        <v>511</v>
      </c>
      <c r="AQ8" s="311" t="s">
        <v>512</v>
      </c>
      <c r="AR8" s="312" t="s">
        <v>513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6" t="s">
        <v>514</v>
      </c>
      <c r="AL9" s="1177"/>
      <c r="AM9" s="1177"/>
      <c r="AN9" s="1178"/>
      <c r="AO9" s="313">
        <v>662254</v>
      </c>
      <c r="AP9" s="313">
        <v>382585</v>
      </c>
      <c r="AQ9" s="314">
        <v>224098</v>
      </c>
      <c r="AR9" s="315">
        <v>70.7</v>
      </c>
    </row>
    <row r="10" spans="1:46" ht="13.5" customHeight="1"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6" t="s">
        <v>515</v>
      </c>
      <c r="AL10" s="1177"/>
      <c r="AM10" s="1177"/>
      <c r="AN10" s="1178"/>
      <c r="AO10" s="316">
        <v>79325</v>
      </c>
      <c r="AP10" s="316">
        <v>45826</v>
      </c>
      <c r="AQ10" s="317">
        <v>32087</v>
      </c>
      <c r="AR10" s="318">
        <v>42.8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6" t="s">
        <v>516</v>
      </c>
      <c r="AL11" s="1177"/>
      <c r="AM11" s="1177"/>
      <c r="AN11" s="1178"/>
      <c r="AO11" s="316" t="s">
        <v>517</v>
      </c>
      <c r="AP11" s="316" t="s">
        <v>517</v>
      </c>
      <c r="AQ11" s="317">
        <v>3587</v>
      </c>
      <c r="AR11" s="318" t="s">
        <v>517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6" t="s">
        <v>518</v>
      </c>
      <c r="AL12" s="1177"/>
      <c r="AM12" s="1177"/>
      <c r="AN12" s="1178"/>
      <c r="AO12" s="316" t="s">
        <v>517</v>
      </c>
      <c r="AP12" s="316" t="s">
        <v>517</v>
      </c>
      <c r="AQ12" s="317" t="s">
        <v>517</v>
      </c>
      <c r="AR12" s="318" t="s">
        <v>517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6" t="s">
        <v>519</v>
      </c>
      <c r="AL13" s="1177"/>
      <c r="AM13" s="1177"/>
      <c r="AN13" s="1178"/>
      <c r="AO13" s="316">
        <v>23825</v>
      </c>
      <c r="AP13" s="316">
        <v>13764</v>
      </c>
      <c r="AQ13" s="317">
        <v>11579</v>
      </c>
      <c r="AR13" s="318">
        <v>18.899999999999999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6" t="s">
        <v>520</v>
      </c>
      <c r="AL14" s="1177"/>
      <c r="AM14" s="1177"/>
      <c r="AN14" s="1178"/>
      <c r="AO14" s="316" t="s">
        <v>517</v>
      </c>
      <c r="AP14" s="316" t="s">
        <v>517</v>
      </c>
      <c r="AQ14" s="317">
        <v>4496</v>
      </c>
      <c r="AR14" s="318" t="s">
        <v>517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2" t="s">
        <v>521</v>
      </c>
      <c r="AL15" s="1183"/>
      <c r="AM15" s="1183"/>
      <c r="AN15" s="1184"/>
      <c r="AO15" s="316">
        <v>-42508</v>
      </c>
      <c r="AP15" s="316">
        <v>-24557</v>
      </c>
      <c r="AQ15" s="317">
        <v>-17592</v>
      </c>
      <c r="AR15" s="318">
        <v>39.6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187</v>
      </c>
      <c r="AL16" s="1183"/>
      <c r="AM16" s="1183"/>
      <c r="AN16" s="1184"/>
      <c r="AO16" s="316">
        <v>722896</v>
      </c>
      <c r="AP16" s="316">
        <v>417618</v>
      </c>
      <c r="AQ16" s="317">
        <v>258255</v>
      </c>
      <c r="AR16" s="318">
        <v>61.7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523</v>
      </c>
      <c r="AP20" s="325" t="s">
        <v>524</v>
      </c>
      <c r="AQ20" s="326" t="s">
        <v>525</v>
      </c>
      <c r="AR20" s="327"/>
    </row>
    <row r="21" spans="1:46" s="333" customFormat="1" ht="13.2" x14ac:dyDescent="0.2">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5" t="s">
        <v>526</v>
      </c>
      <c r="AL21" s="1186"/>
      <c r="AM21" s="1186"/>
      <c r="AN21" s="1187"/>
      <c r="AO21" s="329">
        <v>35.82</v>
      </c>
      <c r="AP21" s="330">
        <v>22.75</v>
      </c>
      <c r="AQ21" s="331">
        <v>13.07</v>
      </c>
      <c r="AR21" s="299"/>
      <c r="AS21" s="332"/>
      <c r="AT21" s="328"/>
    </row>
    <row r="22" spans="1:46" s="333" customFormat="1" ht="13.2" x14ac:dyDescent="0.2">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5" t="s">
        <v>527</v>
      </c>
      <c r="AL22" s="1186"/>
      <c r="AM22" s="1186"/>
      <c r="AN22" s="1187"/>
      <c r="AO22" s="334">
        <v>91.7</v>
      </c>
      <c r="AP22" s="335">
        <v>95.6</v>
      </c>
      <c r="AQ22" s="336">
        <v>-3.9</v>
      </c>
      <c r="AR22" s="320"/>
      <c r="AS22" s="332"/>
      <c r="AT22" s="328"/>
    </row>
    <row r="23" spans="1:46" s="333" customFormat="1" ht="13.2" x14ac:dyDescent="0.2">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ht="13.2" x14ac:dyDescent="0.2">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ht="13.2" x14ac:dyDescent="0.2">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ht="13.2" x14ac:dyDescent="0.2">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ht="13.2" x14ac:dyDescent="0.2">
      <c r="A27" s="341"/>
      <c r="AO27" s="294"/>
      <c r="AP27" s="294"/>
      <c r="AQ27" s="294"/>
      <c r="AR27" s="294"/>
      <c r="AS27" s="294"/>
      <c r="AT27" s="294"/>
    </row>
    <row r="28" spans="1:46" ht="16.2" x14ac:dyDescent="0.2">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3"/>
    </row>
    <row r="30" spans="1:46" ht="13.5" customHeight="1"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4" t="s">
        <v>509</v>
      </c>
      <c r="AP30" s="304"/>
      <c r="AQ30" s="305" t="s">
        <v>510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5"/>
      <c r="AP31" s="310" t="s">
        <v>511</v>
      </c>
      <c r="AQ31" s="311" t="s">
        <v>512</v>
      </c>
      <c r="AR31" s="312" t="s">
        <v>513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531</v>
      </c>
      <c r="AL32" s="1180"/>
      <c r="AM32" s="1180"/>
      <c r="AN32" s="1181"/>
      <c r="AO32" s="344">
        <v>318022</v>
      </c>
      <c r="AP32" s="344">
        <v>183722</v>
      </c>
      <c r="AQ32" s="345">
        <v>146295</v>
      </c>
      <c r="AR32" s="346">
        <v>25.6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532</v>
      </c>
      <c r="AL33" s="1180"/>
      <c r="AM33" s="1180"/>
      <c r="AN33" s="1181"/>
      <c r="AO33" s="344" t="s">
        <v>517</v>
      </c>
      <c r="AP33" s="344" t="s">
        <v>517</v>
      </c>
      <c r="AQ33" s="345" t="s">
        <v>517</v>
      </c>
      <c r="AR33" s="346" t="s">
        <v>517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533</v>
      </c>
      <c r="AL34" s="1180"/>
      <c r="AM34" s="1180"/>
      <c r="AN34" s="1181"/>
      <c r="AO34" s="344" t="s">
        <v>517</v>
      </c>
      <c r="AP34" s="344" t="s">
        <v>517</v>
      </c>
      <c r="AQ34" s="345">
        <v>4</v>
      </c>
      <c r="AR34" s="346" t="s">
        <v>517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534</v>
      </c>
      <c r="AL35" s="1180"/>
      <c r="AM35" s="1180"/>
      <c r="AN35" s="1181"/>
      <c r="AO35" s="344">
        <v>45658</v>
      </c>
      <c r="AP35" s="344">
        <v>26377</v>
      </c>
      <c r="AQ35" s="345">
        <v>31593</v>
      </c>
      <c r="AR35" s="346">
        <v>-16.5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535</v>
      </c>
      <c r="AL36" s="1180"/>
      <c r="AM36" s="1180"/>
      <c r="AN36" s="1181"/>
      <c r="AO36" s="344">
        <v>16761</v>
      </c>
      <c r="AP36" s="344">
        <v>9683</v>
      </c>
      <c r="AQ36" s="345">
        <v>3914</v>
      </c>
      <c r="AR36" s="346">
        <v>147.4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536</v>
      </c>
      <c r="AL37" s="1180"/>
      <c r="AM37" s="1180"/>
      <c r="AN37" s="1181"/>
      <c r="AO37" s="344" t="s">
        <v>517</v>
      </c>
      <c r="AP37" s="344" t="s">
        <v>517</v>
      </c>
      <c r="AQ37" s="345">
        <v>1348</v>
      </c>
      <c r="AR37" s="346" t="s">
        <v>517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8" t="s">
        <v>537</v>
      </c>
      <c r="AL38" s="1189"/>
      <c r="AM38" s="1189"/>
      <c r="AN38" s="1190"/>
      <c r="AO38" s="347" t="s">
        <v>517</v>
      </c>
      <c r="AP38" s="347" t="s">
        <v>517</v>
      </c>
      <c r="AQ38" s="348">
        <v>27</v>
      </c>
      <c r="AR38" s="336" t="s">
        <v>517</v>
      </c>
      <c r="AS38" s="343"/>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8" t="s">
        <v>538</v>
      </c>
      <c r="AL39" s="1189"/>
      <c r="AM39" s="1189"/>
      <c r="AN39" s="1190"/>
      <c r="AO39" s="344">
        <v>-20258</v>
      </c>
      <c r="AP39" s="344">
        <v>-11703</v>
      </c>
      <c r="AQ39" s="345">
        <v>-7201</v>
      </c>
      <c r="AR39" s="346">
        <v>62.5</v>
      </c>
      <c r="AS39" s="343"/>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539</v>
      </c>
      <c r="AL40" s="1180"/>
      <c r="AM40" s="1180"/>
      <c r="AN40" s="1181"/>
      <c r="AO40" s="344">
        <v>-245086</v>
      </c>
      <c r="AP40" s="344">
        <v>-141586</v>
      </c>
      <c r="AQ40" s="345">
        <v>-128709</v>
      </c>
      <c r="AR40" s="346">
        <v>10</v>
      </c>
      <c r="AS40" s="343"/>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1" t="s">
        <v>298</v>
      </c>
      <c r="AL41" s="1192"/>
      <c r="AM41" s="1192"/>
      <c r="AN41" s="1193"/>
      <c r="AO41" s="344">
        <v>115097</v>
      </c>
      <c r="AP41" s="344">
        <v>66492</v>
      </c>
      <c r="AQ41" s="345">
        <v>47272</v>
      </c>
      <c r="AR41" s="346">
        <v>40.700000000000003</v>
      </c>
      <c r="AS41" s="343"/>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540</v>
      </c>
      <c r="AL42" s="294"/>
      <c r="AM42" s="294"/>
      <c r="AN42" s="294"/>
      <c r="AO42" s="294"/>
      <c r="AP42" s="294"/>
      <c r="AQ42" s="320"/>
      <c r="AR42" s="320"/>
      <c r="AS42" s="343"/>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ht="13.2" x14ac:dyDescent="0.2">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2">
      <c r="A47" s="353"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542</v>
      </c>
      <c r="AL48" s="354"/>
      <c r="AM48" s="354"/>
      <c r="AN48" s="354"/>
      <c r="AO48" s="354"/>
      <c r="AP48" s="354"/>
      <c r="AQ48" s="355"/>
      <c r="AR48" s="354"/>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194" t="s">
        <v>509</v>
      </c>
      <c r="AN49" s="1196" t="s">
        <v>543</v>
      </c>
      <c r="AO49" s="1197"/>
      <c r="AP49" s="1197"/>
      <c r="AQ49" s="1197"/>
      <c r="AR49" s="119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195"/>
      <c r="AN50" s="360" t="s">
        <v>544</v>
      </c>
      <c r="AO50" s="361" t="s">
        <v>545</v>
      </c>
      <c r="AP50" s="362" t="s">
        <v>546</v>
      </c>
      <c r="AQ50" s="363" t="s">
        <v>547</v>
      </c>
      <c r="AR50" s="364" t="s">
        <v>548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549</v>
      </c>
      <c r="AL51" s="357"/>
      <c r="AM51" s="365">
        <v>1066555</v>
      </c>
      <c r="AN51" s="366">
        <v>581229</v>
      </c>
      <c r="AO51" s="367">
        <v>98.2</v>
      </c>
      <c r="AP51" s="368">
        <v>291945</v>
      </c>
      <c r="AQ51" s="369">
        <v>4.0999999999999996</v>
      </c>
      <c r="AR51" s="370">
        <v>94.1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550</v>
      </c>
      <c r="AM52" s="373">
        <v>94327</v>
      </c>
      <c r="AN52" s="374">
        <v>51404</v>
      </c>
      <c r="AO52" s="375">
        <v>-17.100000000000001</v>
      </c>
      <c r="AP52" s="376">
        <v>127651</v>
      </c>
      <c r="AQ52" s="377">
        <v>0.3</v>
      </c>
      <c r="AR52" s="378">
        <v>-17.399999999999999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551</v>
      </c>
      <c r="AL53" s="357"/>
      <c r="AM53" s="365">
        <v>574168</v>
      </c>
      <c r="AN53" s="366">
        <v>318275</v>
      </c>
      <c r="AO53" s="367">
        <v>-45.2</v>
      </c>
      <c r="AP53" s="368">
        <v>291173</v>
      </c>
      <c r="AQ53" s="369">
        <v>-0.3</v>
      </c>
      <c r="AR53" s="370">
        <v>-44.9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550</v>
      </c>
      <c r="AM54" s="373">
        <v>200257</v>
      </c>
      <c r="AN54" s="374">
        <v>111007</v>
      </c>
      <c r="AO54" s="375">
        <v>116</v>
      </c>
      <c r="AP54" s="376">
        <v>119071</v>
      </c>
      <c r="AQ54" s="377">
        <v>-6.7</v>
      </c>
      <c r="AR54" s="378">
        <v>122.7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552</v>
      </c>
      <c r="AL55" s="357"/>
      <c r="AM55" s="365">
        <v>1357373</v>
      </c>
      <c r="AN55" s="366">
        <v>752007</v>
      </c>
      <c r="AO55" s="367">
        <v>136.30000000000001</v>
      </c>
      <c r="AP55" s="368">
        <v>271581</v>
      </c>
      <c r="AQ55" s="369">
        <v>-6.7</v>
      </c>
      <c r="AR55" s="370">
        <v>143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550</v>
      </c>
      <c r="AM56" s="373">
        <v>111567</v>
      </c>
      <c r="AN56" s="374">
        <v>61810</v>
      </c>
      <c r="AO56" s="375">
        <v>-44.3</v>
      </c>
      <c r="AP56" s="376">
        <v>117844</v>
      </c>
      <c r="AQ56" s="377">
        <v>-1</v>
      </c>
      <c r="AR56" s="378">
        <v>-43.3</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553</v>
      </c>
      <c r="AL57" s="357"/>
      <c r="AM57" s="365">
        <v>454567</v>
      </c>
      <c r="AN57" s="366">
        <v>257691</v>
      </c>
      <c r="AO57" s="367">
        <v>-65.7</v>
      </c>
      <c r="AP57" s="368">
        <v>268375</v>
      </c>
      <c r="AQ57" s="369">
        <v>-1.2</v>
      </c>
      <c r="AR57" s="370">
        <v>-64.5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550</v>
      </c>
      <c r="AM58" s="373">
        <v>22703</v>
      </c>
      <c r="AN58" s="374">
        <v>12870</v>
      </c>
      <c r="AO58" s="375">
        <v>-79.2</v>
      </c>
      <c r="AP58" s="376">
        <v>119602</v>
      </c>
      <c r="AQ58" s="377">
        <v>1.5</v>
      </c>
      <c r="AR58" s="378">
        <v>-80.7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554</v>
      </c>
      <c r="AL59" s="357"/>
      <c r="AM59" s="365">
        <v>676630</v>
      </c>
      <c r="AN59" s="366">
        <v>390890</v>
      </c>
      <c r="AO59" s="367">
        <v>51.7</v>
      </c>
      <c r="AP59" s="368">
        <v>301035</v>
      </c>
      <c r="AQ59" s="369">
        <v>12.2</v>
      </c>
      <c r="AR59" s="370">
        <v>39.5</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550</v>
      </c>
      <c r="AM60" s="373">
        <v>305639</v>
      </c>
      <c r="AN60" s="374">
        <v>176568</v>
      </c>
      <c r="AO60" s="375">
        <v>1271.9000000000001</v>
      </c>
      <c r="AP60" s="376">
        <v>154376</v>
      </c>
      <c r="AQ60" s="377">
        <v>29.1</v>
      </c>
      <c r="AR60" s="378">
        <v>1242.8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555</v>
      </c>
      <c r="AL61" s="379"/>
      <c r="AM61" s="380">
        <v>825859</v>
      </c>
      <c r="AN61" s="381">
        <v>460018</v>
      </c>
      <c r="AO61" s="382">
        <v>35.1</v>
      </c>
      <c r="AP61" s="383">
        <v>284822</v>
      </c>
      <c r="AQ61" s="384">
        <v>1.6</v>
      </c>
      <c r="AR61" s="370">
        <v>33.5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550</v>
      </c>
      <c r="AM62" s="373">
        <v>146899</v>
      </c>
      <c r="AN62" s="374">
        <v>82732</v>
      </c>
      <c r="AO62" s="375">
        <v>249.5</v>
      </c>
      <c r="AP62" s="376">
        <v>127709</v>
      </c>
      <c r="AQ62" s="377">
        <v>4.5999999999999996</v>
      </c>
      <c r="AR62" s="378">
        <v>244.9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sheetData>
  <sheetProtection algorithmName="SHA-512" hashValue="SME2te71FbB5/T/AEYwkeEH5SXjhJs0rbWwLDhIlcbZli8UjUppL8LX4Z2+qEOiM9Cvipcm+D6VzjJ8EtC/94Q==" saltValue="sf/8A0TgoACysaNh+EiaU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20" spans="125:125" ht="13.5" hidden="1" customHeight="1" x14ac:dyDescent="0.2"/>
    <row r="121" spans="125:125" ht="13.5" hidden="1" customHeight="1" x14ac:dyDescent="0.2">
      <c r="DU121" s="291"/>
    </row>
  </sheetData>
  <sheetProtection algorithmName="SHA-512" hashValue="wHBsB2HsYrfm93NUXNFOBZQGTTBWVTX/ibThCWUk5DvtK1L6uC3b7ZFHd1j48v83J0KCdOPbzls1/qPHyUmNXA==" saltValue="3TLphwnprl7grn2aVEXA4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Normal="100" zoomScaleSheetLayoutView="55" workbookViewId="0">
      <selection activeCell="AE102" sqref="AE102"/>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sheetData>
  <sheetProtection algorithmName="SHA-512" hashValue="oYCCmGV4a0IHe69va1f+UB0Rmttyk7B1MKu+KlEuzCd8+TfkRYibWu+3QdyRg4oKLGd9xPLOjvOjS8eQnte9fQ==" saltValue="xPYUcSiQFtXE7cvdX/hG/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99" t="s">
        <v>3</v>
      </c>
      <c r="D47" s="1199"/>
      <c r="E47" s="1200"/>
      <c r="F47" s="11">
        <v>93.51</v>
      </c>
      <c r="G47" s="12">
        <v>96.88</v>
      </c>
      <c r="H47" s="12">
        <v>105.38</v>
      </c>
      <c r="I47" s="12">
        <v>103.03</v>
      </c>
      <c r="J47" s="13">
        <v>103.45</v>
      </c>
    </row>
    <row r="48" spans="2:10" ht="57.75" customHeight="1" x14ac:dyDescent="0.2">
      <c r="B48" s="14"/>
      <c r="C48" s="1201" t="s">
        <v>4</v>
      </c>
      <c r="D48" s="1201"/>
      <c r="E48" s="1202"/>
      <c r="F48" s="15">
        <v>8.51</v>
      </c>
      <c r="G48" s="16">
        <v>11.53</v>
      </c>
      <c r="H48" s="16">
        <v>10.48</v>
      </c>
      <c r="I48" s="16">
        <v>10.42</v>
      </c>
      <c r="J48" s="17">
        <v>7.49</v>
      </c>
    </row>
    <row r="49" spans="2:10" ht="57.75" customHeight="1" thickBot="1" x14ac:dyDescent="0.25">
      <c r="B49" s="18"/>
      <c r="C49" s="1203" t="s">
        <v>5</v>
      </c>
      <c r="D49" s="1203"/>
      <c r="E49" s="1204"/>
      <c r="F49" s="19">
        <v>1.74</v>
      </c>
      <c r="G49" s="20">
        <v>7.32</v>
      </c>
      <c r="H49" s="20">
        <v>4.58</v>
      </c>
      <c r="I49" s="20" t="s">
        <v>564</v>
      </c>
      <c r="J49" s="21">
        <v>1.77</v>
      </c>
    </row>
    <row r="50" spans="2:10" ht="13.5" customHeight="1" x14ac:dyDescent="0.2"/>
  </sheetData>
  <sheetProtection algorithmName="SHA-512" hashValue="QVe7t1Muh1Xda8LMGa9IaL1pG2cX6hb9UdNifzzLcYGk2VWNNwZGcr5sSwaWYuG89kYRVBGaJrZmj4jGgTIubw==" saltValue="x81XC0uRPZctMITobdFl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2022-03-10T00:00:17Z</cp:lastPrinted>
  <dcterms:created xsi:type="dcterms:W3CDTF">2022-02-02T07:46:53Z</dcterms:created>
  <dcterms:modified xsi:type="dcterms:W3CDTF">2022-09-15T07:51:40Z</dcterms:modified>
  <cp:category/>
</cp:coreProperties>
</file>